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75" windowWidth="13395" windowHeight="5610"/>
  </bookViews>
  <sheets>
    <sheet name="План" sheetId="1" r:id="rId1"/>
  </sheets>
  <definedNames>
    <definedName name="_xlnm._FilterDatabase" localSheetId="0" hidden="1">План!$A$34:$FL$35</definedName>
  </definedNames>
  <calcPr calcId="145621"/>
</workbook>
</file>

<file path=xl/calcChain.xml><?xml version="1.0" encoding="utf-8"?>
<calcChain xmlns="http://schemas.openxmlformats.org/spreadsheetml/2006/main">
  <c r="E39" i="1" l="1"/>
  <c r="FK39" i="1" l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M39" i="1"/>
  <c r="CL39" i="1"/>
  <c r="CK39" i="1"/>
  <c r="CI39" i="1"/>
  <c r="CH39" i="1"/>
  <c r="CG39" i="1"/>
  <c r="CF39" i="1"/>
  <c r="CD39" i="1"/>
  <c r="CC39" i="1"/>
  <c r="CB39" i="1"/>
  <c r="CA39" i="1"/>
  <c r="BY39" i="1"/>
  <c r="BX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N39" i="1"/>
  <c r="M39" i="1"/>
  <c r="L39" i="1"/>
  <c r="K39" i="1"/>
  <c r="J39" i="1"/>
  <c r="I39" i="1"/>
  <c r="H39" i="1"/>
  <c r="G39" i="1"/>
  <c r="F39" i="1"/>
  <c r="D39" i="1"/>
  <c r="BZ26" i="1" l="1"/>
  <c r="BZ39" i="1" s="1"/>
  <c r="DO14" i="1" l="1"/>
  <c r="DO39" i="1" s="1"/>
  <c r="CN33" i="1"/>
  <c r="CN39" i="1" s="1"/>
  <c r="CJ26" i="1"/>
  <c r="CJ39" i="1" s="1"/>
  <c r="CJ33" i="1"/>
  <c r="CE26" i="1"/>
  <c r="CE39" i="1" s="1"/>
  <c r="BW33" i="1"/>
  <c r="BW39" i="1" s="1"/>
  <c r="O35" i="1"/>
  <c r="O39" i="1" s="1"/>
  <c r="C33" i="1" l="1"/>
  <c r="C38" i="1"/>
  <c r="C37" i="1"/>
  <c r="C36" i="1"/>
  <c r="C35" i="1"/>
  <c r="C32" i="1"/>
  <c r="C31" i="1"/>
  <c r="C30" i="1"/>
  <c r="C29" i="1"/>
  <c r="C28" i="1"/>
  <c r="C27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39" i="1" s="1"/>
  <c r="C7" i="1"/>
</calcChain>
</file>

<file path=xl/comments1.xml><?xml version="1.0" encoding="utf-8"?>
<comments xmlns="http://schemas.openxmlformats.org/spreadsheetml/2006/main">
  <authors>
    <author>Даниленко Любовь Юрьевна</author>
  </authors>
  <commentLis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корр суммы </t>
        </r>
      </text>
    </comment>
    <comment ref="CA2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1492,1 - сад планирует, но А.С. Яцко сказал, что средств нет.
</t>
        </r>
      </text>
    </comment>
    <comment ref="DV2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1822,8 - сад планирует. А.С. Сказал, средств нет.
</t>
        </r>
      </text>
    </comment>
    <comment ref="CH3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финансирование 2017
</t>
        </r>
      </text>
    </comment>
  </commentList>
</comments>
</file>

<file path=xl/sharedStrings.xml><?xml version="1.0" encoding="utf-8"?>
<sst xmlns="http://schemas.openxmlformats.org/spreadsheetml/2006/main" count="66" uniqueCount="41">
  <si>
    <t>Наименование мероприятия</t>
  </si>
  <si>
    <t>Показатели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</si>
  <si>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</si>
  <si>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</si>
  <si>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</si>
  <si>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</si>
  <si>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</si>
  <si>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</si>
  <si>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</si>
  <si>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</si>
  <si>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</si>
  <si>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</si>
  <si>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</si>
  <si>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</si>
  <si>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</si>
  <si>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</si>
  <si>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</si>
  <si>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>Информационное обеспечение мероприятий по энергосбережению и повышению энергетической эффективности</t>
  </si>
  <si>
    <t>ИТОГО</t>
  </si>
  <si>
    <t>Количество зданий (ед.)</t>
  </si>
  <si>
    <t xml:space="preserve">Кол-во окон </t>
  </si>
  <si>
    <t>Кол-во дверных блоков</t>
  </si>
  <si>
    <t>План мероприятий по энергосбережению и повышению энергетической</t>
  </si>
  <si>
    <t>Финансирование                     (тыс. руб.)</t>
  </si>
  <si>
    <t>пдтю</t>
  </si>
  <si>
    <t>лдтю</t>
  </si>
  <si>
    <t>семья</t>
  </si>
  <si>
    <t>старт+</t>
  </si>
  <si>
    <t>взлёт</t>
  </si>
  <si>
    <t>цпмс</t>
  </si>
  <si>
    <t>имц</t>
  </si>
  <si>
    <t>Отдел образования</t>
  </si>
  <si>
    <t>Ремонт фасада</t>
  </si>
  <si>
    <t>План на 2018 год</t>
  </si>
  <si>
    <t xml:space="preserve">эффективности на 2018 год </t>
  </si>
  <si>
    <t>Разработка технических заданий на выполнение ремонтных работ и закупку оборудования с учетом требований энергетической эффективности (разработка ПСД на замену газовой ресторанной плиты и ремонт фасада)</t>
  </si>
  <si>
    <t>- замена электрических сетей (в т.ч. замена трансформаторов тока)</t>
  </si>
  <si>
    <t>Замена приборов учета расхода тепловой энергии (установка дополнительных приборов)</t>
  </si>
  <si>
    <t>Прочие (установка смесителей с аэраторами, ремонт отмостки,замена кранов сантехники)</t>
  </si>
  <si>
    <t xml:space="preserve">Замена газовой ресторанной плиты,  электрической плиты, холодильников   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</si>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</sst>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/>
    <xf numFmtId="0" fontId="0" fillId="3" borderId="1" xfId="0" applyFill="1" applyBorder="1"/>
    <xf numFmtId="0" fontId="0" fillId="0" borderId="1" xfId="0" applyFill="1" applyBorder="1"/>
    <xf numFmtId="0" fontId="0" fillId="4" borderId="1" xfId="0" applyFill="1" applyBorder="1"/>
    <xf numFmtId="164" fontId="2" fillId="0" borderId="6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K40"/>
  <sheetViews>
    <sheetView tabSelected="1" topLeftCell="A6" zoomScaleNormal="100" workbookViewId="0">
      <pane xSplit="3" ySplit="1" topLeftCell="D7" activePane="bottomRight" state="frozen"/>
      <selection activeCell="A6" sqref="A6"/>
      <selection pane="topRight" activeCell="D6" sqref="D6"/>
      <selection pane="bottomLeft" activeCell="A7" sqref="A7"/>
      <selection pane="bottomRight" activeCell="D7" sqref="D7"/>
    </sheetView>
  </sheetViews>
  <sheetFormatPr defaultRowHeight="15" outlineLevelRow="1" outlineLevelCol="1" x14ac:dyDescent="0.25"/>
  <cols>
    <col min="1" max="1" width="43.85546875" customWidth="1"/>
    <col min="2" max="2" width="26.7109375" customWidth="1"/>
    <col min="3" max="3" width="19.140625" customWidth="1"/>
    <col min="4" max="167" width="9.140625" customWidth="1" outlineLevel="1"/>
  </cols>
  <sheetData>
    <row r="1" spans="1:167" ht="18.75" x14ac:dyDescent="0.25">
      <c r="A1" s="2" t="s">
        <v>22</v>
      </c>
    </row>
    <row r="2" spans="1:167" ht="18.75" x14ac:dyDescent="0.25">
      <c r="A2" s="2" t="s">
        <v>34</v>
      </c>
    </row>
    <row r="3" spans="1:167" ht="18.75" x14ac:dyDescent="0.25">
      <c r="A3" s="2"/>
    </row>
    <row r="4" spans="1:167" ht="18.75" x14ac:dyDescent="0.25">
      <c r="A4" s="2" t="s">
        <v>31</v>
      </c>
    </row>
    <row r="5" spans="1:167" ht="15.75" x14ac:dyDescent="0.25">
      <c r="A5" s="1"/>
    </row>
    <row r="6" spans="1:167" s="9" customFormat="1" ht="15.75" x14ac:dyDescent="0.25">
      <c r="A6" s="6" t="s">
        <v>0</v>
      </c>
      <c r="B6" s="6" t="s">
        <v>1</v>
      </c>
      <c r="C6" s="7" t="s">
        <v>33</v>
      </c>
      <c r="D6" s="13">
        <v>13</v>
      </c>
      <c r="E6" s="13">
        <v>14</v>
      </c>
      <c r="F6" s="13">
        <v>20</v>
      </c>
      <c r="G6" s="13">
        <v>23</v>
      </c>
      <c r="H6" s="13">
        <v>26</v>
      </c>
      <c r="I6" s="13">
        <v>39</v>
      </c>
      <c r="J6" s="13">
        <v>268</v>
      </c>
      <c r="K6" s="13">
        <v>323</v>
      </c>
      <c r="L6" s="13">
        <v>326</v>
      </c>
      <c r="M6" s="10">
        <v>327</v>
      </c>
      <c r="N6" s="13">
        <v>328</v>
      </c>
      <c r="O6" s="13">
        <v>329</v>
      </c>
      <c r="P6" s="13">
        <v>330</v>
      </c>
      <c r="Q6" s="13">
        <v>331</v>
      </c>
      <c r="R6" s="13">
        <v>332</v>
      </c>
      <c r="S6" s="13">
        <v>333</v>
      </c>
      <c r="T6" s="13">
        <v>334</v>
      </c>
      <c r="U6" s="13">
        <v>336</v>
      </c>
      <c r="V6" s="13">
        <v>337</v>
      </c>
      <c r="W6" s="13">
        <v>338</v>
      </c>
      <c r="X6" s="13">
        <v>339</v>
      </c>
      <c r="Y6" s="13">
        <v>340</v>
      </c>
      <c r="Z6" s="13">
        <v>341</v>
      </c>
      <c r="AA6" s="13">
        <v>342</v>
      </c>
      <c r="AB6" s="10">
        <v>343</v>
      </c>
      <c r="AC6" s="13">
        <v>344</v>
      </c>
      <c r="AD6" s="13">
        <v>345</v>
      </c>
      <c r="AE6" s="13">
        <v>346</v>
      </c>
      <c r="AF6" s="13">
        <v>347</v>
      </c>
      <c r="AG6" s="13">
        <v>348</v>
      </c>
      <c r="AH6" s="13">
        <v>350</v>
      </c>
      <c r="AI6" s="13">
        <v>458</v>
      </c>
      <c r="AJ6" s="13">
        <v>497</v>
      </c>
      <c r="AK6" s="13">
        <v>498</v>
      </c>
      <c r="AL6" s="13">
        <v>512</v>
      </c>
      <c r="AM6" s="13">
        <v>513</v>
      </c>
      <c r="AN6" s="13">
        <v>516</v>
      </c>
      <c r="AO6" s="13">
        <v>527</v>
      </c>
      <c r="AP6" s="13">
        <v>528</v>
      </c>
      <c r="AQ6" s="10">
        <v>557</v>
      </c>
      <c r="AR6" s="13">
        <v>569</v>
      </c>
      <c r="AS6" s="13">
        <v>570</v>
      </c>
      <c r="AT6" s="13">
        <v>571</v>
      </c>
      <c r="AU6" s="10">
        <v>572</v>
      </c>
      <c r="AV6" s="13">
        <v>574</v>
      </c>
      <c r="AW6" s="13">
        <v>591</v>
      </c>
      <c r="AX6" s="10">
        <v>592</v>
      </c>
      <c r="AY6" s="13">
        <v>593</v>
      </c>
      <c r="AZ6" s="13">
        <v>625</v>
      </c>
      <c r="BA6" s="13">
        <v>639</v>
      </c>
      <c r="BB6" s="13">
        <v>641</v>
      </c>
      <c r="BC6" s="13">
        <v>667</v>
      </c>
      <c r="BD6" s="13">
        <v>689</v>
      </c>
      <c r="BE6" s="13">
        <v>690</v>
      </c>
      <c r="BF6" s="13">
        <v>17</v>
      </c>
      <c r="BG6" s="13">
        <v>34</v>
      </c>
      <c r="BH6" s="13">
        <v>22</v>
      </c>
      <c r="BI6" s="13">
        <v>31</v>
      </c>
      <c r="BJ6" s="13">
        <v>18</v>
      </c>
      <c r="BK6" s="13">
        <v>133</v>
      </c>
      <c r="BL6" s="13">
        <v>627</v>
      </c>
      <c r="BM6" s="10" t="s">
        <v>24</v>
      </c>
      <c r="BN6" s="13" t="s">
        <v>25</v>
      </c>
      <c r="BO6" s="13" t="s">
        <v>26</v>
      </c>
      <c r="BP6" s="13" t="s">
        <v>27</v>
      </c>
      <c r="BQ6" s="13" t="s">
        <v>28</v>
      </c>
      <c r="BR6" s="10" t="s">
        <v>29</v>
      </c>
      <c r="BS6" s="10" t="s">
        <v>30</v>
      </c>
      <c r="BT6" s="13">
        <v>1</v>
      </c>
      <c r="BU6" s="13">
        <v>3</v>
      </c>
      <c r="BV6" s="13">
        <v>4</v>
      </c>
      <c r="BW6" s="13">
        <v>5</v>
      </c>
      <c r="BX6" s="13">
        <v>6</v>
      </c>
      <c r="BY6" s="13">
        <v>10</v>
      </c>
      <c r="BZ6" s="13">
        <v>11</v>
      </c>
      <c r="CA6" s="13">
        <v>12</v>
      </c>
      <c r="CB6" s="13">
        <v>14</v>
      </c>
      <c r="CC6" s="13">
        <v>15</v>
      </c>
      <c r="CD6" s="13">
        <v>17</v>
      </c>
      <c r="CE6" s="13">
        <v>18</v>
      </c>
      <c r="CF6" s="13">
        <v>22</v>
      </c>
      <c r="CG6" s="13">
        <v>23</v>
      </c>
      <c r="CH6" s="13">
        <v>25</v>
      </c>
      <c r="CI6" s="13">
        <v>27</v>
      </c>
      <c r="CJ6" s="13">
        <v>28</v>
      </c>
      <c r="CK6" s="13">
        <v>30</v>
      </c>
      <c r="CL6" s="13">
        <v>33</v>
      </c>
      <c r="CM6" s="13">
        <v>35</v>
      </c>
      <c r="CN6" s="13">
        <v>36</v>
      </c>
      <c r="CO6" s="13">
        <v>37</v>
      </c>
      <c r="CP6" s="13">
        <v>38</v>
      </c>
      <c r="CQ6" s="13">
        <v>39</v>
      </c>
      <c r="CR6" s="13">
        <v>41</v>
      </c>
      <c r="CS6" s="13">
        <v>43</v>
      </c>
      <c r="CT6" s="13">
        <v>45</v>
      </c>
      <c r="CU6" s="13">
        <v>47</v>
      </c>
      <c r="CV6" s="10">
        <v>48</v>
      </c>
      <c r="CW6" s="13">
        <v>49</v>
      </c>
      <c r="CX6" s="13">
        <v>50</v>
      </c>
      <c r="CY6" s="13">
        <v>51</v>
      </c>
      <c r="CZ6" s="13">
        <v>55</v>
      </c>
      <c r="DA6" s="13">
        <v>60</v>
      </c>
      <c r="DB6" s="13">
        <v>61</v>
      </c>
      <c r="DC6" s="13">
        <v>62</v>
      </c>
      <c r="DD6" s="13">
        <v>64</v>
      </c>
      <c r="DE6" s="13">
        <v>67</v>
      </c>
      <c r="DF6" s="13">
        <v>68</v>
      </c>
      <c r="DG6" s="10">
        <v>69</v>
      </c>
      <c r="DH6" s="13">
        <v>70</v>
      </c>
      <c r="DI6" s="13">
        <v>73</v>
      </c>
      <c r="DJ6" s="13">
        <v>75</v>
      </c>
      <c r="DK6" s="13">
        <v>76</v>
      </c>
      <c r="DL6" s="13">
        <v>78</v>
      </c>
      <c r="DM6" s="13">
        <v>79</v>
      </c>
      <c r="DN6" s="10">
        <v>80</v>
      </c>
      <c r="DO6" s="13">
        <v>82</v>
      </c>
      <c r="DP6" s="13">
        <v>83</v>
      </c>
      <c r="DQ6" s="13">
        <v>84</v>
      </c>
      <c r="DR6" s="13">
        <v>85</v>
      </c>
      <c r="DS6" s="13">
        <v>86</v>
      </c>
      <c r="DT6" s="10">
        <v>87</v>
      </c>
      <c r="DU6" s="13">
        <v>90</v>
      </c>
      <c r="DV6" s="13">
        <v>92</v>
      </c>
      <c r="DW6" s="13">
        <v>93</v>
      </c>
      <c r="DX6" s="13">
        <v>94</v>
      </c>
      <c r="DY6" s="13">
        <v>95</v>
      </c>
      <c r="DZ6" s="13">
        <v>98</v>
      </c>
      <c r="EA6" s="13">
        <v>100</v>
      </c>
      <c r="EB6" s="13">
        <v>101</v>
      </c>
      <c r="EC6" s="13">
        <v>102</v>
      </c>
      <c r="ED6" s="13">
        <v>103</v>
      </c>
      <c r="EE6" s="13">
        <v>104</v>
      </c>
      <c r="EF6" s="13">
        <v>105</v>
      </c>
      <c r="EG6" s="13">
        <v>106</v>
      </c>
      <c r="EH6" s="13">
        <v>108</v>
      </c>
      <c r="EI6" s="13">
        <v>109</v>
      </c>
      <c r="EJ6" s="13">
        <v>110</v>
      </c>
      <c r="EK6" s="13">
        <v>111</v>
      </c>
      <c r="EL6" s="13">
        <v>112</v>
      </c>
      <c r="EM6" s="13">
        <v>113</v>
      </c>
      <c r="EN6" s="13">
        <v>114</v>
      </c>
      <c r="EO6" s="13">
        <v>115</v>
      </c>
      <c r="EP6" s="13">
        <v>116</v>
      </c>
      <c r="EQ6" s="13">
        <v>117</v>
      </c>
      <c r="ER6" s="13">
        <v>119</v>
      </c>
      <c r="ES6" s="13">
        <v>120</v>
      </c>
      <c r="ET6" s="13">
        <v>121</v>
      </c>
      <c r="EU6" s="13">
        <v>122</v>
      </c>
      <c r="EV6" s="13">
        <v>123</v>
      </c>
      <c r="EW6" s="13">
        <v>124</v>
      </c>
      <c r="EX6" s="13">
        <v>125</v>
      </c>
      <c r="EY6" s="13">
        <v>126</v>
      </c>
      <c r="EZ6" s="13">
        <v>127</v>
      </c>
      <c r="FA6" s="13">
        <v>128</v>
      </c>
      <c r="FB6" s="13">
        <v>129</v>
      </c>
      <c r="FC6" s="13">
        <v>130</v>
      </c>
      <c r="FD6" s="13">
        <v>131</v>
      </c>
      <c r="FE6" s="13">
        <v>133</v>
      </c>
      <c r="FF6" s="13">
        <v>135</v>
      </c>
      <c r="FG6" s="10">
        <v>137</v>
      </c>
      <c r="FH6" s="13">
        <v>138</v>
      </c>
      <c r="FI6" s="13">
        <v>141</v>
      </c>
      <c r="FJ6" s="13">
        <v>142</v>
      </c>
      <c r="FK6" s="13">
        <v>143</v>
      </c>
    </row>
    <row r="7" spans="1:167" ht="32.25" customHeight="1" x14ac:dyDescent="0.25">
      <c r="A7" s="23" t="s">
        <v>37</v>
      </c>
      <c r="B7" s="3" t="s">
        <v>7</v>
      </c>
      <c r="C7" s="12">
        <f t="shared" ref="C7:C14" si="0">SUM(D7:FK7)</f>
        <v>1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>
        <v>1</v>
      </c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67" ht="31.5" x14ac:dyDescent="0.25">
      <c r="A8" s="23"/>
      <c r="B8" s="3" t="s">
        <v>23</v>
      </c>
      <c r="C8" s="14">
        <f t="shared" si="0"/>
        <v>150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>
        <v>150</v>
      </c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67" ht="15.75" x14ac:dyDescent="0.25">
      <c r="A9" s="22" t="s">
        <v>2</v>
      </c>
      <c r="B9" s="3" t="s">
        <v>3</v>
      </c>
      <c r="C9" s="12">
        <f t="shared" si="0"/>
        <v>14</v>
      </c>
      <c r="D9" s="8"/>
      <c r="E9" s="8">
        <v>1</v>
      </c>
      <c r="F9" s="8"/>
      <c r="G9" s="8"/>
      <c r="H9" s="8"/>
      <c r="I9" s="8"/>
      <c r="J9" s="8"/>
      <c r="K9" s="8"/>
      <c r="L9" s="8"/>
      <c r="M9" s="8"/>
      <c r="N9" s="8">
        <v>1</v>
      </c>
      <c r="O9" s="8"/>
      <c r="P9" s="8">
        <v>1</v>
      </c>
      <c r="Q9" s="8"/>
      <c r="R9" s="8"/>
      <c r="S9" s="8"/>
      <c r="T9" s="8"/>
      <c r="U9" s="8"/>
      <c r="V9" s="8"/>
      <c r="W9" s="8"/>
      <c r="X9" s="8"/>
      <c r="Y9" s="8"/>
      <c r="Z9" s="8">
        <v>1</v>
      </c>
      <c r="AA9" s="8"/>
      <c r="AB9" s="8"/>
      <c r="AC9" s="8"/>
      <c r="AD9" s="8">
        <v>2</v>
      </c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>
        <v>1</v>
      </c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>
        <v>1</v>
      </c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>
        <v>1</v>
      </c>
      <c r="DD9" s="8"/>
      <c r="DE9" s="8"/>
      <c r="DF9" s="8"/>
      <c r="DG9" s="8">
        <v>1</v>
      </c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>
        <v>1</v>
      </c>
      <c r="EB9" s="8"/>
      <c r="EC9" s="8"/>
      <c r="ED9" s="8"/>
      <c r="EE9" s="8"/>
      <c r="EF9" s="8"/>
      <c r="EG9" s="8"/>
      <c r="EH9" s="8">
        <v>1</v>
      </c>
      <c r="EI9" s="8"/>
      <c r="EJ9" s="8"/>
      <c r="EK9" s="8"/>
      <c r="EL9" s="8"/>
      <c r="EM9" s="8"/>
      <c r="EN9" s="8"/>
      <c r="EO9" s="8"/>
      <c r="EP9" s="8"/>
      <c r="EQ9" s="8">
        <v>1</v>
      </c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>
        <v>1</v>
      </c>
      <c r="FE9" s="8"/>
      <c r="FF9" s="8"/>
      <c r="FG9" s="8"/>
      <c r="FH9" s="8"/>
      <c r="FI9" s="8"/>
      <c r="FJ9" s="8"/>
      <c r="FK9" s="8"/>
    </row>
    <row r="10" spans="1:167" ht="31.5" x14ac:dyDescent="0.25">
      <c r="A10" s="22"/>
      <c r="B10" s="3" t="s">
        <v>4</v>
      </c>
      <c r="C10" s="14">
        <f t="shared" si="0"/>
        <v>382.7</v>
      </c>
      <c r="D10" s="8"/>
      <c r="E10" s="8">
        <v>50</v>
      </c>
      <c r="F10" s="8"/>
      <c r="G10" s="8"/>
      <c r="H10" s="8"/>
      <c r="I10" s="8"/>
      <c r="J10" s="8"/>
      <c r="K10" s="8"/>
      <c r="L10" s="8"/>
      <c r="M10" s="8"/>
      <c r="N10" s="8">
        <v>46.2</v>
      </c>
      <c r="O10" s="8"/>
      <c r="P10" s="8">
        <v>16.100000000000001</v>
      </c>
      <c r="Q10" s="8"/>
      <c r="R10" s="8"/>
      <c r="S10" s="8"/>
      <c r="T10" s="8"/>
      <c r="U10" s="8"/>
      <c r="V10" s="8"/>
      <c r="W10" s="8"/>
      <c r="X10" s="8"/>
      <c r="Y10" s="8"/>
      <c r="Z10" s="8">
        <v>15</v>
      </c>
      <c r="AA10" s="8"/>
      <c r="AB10" s="8"/>
      <c r="AC10" s="8"/>
      <c r="AD10" s="8">
        <v>46.2</v>
      </c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>
        <v>42.2</v>
      </c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>
        <v>25</v>
      </c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>
        <v>20</v>
      </c>
      <c r="DD10" s="8"/>
      <c r="DE10" s="8"/>
      <c r="DF10" s="8"/>
      <c r="DG10" s="8">
        <v>6</v>
      </c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>
        <v>6</v>
      </c>
      <c r="EB10" s="8"/>
      <c r="EC10" s="8"/>
      <c r="ED10" s="8"/>
      <c r="EE10" s="8"/>
      <c r="EF10" s="8"/>
      <c r="EG10" s="8"/>
      <c r="EH10" s="8">
        <v>40</v>
      </c>
      <c r="EI10" s="8"/>
      <c r="EJ10" s="8"/>
      <c r="EK10" s="8"/>
      <c r="EL10" s="8"/>
      <c r="EM10" s="8"/>
      <c r="EN10" s="8"/>
      <c r="EO10" s="8"/>
      <c r="EP10" s="8"/>
      <c r="EQ10" s="8">
        <v>30</v>
      </c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>
        <v>40</v>
      </c>
      <c r="FE10" s="8"/>
      <c r="FF10" s="8"/>
      <c r="FG10" s="8"/>
      <c r="FH10" s="8"/>
      <c r="FI10" s="8"/>
      <c r="FJ10" s="8"/>
      <c r="FK10" s="8"/>
    </row>
    <row r="11" spans="1:167" ht="15.75" x14ac:dyDescent="0.25">
      <c r="A11" s="22" t="s">
        <v>5</v>
      </c>
      <c r="B11" s="3" t="s">
        <v>3</v>
      </c>
      <c r="C11" s="12">
        <f t="shared" si="0"/>
        <v>10</v>
      </c>
      <c r="D11" s="8"/>
      <c r="E11" s="8"/>
      <c r="F11" s="8"/>
      <c r="G11" s="8"/>
      <c r="H11" s="8"/>
      <c r="I11" s="8"/>
      <c r="J11" s="8"/>
      <c r="K11" s="8">
        <v>1</v>
      </c>
      <c r="L11" s="8"/>
      <c r="M11" s="8"/>
      <c r="N11" s="8"/>
      <c r="O11" s="8"/>
      <c r="P11" s="8">
        <v>1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>
        <v>1</v>
      </c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>
        <v>1</v>
      </c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>
        <v>1</v>
      </c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>
        <v>1</v>
      </c>
      <c r="DD11" s="8"/>
      <c r="DE11" s="8"/>
      <c r="DF11" s="8"/>
      <c r="DG11" s="8"/>
      <c r="DH11" s="8"/>
      <c r="DI11" s="8"/>
      <c r="DJ11" s="8"/>
      <c r="DK11" s="8"/>
      <c r="DL11" s="8"/>
      <c r="DM11" s="8">
        <v>1</v>
      </c>
      <c r="DN11" s="8"/>
      <c r="DO11" s="8"/>
      <c r="DP11" s="8"/>
      <c r="DQ11" s="8"/>
      <c r="DR11" s="8"/>
      <c r="DS11" s="8"/>
      <c r="DT11" s="8"/>
      <c r="DU11" s="8"/>
      <c r="DV11" s="8"/>
      <c r="DW11" s="8">
        <v>1</v>
      </c>
      <c r="DX11" s="8"/>
      <c r="DY11" s="8"/>
      <c r="DZ11" s="8"/>
      <c r="EA11" s="8"/>
      <c r="EB11" s="8"/>
      <c r="EC11" s="8">
        <v>1</v>
      </c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>
        <v>1</v>
      </c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</row>
    <row r="12" spans="1:167" ht="31.5" x14ac:dyDescent="0.25">
      <c r="A12" s="22"/>
      <c r="B12" s="3" t="s">
        <v>4</v>
      </c>
      <c r="C12" s="14">
        <f t="shared" si="0"/>
        <v>168</v>
      </c>
      <c r="D12" s="8"/>
      <c r="E12" s="8"/>
      <c r="F12" s="8"/>
      <c r="G12" s="8"/>
      <c r="H12" s="8"/>
      <c r="I12" s="8"/>
      <c r="J12" s="8"/>
      <c r="K12" s="8">
        <v>10</v>
      </c>
      <c r="L12" s="8"/>
      <c r="M12" s="8"/>
      <c r="N12" s="8"/>
      <c r="O12" s="8"/>
      <c r="P12" s="8">
        <v>40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>
        <v>32.1</v>
      </c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>
        <v>25</v>
      </c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>
        <v>16.7</v>
      </c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>
        <v>10</v>
      </c>
      <c r="DD12" s="8"/>
      <c r="DE12" s="8"/>
      <c r="DF12" s="8"/>
      <c r="DG12" s="8"/>
      <c r="DH12" s="8"/>
      <c r="DI12" s="8"/>
      <c r="DJ12" s="8"/>
      <c r="DK12" s="8"/>
      <c r="DL12" s="8"/>
      <c r="DM12" s="8">
        <v>5.7</v>
      </c>
      <c r="DN12" s="8"/>
      <c r="DO12" s="8"/>
      <c r="DP12" s="8"/>
      <c r="DQ12" s="8"/>
      <c r="DR12" s="8"/>
      <c r="DS12" s="8"/>
      <c r="DT12" s="8"/>
      <c r="DU12" s="8"/>
      <c r="DV12" s="8"/>
      <c r="DW12" s="8">
        <v>3.5</v>
      </c>
      <c r="DX12" s="8"/>
      <c r="DY12" s="8"/>
      <c r="DZ12" s="8"/>
      <c r="EA12" s="8"/>
      <c r="EB12" s="8"/>
      <c r="EC12" s="8">
        <v>10</v>
      </c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>
        <v>15</v>
      </c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</row>
    <row r="13" spans="1:167" ht="34.5" customHeight="1" x14ac:dyDescent="0.25">
      <c r="A13" s="23" t="s">
        <v>6</v>
      </c>
      <c r="B13" s="3" t="s">
        <v>7</v>
      </c>
      <c r="C13" s="12">
        <f t="shared" si="0"/>
        <v>188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2</v>
      </c>
      <c r="P13" s="8">
        <v>2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2</v>
      </c>
      <c r="AD13" s="8">
        <v>2</v>
      </c>
      <c r="AE13" s="8">
        <v>2</v>
      </c>
      <c r="AF13" s="8">
        <v>1</v>
      </c>
      <c r="AG13" s="8">
        <v>1</v>
      </c>
      <c r="AH13" s="8">
        <v>1</v>
      </c>
      <c r="AI13" s="8">
        <v>2</v>
      </c>
      <c r="AJ13" s="8">
        <v>1</v>
      </c>
      <c r="AK13" s="8">
        <v>2</v>
      </c>
      <c r="AL13" s="8">
        <v>1</v>
      </c>
      <c r="AM13" s="8">
        <v>1</v>
      </c>
      <c r="AN13" s="8">
        <v>1</v>
      </c>
      <c r="AO13" s="8">
        <v>1</v>
      </c>
      <c r="AP13" s="8">
        <v>1</v>
      </c>
      <c r="AQ13" s="8">
        <v>1</v>
      </c>
      <c r="AR13" s="8">
        <v>1</v>
      </c>
      <c r="AS13" s="8">
        <v>1</v>
      </c>
      <c r="AT13" s="8">
        <v>1</v>
      </c>
      <c r="AU13" s="8">
        <v>1</v>
      </c>
      <c r="AV13" s="8">
        <v>1</v>
      </c>
      <c r="AW13" s="8">
        <v>1</v>
      </c>
      <c r="AX13" s="8">
        <v>1</v>
      </c>
      <c r="AY13" s="8">
        <v>1</v>
      </c>
      <c r="AZ13" s="8">
        <v>1</v>
      </c>
      <c r="BA13" s="8">
        <v>1</v>
      </c>
      <c r="BB13" s="8">
        <v>1</v>
      </c>
      <c r="BC13" s="8">
        <v>1</v>
      </c>
      <c r="BD13" s="8">
        <v>1</v>
      </c>
      <c r="BE13" s="8">
        <v>1</v>
      </c>
      <c r="BF13" s="8">
        <v>0</v>
      </c>
      <c r="BG13" s="8">
        <v>2</v>
      </c>
      <c r="BH13" s="8">
        <v>1</v>
      </c>
      <c r="BI13" s="8">
        <v>1</v>
      </c>
      <c r="BJ13" s="8">
        <v>1</v>
      </c>
      <c r="BK13" s="8">
        <v>1</v>
      </c>
      <c r="BL13" s="8">
        <v>1</v>
      </c>
      <c r="BM13" s="8">
        <v>1</v>
      </c>
      <c r="BN13" s="8">
        <v>1</v>
      </c>
      <c r="BO13" s="8">
        <v>1</v>
      </c>
      <c r="BP13" s="8">
        <v>1</v>
      </c>
      <c r="BQ13" s="8">
        <v>0</v>
      </c>
      <c r="BR13" s="8">
        <v>0</v>
      </c>
      <c r="BS13" s="8">
        <v>0</v>
      </c>
      <c r="BT13" s="8">
        <v>2</v>
      </c>
      <c r="BU13" s="8">
        <v>3</v>
      </c>
      <c r="BV13" s="8">
        <v>1</v>
      </c>
      <c r="BW13" s="8">
        <v>1</v>
      </c>
      <c r="BX13" s="8">
        <v>1</v>
      </c>
      <c r="BY13" s="8">
        <v>1</v>
      </c>
      <c r="BZ13" s="8">
        <v>1</v>
      </c>
      <c r="CA13" s="8">
        <v>1</v>
      </c>
      <c r="CB13" s="8">
        <v>1</v>
      </c>
      <c r="CC13" s="8">
        <v>1</v>
      </c>
      <c r="CD13" s="8">
        <v>2</v>
      </c>
      <c r="CE13" s="8">
        <v>1</v>
      </c>
      <c r="CF13" s="8">
        <v>0</v>
      </c>
      <c r="CG13" s="8">
        <v>2</v>
      </c>
      <c r="CH13" s="8">
        <v>1</v>
      </c>
      <c r="CI13" s="8">
        <v>1</v>
      </c>
      <c r="CJ13" s="8">
        <v>2</v>
      </c>
      <c r="CK13" s="8">
        <v>0</v>
      </c>
      <c r="CL13" s="8">
        <v>1</v>
      </c>
      <c r="CM13" s="8">
        <v>1</v>
      </c>
      <c r="CN13" s="8">
        <v>1</v>
      </c>
      <c r="CO13" s="8">
        <v>1</v>
      </c>
      <c r="CP13" s="8">
        <v>1</v>
      </c>
      <c r="CQ13" s="8">
        <v>1</v>
      </c>
      <c r="CR13" s="8">
        <v>1</v>
      </c>
      <c r="CS13" s="8">
        <v>2</v>
      </c>
      <c r="CT13" s="8">
        <v>1</v>
      </c>
      <c r="CU13" s="8">
        <v>1</v>
      </c>
      <c r="CV13" s="8">
        <v>1</v>
      </c>
      <c r="CW13" s="8">
        <v>1</v>
      </c>
      <c r="CX13" s="8">
        <v>1</v>
      </c>
      <c r="CY13" s="8">
        <v>1</v>
      </c>
      <c r="CZ13" s="8">
        <v>1</v>
      </c>
      <c r="DA13" s="8">
        <v>1</v>
      </c>
      <c r="DB13" s="8">
        <v>1</v>
      </c>
      <c r="DC13" s="8">
        <v>2</v>
      </c>
      <c r="DD13" s="8">
        <v>1</v>
      </c>
      <c r="DE13" s="8">
        <v>1</v>
      </c>
      <c r="DF13" s="8">
        <v>1</v>
      </c>
      <c r="DG13" s="8">
        <v>2</v>
      </c>
      <c r="DH13" s="8">
        <v>1</v>
      </c>
      <c r="DI13" s="8">
        <v>1</v>
      </c>
      <c r="DJ13" s="8">
        <v>1</v>
      </c>
      <c r="DK13" s="8">
        <v>2</v>
      </c>
      <c r="DL13" s="8">
        <v>1</v>
      </c>
      <c r="DM13" s="8">
        <v>1</v>
      </c>
      <c r="DN13" s="8">
        <v>2</v>
      </c>
      <c r="DO13" s="8">
        <v>1</v>
      </c>
      <c r="DP13" s="8">
        <v>1</v>
      </c>
      <c r="DQ13" s="8">
        <v>1</v>
      </c>
      <c r="DR13" s="8">
        <v>1</v>
      </c>
      <c r="DS13" s="8">
        <v>2</v>
      </c>
      <c r="DT13" s="8">
        <v>1</v>
      </c>
      <c r="DU13" s="8">
        <v>1</v>
      </c>
      <c r="DV13" s="8">
        <v>1</v>
      </c>
      <c r="DW13" s="8">
        <v>1</v>
      </c>
      <c r="DX13" s="8">
        <v>1</v>
      </c>
      <c r="DY13" s="8">
        <v>1</v>
      </c>
      <c r="DZ13" s="8">
        <v>1</v>
      </c>
      <c r="EA13" s="8">
        <v>1</v>
      </c>
      <c r="EB13" s="8">
        <v>1</v>
      </c>
      <c r="EC13" s="8">
        <v>1</v>
      </c>
      <c r="ED13" s="8">
        <v>1</v>
      </c>
      <c r="EE13" s="8">
        <v>1</v>
      </c>
      <c r="EF13" s="8">
        <v>1</v>
      </c>
      <c r="EG13" s="8">
        <v>1</v>
      </c>
      <c r="EH13" s="8">
        <v>1</v>
      </c>
      <c r="EI13" s="8">
        <v>1</v>
      </c>
      <c r="EJ13" s="8">
        <v>1</v>
      </c>
      <c r="EK13" s="8">
        <v>2</v>
      </c>
      <c r="EL13" s="8">
        <v>1</v>
      </c>
      <c r="EM13" s="8">
        <v>2</v>
      </c>
      <c r="EN13" s="8">
        <v>1</v>
      </c>
      <c r="EO13" s="8">
        <v>3</v>
      </c>
      <c r="EP13" s="8">
        <v>3</v>
      </c>
      <c r="EQ13" s="8">
        <v>2</v>
      </c>
      <c r="ER13" s="8">
        <v>1</v>
      </c>
      <c r="ES13" s="8">
        <v>1</v>
      </c>
      <c r="ET13" s="8">
        <v>1</v>
      </c>
      <c r="EU13" s="8">
        <v>1</v>
      </c>
      <c r="EV13" s="8">
        <v>1</v>
      </c>
      <c r="EW13" s="8">
        <v>1</v>
      </c>
      <c r="EX13" s="8">
        <v>1</v>
      </c>
      <c r="EY13" s="8">
        <v>1</v>
      </c>
      <c r="EZ13" s="8">
        <v>1</v>
      </c>
      <c r="FA13" s="8">
        <v>1</v>
      </c>
      <c r="FB13" s="8">
        <v>1</v>
      </c>
      <c r="FC13" s="8">
        <v>1</v>
      </c>
      <c r="FD13" s="8">
        <v>1</v>
      </c>
      <c r="FE13" s="8">
        <v>3</v>
      </c>
      <c r="FF13" s="8">
        <v>2</v>
      </c>
      <c r="FG13" s="8">
        <v>1</v>
      </c>
      <c r="FH13" s="8">
        <v>1</v>
      </c>
      <c r="FI13" s="8">
        <v>1</v>
      </c>
      <c r="FJ13" s="8">
        <v>1</v>
      </c>
      <c r="FK13" s="8">
        <v>1</v>
      </c>
    </row>
    <row r="14" spans="1:167" ht="31.5" x14ac:dyDescent="0.25">
      <c r="A14" s="23"/>
      <c r="B14" s="3" t="s">
        <v>4</v>
      </c>
      <c r="C14" s="14">
        <f t="shared" si="0"/>
        <v>10086.260000000017</v>
      </c>
      <c r="D14" s="8">
        <v>95.5</v>
      </c>
      <c r="E14" s="8">
        <v>57</v>
      </c>
      <c r="F14" s="8">
        <v>42.6</v>
      </c>
      <c r="G14" s="8">
        <v>42.6</v>
      </c>
      <c r="H14" s="8">
        <v>57.3</v>
      </c>
      <c r="I14" s="8">
        <v>32.1</v>
      </c>
      <c r="J14" s="8">
        <v>81.5</v>
      </c>
      <c r="K14" s="8">
        <v>40</v>
      </c>
      <c r="L14" s="8">
        <v>42.6</v>
      </c>
      <c r="M14" s="8">
        <v>14.7</v>
      </c>
      <c r="N14" s="8">
        <v>90.6</v>
      </c>
      <c r="O14" s="8">
        <v>85.2</v>
      </c>
      <c r="P14" s="8">
        <v>79</v>
      </c>
      <c r="Q14" s="8">
        <v>42.6</v>
      </c>
      <c r="R14" s="8">
        <v>42.6</v>
      </c>
      <c r="S14" s="8">
        <v>40</v>
      </c>
      <c r="T14" s="8">
        <v>42.6</v>
      </c>
      <c r="U14" s="8">
        <v>102.7</v>
      </c>
      <c r="V14" s="8">
        <v>87.9</v>
      </c>
      <c r="W14" s="8">
        <v>42.6</v>
      </c>
      <c r="X14" s="8">
        <v>170.6</v>
      </c>
      <c r="Y14" s="8">
        <v>77.5</v>
      </c>
      <c r="Z14" s="8">
        <v>32.1</v>
      </c>
      <c r="AA14" s="8">
        <v>34</v>
      </c>
      <c r="AB14" s="8">
        <v>40.9</v>
      </c>
      <c r="AC14" s="8">
        <v>111</v>
      </c>
      <c r="AD14" s="8">
        <v>96</v>
      </c>
      <c r="AE14" s="8">
        <v>109.1</v>
      </c>
      <c r="AF14" s="8">
        <v>57</v>
      </c>
      <c r="AG14" s="8">
        <v>79.900000000000006</v>
      </c>
      <c r="AH14" s="8">
        <v>56.3</v>
      </c>
      <c r="AI14" s="8">
        <v>108.6</v>
      </c>
      <c r="AJ14" s="8">
        <v>80.099999999999994</v>
      </c>
      <c r="AK14" s="8">
        <v>110</v>
      </c>
      <c r="AL14" s="8">
        <v>32.1</v>
      </c>
      <c r="AM14" s="8">
        <v>32.1</v>
      </c>
      <c r="AN14" s="8">
        <v>42.6</v>
      </c>
      <c r="AO14" s="8">
        <v>101.2</v>
      </c>
      <c r="AP14" s="8">
        <v>30</v>
      </c>
      <c r="AQ14" s="8">
        <v>42.8</v>
      </c>
      <c r="AR14" s="8">
        <v>167.4</v>
      </c>
      <c r="AS14" s="8">
        <v>52.7</v>
      </c>
      <c r="AT14" s="8">
        <v>32.1</v>
      </c>
      <c r="AU14" s="8">
        <v>39</v>
      </c>
      <c r="AV14" s="8">
        <v>42.6</v>
      </c>
      <c r="AW14" s="8">
        <v>42.6</v>
      </c>
      <c r="AX14" s="8">
        <v>47.9</v>
      </c>
      <c r="AY14" s="8">
        <v>71.7</v>
      </c>
      <c r="AZ14" s="8">
        <v>57</v>
      </c>
      <c r="BA14" s="8">
        <v>59.6</v>
      </c>
      <c r="BB14" s="8">
        <v>53.5</v>
      </c>
      <c r="BC14" s="8">
        <v>79.459999999999994</v>
      </c>
      <c r="BD14" s="8">
        <v>45.4</v>
      </c>
      <c r="BE14" s="8">
        <v>90.6</v>
      </c>
      <c r="BF14" s="8">
        <v>0</v>
      </c>
      <c r="BG14" s="8">
        <v>112.5</v>
      </c>
      <c r="BH14" s="8">
        <v>42.6</v>
      </c>
      <c r="BI14" s="8">
        <v>53.2</v>
      </c>
      <c r="BJ14" s="8">
        <v>91.3</v>
      </c>
      <c r="BK14" s="8">
        <v>56.2</v>
      </c>
      <c r="BL14" s="8">
        <v>58.8</v>
      </c>
      <c r="BM14" s="8">
        <v>32.799999999999997</v>
      </c>
      <c r="BN14" s="8">
        <v>48.1</v>
      </c>
      <c r="BO14" s="8">
        <v>39</v>
      </c>
      <c r="BP14" s="8">
        <v>42.6</v>
      </c>
      <c r="BQ14" s="8">
        <v>0</v>
      </c>
      <c r="BR14" s="8">
        <v>0</v>
      </c>
      <c r="BS14" s="8">
        <v>0</v>
      </c>
      <c r="BT14" s="8">
        <v>85.2</v>
      </c>
      <c r="BU14" s="8">
        <v>96.3</v>
      </c>
      <c r="BV14" s="8">
        <v>56.8</v>
      </c>
      <c r="BW14" s="8">
        <v>39.299999999999997</v>
      </c>
      <c r="BX14" s="8">
        <v>42.6</v>
      </c>
      <c r="BY14" s="8">
        <v>42.6</v>
      </c>
      <c r="BZ14" s="8">
        <v>52.3</v>
      </c>
      <c r="CA14" s="8">
        <v>72.7</v>
      </c>
      <c r="CB14" s="8">
        <v>75.900000000000006</v>
      </c>
      <c r="CC14" s="8">
        <v>45.4</v>
      </c>
      <c r="CD14" s="8">
        <v>83.8</v>
      </c>
      <c r="CE14" s="8">
        <v>42.6</v>
      </c>
      <c r="CF14" s="8">
        <v>0</v>
      </c>
      <c r="CG14" s="8">
        <v>90.9</v>
      </c>
      <c r="CH14" s="8">
        <v>138.69999999999999</v>
      </c>
      <c r="CI14" s="8">
        <v>42.6</v>
      </c>
      <c r="CJ14" s="8">
        <v>85.2</v>
      </c>
      <c r="CK14" s="8">
        <v>0</v>
      </c>
      <c r="CL14" s="8">
        <v>42.6</v>
      </c>
      <c r="CM14" s="8">
        <v>42</v>
      </c>
      <c r="CN14" s="8">
        <v>32.799999999999997</v>
      </c>
      <c r="CO14" s="8">
        <v>56.4</v>
      </c>
      <c r="CP14" s="8">
        <v>74.5</v>
      </c>
      <c r="CQ14" s="8">
        <v>42.6</v>
      </c>
      <c r="CR14" s="8">
        <v>42.6</v>
      </c>
      <c r="CS14" s="8">
        <v>78</v>
      </c>
      <c r="CT14" s="8">
        <v>56</v>
      </c>
      <c r="CU14" s="8">
        <v>42.6</v>
      </c>
      <c r="CV14" s="8">
        <v>40.9</v>
      </c>
      <c r="CW14" s="8">
        <v>39.299999999999997</v>
      </c>
      <c r="CX14" s="8">
        <v>52</v>
      </c>
      <c r="CY14" s="8">
        <v>42.6</v>
      </c>
      <c r="CZ14" s="8">
        <v>42.6</v>
      </c>
      <c r="DA14" s="8">
        <v>42.6</v>
      </c>
      <c r="DB14" s="8">
        <v>160.80000000000001</v>
      </c>
      <c r="DC14" s="8">
        <v>64.2</v>
      </c>
      <c r="DD14" s="8">
        <v>42.6</v>
      </c>
      <c r="DE14" s="8">
        <v>42.6</v>
      </c>
      <c r="DF14" s="8">
        <v>42.6</v>
      </c>
      <c r="DG14" s="8">
        <v>138.6</v>
      </c>
      <c r="DH14" s="8">
        <v>52</v>
      </c>
      <c r="DI14" s="8">
        <v>42.6</v>
      </c>
      <c r="DJ14" s="8">
        <v>42.6</v>
      </c>
      <c r="DK14" s="8">
        <v>276.3</v>
      </c>
      <c r="DL14" s="8">
        <v>53.6</v>
      </c>
      <c r="DM14" s="8">
        <v>42</v>
      </c>
      <c r="DN14" s="8">
        <v>78.599999999999994</v>
      </c>
      <c r="DO14" s="8">
        <f>42.6+38.9</f>
        <v>81.5</v>
      </c>
      <c r="DP14" s="8">
        <v>42.6</v>
      </c>
      <c r="DQ14" s="8">
        <v>32.1</v>
      </c>
      <c r="DR14" s="8">
        <v>32.1</v>
      </c>
      <c r="DS14" s="8">
        <v>114.7</v>
      </c>
      <c r="DT14" s="8">
        <v>53.1</v>
      </c>
      <c r="DU14" s="8">
        <v>42.6</v>
      </c>
      <c r="DV14" s="8">
        <v>51.3</v>
      </c>
      <c r="DW14" s="8">
        <v>42.6</v>
      </c>
      <c r="DX14" s="8">
        <v>53.2</v>
      </c>
      <c r="DY14" s="8">
        <v>53.2</v>
      </c>
      <c r="DZ14" s="8">
        <v>42.6</v>
      </c>
      <c r="EA14" s="8">
        <v>54.1</v>
      </c>
      <c r="EB14" s="8">
        <v>41</v>
      </c>
      <c r="EC14" s="8">
        <v>42.6</v>
      </c>
      <c r="ED14" s="8">
        <v>32.1</v>
      </c>
      <c r="EE14" s="8">
        <v>42.6</v>
      </c>
      <c r="EF14" s="8">
        <v>160.80000000000001</v>
      </c>
      <c r="EG14" s="8">
        <v>42.6</v>
      </c>
      <c r="EH14" s="8">
        <v>32.1</v>
      </c>
      <c r="EI14" s="8">
        <v>42.6</v>
      </c>
      <c r="EJ14" s="8">
        <v>55.6</v>
      </c>
      <c r="EK14" s="8">
        <v>78.599999999999994</v>
      </c>
      <c r="EL14" s="8">
        <v>53.2</v>
      </c>
      <c r="EM14" s="8">
        <v>85.2</v>
      </c>
      <c r="EN14" s="8">
        <v>74.7</v>
      </c>
      <c r="EO14" s="8">
        <v>132.19999999999999</v>
      </c>
      <c r="EP14" s="8">
        <v>140.5</v>
      </c>
      <c r="EQ14" s="8">
        <v>85.2</v>
      </c>
      <c r="ER14" s="8">
        <v>53</v>
      </c>
      <c r="ES14" s="8">
        <v>42.6</v>
      </c>
      <c r="ET14" s="8">
        <v>42.6</v>
      </c>
      <c r="EU14" s="8">
        <v>57</v>
      </c>
      <c r="EV14" s="8">
        <v>82.8</v>
      </c>
      <c r="EW14" s="8">
        <v>42.6</v>
      </c>
      <c r="EX14" s="8">
        <v>32.1</v>
      </c>
      <c r="EY14" s="8">
        <v>75.400000000000006</v>
      </c>
      <c r="EZ14" s="8">
        <v>54.9</v>
      </c>
      <c r="FA14" s="8">
        <v>42.6</v>
      </c>
      <c r="FB14" s="8">
        <v>42.6</v>
      </c>
      <c r="FC14" s="8">
        <v>42.6</v>
      </c>
      <c r="FD14" s="8">
        <v>42.6</v>
      </c>
      <c r="FE14" s="8">
        <v>140.1</v>
      </c>
      <c r="FF14" s="8">
        <v>113.4</v>
      </c>
      <c r="FG14" s="8">
        <v>53.6</v>
      </c>
      <c r="FH14" s="8">
        <v>42.6</v>
      </c>
      <c r="FI14" s="8">
        <v>54.6</v>
      </c>
      <c r="FJ14" s="8">
        <v>76.900000000000006</v>
      </c>
      <c r="FK14" s="8">
        <v>108</v>
      </c>
    </row>
    <row r="15" spans="1:167" ht="47.25" x14ac:dyDescent="0.25">
      <c r="A15" s="4" t="s">
        <v>8</v>
      </c>
      <c r="B15" s="3"/>
      <c r="C15" s="12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</row>
    <row r="16" spans="1:167" ht="15.75" x14ac:dyDescent="0.25">
      <c r="A16" s="24" t="s">
        <v>9</v>
      </c>
      <c r="B16" s="3" t="s">
        <v>7</v>
      </c>
      <c r="C16" s="12">
        <f t="shared" ref="C16:C32" si="1">SUM(D16:FK16)</f>
        <v>4</v>
      </c>
      <c r="D16" s="8"/>
      <c r="E16" s="8"/>
      <c r="F16" s="8"/>
      <c r="G16" s="8"/>
      <c r="H16" s="8"/>
      <c r="I16" s="8"/>
      <c r="J16" s="8">
        <v>1</v>
      </c>
      <c r="K16" s="8">
        <v>1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>
        <v>1</v>
      </c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>
        <v>1</v>
      </c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</row>
    <row r="17" spans="1:167" ht="31.5" customHeight="1" x14ac:dyDescent="0.25">
      <c r="A17" s="25"/>
      <c r="B17" s="3" t="s">
        <v>4</v>
      </c>
      <c r="C17" s="14">
        <f t="shared" si="1"/>
        <v>501.5</v>
      </c>
      <c r="D17" s="8"/>
      <c r="E17" s="8"/>
      <c r="F17" s="8"/>
      <c r="G17" s="8"/>
      <c r="H17" s="8"/>
      <c r="I17" s="8"/>
      <c r="J17" s="8">
        <v>310</v>
      </c>
      <c r="K17" s="8">
        <v>90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>
        <v>74</v>
      </c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>
        <v>27.5</v>
      </c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</row>
    <row r="18" spans="1:167" ht="32.25" customHeight="1" x14ac:dyDescent="0.25">
      <c r="A18" s="24" t="s">
        <v>10</v>
      </c>
      <c r="B18" s="3" t="s">
        <v>7</v>
      </c>
      <c r="C18" s="12">
        <f t="shared" si="1"/>
        <v>3</v>
      </c>
      <c r="D18" s="8"/>
      <c r="E18" s="8">
        <v>1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>
        <v>1</v>
      </c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>
        <v>1</v>
      </c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</row>
    <row r="19" spans="1:167" ht="31.5" x14ac:dyDescent="0.25">
      <c r="A19" s="25"/>
      <c r="B19" s="3" t="s">
        <v>4</v>
      </c>
      <c r="C19" s="14">
        <f t="shared" si="1"/>
        <v>58.2</v>
      </c>
      <c r="D19" s="8"/>
      <c r="E19" s="8">
        <v>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>
        <v>40</v>
      </c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>
        <v>11.2</v>
      </c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</row>
    <row r="20" spans="1:167" ht="32.25" customHeight="1" x14ac:dyDescent="0.25">
      <c r="A20" s="24" t="s">
        <v>11</v>
      </c>
      <c r="B20" s="3" t="s">
        <v>7</v>
      </c>
      <c r="C20" s="12">
        <f t="shared" si="1"/>
        <v>4</v>
      </c>
      <c r="D20" s="8"/>
      <c r="E20" s="8"/>
      <c r="F20" s="8"/>
      <c r="G20" s="8"/>
      <c r="H20" s="8"/>
      <c r="I20" s="8"/>
      <c r="J20" s="8">
        <v>1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>
        <v>1</v>
      </c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>
        <v>1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>
        <v>1</v>
      </c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</row>
    <row r="21" spans="1:167" ht="31.5" x14ac:dyDescent="0.25">
      <c r="A21" s="25"/>
      <c r="B21" s="3" t="s">
        <v>4</v>
      </c>
      <c r="C21" s="14">
        <f t="shared" si="1"/>
        <v>141.19999999999999</v>
      </c>
      <c r="D21" s="8"/>
      <c r="E21" s="8"/>
      <c r="F21" s="8"/>
      <c r="G21" s="8"/>
      <c r="H21" s="8"/>
      <c r="I21" s="8"/>
      <c r="J21" s="8">
        <v>25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>
        <v>60</v>
      </c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>
        <v>45</v>
      </c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>
        <v>11.2</v>
      </c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167" ht="15.75" x14ac:dyDescent="0.25">
      <c r="A22" s="28" t="s">
        <v>36</v>
      </c>
      <c r="B22" s="3" t="s">
        <v>7</v>
      </c>
      <c r="C22" s="12">
        <f t="shared" si="1"/>
        <v>5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>
        <v>1</v>
      </c>
      <c r="Q22" s="8"/>
      <c r="R22" s="8"/>
      <c r="S22" s="8"/>
      <c r="T22" s="8"/>
      <c r="U22" s="8"/>
      <c r="V22" s="8">
        <v>1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>
        <v>1</v>
      </c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167" ht="63.75" customHeight="1" x14ac:dyDescent="0.25">
      <c r="A23" s="29"/>
      <c r="B23" s="3" t="s">
        <v>4</v>
      </c>
      <c r="C23" s="14">
        <f t="shared" si="1"/>
        <v>184</v>
      </c>
      <c r="D23" s="8"/>
      <c r="E23" s="8"/>
      <c r="F23" s="8"/>
      <c r="G23" s="8"/>
      <c r="H23" s="8"/>
      <c r="I23" s="8"/>
      <c r="J23" s="8">
        <v>9.1999999999999993</v>
      </c>
      <c r="K23" s="8">
        <v>20</v>
      </c>
      <c r="L23" s="8"/>
      <c r="M23" s="8"/>
      <c r="N23" s="8"/>
      <c r="O23" s="8"/>
      <c r="P23" s="8">
        <v>30.8</v>
      </c>
      <c r="Q23" s="8"/>
      <c r="R23" s="8"/>
      <c r="S23" s="8"/>
      <c r="T23" s="8"/>
      <c r="U23" s="8"/>
      <c r="V23" s="8">
        <v>44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>
        <v>80</v>
      </c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167" ht="29.25" customHeight="1" x14ac:dyDescent="0.25">
      <c r="A24" s="24" t="s">
        <v>12</v>
      </c>
      <c r="B24" s="3" t="s">
        <v>7</v>
      </c>
      <c r="C24" s="12">
        <f t="shared" si="1"/>
        <v>3</v>
      </c>
      <c r="D24" s="8"/>
      <c r="E24" s="8"/>
      <c r="F24" s="8"/>
      <c r="G24" s="8"/>
      <c r="H24" s="8">
        <v>1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>
        <v>1</v>
      </c>
      <c r="BG24" s="8"/>
      <c r="BH24" s="8"/>
      <c r="BI24" s="8"/>
      <c r="BJ24" s="8"/>
      <c r="BK24" s="8">
        <v>1</v>
      </c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</row>
    <row r="25" spans="1:167" ht="32.25" customHeight="1" x14ac:dyDescent="0.25">
      <c r="A25" s="25"/>
      <c r="B25" s="3" t="s">
        <v>4</v>
      </c>
      <c r="C25" s="14">
        <f t="shared" si="1"/>
        <v>131.80000000000001</v>
      </c>
      <c r="D25" s="8"/>
      <c r="E25" s="8"/>
      <c r="F25" s="8"/>
      <c r="G25" s="8"/>
      <c r="H25" s="8">
        <v>32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>
        <v>98</v>
      </c>
      <c r="BG25" s="8"/>
      <c r="BH25" s="8"/>
      <c r="BI25" s="8"/>
      <c r="BJ25" s="8"/>
      <c r="BK25" s="8">
        <v>1.8</v>
      </c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</row>
    <row r="26" spans="1:167" ht="75.75" customHeight="1" x14ac:dyDescent="0.25">
      <c r="A26" s="21" t="s">
        <v>13</v>
      </c>
      <c r="B26" s="3" t="s">
        <v>4</v>
      </c>
      <c r="C26" s="14">
        <v>1023.4</v>
      </c>
      <c r="D26" s="8">
        <v>80</v>
      </c>
      <c r="E26" s="8">
        <v>32</v>
      </c>
      <c r="F26" s="8">
        <v>32.1</v>
      </c>
      <c r="G26" s="8"/>
      <c r="H26" s="8">
        <v>20</v>
      </c>
      <c r="I26" s="8"/>
      <c r="J26" s="8">
        <v>52.7</v>
      </c>
      <c r="K26" s="8">
        <v>20</v>
      </c>
      <c r="L26" s="8"/>
      <c r="M26" s="8"/>
      <c r="N26" s="8"/>
      <c r="O26" s="8"/>
      <c r="P26" s="8"/>
      <c r="Q26" s="8"/>
      <c r="R26" s="17">
        <v>800</v>
      </c>
      <c r="S26" s="8"/>
      <c r="T26" s="8"/>
      <c r="U26" s="8"/>
      <c r="V26" s="8">
        <v>25.3</v>
      </c>
      <c r="W26" s="8">
        <v>3</v>
      </c>
      <c r="X26" s="8"/>
      <c r="Y26" s="8"/>
      <c r="Z26" s="8">
        <v>6</v>
      </c>
      <c r="AA26" s="8"/>
      <c r="AB26" s="8">
        <v>60</v>
      </c>
      <c r="AC26" s="8"/>
      <c r="AD26" s="8"/>
      <c r="AE26" s="8"/>
      <c r="AF26" s="8">
        <v>100</v>
      </c>
      <c r="AG26" s="8">
        <v>40</v>
      </c>
      <c r="AH26" s="8">
        <v>10</v>
      </c>
      <c r="AI26" s="8"/>
      <c r="AJ26" s="8"/>
      <c r="AK26" s="8">
        <v>150</v>
      </c>
      <c r="AL26" s="8"/>
      <c r="AM26" s="8">
        <v>600</v>
      </c>
      <c r="AN26" s="8">
        <v>20</v>
      </c>
      <c r="AO26" s="8">
        <v>8</v>
      </c>
      <c r="AP26" s="8"/>
      <c r="AQ26" s="8"/>
      <c r="AR26" s="8"/>
      <c r="AS26" s="8"/>
      <c r="AT26" s="8"/>
      <c r="AU26" s="8"/>
      <c r="AV26" s="8"/>
      <c r="AW26" s="8"/>
      <c r="AX26" s="8"/>
      <c r="AY26" s="8">
        <v>15</v>
      </c>
      <c r="AZ26" s="8">
        <v>56</v>
      </c>
      <c r="BA26" s="8"/>
      <c r="BB26" s="8"/>
      <c r="BC26" s="8">
        <v>200</v>
      </c>
      <c r="BD26" s="8"/>
      <c r="BE26" s="8"/>
      <c r="BF26" s="8"/>
      <c r="BG26" s="8"/>
      <c r="BH26" s="8"/>
      <c r="BI26" s="8">
        <v>10.7</v>
      </c>
      <c r="BJ26" s="8"/>
      <c r="BK26" s="8"/>
      <c r="BL26" s="8"/>
      <c r="BM26" s="15"/>
      <c r="BN26" s="8"/>
      <c r="BO26" s="8"/>
      <c r="BP26" s="8"/>
      <c r="BQ26" s="8"/>
      <c r="BR26" s="8"/>
      <c r="BS26" s="8"/>
      <c r="BT26" s="8">
        <v>21.5</v>
      </c>
      <c r="BU26" s="8"/>
      <c r="BV26" s="8">
        <v>30</v>
      </c>
      <c r="BW26" s="8"/>
      <c r="BX26" s="8"/>
      <c r="BY26" s="8"/>
      <c r="BZ26" s="8">
        <f>60.4+4.8</f>
        <v>65.2</v>
      </c>
      <c r="CA26" s="8"/>
      <c r="CB26" s="8"/>
      <c r="CC26" s="8">
        <v>40</v>
      </c>
      <c r="CD26" s="8"/>
      <c r="CE26" s="8">
        <f>6+30</f>
        <v>36</v>
      </c>
      <c r="CF26" s="8"/>
      <c r="CG26" s="8"/>
      <c r="CH26" s="8"/>
      <c r="CI26" s="8"/>
      <c r="CJ26" s="8">
        <f>50+400</f>
        <v>450</v>
      </c>
      <c r="CK26" s="8"/>
      <c r="CL26" s="8"/>
      <c r="CM26" s="8"/>
      <c r="CN26" s="8"/>
      <c r="CO26" s="8">
        <v>13.6</v>
      </c>
      <c r="CP26" s="8">
        <v>5</v>
      </c>
      <c r="CQ26" s="8"/>
      <c r="CR26" s="8">
        <v>17.5</v>
      </c>
      <c r="CS26" s="8">
        <v>300</v>
      </c>
      <c r="CT26" s="8"/>
      <c r="CU26" s="8"/>
      <c r="CV26" s="8"/>
      <c r="CW26" s="8">
        <v>0.6</v>
      </c>
      <c r="CX26" s="8"/>
      <c r="CY26" s="8"/>
      <c r="CZ26" s="8"/>
      <c r="DA26" s="8"/>
      <c r="DB26" s="8"/>
      <c r="DC26" s="8">
        <v>10</v>
      </c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>
        <v>10</v>
      </c>
      <c r="DX26" s="8"/>
      <c r="DY26" s="8"/>
      <c r="DZ26" s="8"/>
      <c r="EA26" s="8"/>
      <c r="EB26" s="8"/>
      <c r="EC26" s="8">
        <v>20</v>
      </c>
      <c r="ED26" s="8"/>
      <c r="EE26" s="8"/>
      <c r="EF26" s="8"/>
      <c r="EG26" s="8"/>
      <c r="EH26" s="8"/>
      <c r="EI26" s="8"/>
      <c r="EJ26" s="8"/>
      <c r="EK26" s="8"/>
      <c r="EL26" s="8">
        <v>3</v>
      </c>
      <c r="EM26" s="8"/>
      <c r="EN26" s="8"/>
      <c r="EO26" s="8"/>
      <c r="EP26" s="8"/>
      <c r="EQ26" s="8"/>
      <c r="ER26" s="8"/>
      <c r="ES26" s="8">
        <v>2</v>
      </c>
      <c r="ET26" s="8"/>
      <c r="EU26" s="8">
        <v>1</v>
      </c>
      <c r="EV26" s="8"/>
      <c r="EW26" s="8"/>
      <c r="EX26" s="8"/>
      <c r="EY26" s="8"/>
      <c r="EZ26" s="8"/>
      <c r="FA26" s="8"/>
      <c r="FB26" s="8"/>
      <c r="FC26" s="8">
        <v>7.7</v>
      </c>
      <c r="FD26" s="8"/>
      <c r="FE26" s="8"/>
      <c r="FF26" s="8"/>
      <c r="FG26" s="8"/>
      <c r="FH26" s="8"/>
      <c r="FI26" s="8">
        <v>20</v>
      </c>
      <c r="FJ26" s="8"/>
      <c r="FK26" s="8"/>
    </row>
    <row r="27" spans="1:167" ht="15.75" x14ac:dyDescent="0.25">
      <c r="A27" s="26" t="s">
        <v>14</v>
      </c>
      <c r="B27" s="3" t="s">
        <v>19</v>
      </c>
      <c r="C27" s="12">
        <f t="shared" si="1"/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>
        <v>0</v>
      </c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</row>
    <row r="28" spans="1:167" ht="32.25" customHeight="1" x14ac:dyDescent="0.25">
      <c r="A28" s="27"/>
      <c r="B28" s="3" t="s">
        <v>4</v>
      </c>
      <c r="C28" s="14">
        <f t="shared" si="1"/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>
        <v>0</v>
      </c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</row>
    <row r="29" spans="1:167" ht="27" customHeight="1" x14ac:dyDescent="0.25">
      <c r="A29" s="23" t="s">
        <v>15</v>
      </c>
      <c r="B29" s="3" t="s">
        <v>20</v>
      </c>
      <c r="C29" s="12">
        <f t="shared" si="1"/>
        <v>43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>
        <v>12</v>
      </c>
      <c r="CD29" s="8"/>
      <c r="CE29" s="8"/>
      <c r="CF29" s="8"/>
      <c r="CG29" s="8"/>
      <c r="CH29" s="8"/>
      <c r="CI29" s="8"/>
      <c r="CJ29" s="8"/>
      <c r="CK29" s="8"/>
      <c r="CL29" s="8">
        <v>28</v>
      </c>
      <c r="CM29" s="8"/>
      <c r="CN29" s="8"/>
      <c r="CO29" s="8">
        <v>1</v>
      </c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>
        <v>2</v>
      </c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</row>
    <row r="30" spans="1:167" ht="42.75" customHeight="1" x14ac:dyDescent="0.25">
      <c r="A30" s="23"/>
      <c r="B30" s="3" t="s">
        <v>4</v>
      </c>
      <c r="C30" s="14">
        <f t="shared" si="1"/>
        <v>1090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>
        <v>200</v>
      </c>
      <c r="CD30" s="8"/>
      <c r="CE30" s="8"/>
      <c r="CF30" s="8"/>
      <c r="CG30" s="8"/>
      <c r="CH30" s="8"/>
      <c r="CI30" s="8"/>
      <c r="CJ30" s="8"/>
      <c r="CK30" s="8"/>
      <c r="CL30" s="8">
        <v>656</v>
      </c>
      <c r="CM30" s="8"/>
      <c r="CN30" s="8"/>
      <c r="CO30" s="8">
        <v>4</v>
      </c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>
        <v>230</v>
      </c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</row>
    <row r="31" spans="1:167" ht="15.75" x14ac:dyDescent="0.25">
      <c r="A31" s="24" t="s">
        <v>16</v>
      </c>
      <c r="B31" s="3" t="s">
        <v>21</v>
      </c>
      <c r="C31" s="12">
        <f t="shared" si="1"/>
        <v>16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7">
        <v>1</v>
      </c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>
        <v>1</v>
      </c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>
        <v>13</v>
      </c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>
        <v>1</v>
      </c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</row>
    <row r="32" spans="1:167" ht="31.5" x14ac:dyDescent="0.25">
      <c r="A32" s="25"/>
      <c r="B32" s="3" t="s">
        <v>4</v>
      </c>
      <c r="C32" s="14">
        <f t="shared" si="1"/>
        <v>394.8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>
        <v>120</v>
      </c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>
        <v>14.8</v>
      </c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>
        <v>190</v>
      </c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>
        <v>70</v>
      </c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</row>
    <row r="33" spans="1:167" ht="78.75" x14ac:dyDescent="0.25">
      <c r="A33" s="20" t="s">
        <v>40</v>
      </c>
      <c r="B33" s="3" t="s">
        <v>4</v>
      </c>
      <c r="C33" s="19">
        <f t="shared" ref="C33:C38" si="2">SUM(D33:FK33)</f>
        <v>8421.2000000000007</v>
      </c>
      <c r="D33" s="8">
        <v>42.8</v>
      </c>
      <c r="E33" s="8"/>
      <c r="F33" s="8"/>
      <c r="G33" s="8">
        <v>40</v>
      </c>
      <c r="H33" s="8">
        <v>42.8</v>
      </c>
      <c r="I33" s="8">
        <v>42.7</v>
      </c>
      <c r="J33" s="8">
        <v>6.5</v>
      </c>
      <c r="K33" s="8">
        <v>40</v>
      </c>
      <c r="L33" s="8">
        <v>74.900000000000006</v>
      </c>
      <c r="M33" s="8">
        <v>74.900000000000006</v>
      </c>
      <c r="N33" s="8">
        <v>42.8</v>
      </c>
      <c r="O33" s="8">
        <v>98</v>
      </c>
      <c r="P33" s="8">
        <v>80</v>
      </c>
      <c r="Q33" s="8">
        <v>42.8</v>
      </c>
      <c r="R33" s="8">
        <v>74.900000000000006</v>
      </c>
      <c r="S33" s="8">
        <v>20</v>
      </c>
      <c r="T33" s="8">
        <v>42.75</v>
      </c>
      <c r="U33" s="8"/>
      <c r="V33" s="8">
        <v>40</v>
      </c>
      <c r="W33" s="8">
        <v>40</v>
      </c>
      <c r="X33" s="8">
        <v>32.1</v>
      </c>
      <c r="Y33" s="8">
        <v>40</v>
      </c>
      <c r="Z33" s="8">
        <v>42.8</v>
      </c>
      <c r="AA33" s="8">
        <v>20</v>
      </c>
      <c r="AB33" s="8"/>
      <c r="AC33" s="8">
        <v>144.19999999999999</v>
      </c>
      <c r="AD33" s="8">
        <v>231</v>
      </c>
      <c r="AE33" s="8">
        <v>64.2</v>
      </c>
      <c r="AF33" s="8">
        <v>30</v>
      </c>
      <c r="AG33" s="8">
        <v>32.1</v>
      </c>
      <c r="AH33" s="8">
        <v>42.8</v>
      </c>
      <c r="AI33" s="8">
        <v>85.3</v>
      </c>
      <c r="AJ33" s="8">
        <v>36.5</v>
      </c>
      <c r="AK33" s="8">
        <v>40</v>
      </c>
      <c r="AL33" s="8">
        <v>42.8</v>
      </c>
      <c r="AM33" s="8">
        <v>42.8</v>
      </c>
      <c r="AN33" s="8">
        <v>42.7</v>
      </c>
      <c r="AO33" s="8">
        <v>42.8</v>
      </c>
      <c r="AP33" s="8">
        <v>60</v>
      </c>
      <c r="AQ33" s="8"/>
      <c r="AR33" s="8">
        <v>32.1</v>
      </c>
      <c r="AS33" s="8">
        <v>42.8</v>
      </c>
      <c r="AT33" s="8">
        <v>42.8</v>
      </c>
      <c r="AU33" s="8">
        <v>3</v>
      </c>
      <c r="AV33" s="8">
        <v>74.900000000000006</v>
      </c>
      <c r="AW33" s="8">
        <v>40</v>
      </c>
      <c r="AX33" s="8">
        <v>32.1</v>
      </c>
      <c r="AY33" s="8">
        <v>32.1</v>
      </c>
      <c r="AZ33" s="8">
        <v>32.1</v>
      </c>
      <c r="BA33" s="8">
        <v>32.1</v>
      </c>
      <c r="BB33" s="8">
        <v>42.8</v>
      </c>
      <c r="BC33" s="8"/>
      <c r="BD33" s="8">
        <v>40</v>
      </c>
      <c r="BE33" s="8">
        <v>40</v>
      </c>
      <c r="BF33" s="8"/>
      <c r="BG33" s="8">
        <v>149.69999999999999</v>
      </c>
      <c r="BH33" s="8"/>
      <c r="BI33" s="8">
        <v>42.8</v>
      </c>
      <c r="BJ33" s="8"/>
      <c r="BK33" s="8">
        <v>80</v>
      </c>
      <c r="BL33" s="8"/>
      <c r="BM33" s="8"/>
      <c r="BN33" s="8">
        <v>40</v>
      </c>
      <c r="BO33" s="8">
        <v>6.6</v>
      </c>
      <c r="BP33" s="8">
        <v>38</v>
      </c>
      <c r="BQ33" s="8"/>
      <c r="BR33" s="8"/>
      <c r="BS33" s="8"/>
      <c r="BT33" s="8">
        <v>85.5</v>
      </c>
      <c r="BU33" s="8">
        <v>128.9</v>
      </c>
      <c r="BV33" s="8">
        <v>32.1</v>
      </c>
      <c r="BW33" s="8">
        <f>42.8+32.1</f>
        <v>74.900000000000006</v>
      </c>
      <c r="BX33" s="8">
        <v>45</v>
      </c>
      <c r="BY33" s="8">
        <v>74.900000000000006</v>
      </c>
      <c r="BZ33" s="8">
        <v>32.1</v>
      </c>
      <c r="CA33" s="8">
        <v>73.900000000000006</v>
      </c>
      <c r="CB33" s="8">
        <v>42.7</v>
      </c>
      <c r="CC33" s="8">
        <v>42.8</v>
      </c>
      <c r="CD33" s="8">
        <v>64.2</v>
      </c>
      <c r="CE33" s="8">
        <v>32.1</v>
      </c>
      <c r="CF33" s="8">
        <v>6</v>
      </c>
      <c r="CG33" s="8">
        <v>85.5</v>
      </c>
      <c r="CH33" s="8">
        <v>85.5</v>
      </c>
      <c r="CI33" s="8">
        <v>55</v>
      </c>
      <c r="CJ33" s="8">
        <f>85.5+3</f>
        <v>88.5</v>
      </c>
      <c r="CK33" s="8">
        <v>100</v>
      </c>
      <c r="CL33" s="8">
        <v>32.1</v>
      </c>
      <c r="CM33" s="8">
        <v>160</v>
      </c>
      <c r="CN33" s="8">
        <f>32+42.8</f>
        <v>74.8</v>
      </c>
      <c r="CO33" s="8">
        <v>26</v>
      </c>
      <c r="CP33" s="8">
        <v>32.1</v>
      </c>
      <c r="CQ33" s="8">
        <v>42.8</v>
      </c>
      <c r="CR33" s="8">
        <v>42.8</v>
      </c>
      <c r="CS33" s="8">
        <v>40</v>
      </c>
      <c r="CT33" s="8">
        <v>42.7</v>
      </c>
      <c r="CU33" s="8">
        <v>32.1</v>
      </c>
      <c r="CV33" s="8">
        <v>39.9</v>
      </c>
      <c r="CW33" s="8">
        <v>42.8</v>
      </c>
      <c r="CX33" s="8">
        <v>32</v>
      </c>
      <c r="CY33" s="8">
        <v>74.900000000000006</v>
      </c>
      <c r="CZ33" s="8">
        <v>74.900000000000006</v>
      </c>
      <c r="DA33" s="8">
        <v>42.75</v>
      </c>
      <c r="DB33" s="8">
        <v>42.7</v>
      </c>
      <c r="DC33" s="8">
        <v>71</v>
      </c>
      <c r="DD33" s="8">
        <v>42.75</v>
      </c>
      <c r="DE33" s="8">
        <v>32.1</v>
      </c>
      <c r="DF33" s="8">
        <v>42.8</v>
      </c>
      <c r="DG33" s="8">
        <v>130</v>
      </c>
      <c r="DH33" s="8">
        <v>42.75</v>
      </c>
      <c r="DI33" s="8">
        <v>42.75</v>
      </c>
      <c r="DJ33" s="8">
        <v>42.75</v>
      </c>
      <c r="DK33" s="8">
        <v>85.5</v>
      </c>
      <c r="DL33" s="8">
        <v>42.7</v>
      </c>
      <c r="DM33" s="8">
        <v>42.8</v>
      </c>
      <c r="DN33" s="8">
        <v>160.4</v>
      </c>
      <c r="DO33" s="8">
        <v>74.900000000000006</v>
      </c>
      <c r="DP33" s="8">
        <v>74.900000000000006</v>
      </c>
      <c r="DQ33" s="8">
        <v>42</v>
      </c>
      <c r="DR33" s="8">
        <v>42.8</v>
      </c>
      <c r="DS33" s="8">
        <v>85.5</v>
      </c>
      <c r="DT33" s="8">
        <v>32.1</v>
      </c>
      <c r="DU33" s="8">
        <v>74.900000000000006</v>
      </c>
      <c r="DV33" s="8">
        <v>42.8</v>
      </c>
      <c r="DW33" s="8">
        <v>35</v>
      </c>
      <c r="DX33" s="8">
        <v>42.8</v>
      </c>
      <c r="DY33" s="8">
        <v>42.8</v>
      </c>
      <c r="DZ33" s="8">
        <v>42.8</v>
      </c>
      <c r="EA33" s="8">
        <v>42</v>
      </c>
      <c r="EB33" s="8"/>
      <c r="EC33" s="8">
        <v>42.8</v>
      </c>
      <c r="ED33" s="8">
        <v>42.8</v>
      </c>
      <c r="EE33" s="8">
        <v>42.7</v>
      </c>
      <c r="EF33" s="8">
        <v>128.30000000000001</v>
      </c>
      <c r="EG33" s="8">
        <v>42.8</v>
      </c>
      <c r="EH33" s="8">
        <v>42.8</v>
      </c>
      <c r="EI33" s="8"/>
      <c r="EJ33" s="8">
        <v>55</v>
      </c>
      <c r="EK33" s="8">
        <v>190.4</v>
      </c>
      <c r="EL33" s="8">
        <v>74.900000000000006</v>
      </c>
      <c r="EM33" s="8">
        <v>149.69999999999999</v>
      </c>
      <c r="EN33" s="8">
        <v>42.8</v>
      </c>
      <c r="EO33" s="8">
        <v>130</v>
      </c>
      <c r="EP33" s="8">
        <v>120</v>
      </c>
      <c r="EQ33" s="8">
        <v>85.5</v>
      </c>
      <c r="ER33" s="8">
        <v>42.7</v>
      </c>
      <c r="ES33" s="8">
        <v>74.900000000000006</v>
      </c>
      <c r="ET33" s="8"/>
      <c r="EU33" s="8">
        <v>75</v>
      </c>
      <c r="EV33" s="8">
        <v>74.8</v>
      </c>
      <c r="EW33" s="8">
        <v>42.8</v>
      </c>
      <c r="EX33" s="8">
        <v>42.8</v>
      </c>
      <c r="EY33" s="8">
        <v>32.1</v>
      </c>
      <c r="EZ33" s="8">
        <v>42.8</v>
      </c>
      <c r="FA33" s="8">
        <v>42.7</v>
      </c>
      <c r="FB33" s="8">
        <v>35</v>
      </c>
      <c r="FC33" s="8">
        <v>42.8</v>
      </c>
      <c r="FD33" s="8">
        <v>42.8</v>
      </c>
      <c r="FE33" s="8">
        <v>80</v>
      </c>
      <c r="FF33" s="8">
        <v>83</v>
      </c>
      <c r="FG33" s="8">
        <v>32.1</v>
      </c>
      <c r="FH33" s="8">
        <v>74.900000000000006</v>
      </c>
      <c r="FI33" s="8">
        <v>40</v>
      </c>
      <c r="FJ33" s="8">
        <v>49.1</v>
      </c>
      <c r="FK33" s="8">
        <v>40</v>
      </c>
    </row>
    <row r="34" spans="1:167" ht="63" hidden="1" outlineLevel="1" x14ac:dyDescent="0.25">
      <c r="A34" s="4" t="s">
        <v>17</v>
      </c>
      <c r="B34" s="3" t="s">
        <v>4</v>
      </c>
      <c r="C34" s="14"/>
      <c r="D34" s="8"/>
      <c r="E34" s="8"/>
      <c r="F34" s="8"/>
      <c r="G34" s="8"/>
      <c r="H34" s="8"/>
      <c r="I34" s="8"/>
      <c r="J34" s="8">
        <v>1.5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>
        <v>5</v>
      </c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>
        <v>5</v>
      </c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>
        <v>10</v>
      </c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</row>
    <row r="35" spans="1:167" ht="94.5" collapsed="1" x14ac:dyDescent="0.25">
      <c r="A35" s="5" t="s">
        <v>35</v>
      </c>
      <c r="B35" s="3" t="s">
        <v>4</v>
      </c>
      <c r="C35" s="14">
        <f t="shared" si="2"/>
        <v>8877.5000000000018</v>
      </c>
      <c r="D35" s="8"/>
      <c r="E35" s="8"/>
      <c r="F35" s="8"/>
      <c r="G35" s="8"/>
      <c r="H35" s="8"/>
      <c r="I35" s="8"/>
      <c r="J35" s="8"/>
      <c r="K35" s="8"/>
      <c r="L35" s="8"/>
      <c r="M35" s="16">
        <v>8141.7</v>
      </c>
      <c r="N35" s="8"/>
      <c r="O35" s="8">
        <f>50+130</f>
        <v>180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>
        <v>60</v>
      </c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>
        <v>403.6</v>
      </c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18">
        <v>92.2</v>
      </c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</row>
    <row r="36" spans="1:167" ht="31.5" x14ac:dyDescent="0.25">
      <c r="A36" s="5" t="s">
        <v>39</v>
      </c>
      <c r="B36" s="3" t="s">
        <v>4</v>
      </c>
      <c r="C36" s="14">
        <f t="shared" si="2"/>
        <v>600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>
        <v>250</v>
      </c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>
        <v>0</v>
      </c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>
        <v>200</v>
      </c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>
        <v>60</v>
      </c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>
        <v>90</v>
      </c>
      <c r="FJ36" s="8"/>
      <c r="FK36" s="8"/>
    </row>
    <row r="37" spans="1:167" ht="31.5" x14ac:dyDescent="0.25">
      <c r="A37" s="5" t="s">
        <v>32</v>
      </c>
      <c r="B37" s="3" t="s">
        <v>4</v>
      </c>
      <c r="C37" s="14">
        <f t="shared" si="2"/>
        <v>66039.099999999991</v>
      </c>
      <c r="D37" s="8"/>
      <c r="E37" s="8">
        <v>98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>
        <v>65636.899999999994</v>
      </c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>
        <v>200</v>
      </c>
      <c r="BE37" s="8"/>
      <c r="BF37" s="8">
        <v>84.2</v>
      </c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>
        <v>20</v>
      </c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67" ht="47.25" x14ac:dyDescent="0.25">
      <c r="A38" s="5" t="s">
        <v>38</v>
      </c>
      <c r="B38" s="3" t="s">
        <v>4</v>
      </c>
      <c r="C38" s="14">
        <f t="shared" si="2"/>
        <v>67.599999999999994</v>
      </c>
      <c r="D38" s="8"/>
      <c r="E38" s="8"/>
      <c r="F38" s="8"/>
      <c r="G38" s="8"/>
      <c r="H38" s="8"/>
      <c r="I38" s="8"/>
      <c r="J38" s="8">
        <v>2.6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>
        <v>30</v>
      </c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>
        <v>10</v>
      </c>
      <c r="CA38" s="8"/>
      <c r="CB38" s="8"/>
      <c r="CC38" s="8"/>
      <c r="CD38" s="8"/>
      <c r="CE38" s="8"/>
      <c r="CF38" s="8"/>
      <c r="CG38" s="8"/>
      <c r="CH38" s="8"/>
      <c r="CI38" s="8"/>
      <c r="CJ38" s="8">
        <v>25</v>
      </c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167" ht="31.5" x14ac:dyDescent="0.25">
      <c r="A39" s="7" t="s">
        <v>18</v>
      </c>
      <c r="B39" s="3" t="s">
        <v>4</v>
      </c>
      <c r="C39" s="11">
        <f>C8+C10+C12+C14+C17+C19+C21+C23+C25+C26+C28+C30+C32+C33+C34+C35+C36+C37+C38</f>
        <v>98317.260000000009</v>
      </c>
      <c r="D39" s="11">
        <f t="shared" ref="D39:BO39" si="3">D8+D10+D12+D14+D17+D19+D21+D23+D25+D26+D28+D30+D32+D33+D34+D35+D36+D37+D38</f>
        <v>218.3</v>
      </c>
      <c r="E39" s="11">
        <f>E8+E10+E12+E14+E17+E19+E21+E23+E25+E26+E28+E30+E32+E33+E34+E35+E36+E37+E38</f>
        <v>244</v>
      </c>
      <c r="F39" s="11">
        <f t="shared" si="3"/>
        <v>74.7</v>
      </c>
      <c r="G39" s="11">
        <f t="shared" si="3"/>
        <v>82.6</v>
      </c>
      <c r="H39" s="11">
        <f t="shared" si="3"/>
        <v>152.1</v>
      </c>
      <c r="I39" s="11">
        <f t="shared" si="3"/>
        <v>74.800000000000011</v>
      </c>
      <c r="J39" s="11">
        <f t="shared" si="3"/>
        <v>489</v>
      </c>
      <c r="K39" s="11">
        <f t="shared" si="3"/>
        <v>220</v>
      </c>
      <c r="L39" s="11">
        <f t="shared" si="3"/>
        <v>117.5</v>
      </c>
      <c r="M39" s="11">
        <f t="shared" si="3"/>
        <v>8231.2999999999993</v>
      </c>
      <c r="N39" s="11">
        <f t="shared" si="3"/>
        <v>179.60000000000002</v>
      </c>
      <c r="O39" s="11">
        <f t="shared" si="3"/>
        <v>363.2</v>
      </c>
      <c r="P39" s="11">
        <f t="shared" si="3"/>
        <v>245.9</v>
      </c>
      <c r="Q39" s="11">
        <f t="shared" si="3"/>
        <v>85.4</v>
      </c>
      <c r="R39" s="11">
        <f t="shared" si="3"/>
        <v>917.5</v>
      </c>
      <c r="S39" s="11">
        <f t="shared" si="3"/>
        <v>60</v>
      </c>
      <c r="T39" s="11">
        <f t="shared" si="3"/>
        <v>85.35</v>
      </c>
      <c r="U39" s="11">
        <f t="shared" si="3"/>
        <v>102.7</v>
      </c>
      <c r="V39" s="11">
        <f t="shared" si="3"/>
        <v>65834.099999999991</v>
      </c>
      <c r="W39" s="11">
        <f t="shared" si="3"/>
        <v>85.6</v>
      </c>
      <c r="X39" s="11">
        <f t="shared" si="3"/>
        <v>202.7</v>
      </c>
      <c r="Y39" s="11">
        <f t="shared" si="3"/>
        <v>117.5</v>
      </c>
      <c r="Z39" s="11">
        <f t="shared" si="3"/>
        <v>95.9</v>
      </c>
      <c r="AA39" s="11">
        <f t="shared" si="3"/>
        <v>54</v>
      </c>
      <c r="AB39" s="11">
        <f t="shared" si="3"/>
        <v>100.9</v>
      </c>
      <c r="AC39" s="11">
        <f t="shared" si="3"/>
        <v>255.2</v>
      </c>
      <c r="AD39" s="11">
        <f t="shared" si="3"/>
        <v>373.2</v>
      </c>
      <c r="AE39" s="11">
        <f t="shared" si="3"/>
        <v>173.3</v>
      </c>
      <c r="AF39" s="11">
        <f t="shared" si="3"/>
        <v>187</v>
      </c>
      <c r="AG39" s="11">
        <f t="shared" si="3"/>
        <v>187</v>
      </c>
      <c r="AH39" s="11">
        <f t="shared" si="3"/>
        <v>109.1</v>
      </c>
      <c r="AI39" s="11">
        <f t="shared" si="3"/>
        <v>193.89999999999998</v>
      </c>
      <c r="AJ39" s="11">
        <f t="shared" si="3"/>
        <v>116.6</v>
      </c>
      <c r="AK39" s="11">
        <f t="shared" si="3"/>
        <v>300</v>
      </c>
      <c r="AL39" s="11">
        <f t="shared" si="3"/>
        <v>74.900000000000006</v>
      </c>
      <c r="AM39" s="11">
        <f t="shared" si="3"/>
        <v>674.9</v>
      </c>
      <c r="AN39" s="11">
        <f t="shared" si="3"/>
        <v>137.4</v>
      </c>
      <c r="AO39" s="11">
        <f t="shared" si="3"/>
        <v>152</v>
      </c>
      <c r="AP39" s="11">
        <f t="shared" si="3"/>
        <v>90</v>
      </c>
      <c r="AQ39" s="11">
        <f t="shared" si="3"/>
        <v>42.8</v>
      </c>
      <c r="AR39" s="11">
        <f t="shared" si="3"/>
        <v>199.5</v>
      </c>
      <c r="AS39" s="11">
        <f t="shared" si="3"/>
        <v>95.5</v>
      </c>
      <c r="AT39" s="11">
        <f t="shared" si="3"/>
        <v>74.900000000000006</v>
      </c>
      <c r="AU39" s="11">
        <f t="shared" si="3"/>
        <v>227</v>
      </c>
      <c r="AV39" s="11">
        <f t="shared" si="3"/>
        <v>117.5</v>
      </c>
      <c r="AW39" s="11">
        <f t="shared" si="3"/>
        <v>82.6</v>
      </c>
      <c r="AX39" s="11">
        <f t="shared" si="3"/>
        <v>80</v>
      </c>
      <c r="AY39" s="11">
        <f t="shared" si="3"/>
        <v>118.80000000000001</v>
      </c>
      <c r="AZ39" s="11">
        <f t="shared" si="3"/>
        <v>205.1</v>
      </c>
      <c r="BA39" s="11">
        <f t="shared" si="3"/>
        <v>91.7</v>
      </c>
      <c r="BB39" s="11">
        <f t="shared" si="3"/>
        <v>96.3</v>
      </c>
      <c r="BC39" s="11">
        <f t="shared" si="3"/>
        <v>279.45999999999998</v>
      </c>
      <c r="BD39" s="11">
        <f t="shared" si="3"/>
        <v>285.39999999999998</v>
      </c>
      <c r="BE39" s="11">
        <f t="shared" si="3"/>
        <v>130.6</v>
      </c>
      <c r="BF39" s="11">
        <f t="shared" si="3"/>
        <v>582.20000000000005</v>
      </c>
      <c r="BG39" s="11">
        <f t="shared" si="3"/>
        <v>272.2</v>
      </c>
      <c r="BH39" s="11">
        <f t="shared" si="3"/>
        <v>42.6</v>
      </c>
      <c r="BI39" s="11">
        <f t="shared" si="3"/>
        <v>106.7</v>
      </c>
      <c r="BJ39" s="11">
        <f t="shared" si="3"/>
        <v>91.3</v>
      </c>
      <c r="BK39" s="11">
        <f t="shared" si="3"/>
        <v>328</v>
      </c>
      <c r="BL39" s="11">
        <f t="shared" si="3"/>
        <v>58.8</v>
      </c>
      <c r="BM39" s="11">
        <f t="shared" si="3"/>
        <v>32.799999999999997</v>
      </c>
      <c r="BN39" s="11">
        <f t="shared" si="3"/>
        <v>130.30000000000001</v>
      </c>
      <c r="BO39" s="11">
        <f t="shared" si="3"/>
        <v>45.6</v>
      </c>
      <c r="BP39" s="11">
        <f t="shared" ref="BP39:EA39" si="4">BP8+BP10+BP12+BP14+BP17+BP19+BP21+BP23+BP25+BP26+BP28+BP30+BP32+BP33+BP34+BP35+BP36+BP37+BP38</f>
        <v>484.20000000000005</v>
      </c>
      <c r="BQ39" s="11">
        <f t="shared" si="4"/>
        <v>0</v>
      </c>
      <c r="BR39" s="11">
        <f t="shared" si="4"/>
        <v>0</v>
      </c>
      <c r="BS39" s="11">
        <f t="shared" si="4"/>
        <v>0</v>
      </c>
      <c r="BT39" s="11">
        <f t="shared" si="4"/>
        <v>192.2</v>
      </c>
      <c r="BU39" s="11">
        <f t="shared" si="4"/>
        <v>225.2</v>
      </c>
      <c r="BV39" s="11">
        <f t="shared" si="4"/>
        <v>118.9</v>
      </c>
      <c r="BW39" s="11">
        <f t="shared" si="4"/>
        <v>114.2</v>
      </c>
      <c r="BX39" s="11">
        <f t="shared" si="4"/>
        <v>87.6</v>
      </c>
      <c r="BY39" s="11">
        <f t="shared" si="4"/>
        <v>117.5</v>
      </c>
      <c r="BZ39" s="11">
        <f t="shared" si="4"/>
        <v>233.6</v>
      </c>
      <c r="CA39" s="11">
        <f t="shared" si="4"/>
        <v>146.60000000000002</v>
      </c>
      <c r="CB39" s="11">
        <f t="shared" si="4"/>
        <v>118.60000000000001</v>
      </c>
      <c r="CC39" s="11">
        <f t="shared" si="4"/>
        <v>328.2</v>
      </c>
      <c r="CD39" s="11">
        <f t="shared" si="4"/>
        <v>148</v>
      </c>
      <c r="CE39" s="11">
        <f t="shared" si="4"/>
        <v>110.69999999999999</v>
      </c>
      <c r="CF39" s="11">
        <f t="shared" si="4"/>
        <v>6</v>
      </c>
      <c r="CG39" s="11">
        <f t="shared" si="4"/>
        <v>193.10000000000002</v>
      </c>
      <c r="CH39" s="11">
        <f t="shared" si="4"/>
        <v>316.39999999999998</v>
      </c>
      <c r="CI39" s="11">
        <f t="shared" si="4"/>
        <v>97.6</v>
      </c>
      <c r="CJ39" s="11">
        <f t="shared" si="4"/>
        <v>648.70000000000005</v>
      </c>
      <c r="CK39" s="11">
        <f t="shared" si="4"/>
        <v>100</v>
      </c>
      <c r="CL39" s="11">
        <f t="shared" si="4"/>
        <v>730.7</v>
      </c>
      <c r="CM39" s="11">
        <f t="shared" si="4"/>
        <v>202</v>
      </c>
      <c r="CN39" s="11">
        <f t="shared" si="4"/>
        <v>132.6</v>
      </c>
      <c r="CO39" s="11">
        <f t="shared" si="4"/>
        <v>114.8</v>
      </c>
      <c r="CP39" s="11">
        <f t="shared" si="4"/>
        <v>111.6</v>
      </c>
      <c r="CQ39" s="11">
        <f t="shared" si="4"/>
        <v>85.4</v>
      </c>
      <c r="CR39" s="11">
        <f t="shared" si="4"/>
        <v>102.9</v>
      </c>
      <c r="CS39" s="11">
        <f t="shared" si="4"/>
        <v>418</v>
      </c>
      <c r="CT39" s="11">
        <f t="shared" si="4"/>
        <v>98.7</v>
      </c>
      <c r="CU39" s="11">
        <f t="shared" si="4"/>
        <v>74.7</v>
      </c>
      <c r="CV39" s="11">
        <f t="shared" si="4"/>
        <v>280.8</v>
      </c>
      <c r="CW39" s="11">
        <f t="shared" si="4"/>
        <v>82.699999999999989</v>
      </c>
      <c r="CX39" s="11">
        <f t="shared" si="4"/>
        <v>84</v>
      </c>
      <c r="CY39" s="11">
        <f t="shared" si="4"/>
        <v>117.5</v>
      </c>
      <c r="CZ39" s="11">
        <f t="shared" si="4"/>
        <v>117.5</v>
      </c>
      <c r="DA39" s="11">
        <f t="shared" si="4"/>
        <v>85.35</v>
      </c>
      <c r="DB39" s="11">
        <f t="shared" si="4"/>
        <v>203.5</v>
      </c>
      <c r="DC39" s="11">
        <f t="shared" si="4"/>
        <v>175.2</v>
      </c>
      <c r="DD39" s="11">
        <f t="shared" si="4"/>
        <v>85.35</v>
      </c>
      <c r="DE39" s="11">
        <f t="shared" si="4"/>
        <v>74.7</v>
      </c>
      <c r="DF39" s="11">
        <f t="shared" si="4"/>
        <v>85.4</v>
      </c>
      <c r="DG39" s="11">
        <f t="shared" si="4"/>
        <v>274.60000000000002</v>
      </c>
      <c r="DH39" s="11">
        <f t="shared" si="4"/>
        <v>94.75</v>
      </c>
      <c r="DI39" s="11">
        <f t="shared" si="4"/>
        <v>85.35</v>
      </c>
      <c r="DJ39" s="11">
        <f t="shared" si="4"/>
        <v>85.35</v>
      </c>
      <c r="DK39" s="11">
        <f t="shared" si="4"/>
        <v>361.8</v>
      </c>
      <c r="DL39" s="11">
        <f t="shared" si="4"/>
        <v>96.300000000000011</v>
      </c>
      <c r="DM39" s="11">
        <f t="shared" si="4"/>
        <v>90.5</v>
      </c>
      <c r="DN39" s="11">
        <f t="shared" si="4"/>
        <v>239</v>
      </c>
      <c r="DO39" s="11">
        <f t="shared" si="4"/>
        <v>156.4</v>
      </c>
      <c r="DP39" s="11">
        <f t="shared" si="4"/>
        <v>117.5</v>
      </c>
      <c r="DQ39" s="11">
        <f t="shared" si="4"/>
        <v>74.099999999999994</v>
      </c>
      <c r="DR39" s="11">
        <f t="shared" si="4"/>
        <v>74.900000000000006</v>
      </c>
      <c r="DS39" s="11">
        <f t="shared" si="4"/>
        <v>200.2</v>
      </c>
      <c r="DT39" s="11">
        <f t="shared" si="4"/>
        <v>85.2</v>
      </c>
      <c r="DU39" s="11">
        <f t="shared" si="4"/>
        <v>117.5</v>
      </c>
      <c r="DV39" s="11">
        <f t="shared" si="4"/>
        <v>334</v>
      </c>
      <c r="DW39" s="11">
        <f t="shared" si="4"/>
        <v>91.1</v>
      </c>
      <c r="DX39" s="11">
        <f t="shared" si="4"/>
        <v>96</v>
      </c>
      <c r="DY39" s="11">
        <f t="shared" si="4"/>
        <v>96</v>
      </c>
      <c r="DZ39" s="11">
        <f t="shared" si="4"/>
        <v>85.4</v>
      </c>
      <c r="EA39" s="11">
        <f t="shared" si="4"/>
        <v>102.1</v>
      </c>
      <c r="EB39" s="11">
        <f t="shared" ref="EB39:FK39" si="5">EB8+EB10+EB12+EB14+EB17+EB19+EB21+EB23+EB25+EB26+EB28+EB30+EB32+EB33+EB34+EB35+EB36+EB37+EB38</f>
        <v>41</v>
      </c>
      <c r="EC39" s="11">
        <f t="shared" si="5"/>
        <v>115.39999999999999</v>
      </c>
      <c r="ED39" s="11">
        <f t="shared" si="5"/>
        <v>74.900000000000006</v>
      </c>
      <c r="EE39" s="11">
        <f t="shared" si="5"/>
        <v>85.300000000000011</v>
      </c>
      <c r="EF39" s="11">
        <f t="shared" si="5"/>
        <v>289.10000000000002</v>
      </c>
      <c r="EG39" s="11">
        <f t="shared" si="5"/>
        <v>85.4</v>
      </c>
      <c r="EH39" s="11">
        <f t="shared" si="5"/>
        <v>174.89999999999998</v>
      </c>
      <c r="EI39" s="11">
        <f t="shared" si="5"/>
        <v>42.6</v>
      </c>
      <c r="EJ39" s="11">
        <f t="shared" si="5"/>
        <v>110.6</v>
      </c>
      <c r="EK39" s="11">
        <f t="shared" si="5"/>
        <v>269</v>
      </c>
      <c r="EL39" s="11">
        <f t="shared" si="5"/>
        <v>131.10000000000002</v>
      </c>
      <c r="EM39" s="11">
        <f t="shared" si="5"/>
        <v>234.89999999999998</v>
      </c>
      <c r="EN39" s="11">
        <f t="shared" si="5"/>
        <v>117.5</v>
      </c>
      <c r="EO39" s="11">
        <f t="shared" si="5"/>
        <v>262.2</v>
      </c>
      <c r="EP39" s="11">
        <f t="shared" si="5"/>
        <v>260.5</v>
      </c>
      <c r="EQ39" s="11">
        <f t="shared" si="5"/>
        <v>220.7</v>
      </c>
      <c r="ER39" s="11">
        <f t="shared" si="5"/>
        <v>95.7</v>
      </c>
      <c r="ES39" s="11">
        <f t="shared" si="5"/>
        <v>134.5</v>
      </c>
      <c r="ET39" s="11">
        <f t="shared" si="5"/>
        <v>42.6</v>
      </c>
      <c r="EU39" s="11">
        <f t="shared" si="5"/>
        <v>433</v>
      </c>
      <c r="EV39" s="11">
        <f t="shared" si="5"/>
        <v>157.6</v>
      </c>
      <c r="EW39" s="11">
        <f t="shared" si="5"/>
        <v>85.4</v>
      </c>
      <c r="EX39" s="11">
        <f t="shared" si="5"/>
        <v>74.900000000000006</v>
      </c>
      <c r="EY39" s="11">
        <f t="shared" si="5"/>
        <v>107.5</v>
      </c>
      <c r="EZ39" s="11">
        <f t="shared" si="5"/>
        <v>97.699999999999989</v>
      </c>
      <c r="FA39" s="11">
        <f t="shared" si="5"/>
        <v>85.300000000000011</v>
      </c>
      <c r="FB39" s="11">
        <f t="shared" si="5"/>
        <v>77.599999999999994</v>
      </c>
      <c r="FC39" s="11">
        <f t="shared" si="5"/>
        <v>93.1</v>
      </c>
      <c r="FD39" s="11">
        <f t="shared" si="5"/>
        <v>125.39999999999999</v>
      </c>
      <c r="FE39" s="11">
        <f t="shared" si="5"/>
        <v>220.1</v>
      </c>
      <c r="FF39" s="11">
        <f t="shared" si="5"/>
        <v>196.4</v>
      </c>
      <c r="FG39" s="11">
        <f t="shared" si="5"/>
        <v>85.7</v>
      </c>
      <c r="FH39" s="11">
        <f t="shared" si="5"/>
        <v>117.5</v>
      </c>
      <c r="FI39" s="11">
        <f t="shared" si="5"/>
        <v>204.6</v>
      </c>
      <c r="FJ39" s="11">
        <f t="shared" si="5"/>
        <v>126</v>
      </c>
      <c r="FK39" s="11">
        <f t="shared" si="5"/>
        <v>148</v>
      </c>
    </row>
    <row r="40" spans="1:167" x14ac:dyDescent="0.25">
      <c r="D40">
        <v>1</v>
      </c>
      <c r="E40">
        <v>2</v>
      </c>
      <c r="F40">
        <v>3</v>
      </c>
      <c r="G40">
        <v>4</v>
      </c>
      <c r="H40">
        <v>5</v>
      </c>
      <c r="I40">
        <v>6</v>
      </c>
      <c r="J40">
        <v>7</v>
      </c>
      <c r="K40">
        <v>8</v>
      </c>
      <c r="L40">
        <v>9</v>
      </c>
      <c r="M40">
        <v>10</v>
      </c>
      <c r="N40">
        <v>11</v>
      </c>
      <c r="O40">
        <v>12</v>
      </c>
      <c r="P40">
        <v>13</v>
      </c>
      <c r="Q40">
        <v>14</v>
      </c>
      <c r="R40">
        <v>15</v>
      </c>
      <c r="S40">
        <v>16</v>
      </c>
      <c r="T40">
        <v>17</v>
      </c>
      <c r="U40">
        <v>18</v>
      </c>
      <c r="V40">
        <v>19</v>
      </c>
      <c r="W40">
        <v>20</v>
      </c>
      <c r="X40">
        <v>21</v>
      </c>
      <c r="Y40">
        <v>22</v>
      </c>
      <c r="Z40">
        <v>23</v>
      </c>
      <c r="AA40">
        <v>24</v>
      </c>
      <c r="AB40">
        <v>25</v>
      </c>
      <c r="AC40">
        <v>26</v>
      </c>
      <c r="AD40">
        <v>27</v>
      </c>
      <c r="AE40">
        <v>28</v>
      </c>
      <c r="AF40">
        <v>29</v>
      </c>
      <c r="AG40">
        <v>30</v>
      </c>
      <c r="AH40">
        <v>31</v>
      </c>
      <c r="AI40">
        <v>32</v>
      </c>
      <c r="AJ40">
        <v>33</v>
      </c>
      <c r="AK40">
        <v>34</v>
      </c>
      <c r="AL40">
        <v>35</v>
      </c>
      <c r="AM40">
        <v>36</v>
      </c>
      <c r="AN40">
        <v>37</v>
      </c>
      <c r="AO40">
        <v>38</v>
      </c>
      <c r="AP40">
        <v>39</v>
      </c>
      <c r="AQ40">
        <v>40</v>
      </c>
      <c r="AR40">
        <v>41</v>
      </c>
      <c r="AS40">
        <v>42</v>
      </c>
      <c r="AT40">
        <v>43</v>
      </c>
      <c r="AU40">
        <v>44</v>
      </c>
      <c r="AV40">
        <v>45</v>
      </c>
      <c r="AW40">
        <v>46</v>
      </c>
      <c r="AX40">
        <v>47</v>
      </c>
      <c r="AY40">
        <v>48</v>
      </c>
      <c r="AZ40">
        <v>49</v>
      </c>
      <c r="BA40">
        <v>50</v>
      </c>
      <c r="BB40">
        <v>51</v>
      </c>
      <c r="BC40">
        <v>52</v>
      </c>
      <c r="BD40">
        <v>53</v>
      </c>
      <c r="BE40">
        <v>54</v>
      </c>
      <c r="BF40">
        <v>55</v>
      </c>
      <c r="BG40">
        <v>56</v>
      </c>
      <c r="BH40">
        <v>57</v>
      </c>
      <c r="BI40">
        <v>58</v>
      </c>
      <c r="BJ40">
        <v>59</v>
      </c>
      <c r="BK40">
        <v>60</v>
      </c>
      <c r="BL40">
        <v>61</v>
      </c>
      <c r="BM40">
        <v>62</v>
      </c>
      <c r="BN40">
        <v>63</v>
      </c>
      <c r="BO40">
        <v>64</v>
      </c>
      <c r="BP40">
        <v>65</v>
      </c>
      <c r="BQ40">
        <v>66</v>
      </c>
      <c r="BR40">
        <v>67</v>
      </c>
      <c r="BS40">
        <v>68</v>
      </c>
      <c r="BT40">
        <v>69</v>
      </c>
      <c r="BU40">
        <v>70</v>
      </c>
      <c r="BV40">
        <v>71</v>
      </c>
      <c r="BW40">
        <v>72</v>
      </c>
      <c r="BX40">
        <v>73</v>
      </c>
      <c r="BY40">
        <v>74</v>
      </c>
      <c r="BZ40">
        <v>75</v>
      </c>
      <c r="CA40">
        <v>76</v>
      </c>
      <c r="CB40">
        <v>77</v>
      </c>
      <c r="CC40">
        <v>78</v>
      </c>
      <c r="CD40">
        <v>79</v>
      </c>
      <c r="CE40">
        <v>80</v>
      </c>
      <c r="CF40">
        <v>81</v>
      </c>
      <c r="CG40">
        <v>82</v>
      </c>
      <c r="CH40">
        <v>83</v>
      </c>
      <c r="CI40">
        <v>84</v>
      </c>
      <c r="CJ40">
        <v>85</v>
      </c>
      <c r="CK40">
        <v>86</v>
      </c>
      <c r="CL40">
        <v>87</v>
      </c>
      <c r="CM40">
        <v>88</v>
      </c>
      <c r="CN40">
        <v>89</v>
      </c>
      <c r="CO40">
        <v>90</v>
      </c>
      <c r="CP40">
        <v>91</v>
      </c>
      <c r="CQ40">
        <v>92</v>
      </c>
      <c r="CR40">
        <v>93</v>
      </c>
      <c r="CS40">
        <v>94</v>
      </c>
      <c r="CT40">
        <v>95</v>
      </c>
      <c r="CU40">
        <v>96</v>
      </c>
      <c r="CV40">
        <v>97</v>
      </c>
      <c r="CW40">
        <v>98</v>
      </c>
      <c r="CX40">
        <v>99</v>
      </c>
      <c r="CY40">
        <v>100</v>
      </c>
      <c r="CZ40">
        <v>101</v>
      </c>
      <c r="DA40">
        <v>102</v>
      </c>
      <c r="DB40">
        <v>103</v>
      </c>
      <c r="DC40">
        <v>104</v>
      </c>
      <c r="DD40">
        <v>105</v>
      </c>
      <c r="DE40">
        <v>106</v>
      </c>
      <c r="DF40">
        <v>107</v>
      </c>
      <c r="DG40">
        <v>108</v>
      </c>
      <c r="DH40">
        <v>109</v>
      </c>
      <c r="DI40">
        <v>110</v>
      </c>
      <c r="DJ40">
        <v>111</v>
      </c>
      <c r="DK40">
        <v>112</v>
      </c>
      <c r="DL40">
        <v>113</v>
      </c>
      <c r="DM40">
        <v>114</v>
      </c>
      <c r="DN40">
        <v>115</v>
      </c>
      <c r="DO40">
        <v>116</v>
      </c>
      <c r="DP40">
        <v>117</v>
      </c>
      <c r="DQ40">
        <v>118</v>
      </c>
      <c r="DR40">
        <v>119</v>
      </c>
      <c r="DS40">
        <v>120</v>
      </c>
      <c r="DT40">
        <v>121</v>
      </c>
      <c r="DU40">
        <v>122</v>
      </c>
      <c r="DV40">
        <v>123</v>
      </c>
      <c r="DW40">
        <v>124</v>
      </c>
      <c r="DX40">
        <v>125</v>
      </c>
      <c r="DY40">
        <v>126</v>
      </c>
      <c r="DZ40">
        <v>127</v>
      </c>
      <c r="EA40">
        <v>128</v>
      </c>
      <c r="EB40">
        <v>129</v>
      </c>
      <c r="EC40">
        <v>130</v>
      </c>
      <c r="ED40">
        <v>131</v>
      </c>
      <c r="EE40">
        <v>132</v>
      </c>
      <c r="EF40">
        <v>133</v>
      </c>
      <c r="EG40">
        <v>134</v>
      </c>
      <c r="EH40">
        <v>135</v>
      </c>
      <c r="EI40">
        <v>136</v>
      </c>
      <c r="EJ40">
        <v>137</v>
      </c>
      <c r="EK40">
        <v>138</v>
      </c>
      <c r="EL40">
        <v>139</v>
      </c>
      <c r="EM40">
        <v>140</v>
      </c>
      <c r="EN40">
        <v>141</v>
      </c>
      <c r="EO40">
        <v>142</v>
      </c>
      <c r="EP40">
        <v>143</v>
      </c>
      <c r="EQ40">
        <v>144</v>
      </c>
      <c r="ER40">
        <v>145</v>
      </c>
      <c r="ES40">
        <v>146</v>
      </c>
      <c r="ET40">
        <v>147</v>
      </c>
      <c r="EU40">
        <v>148</v>
      </c>
      <c r="EV40">
        <v>149</v>
      </c>
      <c r="EW40">
        <v>150</v>
      </c>
      <c r="EX40">
        <v>151</v>
      </c>
      <c r="EY40">
        <v>152</v>
      </c>
      <c r="EZ40">
        <v>153</v>
      </c>
      <c r="FA40">
        <v>154</v>
      </c>
      <c r="FB40">
        <v>155</v>
      </c>
      <c r="FC40">
        <v>156</v>
      </c>
      <c r="FD40">
        <v>157</v>
      </c>
      <c r="FE40">
        <v>158</v>
      </c>
      <c r="FF40">
        <v>159</v>
      </c>
      <c r="FG40">
        <v>160</v>
      </c>
      <c r="FH40">
        <v>161</v>
      </c>
      <c r="FI40">
        <v>162</v>
      </c>
      <c r="FJ40">
        <v>163</v>
      </c>
      <c r="FK40">
        <v>164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9055118110236221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Даниленко Любовь Юрьевна</cp:lastModifiedBy>
  <cp:lastPrinted>2018-10-08T10:00:31Z</cp:lastPrinted>
  <dcterms:created xsi:type="dcterms:W3CDTF">2017-01-30T07:33:51Z</dcterms:created>
  <dcterms:modified xsi:type="dcterms:W3CDTF">2018-11-09T11:55:11Z</dcterms:modified>
</cp:coreProperties>
</file>