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040"/>
  </bookViews>
  <sheets>
    <sheet name="Невского" sheetId="12" r:id="rId1"/>
    <sheet name="Лист1" sheetId="1" r:id="rId2"/>
  </sheets>
  <definedNames>
    <definedName name="_xlnm._FilterDatabase" localSheetId="0" hidden="1">Невского!$A$5:$BI$335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H3" i="12" l="1"/>
  <c r="BG3" i="12"/>
  <c r="BF3" i="12"/>
  <c r="BE3" i="12"/>
  <c r="BD3" i="12"/>
  <c r="BC3" i="12"/>
  <c r="AF341" i="12"/>
  <c r="AE341" i="12"/>
  <c r="AD341" i="12"/>
  <c r="AC341" i="12"/>
  <c r="AB341" i="12"/>
  <c r="AF340" i="12"/>
  <c r="AF343" i="12" s="1"/>
  <c r="AE340" i="12"/>
  <c r="AD340" i="12"/>
  <c r="AC340" i="12"/>
  <c r="AB340" i="12"/>
  <c r="AF339" i="12"/>
  <c r="AE339" i="12"/>
  <c r="AD339" i="12"/>
  <c r="AC339" i="12"/>
  <c r="AB339" i="12"/>
  <c r="AF338" i="12"/>
  <c r="AE338" i="12"/>
  <c r="AE342" i="12" s="1"/>
  <c r="AD338" i="12"/>
  <c r="AD342" i="12" s="1"/>
  <c r="AC338" i="12"/>
  <c r="AC342" i="12" s="1"/>
  <c r="AB338" i="12"/>
  <c r="AB342" i="12" s="1"/>
  <c r="AF337" i="12"/>
  <c r="AE337" i="12"/>
  <c r="AD337" i="12"/>
  <c r="AC337" i="12"/>
  <c r="AB337" i="12"/>
  <c r="BH335" i="12"/>
  <c r="BG335" i="12"/>
  <c r="BF335" i="12"/>
  <c r="BE335" i="12"/>
  <c r="BD335" i="12"/>
  <c r="BC335" i="12"/>
  <c r="BH334" i="12"/>
  <c r="BG334" i="12"/>
  <c r="BF334" i="12"/>
  <c r="BE334" i="12"/>
  <c r="BD334" i="12"/>
  <c r="BC334" i="12"/>
  <c r="BH333" i="12"/>
  <c r="BG333" i="12"/>
  <c r="BF333" i="12"/>
  <c r="BE333" i="12"/>
  <c r="BD333" i="12"/>
  <c r="BC333" i="12"/>
  <c r="BH332" i="12"/>
  <c r="BG332" i="12"/>
  <c r="BF332" i="12"/>
  <c r="BE332" i="12"/>
  <c r="BD332" i="12"/>
  <c r="BC332" i="12"/>
  <c r="BH331" i="12"/>
  <c r="BG331" i="12"/>
  <c r="BF331" i="12"/>
  <c r="BE331" i="12"/>
  <c r="BD331" i="12"/>
  <c r="BC331" i="12"/>
  <c r="BH330" i="12"/>
  <c r="BG330" i="12"/>
  <c r="BF330" i="12"/>
  <c r="BE330" i="12"/>
  <c r="BD330" i="12"/>
  <c r="BC330" i="12"/>
  <c r="BH329" i="12"/>
  <c r="BG329" i="12"/>
  <c r="BF329" i="12"/>
  <c r="BE329" i="12"/>
  <c r="BD329" i="12"/>
  <c r="BC329" i="12"/>
  <c r="BH328" i="12"/>
  <c r="BG328" i="12"/>
  <c r="BF328" i="12"/>
  <c r="BE328" i="12"/>
  <c r="BD328" i="12"/>
  <c r="BC328" i="12"/>
  <c r="BH327" i="12"/>
  <c r="BG327" i="12"/>
  <c r="BF327" i="12"/>
  <c r="BE327" i="12"/>
  <c r="BD327" i="12"/>
  <c r="BC327" i="12"/>
  <c r="BH326" i="12"/>
  <c r="BG326" i="12"/>
  <c r="BF326" i="12"/>
  <c r="BE326" i="12"/>
  <c r="BD326" i="12"/>
  <c r="BC326" i="12"/>
  <c r="BH325" i="12"/>
  <c r="BG325" i="12"/>
  <c r="BF325" i="12"/>
  <c r="BE325" i="12"/>
  <c r="BD325" i="12"/>
  <c r="BC325" i="12"/>
  <c r="BH324" i="12"/>
  <c r="BG324" i="12"/>
  <c r="BF324" i="12"/>
  <c r="BE324" i="12"/>
  <c r="BD324" i="12"/>
  <c r="BC324" i="12"/>
  <c r="BH323" i="12"/>
  <c r="BG323" i="12"/>
  <c r="BF323" i="12"/>
  <c r="BE323" i="12"/>
  <c r="BD323" i="12"/>
  <c r="BC323" i="12"/>
  <c r="BH322" i="12"/>
  <c r="BG322" i="12"/>
  <c r="BF322" i="12"/>
  <c r="BE322" i="12"/>
  <c r="BD322" i="12"/>
  <c r="BC322" i="12"/>
  <c r="BH321" i="12"/>
  <c r="BG321" i="12"/>
  <c r="BF321" i="12"/>
  <c r="BE321" i="12"/>
  <c r="BD321" i="12"/>
  <c r="BC321" i="12"/>
  <c r="BH320" i="12"/>
  <c r="BG320" i="12"/>
  <c r="BF320" i="12"/>
  <c r="BE320" i="12"/>
  <c r="BD320" i="12"/>
  <c r="BC320" i="12"/>
  <c r="BH319" i="12"/>
  <c r="BG319" i="12"/>
  <c r="BF319" i="12"/>
  <c r="BE319" i="12"/>
  <c r="BD319" i="12"/>
  <c r="BC319" i="12"/>
  <c r="BH318" i="12"/>
  <c r="BG318" i="12"/>
  <c r="BF318" i="12"/>
  <c r="BE318" i="12"/>
  <c r="BD318" i="12"/>
  <c r="BC318" i="12"/>
  <c r="BH317" i="12"/>
  <c r="BG317" i="12"/>
  <c r="BF317" i="12"/>
  <c r="BE317" i="12"/>
  <c r="BD317" i="12"/>
  <c r="BC317" i="12"/>
  <c r="BH316" i="12"/>
  <c r="BG316" i="12"/>
  <c r="BF316" i="12"/>
  <c r="BE316" i="12"/>
  <c r="BD316" i="12"/>
  <c r="BC316" i="12"/>
  <c r="BH315" i="12"/>
  <c r="BG315" i="12"/>
  <c r="BF315" i="12"/>
  <c r="BE315" i="12"/>
  <c r="BD315" i="12"/>
  <c r="BC315" i="12"/>
  <c r="BH314" i="12"/>
  <c r="BG314" i="12"/>
  <c r="BF314" i="12"/>
  <c r="BE314" i="12"/>
  <c r="BD314" i="12"/>
  <c r="BC314" i="12"/>
  <c r="BH313" i="12"/>
  <c r="BG313" i="12"/>
  <c r="BF313" i="12"/>
  <c r="BE313" i="12"/>
  <c r="BD313" i="12"/>
  <c r="BC313" i="12"/>
  <c r="BH312" i="12"/>
  <c r="BG312" i="12"/>
  <c r="BF312" i="12"/>
  <c r="BE312" i="12"/>
  <c r="BD312" i="12"/>
  <c r="BC312" i="12"/>
  <c r="BH311" i="12"/>
  <c r="BG311" i="12"/>
  <c r="BF311" i="12"/>
  <c r="BE311" i="12"/>
  <c r="BD311" i="12"/>
  <c r="BC311" i="12"/>
  <c r="BH310" i="12"/>
  <c r="BG310" i="12"/>
  <c r="BF310" i="12"/>
  <c r="BE310" i="12"/>
  <c r="BD310" i="12"/>
  <c r="BC310" i="12"/>
  <c r="BH309" i="12"/>
  <c r="BG309" i="12"/>
  <c r="BF309" i="12"/>
  <c r="BE309" i="12"/>
  <c r="BD309" i="12"/>
  <c r="BC309" i="12"/>
  <c r="BH308" i="12"/>
  <c r="BG308" i="12"/>
  <c r="BF308" i="12"/>
  <c r="BE308" i="12"/>
  <c r="BD308" i="12"/>
  <c r="BC308" i="12"/>
  <c r="BH307" i="12"/>
  <c r="BG307" i="12"/>
  <c r="BF307" i="12"/>
  <c r="BE307" i="12"/>
  <c r="BD307" i="12"/>
  <c r="BC307" i="12"/>
  <c r="BH306" i="12"/>
  <c r="BG306" i="12"/>
  <c r="BF306" i="12"/>
  <c r="BE306" i="12"/>
  <c r="BD306" i="12"/>
  <c r="BC306" i="12"/>
  <c r="BH305" i="12"/>
  <c r="BG305" i="12"/>
  <c r="BF305" i="12"/>
  <c r="BE305" i="12"/>
  <c r="BD305" i="12"/>
  <c r="BC305" i="12"/>
  <c r="BH304" i="12"/>
  <c r="BG304" i="12"/>
  <c r="BF304" i="12"/>
  <c r="BE304" i="12"/>
  <c r="BD304" i="12"/>
  <c r="BC304" i="12"/>
  <c r="BH303" i="12"/>
  <c r="BG303" i="12"/>
  <c r="BF303" i="12"/>
  <c r="BE303" i="12"/>
  <c r="BD303" i="12"/>
  <c r="BC303" i="12"/>
  <c r="BH302" i="12"/>
  <c r="BG302" i="12"/>
  <c r="BF302" i="12"/>
  <c r="BE302" i="12"/>
  <c r="BD302" i="12"/>
  <c r="BC302" i="12"/>
  <c r="BH301" i="12"/>
  <c r="BG301" i="12"/>
  <c r="BF301" i="12"/>
  <c r="BE301" i="12"/>
  <c r="BD301" i="12"/>
  <c r="BC301" i="12"/>
  <c r="BH300" i="12"/>
  <c r="BG300" i="12"/>
  <c r="BF300" i="12"/>
  <c r="BE300" i="12"/>
  <c r="BD300" i="12"/>
  <c r="BC300" i="12"/>
  <c r="BH299" i="12"/>
  <c r="BG299" i="12"/>
  <c r="BF299" i="12"/>
  <c r="BE299" i="12"/>
  <c r="BD299" i="12"/>
  <c r="BC299" i="12"/>
  <c r="BH298" i="12"/>
  <c r="BG298" i="12"/>
  <c r="BF298" i="12"/>
  <c r="BE298" i="12"/>
  <c r="BD298" i="12"/>
  <c r="BC298" i="12"/>
  <c r="BH297" i="12"/>
  <c r="BG297" i="12"/>
  <c r="BF297" i="12"/>
  <c r="BE297" i="12"/>
  <c r="BD297" i="12"/>
  <c r="BC297" i="12"/>
  <c r="BH296" i="12"/>
  <c r="BG296" i="12"/>
  <c r="BF296" i="12"/>
  <c r="BE296" i="12"/>
  <c r="BD296" i="12"/>
  <c r="BC296" i="12"/>
  <c r="BH295" i="12"/>
  <c r="BG295" i="12"/>
  <c r="BF295" i="12"/>
  <c r="BE295" i="12"/>
  <c r="BD295" i="12"/>
  <c r="BC295" i="12"/>
  <c r="BH294" i="12"/>
  <c r="BG294" i="12"/>
  <c r="BF294" i="12"/>
  <c r="BE294" i="12"/>
  <c r="BD294" i="12"/>
  <c r="BC294" i="12"/>
  <c r="BH293" i="12"/>
  <c r="BG293" i="12"/>
  <c r="BF293" i="12"/>
  <c r="BE293" i="12"/>
  <c r="BD293" i="12"/>
  <c r="BC293" i="12"/>
  <c r="BH292" i="12"/>
  <c r="BG292" i="12"/>
  <c r="BF292" i="12"/>
  <c r="BE292" i="12"/>
  <c r="BD292" i="12"/>
  <c r="BC292" i="12"/>
  <c r="BH291" i="12"/>
  <c r="BG291" i="12"/>
  <c r="BF291" i="12"/>
  <c r="BE291" i="12"/>
  <c r="BD291" i="12"/>
  <c r="BC291" i="12"/>
  <c r="BH290" i="12"/>
  <c r="BG290" i="12"/>
  <c r="BF290" i="12"/>
  <c r="BE290" i="12"/>
  <c r="BD290" i="12"/>
  <c r="BC290" i="12"/>
  <c r="BH289" i="12"/>
  <c r="BG289" i="12"/>
  <c r="BF289" i="12"/>
  <c r="BE289" i="12"/>
  <c r="BD289" i="12"/>
  <c r="BC289" i="12"/>
  <c r="BH288" i="12"/>
  <c r="BG288" i="12"/>
  <c r="BF288" i="12"/>
  <c r="BE288" i="12"/>
  <c r="BD288" i="12"/>
  <c r="BC288" i="12"/>
  <c r="BH287" i="12"/>
  <c r="BG287" i="12"/>
  <c r="BF287" i="12"/>
  <c r="BE287" i="12"/>
  <c r="BD287" i="12"/>
  <c r="BC287" i="12"/>
  <c r="BH286" i="12"/>
  <c r="BG286" i="12"/>
  <c r="BF286" i="12"/>
  <c r="BE286" i="12"/>
  <c r="BD286" i="12"/>
  <c r="BC286" i="12"/>
  <c r="BH285" i="12"/>
  <c r="BG285" i="12"/>
  <c r="BF285" i="12"/>
  <c r="BE285" i="12"/>
  <c r="BD285" i="12"/>
  <c r="BC285" i="12"/>
  <c r="BH284" i="12"/>
  <c r="BG284" i="12"/>
  <c r="BF284" i="12"/>
  <c r="BE284" i="12"/>
  <c r="BD284" i="12"/>
  <c r="BC284" i="12"/>
  <c r="BH283" i="12"/>
  <c r="BG283" i="12"/>
  <c r="BF283" i="12"/>
  <c r="BE283" i="12"/>
  <c r="BD283" i="12"/>
  <c r="BC283" i="12"/>
  <c r="BH282" i="12"/>
  <c r="BG282" i="12"/>
  <c r="BF282" i="12"/>
  <c r="BE282" i="12"/>
  <c r="BD282" i="12"/>
  <c r="BC282" i="12"/>
  <c r="BH281" i="12"/>
  <c r="BG281" i="12"/>
  <c r="BF281" i="12"/>
  <c r="BE281" i="12"/>
  <c r="BD281" i="12"/>
  <c r="BC281" i="12"/>
  <c r="BH280" i="12"/>
  <c r="BG280" i="12"/>
  <c r="BF280" i="12"/>
  <c r="BE280" i="12"/>
  <c r="BD280" i="12"/>
  <c r="BC280" i="12"/>
  <c r="BH279" i="12"/>
  <c r="BG279" i="12"/>
  <c r="BF279" i="12"/>
  <c r="BE279" i="12"/>
  <c r="BD279" i="12"/>
  <c r="BC279" i="12"/>
  <c r="BH278" i="12"/>
  <c r="BG278" i="12"/>
  <c r="BF278" i="12"/>
  <c r="BE278" i="12"/>
  <c r="BD278" i="12"/>
  <c r="BC278" i="12"/>
  <c r="BH277" i="12"/>
  <c r="BG277" i="12"/>
  <c r="BF277" i="12"/>
  <c r="BE277" i="12"/>
  <c r="BD277" i="12"/>
  <c r="BC277" i="12"/>
  <c r="BH276" i="12"/>
  <c r="BG276" i="12"/>
  <c r="BF276" i="12"/>
  <c r="BE276" i="12"/>
  <c r="BD276" i="12"/>
  <c r="BC276" i="12"/>
  <c r="BH275" i="12"/>
  <c r="BG275" i="12"/>
  <c r="BF275" i="12"/>
  <c r="BE275" i="12"/>
  <c r="BD275" i="12"/>
  <c r="BC275" i="12"/>
  <c r="BH274" i="12"/>
  <c r="BG274" i="12"/>
  <c r="BF274" i="12"/>
  <c r="BE274" i="12"/>
  <c r="BD274" i="12"/>
  <c r="BC274" i="12"/>
  <c r="BH273" i="12"/>
  <c r="BG273" i="12"/>
  <c r="BF273" i="12"/>
  <c r="BE273" i="12"/>
  <c r="BD273" i="12"/>
  <c r="BC273" i="12"/>
  <c r="BH272" i="12"/>
  <c r="BG272" i="12"/>
  <c r="BF272" i="12"/>
  <c r="BE272" i="12"/>
  <c r="BD272" i="12"/>
  <c r="BC272" i="12"/>
  <c r="BH271" i="12"/>
  <c r="BG271" i="12"/>
  <c r="BF271" i="12"/>
  <c r="BE271" i="12"/>
  <c r="BD271" i="12"/>
  <c r="BC271" i="12"/>
  <c r="BH270" i="12"/>
  <c r="BG270" i="12"/>
  <c r="BF270" i="12"/>
  <c r="BE270" i="12"/>
  <c r="BD270" i="12"/>
  <c r="BC270" i="12"/>
  <c r="BH269" i="12"/>
  <c r="BG269" i="12"/>
  <c r="BF269" i="12"/>
  <c r="BE269" i="12"/>
  <c r="BD269" i="12"/>
  <c r="BC269" i="12"/>
  <c r="BH268" i="12"/>
  <c r="BG268" i="12"/>
  <c r="BF268" i="12"/>
  <c r="BE268" i="12"/>
  <c r="BD268" i="12"/>
  <c r="BC268" i="12"/>
  <c r="BH267" i="12"/>
  <c r="BG267" i="12"/>
  <c r="BF267" i="12"/>
  <c r="BE267" i="12"/>
  <c r="BD267" i="12"/>
  <c r="BC267" i="12"/>
  <c r="BH266" i="12"/>
  <c r="BG266" i="12"/>
  <c r="BF266" i="12"/>
  <c r="BE266" i="12"/>
  <c r="BD266" i="12"/>
  <c r="BC266" i="12"/>
  <c r="BH265" i="12"/>
  <c r="BG265" i="12"/>
  <c r="BF265" i="12"/>
  <c r="BE265" i="12"/>
  <c r="BD265" i="12"/>
  <c r="BC265" i="12"/>
  <c r="BH264" i="12"/>
  <c r="BG264" i="12"/>
  <c r="BF264" i="12"/>
  <c r="BE264" i="12"/>
  <c r="BD264" i="12"/>
  <c r="BC264" i="12"/>
  <c r="BH263" i="12"/>
  <c r="BG263" i="12"/>
  <c r="BF263" i="12"/>
  <c r="BE263" i="12"/>
  <c r="BD263" i="12"/>
  <c r="BC263" i="12"/>
  <c r="BH262" i="12"/>
  <c r="BG262" i="12"/>
  <c r="BF262" i="12"/>
  <c r="BE262" i="12"/>
  <c r="BD262" i="12"/>
  <c r="BC262" i="12"/>
  <c r="BH261" i="12"/>
  <c r="BG261" i="12"/>
  <c r="BF261" i="12"/>
  <c r="BE261" i="12"/>
  <c r="BD261" i="12"/>
  <c r="BC261" i="12"/>
  <c r="BH260" i="12"/>
  <c r="BG260" i="12"/>
  <c r="BF260" i="12"/>
  <c r="BE260" i="12"/>
  <c r="BD260" i="12"/>
  <c r="BC260" i="12"/>
  <c r="BH259" i="12"/>
  <c r="BG259" i="12"/>
  <c r="BF259" i="12"/>
  <c r="BE259" i="12"/>
  <c r="BD259" i="12"/>
  <c r="BC259" i="12"/>
  <c r="BH258" i="12"/>
  <c r="BG258" i="12"/>
  <c r="BF258" i="12"/>
  <c r="BE258" i="12"/>
  <c r="BD258" i="12"/>
  <c r="BC258" i="12"/>
  <c r="BH257" i="12"/>
  <c r="BG257" i="12"/>
  <c r="BF257" i="12"/>
  <c r="BE257" i="12"/>
  <c r="BD257" i="12"/>
  <c r="BC257" i="12"/>
  <c r="BH256" i="12"/>
  <c r="BG256" i="12"/>
  <c r="BF256" i="12"/>
  <c r="BE256" i="12"/>
  <c r="BD256" i="12"/>
  <c r="BC256" i="12"/>
  <c r="BH255" i="12"/>
  <c r="BG255" i="12"/>
  <c r="BF255" i="12"/>
  <c r="BE255" i="12"/>
  <c r="BD255" i="12"/>
  <c r="BC255" i="12"/>
  <c r="BH254" i="12"/>
  <c r="BG254" i="12"/>
  <c r="BF254" i="12"/>
  <c r="BE254" i="12"/>
  <c r="BD254" i="12"/>
  <c r="BC254" i="12"/>
  <c r="BH253" i="12"/>
  <c r="BG253" i="12"/>
  <c r="BF253" i="12"/>
  <c r="BE253" i="12"/>
  <c r="BD253" i="12"/>
  <c r="BC253" i="12"/>
  <c r="BH252" i="12"/>
  <c r="BG252" i="12"/>
  <c r="BF252" i="12"/>
  <c r="BE252" i="12"/>
  <c r="BD252" i="12"/>
  <c r="BC252" i="12"/>
  <c r="BH251" i="12"/>
  <c r="BG251" i="12"/>
  <c r="BF251" i="12"/>
  <c r="BE251" i="12"/>
  <c r="BD251" i="12"/>
  <c r="BC251" i="12"/>
  <c r="BH250" i="12"/>
  <c r="BG250" i="12"/>
  <c r="BF250" i="12"/>
  <c r="BE250" i="12"/>
  <c r="BD250" i="12"/>
  <c r="BC250" i="12"/>
  <c r="BH249" i="12"/>
  <c r="BG249" i="12"/>
  <c r="BF249" i="12"/>
  <c r="BE249" i="12"/>
  <c r="BD249" i="12"/>
  <c r="BC249" i="12"/>
  <c r="BH248" i="12"/>
  <c r="BG248" i="12"/>
  <c r="BF248" i="12"/>
  <c r="BE248" i="12"/>
  <c r="BD248" i="12"/>
  <c r="BC248" i="12"/>
  <c r="BH247" i="12"/>
  <c r="BG247" i="12"/>
  <c r="BF247" i="12"/>
  <c r="BE247" i="12"/>
  <c r="BD247" i="12"/>
  <c r="BC247" i="12"/>
  <c r="BH246" i="12"/>
  <c r="BG246" i="12"/>
  <c r="BF246" i="12"/>
  <c r="BE246" i="12"/>
  <c r="BD246" i="12"/>
  <c r="BC246" i="12"/>
  <c r="BH245" i="12"/>
  <c r="BG245" i="12"/>
  <c r="BF245" i="12"/>
  <c r="BE245" i="12"/>
  <c r="BD245" i="12"/>
  <c r="BC245" i="12"/>
  <c r="BH244" i="12"/>
  <c r="BG244" i="12"/>
  <c r="BF244" i="12"/>
  <c r="BE244" i="12"/>
  <c r="BD244" i="12"/>
  <c r="BC244" i="12"/>
  <c r="BH243" i="12"/>
  <c r="BG243" i="12"/>
  <c r="BF243" i="12"/>
  <c r="BE243" i="12"/>
  <c r="BD243" i="12"/>
  <c r="BC243" i="12"/>
  <c r="BH242" i="12"/>
  <c r="BG242" i="12"/>
  <c r="BF242" i="12"/>
  <c r="BE242" i="12"/>
  <c r="BD242" i="12"/>
  <c r="BC242" i="12"/>
  <c r="BH241" i="12"/>
  <c r="BG241" i="12"/>
  <c r="BF241" i="12"/>
  <c r="BE241" i="12"/>
  <c r="BD241" i="12"/>
  <c r="BC241" i="12"/>
  <c r="BH240" i="12"/>
  <c r="BG240" i="12"/>
  <c r="BF240" i="12"/>
  <c r="BE240" i="12"/>
  <c r="BD240" i="12"/>
  <c r="BC240" i="12"/>
  <c r="BH239" i="12"/>
  <c r="BG239" i="12"/>
  <c r="BF239" i="12"/>
  <c r="BE239" i="12"/>
  <c r="BD239" i="12"/>
  <c r="BC239" i="12"/>
  <c r="BH238" i="12"/>
  <c r="BG238" i="12"/>
  <c r="BF238" i="12"/>
  <c r="BE238" i="12"/>
  <c r="BD238" i="12"/>
  <c r="BC238" i="12"/>
  <c r="BH237" i="12"/>
  <c r="BG237" i="12"/>
  <c r="BF237" i="12"/>
  <c r="BE237" i="12"/>
  <c r="BD237" i="12"/>
  <c r="BC237" i="12"/>
  <c r="BH236" i="12"/>
  <c r="BG236" i="12"/>
  <c r="BF236" i="12"/>
  <c r="BE236" i="12"/>
  <c r="BD236" i="12"/>
  <c r="BC236" i="12"/>
  <c r="BH235" i="12"/>
  <c r="BG235" i="12"/>
  <c r="BF235" i="12"/>
  <c r="BE235" i="12"/>
  <c r="BD235" i="12"/>
  <c r="BC235" i="12"/>
  <c r="BH234" i="12"/>
  <c r="BG234" i="12"/>
  <c r="BF234" i="12"/>
  <c r="BE234" i="12"/>
  <c r="BD234" i="12"/>
  <c r="BC234" i="12"/>
  <c r="BH233" i="12"/>
  <c r="BG233" i="12"/>
  <c r="BF233" i="12"/>
  <c r="BE233" i="12"/>
  <c r="BD233" i="12"/>
  <c r="BC233" i="12"/>
  <c r="BH232" i="12"/>
  <c r="BG232" i="12"/>
  <c r="BF232" i="12"/>
  <c r="BE232" i="12"/>
  <c r="BD232" i="12"/>
  <c r="BC232" i="12"/>
  <c r="BH231" i="12"/>
  <c r="BG231" i="12"/>
  <c r="BF231" i="12"/>
  <c r="BE231" i="12"/>
  <c r="BD231" i="12"/>
  <c r="BC231" i="12"/>
  <c r="BH230" i="12"/>
  <c r="BG230" i="12"/>
  <c r="BF230" i="12"/>
  <c r="BE230" i="12"/>
  <c r="BD230" i="12"/>
  <c r="BC230" i="12"/>
  <c r="BH229" i="12"/>
  <c r="BG229" i="12"/>
  <c r="BF229" i="12"/>
  <c r="BE229" i="12"/>
  <c r="BD229" i="12"/>
  <c r="BC229" i="12"/>
  <c r="BH228" i="12"/>
  <c r="BG228" i="12"/>
  <c r="BF228" i="12"/>
  <c r="BE228" i="12"/>
  <c r="BD228" i="12"/>
  <c r="BC228" i="12"/>
  <c r="BH227" i="12"/>
  <c r="BG227" i="12"/>
  <c r="BF227" i="12"/>
  <c r="BE227" i="12"/>
  <c r="BD227" i="12"/>
  <c r="BC227" i="12"/>
  <c r="BH226" i="12"/>
  <c r="BG226" i="12"/>
  <c r="BF226" i="12"/>
  <c r="BE226" i="12"/>
  <c r="BD226" i="12"/>
  <c r="BC226" i="12"/>
  <c r="BH225" i="12"/>
  <c r="BG225" i="12"/>
  <c r="BF225" i="12"/>
  <c r="BE225" i="12"/>
  <c r="BD225" i="12"/>
  <c r="BC225" i="12"/>
  <c r="BH224" i="12"/>
  <c r="BG224" i="12"/>
  <c r="BF224" i="12"/>
  <c r="BE224" i="12"/>
  <c r="BD224" i="12"/>
  <c r="BC224" i="12"/>
  <c r="BH223" i="12"/>
  <c r="BG223" i="12"/>
  <c r="BF223" i="12"/>
  <c r="BE223" i="12"/>
  <c r="BD223" i="12"/>
  <c r="BC223" i="12"/>
  <c r="BH222" i="12"/>
  <c r="BG222" i="12"/>
  <c r="BF222" i="12"/>
  <c r="BE222" i="12"/>
  <c r="BD222" i="12"/>
  <c r="BC222" i="12"/>
  <c r="BH221" i="12"/>
  <c r="BG221" i="12"/>
  <c r="BF221" i="12"/>
  <c r="BE221" i="12"/>
  <c r="BD221" i="12"/>
  <c r="BC221" i="12"/>
  <c r="BH220" i="12"/>
  <c r="BG220" i="12"/>
  <c r="BF220" i="12"/>
  <c r="BE220" i="12"/>
  <c r="BD220" i="12"/>
  <c r="BC220" i="12"/>
  <c r="BH219" i="12"/>
  <c r="BG219" i="12"/>
  <c r="BF219" i="12"/>
  <c r="BE219" i="12"/>
  <c r="BD219" i="12"/>
  <c r="BC219" i="12"/>
  <c r="BH218" i="12"/>
  <c r="BG218" i="12"/>
  <c r="BF218" i="12"/>
  <c r="BE218" i="12"/>
  <c r="BD218" i="12"/>
  <c r="BC218" i="12"/>
  <c r="BH217" i="12"/>
  <c r="BG217" i="12"/>
  <c r="BF217" i="12"/>
  <c r="BE217" i="12"/>
  <c r="BD217" i="12"/>
  <c r="BC217" i="12"/>
  <c r="BH216" i="12"/>
  <c r="BG216" i="12"/>
  <c r="BF216" i="12"/>
  <c r="BE216" i="12"/>
  <c r="BD216" i="12"/>
  <c r="BC216" i="12"/>
  <c r="BH215" i="12"/>
  <c r="BG215" i="12"/>
  <c r="BF215" i="12"/>
  <c r="BE215" i="12"/>
  <c r="BD215" i="12"/>
  <c r="BC215" i="12"/>
  <c r="BH214" i="12"/>
  <c r="BG214" i="12"/>
  <c r="BF214" i="12"/>
  <c r="BE214" i="12"/>
  <c r="BD214" i="12"/>
  <c r="BC214" i="12"/>
  <c r="BH213" i="12"/>
  <c r="BG213" i="12"/>
  <c r="BF213" i="12"/>
  <c r="BE213" i="12"/>
  <c r="BD213" i="12"/>
  <c r="BC213" i="12"/>
  <c r="BH212" i="12"/>
  <c r="BG212" i="12"/>
  <c r="BF212" i="12"/>
  <c r="BE212" i="12"/>
  <c r="BD212" i="12"/>
  <c r="BC212" i="12"/>
  <c r="BH211" i="12"/>
  <c r="BG211" i="12"/>
  <c r="BF211" i="12"/>
  <c r="BE211" i="12"/>
  <c r="BD211" i="12"/>
  <c r="BC211" i="12"/>
  <c r="BH210" i="12"/>
  <c r="BG210" i="12"/>
  <c r="BF210" i="12"/>
  <c r="BE210" i="12"/>
  <c r="BD210" i="12"/>
  <c r="BC210" i="12"/>
  <c r="BH209" i="12"/>
  <c r="BG209" i="12"/>
  <c r="BF209" i="12"/>
  <c r="BE209" i="12"/>
  <c r="BD209" i="12"/>
  <c r="BC209" i="12"/>
  <c r="BH208" i="12"/>
  <c r="BG208" i="12"/>
  <c r="BF208" i="12"/>
  <c r="BE208" i="12"/>
  <c r="BD208" i="12"/>
  <c r="BC208" i="12"/>
  <c r="BH207" i="12"/>
  <c r="BG207" i="12"/>
  <c r="BF207" i="12"/>
  <c r="BE207" i="12"/>
  <c r="BD207" i="12"/>
  <c r="BC207" i="12"/>
  <c r="BH206" i="12"/>
  <c r="BG206" i="12"/>
  <c r="BF206" i="12"/>
  <c r="BE206" i="12"/>
  <c r="BD206" i="12"/>
  <c r="BC206" i="12"/>
  <c r="BH205" i="12"/>
  <c r="BG205" i="12"/>
  <c r="BF205" i="12"/>
  <c r="BE205" i="12"/>
  <c r="BD205" i="12"/>
  <c r="BC205" i="12"/>
  <c r="BH204" i="12"/>
  <c r="BG204" i="12"/>
  <c r="BF204" i="12"/>
  <c r="BE204" i="12"/>
  <c r="BD204" i="12"/>
  <c r="BC204" i="12"/>
  <c r="BH203" i="12"/>
  <c r="BG203" i="12"/>
  <c r="BF203" i="12"/>
  <c r="BE203" i="12"/>
  <c r="BD203" i="12"/>
  <c r="BC203" i="12"/>
  <c r="BH202" i="12"/>
  <c r="BG202" i="12"/>
  <c r="BF202" i="12"/>
  <c r="BE202" i="12"/>
  <c r="BD202" i="12"/>
  <c r="BC202" i="12"/>
  <c r="BH201" i="12"/>
  <c r="BG201" i="12"/>
  <c r="BF201" i="12"/>
  <c r="BE201" i="12"/>
  <c r="BD201" i="12"/>
  <c r="BC201" i="12"/>
  <c r="BH200" i="12"/>
  <c r="BG200" i="12"/>
  <c r="BF200" i="12"/>
  <c r="BE200" i="12"/>
  <c r="BD200" i="12"/>
  <c r="BC200" i="12"/>
  <c r="BH199" i="12"/>
  <c r="BG199" i="12"/>
  <c r="BF199" i="12"/>
  <c r="BE199" i="12"/>
  <c r="BD199" i="12"/>
  <c r="BC199" i="12"/>
  <c r="BH198" i="12"/>
  <c r="BG198" i="12"/>
  <c r="BF198" i="12"/>
  <c r="BE198" i="12"/>
  <c r="BD198" i="12"/>
  <c r="BC198" i="12"/>
  <c r="BH197" i="12"/>
  <c r="BG197" i="12"/>
  <c r="BF197" i="12"/>
  <c r="BE197" i="12"/>
  <c r="BD197" i="12"/>
  <c r="BC197" i="12"/>
  <c r="BH196" i="12"/>
  <c r="BG196" i="12"/>
  <c r="BF196" i="12"/>
  <c r="BE196" i="12"/>
  <c r="BD196" i="12"/>
  <c r="BC196" i="12"/>
  <c r="BH195" i="12"/>
  <c r="BG195" i="12"/>
  <c r="BF195" i="12"/>
  <c r="BE195" i="12"/>
  <c r="BD195" i="12"/>
  <c r="BC195" i="12"/>
  <c r="BH194" i="12"/>
  <c r="BG194" i="12"/>
  <c r="BF194" i="12"/>
  <c r="BE194" i="12"/>
  <c r="BD194" i="12"/>
  <c r="BC194" i="12"/>
  <c r="BH193" i="12"/>
  <c r="BG193" i="12"/>
  <c r="BF193" i="12"/>
  <c r="BE193" i="12"/>
  <c r="BD193" i="12"/>
  <c r="BC193" i="12"/>
  <c r="BH192" i="12"/>
  <c r="BG192" i="12"/>
  <c r="BF192" i="12"/>
  <c r="BE192" i="12"/>
  <c r="BD192" i="12"/>
  <c r="BC192" i="12"/>
  <c r="BH191" i="12"/>
  <c r="BG191" i="12"/>
  <c r="BF191" i="12"/>
  <c r="BE191" i="12"/>
  <c r="BD191" i="12"/>
  <c r="BC191" i="12"/>
  <c r="BH190" i="12"/>
  <c r="BG190" i="12"/>
  <c r="BF190" i="12"/>
  <c r="BE190" i="12"/>
  <c r="BD190" i="12"/>
  <c r="BC190" i="12"/>
  <c r="BH189" i="12"/>
  <c r="BG189" i="12"/>
  <c r="BF189" i="12"/>
  <c r="BE189" i="12"/>
  <c r="BD189" i="12"/>
  <c r="BC189" i="12"/>
  <c r="BH188" i="12"/>
  <c r="BG188" i="12"/>
  <c r="BF188" i="12"/>
  <c r="BE188" i="12"/>
  <c r="BD188" i="12"/>
  <c r="BC188" i="12"/>
  <c r="BH187" i="12"/>
  <c r="BG187" i="12"/>
  <c r="BF187" i="12"/>
  <c r="BE187" i="12"/>
  <c r="BD187" i="12"/>
  <c r="BC187" i="12"/>
  <c r="BH186" i="12"/>
  <c r="BG186" i="12"/>
  <c r="BF186" i="12"/>
  <c r="BE186" i="12"/>
  <c r="BD186" i="12"/>
  <c r="BC186" i="12"/>
  <c r="BH185" i="12"/>
  <c r="BG185" i="12"/>
  <c r="BF185" i="12"/>
  <c r="BE185" i="12"/>
  <c r="BD185" i="12"/>
  <c r="BC185" i="12"/>
  <c r="BH184" i="12"/>
  <c r="BG184" i="12"/>
  <c r="BF184" i="12"/>
  <c r="BE184" i="12"/>
  <c r="BD184" i="12"/>
  <c r="BC184" i="12"/>
  <c r="BH183" i="12"/>
  <c r="BG183" i="12"/>
  <c r="BF183" i="12"/>
  <c r="BE183" i="12"/>
  <c r="BD183" i="12"/>
  <c r="BC183" i="12"/>
  <c r="BH182" i="12"/>
  <c r="BG182" i="12"/>
  <c r="BF182" i="12"/>
  <c r="BE182" i="12"/>
  <c r="BD182" i="12"/>
  <c r="BC182" i="12"/>
  <c r="BH181" i="12"/>
  <c r="BG181" i="12"/>
  <c r="BF181" i="12"/>
  <c r="BE181" i="12"/>
  <c r="BD181" i="12"/>
  <c r="BC181" i="12"/>
  <c r="BH180" i="12"/>
  <c r="BG180" i="12"/>
  <c r="BF180" i="12"/>
  <c r="BE180" i="12"/>
  <c r="BD180" i="12"/>
  <c r="BC180" i="12"/>
  <c r="BH179" i="12"/>
  <c r="BG179" i="12"/>
  <c r="BF179" i="12"/>
  <c r="BE179" i="12"/>
  <c r="BD179" i="12"/>
  <c r="BC179" i="12"/>
  <c r="BH178" i="12"/>
  <c r="BG178" i="12"/>
  <c r="BF178" i="12"/>
  <c r="BE178" i="12"/>
  <c r="BD178" i="12"/>
  <c r="BC178" i="12"/>
  <c r="BH177" i="12"/>
  <c r="BG177" i="12"/>
  <c r="BF177" i="12"/>
  <c r="BE177" i="12"/>
  <c r="BD177" i="12"/>
  <c r="BC177" i="12"/>
  <c r="BH176" i="12"/>
  <c r="BG176" i="12"/>
  <c r="BF176" i="12"/>
  <c r="BE176" i="12"/>
  <c r="BD176" i="12"/>
  <c r="BC176" i="12"/>
  <c r="BH175" i="12"/>
  <c r="BG175" i="12"/>
  <c r="BF175" i="12"/>
  <c r="BE175" i="12"/>
  <c r="BD175" i="12"/>
  <c r="BC175" i="12"/>
  <c r="BH174" i="12"/>
  <c r="BG174" i="12"/>
  <c r="BF174" i="12"/>
  <c r="BE174" i="12"/>
  <c r="BD174" i="12"/>
  <c r="BC174" i="12"/>
  <c r="BH173" i="12"/>
  <c r="BG173" i="12"/>
  <c r="BF173" i="12"/>
  <c r="BE173" i="12"/>
  <c r="BD173" i="12"/>
  <c r="BC173" i="12"/>
  <c r="BH172" i="12"/>
  <c r="BG172" i="12"/>
  <c r="BF172" i="12"/>
  <c r="BE172" i="12"/>
  <c r="BD172" i="12"/>
  <c r="BC172" i="12"/>
  <c r="BH171" i="12"/>
  <c r="BG171" i="12"/>
  <c r="BF171" i="12"/>
  <c r="BE171" i="12"/>
  <c r="BD171" i="12"/>
  <c r="BC171" i="12"/>
  <c r="BH170" i="12"/>
  <c r="BG170" i="12"/>
  <c r="BF170" i="12"/>
  <c r="BE170" i="12"/>
  <c r="BD170" i="12"/>
  <c r="BC170" i="12"/>
  <c r="BH169" i="12"/>
  <c r="BG169" i="12"/>
  <c r="BF169" i="12"/>
  <c r="BE169" i="12"/>
  <c r="BD169" i="12"/>
  <c r="BC169" i="12"/>
  <c r="BH168" i="12"/>
  <c r="BG168" i="12"/>
  <c r="BF168" i="12"/>
  <c r="BE168" i="12"/>
  <c r="BD168" i="12"/>
  <c r="BC168" i="12"/>
  <c r="BH167" i="12"/>
  <c r="BG167" i="12"/>
  <c r="BF167" i="12"/>
  <c r="BE167" i="12"/>
  <c r="BD167" i="12"/>
  <c r="BC167" i="12"/>
  <c r="BH166" i="12"/>
  <c r="BG166" i="12"/>
  <c r="BF166" i="12"/>
  <c r="BE166" i="12"/>
  <c r="BD166" i="12"/>
  <c r="BC166" i="12"/>
  <c r="BH165" i="12"/>
  <c r="BG165" i="12"/>
  <c r="BF165" i="12"/>
  <c r="BE165" i="12"/>
  <c r="BD165" i="12"/>
  <c r="BC165" i="12"/>
  <c r="BH164" i="12"/>
  <c r="BG164" i="12"/>
  <c r="BF164" i="12"/>
  <c r="BE164" i="12"/>
  <c r="BD164" i="12"/>
  <c r="BC164" i="12"/>
  <c r="BH163" i="12"/>
  <c r="BG163" i="12"/>
  <c r="BF163" i="12"/>
  <c r="BE163" i="12"/>
  <c r="BD163" i="12"/>
  <c r="BC163" i="12"/>
  <c r="BH162" i="12"/>
  <c r="BG162" i="12"/>
  <c r="BF162" i="12"/>
  <c r="BE162" i="12"/>
  <c r="BD162" i="12"/>
  <c r="BC162" i="12"/>
  <c r="BH161" i="12"/>
  <c r="BG161" i="12"/>
  <c r="BF161" i="12"/>
  <c r="BE161" i="12"/>
  <c r="BD161" i="12"/>
  <c r="BC161" i="12"/>
  <c r="BH160" i="12"/>
  <c r="BG160" i="12"/>
  <c r="BF160" i="12"/>
  <c r="BE160" i="12"/>
  <c r="BD160" i="12"/>
  <c r="BC160" i="12"/>
  <c r="BH159" i="12"/>
  <c r="BG159" i="12"/>
  <c r="BF159" i="12"/>
  <c r="BE159" i="12"/>
  <c r="BD159" i="12"/>
  <c r="BC159" i="12"/>
  <c r="BH158" i="12"/>
  <c r="BG158" i="12"/>
  <c r="BF158" i="12"/>
  <c r="BE158" i="12"/>
  <c r="BD158" i="12"/>
  <c r="BC158" i="12"/>
  <c r="BH157" i="12"/>
  <c r="BG157" i="12"/>
  <c r="BF157" i="12"/>
  <c r="BE157" i="12"/>
  <c r="BD157" i="12"/>
  <c r="BC157" i="12"/>
  <c r="BH156" i="12"/>
  <c r="BG156" i="12"/>
  <c r="BF156" i="12"/>
  <c r="BE156" i="12"/>
  <c r="BD156" i="12"/>
  <c r="BC156" i="12"/>
  <c r="BH155" i="12"/>
  <c r="BG155" i="12"/>
  <c r="BF155" i="12"/>
  <c r="BE155" i="12"/>
  <c r="BD155" i="12"/>
  <c r="BC155" i="12"/>
  <c r="BH154" i="12"/>
  <c r="BG154" i="12"/>
  <c r="BF154" i="12"/>
  <c r="BE154" i="12"/>
  <c r="BD154" i="12"/>
  <c r="BC154" i="12"/>
  <c r="BH153" i="12"/>
  <c r="BG153" i="12"/>
  <c r="BF153" i="12"/>
  <c r="BE153" i="12"/>
  <c r="BD153" i="12"/>
  <c r="BC153" i="12"/>
  <c r="BH152" i="12"/>
  <c r="BG152" i="12"/>
  <c r="BF152" i="12"/>
  <c r="BE152" i="12"/>
  <c r="BD152" i="12"/>
  <c r="BC152" i="12"/>
  <c r="BH151" i="12"/>
  <c r="BG151" i="12"/>
  <c r="BF151" i="12"/>
  <c r="BE151" i="12"/>
  <c r="BD151" i="12"/>
  <c r="BC151" i="12"/>
  <c r="BH150" i="12"/>
  <c r="BG150" i="12"/>
  <c r="BF150" i="12"/>
  <c r="BE150" i="12"/>
  <c r="BD150" i="12"/>
  <c r="BC150" i="12"/>
  <c r="BH149" i="12"/>
  <c r="BG149" i="12"/>
  <c r="BF149" i="12"/>
  <c r="BE149" i="12"/>
  <c r="BD149" i="12"/>
  <c r="BC149" i="12"/>
  <c r="BH148" i="12"/>
  <c r="BG148" i="12"/>
  <c r="BF148" i="12"/>
  <c r="BE148" i="12"/>
  <c r="BD148" i="12"/>
  <c r="BC148" i="12"/>
  <c r="BH147" i="12"/>
  <c r="BG147" i="12"/>
  <c r="BF147" i="12"/>
  <c r="BE147" i="12"/>
  <c r="BD147" i="12"/>
  <c r="BC147" i="12"/>
  <c r="BH146" i="12"/>
  <c r="BG146" i="12"/>
  <c r="BF146" i="12"/>
  <c r="BE146" i="12"/>
  <c r="BD146" i="12"/>
  <c r="BC146" i="12"/>
  <c r="BH145" i="12"/>
  <c r="BG145" i="12"/>
  <c r="BF145" i="12"/>
  <c r="BE145" i="12"/>
  <c r="BD145" i="12"/>
  <c r="BC145" i="12"/>
  <c r="BH144" i="12"/>
  <c r="BG144" i="12"/>
  <c r="BF144" i="12"/>
  <c r="BE144" i="12"/>
  <c r="BD144" i="12"/>
  <c r="BC144" i="12"/>
  <c r="BH143" i="12"/>
  <c r="BG143" i="12"/>
  <c r="BF143" i="12"/>
  <c r="BE143" i="12"/>
  <c r="BD143" i="12"/>
  <c r="BC143" i="12"/>
  <c r="BH142" i="12"/>
  <c r="BG142" i="12"/>
  <c r="BF142" i="12"/>
  <c r="BE142" i="12"/>
  <c r="BD142" i="12"/>
  <c r="BC142" i="12"/>
  <c r="BH141" i="12"/>
  <c r="BG141" i="12"/>
  <c r="BF141" i="12"/>
  <c r="BE141" i="12"/>
  <c r="BD141" i="12"/>
  <c r="BC141" i="12"/>
  <c r="BH140" i="12"/>
  <c r="BG140" i="12"/>
  <c r="BF140" i="12"/>
  <c r="BE140" i="12"/>
  <c r="BD140" i="12"/>
  <c r="BC140" i="12"/>
  <c r="BH139" i="12"/>
  <c r="BG139" i="12"/>
  <c r="BF139" i="12"/>
  <c r="BE139" i="12"/>
  <c r="BD139" i="12"/>
  <c r="BC139" i="12"/>
  <c r="BH138" i="12"/>
  <c r="BG138" i="12"/>
  <c r="BF138" i="12"/>
  <c r="BE138" i="12"/>
  <c r="BD138" i="12"/>
  <c r="BC138" i="12"/>
  <c r="BH137" i="12"/>
  <c r="BG137" i="12"/>
  <c r="BF137" i="12"/>
  <c r="BE137" i="12"/>
  <c r="BD137" i="12"/>
  <c r="BC137" i="12"/>
  <c r="BH136" i="12"/>
  <c r="BG136" i="12"/>
  <c r="BF136" i="12"/>
  <c r="BE136" i="12"/>
  <c r="BD136" i="12"/>
  <c r="BC136" i="12"/>
  <c r="BH135" i="12"/>
  <c r="BG135" i="12"/>
  <c r="BF135" i="12"/>
  <c r="BE135" i="12"/>
  <c r="BD135" i="12"/>
  <c r="BC135" i="12"/>
  <c r="BH134" i="12"/>
  <c r="BG134" i="12"/>
  <c r="BF134" i="12"/>
  <c r="BE134" i="12"/>
  <c r="BD134" i="12"/>
  <c r="BC134" i="12"/>
  <c r="BH133" i="12"/>
  <c r="BG133" i="12"/>
  <c r="BF133" i="12"/>
  <c r="BE133" i="12"/>
  <c r="BD133" i="12"/>
  <c r="BC133" i="12"/>
  <c r="BH132" i="12"/>
  <c r="BG132" i="12"/>
  <c r="BF132" i="12"/>
  <c r="BE132" i="12"/>
  <c r="BD132" i="12"/>
  <c r="BC132" i="12"/>
  <c r="BH131" i="12"/>
  <c r="BG131" i="12"/>
  <c r="BF131" i="12"/>
  <c r="BE131" i="12"/>
  <c r="BD131" i="12"/>
  <c r="BC131" i="12"/>
  <c r="BH130" i="12"/>
  <c r="BG130" i="12"/>
  <c r="BF130" i="12"/>
  <c r="BE130" i="12"/>
  <c r="BD130" i="12"/>
  <c r="BC130" i="12"/>
  <c r="BH129" i="12"/>
  <c r="BG129" i="12"/>
  <c r="BF129" i="12"/>
  <c r="BE129" i="12"/>
  <c r="BD129" i="12"/>
  <c r="BC129" i="12"/>
  <c r="BH128" i="12"/>
  <c r="BG128" i="12"/>
  <c r="BF128" i="12"/>
  <c r="BE128" i="12"/>
  <c r="BD128" i="12"/>
  <c r="BC128" i="12"/>
  <c r="BH127" i="12"/>
  <c r="BG127" i="12"/>
  <c r="BF127" i="12"/>
  <c r="BE127" i="12"/>
  <c r="BD127" i="12"/>
  <c r="BC127" i="12"/>
  <c r="BH126" i="12"/>
  <c r="BG126" i="12"/>
  <c r="BF126" i="12"/>
  <c r="BE126" i="12"/>
  <c r="BD126" i="12"/>
  <c r="BC126" i="12"/>
  <c r="BH125" i="12"/>
  <c r="BG125" i="12"/>
  <c r="BF125" i="12"/>
  <c r="BE125" i="12"/>
  <c r="BD125" i="12"/>
  <c r="BC125" i="12"/>
  <c r="BH124" i="12"/>
  <c r="BG124" i="12"/>
  <c r="BF124" i="12"/>
  <c r="BE124" i="12"/>
  <c r="BD124" i="12"/>
  <c r="BC124" i="12"/>
  <c r="BH123" i="12"/>
  <c r="BG123" i="12"/>
  <c r="BF123" i="12"/>
  <c r="BE123" i="12"/>
  <c r="BD123" i="12"/>
  <c r="BC123" i="12"/>
  <c r="BH122" i="12"/>
  <c r="BG122" i="12"/>
  <c r="BF122" i="12"/>
  <c r="BE122" i="12"/>
  <c r="BD122" i="12"/>
  <c r="BC122" i="12"/>
  <c r="BH121" i="12"/>
  <c r="BG121" i="12"/>
  <c r="BF121" i="12"/>
  <c r="BE121" i="12"/>
  <c r="BD121" i="12"/>
  <c r="BC121" i="12"/>
  <c r="BH120" i="12"/>
  <c r="BG120" i="12"/>
  <c r="BF120" i="12"/>
  <c r="BE120" i="12"/>
  <c r="BD120" i="12"/>
  <c r="BC120" i="12"/>
  <c r="BH119" i="12"/>
  <c r="BG119" i="12"/>
  <c r="BF119" i="12"/>
  <c r="BE119" i="12"/>
  <c r="BD119" i="12"/>
  <c r="BC119" i="12"/>
  <c r="BH118" i="12"/>
  <c r="BG118" i="12"/>
  <c r="BF118" i="12"/>
  <c r="BE118" i="12"/>
  <c r="BD118" i="12"/>
  <c r="BC118" i="12"/>
  <c r="BH117" i="12"/>
  <c r="BG117" i="12"/>
  <c r="BF117" i="12"/>
  <c r="BE117" i="12"/>
  <c r="BD117" i="12"/>
  <c r="BC117" i="12"/>
  <c r="BH116" i="12"/>
  <c r="BG116" i="12"/>
  <c r="BF116" i="12"/>
  <c r="BE116" i="12"/>
  <c r="BD116" i="12"/>
  <c r="BC116" i="12"/>
  <c r="BH115" i="12"/>
  <c r="BG115" i="12"/>
  <c r="BF115" i="12"/>
  <c r="BE115" i="12"/>
  <c r="BD115" i="12"/>
  <c r="BC115" i="12"/>
  <c r="BH114" i="12"/>
  <c r="BG114" i="12"/>
  <c r="BF114" i="12"/>
  <c r="BE114" i="12"/>
  <c r="BD114" i="12"/>
  <c r="BC114" i="12"/>
  <c r="BH113" i="12"/>
  <c r="BG113" i="12"/>
  <c r="BF113" i="12"/>
  <c r="BE113" i="12"/>
  <c r="BD113" i="12"/>
  <c r="BC113" i="12"/>
  <c r="BH112" i="12"/>
  <c r="BG112" i="12"/>
  <c r="BF112" i="12"/>
  <c r="BE112" i="12"/>
  <c r="BD112" i="12"/>
  <c r="BC112" i="12"/>
  <c r="BH111" i="12"/>
  <c r="BG111" i="12"/>
  <c r="BF111" i="12"/>
  <c r="BE111" i="12"/>
  <c r="BD111" i="12"/>
  <c r="BC111" i="12"/>
  <c r="BH110" i="12"/>
  <c r="BG110" i="12"/>
  <c r="BF110" i="12"/>
  <c r="BE110" i="12"/>
  <c r="BD110" i="12"/>
  <c r="BC110" i="12"/>
  <c r="BH109" i="12"/>
  <c r="BG109" i="12"/>
  <c r="BF109" i="12"/>
  <c r="BE109" i="12"/>
  <c r="BD109" i="12"/>
  <c r="BC109" i="12"/>
  <c r="BH108" i="12"/>
  <c r="BG108" i="12"/>
  <c r="BF108" i="12"/>
  <c r="BE108" i="12"/>
  <c r="BD108" i="12"/>
  <c r="BC108" i="12"/>
  <c r="BH107" i="12"/>
  <c r="BG107" i="12"/>
  <c r="BF107" i="12"/>
  <c r="BE107" i="12"/>
  <c r="BD107" i="12"/>
  <c r="BC107" i="12"/>
  <c r="BH106" i="12"/>
  <c r="BG106" i="12"/>
  <c r="BF106" i="12"/>
  <c r="BE106" i="12"/>
  <c r="BD106" i="12"/>
  <c r="BC106" i="12"/>
  <c r="BH105" i="12"/>
  <c r="BG105" i="12"/>
  <c r="BF105" i="12"/>
  <c r="BE105" i="12"/>
  <c r="BD105" i="12"/>
  <c r="BC105" i="12"/>
  <c r="BH104" i="12"/>
  <c r="BG104" i="12"/>
  <c r="BF104" i="12"/>
  <c r="BE104" i="12"/>
  <c r="BD104" i="12"/>
  <c r="BC104" i="12"/>
  <c r="BH103" i="12"/>
  <c r="BG103" i="12"/>
  <c r="BF103" i="12"/>
  <c r="BE103" i="12"/>
  <c r="BD103" i="12"/>
  <c r="BC103" i="12"/>
  <c r="BH102" i="12"/>
  <c r="BG102" i="12"/>
  <c r="BF102" i="12"/>
  <c r="BE102" i="12"/>
  <c r="BD102" i="12"/>
  <c r="BC102" i="12"/>
  <c r="BH101" i="12"/>
  <c r="BG101" i="12"/>
  <c r="BF101" i="12"/>
  <c r="BE101" i="12"/>
  <c r="BD101" i="12"/>
  <c r="BC101" i="12"/>
  <c r="BH100" i="12"/>
  <c r="BG100" i="12"/>
  <c r="BF100" i="12"/>
  <c r="BE100" i="12"/>
  <c r="BD100" i="12"/>
  <c r="BC100" i="12"/>
  <c r="BH99" i="12"/>
  <c r="BG99" i="12"/>
  <c r="BF99" i="12"/>
  <c r="BE99" i="12"/>
  <c r="BD99" i="12"/>
  <c r="BC99" i="12"/>
  <c r="BH98" i="12"/>
  <c r="BG98" i="12"/>
  <c r="BF98" i="12"/>
  <c r="BE98" i="12"/>
  <c r="BD98" i="12"/>
  <c r="BC98" i="12"/>
  <c r="BH97" i="12"/>
  <c r="BG97" i="12"/>
  <c r="BF97" i="12"/>
  <c r="BE97" i="12"/>
  <c r="BD97" i="12"/>
  <c r="BC97" i="12"/>
  <c r="BH96" i="12"/>
  <c r="BG96" i="12"/>
  <c r="BF96" i="12"/>
  <c r="BE96" i="12"/>
  <c r="BD96" i="12"/>
  <c r="BC96" i="12"/>
  <c r="BH95" i="12"/>
  <c r="BG95" i="12"/>
  <c r="BF95" i="12"/>
  <c r="BE95" i="12"/>
  <c r="BD95" i="12"/>
  <c r="BC95" i="12"/>
  <c r="BH94" i="12"/>
  <c r="BG94" i="12"/>
  <c r="BF94" i="12"/>
  <c r="BE94" i="12"/>
  <c r="BD94" i="12"/>
  <c r="BC94" i="12"/>
  <c r="BH93" i="12"/>
  <c r="BG93" i="12"/>
  <c r="BF93" i="12"/>
  <c r="BE93" i="12"/>
  <c r="BD93" i="12"/>
  <c r="BC93" i="12"/>
  <c r="BH92" i="12"/>
  <c r="BG92" i="12"/>
  <c r="BF92" i="12"/>
  <c r="BE92" i="12"/>
  <c r="BD92" i="12"/>
  <c r="BC92" i="12"/>
  <c r="BH91" i="12"/>
  <c r="BG91" i="12"/>
  <c r="BF91" i="12"/>
  <c r="BE91" i="12"/>
  <c r="BD91" i="12"/>
  <c r="BC91" i="12"/>
  <c r="BH90" i="12"/>
  <c r="BG90" i="12"/>
  <c r="BF90" i="12"/>
  <c r="BE90" i="12"/>
  <c r="BD90" i="12"/>
  <c r="BC90" i="12"/>
  <c r="BH89" i="12"/>
  <c r="BG89" i="12"/>
  <c r="BF89" i="12"/>
  <c r="BE89" i="12"/>
  <c r="BD89" i="12"/>
  <c r="BC89" i="12"/>
  <c r="BH88" i="12"/>
  <c r="BG88" i="12"/>
  <c r="BF88" i="12"/>
  <c r="BE88" i="12"/>
  <c r="BD88" i="12"/>
  <c r="BC88" i="12"/>
  <c r="BH87" i="12"/>
  <c r="BG87" i="12"/>
  <c r="BF87" i="12"/>
  <c r="BE87" i="12"/>
  <c r="BD87" i="12"/>
  <c r="BC87" i="12"/>
  <c r="BH86" i="12"/>
  <c r="BG86" i="12"/>
  <c r="BF86" i="12"/>
  <c r="BE86" i="12"/>
  <c r="BD86" i="12"/>
  <c r="BC86" i="12"/>
  <c r="BH85" i="12"/>
  <c r="BG85" i="12"/>
  <c r="BF85" i="12"/>
  <c r="BE85" i="12"/>
  <c r="BD85" i="12"/>
  <c r="BC85" i="12"/>
  <c r="BH84" i="12"/>
  <c r="BG84" i="12"/>
  <c r="BF84" i="12"/>
  <c r="BE84" i="12"/>
  <c r="BD84" i="12"/>
  <c r="BC84" i="12"/>
  <c r="BH83" i="12"/>
  <c r="BG83" i="12"/>
  <c r="BF83" i="12"/>
  <c r="BE83" i="12"/>
  <c r="BD83" i="12"/>
  <c r="BC83" i="12"/>
  <c r="BH82" i="12"/>
  <c r="BG82" i="12"/>
  <c r="BF82" i="12"/>
  <c r="BE82" i="12"/>
  <c r="BD82" i="12"/>
  <c r="BC82" i="12"/>
  <c r="BH81" i="12"/>
  <c r="BG81" i="12"/>
  <c r="BF81" i="12"/>
  <c r="BE81" i="12"/>
  <c r="BD81" i="12"/>
  <c r="BC81" i="12"/>
  <c r="BH80" i="12"/>
  <c r="BG80" i="12"/>
  <c r="BF80" i="12"/>
  <c r="BE80" i="12"/>
  <c r="BD80" i="12"/>
  <c r="BC80" i="12"/>
  <c r="BH79" i="12"/>
  <c r="BG79" i="12"/>
  <c r="BF79" i="12"/>
  <c r="BE79" i="12"/>
  <c r="BD79" i="12"/>
  <c r="BC79" i="12"/>
  <c r="BH78" i="12"/>
  <c r="BG78" i="12"/>
  <c r="BF78" i="12"/>
  <c r="BE78" i="12"/>
  <c r="BD78" i="12"/>
  <c r="BC78" i="12"/>
  <c r="BH77" i="12"/>
  <c r="BG77" i="12"/>
  <c r="BF77" i="12"/>
  <c r="BE77" i="12"/>
  <c r="BD77" i="12"/>
  <c r="BC77" i="12"/>
  <c r="BH76" i="12"/>
  <c r="BG76" i="12"/>
  <c r="BF76" i="12"/>
  <c r="BE76" i="12"/>
  <c r="BD76" i="12"/>
  <c r="BC76" i="12"/>
  <c r="BH75" i="12"/>
  <c r="BG75" i="12"/>
  <c r="BF75" i="12"/>
  <c r="BE75" i="12"/>
  <c r="BD75" i="12"/>
  <c r="BC75" i="12"/>
  <c r="BH74" i="12"/>
  <c r="BG74" i="12"/>
  <c r="BF74" i="12"/>
  <c r="BE74" i="12"/>
  <c r="BD74" i="12"/>
  <c r="BC74" i="12"/>
  <c r="BH73" i="12"/>
  <c r="BG73" i="12"/>
  <c r="BF73" i="12"/>
  <c r="BE73" i="12"/>
  <c r="BD73" i="12"/>
  <c r="BC73" i="12"/>
  <c r="BH72" i="12"/>
  <c r="BG72" i="12"/>
  <c r="BF72" i="12"/>
  <c r="BE72" i="12"/>
  <c r="BD72" i="12"/>
  <c r="BC72" i="12"/>
  <c r="BH71" i="12"/>
  <c r="BG71" i="12"/>
  <c r="BF71" i="12"/>
  <c r="BE71" i="12"/>
  <c r="BD71" i="12"/>
  <c r="BC71" i="12"/>
  <c r="BH70" i="12"/>
  <c r="BG70" i="12"/>
  <c r="BF70" i="12"/>
  <c r="BE70" i="12"/>
  <c r="BD70" i="12"/>
  <c r="BC70" i="12"/>
  <c r="BH69" i="12"/>
  <c r="BG69" i="12"/>
  <c r="BF69" i="12"/>
  <c r="BE69" i="12"/>
  <c r="BD69" i="12"/>
  <c r="BC69" i="12"/>
  <c r="BH68" i="12"/>
  <c r="BG68" i="12"/>
  <c r="BF68" i="12"/>
  <c r="BE68" i="12"/>
  <c r="BD68" i="12"/>
  <c r="BC68" i="12"/>
  <c r="BH67" i="12"/>
  <c r="BG67" i="12"/>
  <c r="BF67" i="12"/>
  <c r="BE67" i="12"/>
  <c r="BD67" i="12"/>
  <c r="BC67" i="12"/>
  <c r="BH66" i="12"/>
  <c r="BG66" i="12"/>
  <c r="BF66" i="12"/>
  <c r="BE66" i="12"/>
  <c r="BD66" i="12"/>
  <c r="BC66" i="12"/>
  <c r="BH65" i="12"/>
  <c r="BG65" i="12"/>
  <c r="BF65" i="12"/>
  <c r="BE65" i="12"/>
  <c r="BD65" i="12"/>
  <c r="BC65" i="12"/>
  <c r="BH64" i="12"/>
  <c r="BG64" i="12"/>
  <c r="BF64" i="12"/>
  <c r="BE64" i="12"/>
  <c r="BD64" i="12"/>
  <c r="BC64" i="12"/>
  <c r="BH63" i="12"/>
  <c r="BG63" i="12"/>
  <c r="BF63" i="12"/>
  <c r="BE63" i="12"/>
  <c r="BD63" i="12"/>
  <c r="BC63" i="12"/>
  <c r="BH62" i="12"/>
  <c r="BG62" i="12"/>
  <c r="BF62" i="12"/>
  <c r="BE62" i="12"/>
  <c r="BD62" i="12"/>
  <c r="BC62" i="12"/>
  <c r="BH61" i="12"/>
  <c r="BG61" i="12"/>
  <c r="BF61" i="12"/>
  <c r="BE61" i="12"/>
  <c r="BD61" i="12"/>
  <c r="BC61" i="12"/>
  <c r="BH60" i="12"/>
  <c r="BG60" i="12"/>
  <c r="BF60" i="12"/>
  <c r="BE60" i="12"/>
  <c r="BD60" i="12"/>
  <c r="BC60" i="12"/>
  <c r="BH59" i="12"/>
  <c r="BG59" i="12"/>
  <c r="BF59" i="12"/>
  <c r="BE59" i="12"/>
  <c r="BD59" i="12"/>
  <c r="BC59" i="12"/>
  <c r="BH58" i="12"/>
  <c r="BG58" i="12"/>
  <c r="BF58" i="12"/>
  <c r="BE58" i="12"/>
  <c r="BD58" i="12"/>
  <c r="BC58" i="12"/>
  <c r="BH57" i="12"/>
  <c r="BG57" i="12"/>
  <c r="BF57" i="12"/>
  <c r="BE57" i="12"/>
  <c r="BD57" i="12"/>
  <c r="BC57" i="12"/>
  <c r="BH56" i="12"/>
  <c r="BG56" i="12"/>
  <c r="BF56" i="12"/>
  <c r="BE56" i="12"/>
  <c r="BD56" i="12"/>
  <c r="BC56" i="12"/>
  <c r="BH55" i="12"/>
  <c r="BG55" i="12"/>
  <c r="BF55" i="12"/>
  <c r="BE55" i="12"/>
  <c r="BD55" i="12"/>
  <c r="BC55" i="12"/>
  <c r="BH54" i="12"/>
  <c r="BG54" i="12"/>
  <c r="BF54" i="12"/>
  <c r="BE54" i="12"/>
  <c r="BD54" i="12"/>
  <c r="BC54" i="12"/>
  <c r="BH53" i="12"/>
  <c r="BG53" i="12"/>
  <c r="BF53" i="12"/>
  <c r="BE53" i="12"/>
  <c r="BD53" i="12"/>
  <c r="BC53" i="12"/>
  <c r="BH52" i="12"/>
  <c r="BG52" i="12"/>
  <c r="BF52" i="12"/>
  <c r="BE52" i="12"/>
  <c r="BD52" i="12"/>
  <c r="BC52" i="12"/>
  <c r="BH51" i="12"/>
  <c r="BG51" i="12"/>
  <c r="BF51" i="12"/>
  <c r="BE51" i="12"/>
  <c r="BD51" i="12"/>
  <c r="BC51" i="12"/>
  <c r="BH50" i="12"/>
  <c r="BG50" i="12"/>
  <c r="BF50" i="12"/>
  <c r="BE50" i="12"/>
  <c r="BD50" i="12"/>
  <c r="BC50" i="12"/>
  <c r="BH49" i="12"/>
  <c r="BG49" i="12"/>
  <c r="BF49" i="12"/>
  <c r="BE49" i="12"/>
  <c r="BD49" i="12"/>
  <c r="BC49" i="12"/>
  <c r="BH48" i="12"/>
  <c r="BG48" i="12"/>
  <c r="BF48" i="12"/>
  <c r="BE48" i="12"/>
  <c r="BD48" i="12"/>
  <c r="BC48" i="12"/>
  <c r="BH47" i="12"/>
  <c r="BG47" i="12"/>
  <c r="BF47" i="12"/>
  <c r="BE47" i="12"/>
  <c r="BD47" i="12"/>
  <c r="BC47" i="12"/>
  <c r="BH46" i="12"/>
  <c r="BG46" i="12"/>
  <c r="BF46" i="12"/>
  <c r="BE46" i="12"/>
  <c r="BD46" i="12"/>
  <c r="BC46" i="12"/>
  <c r="BH45" i="12"/>
  <c r="BG45" i="12"/>
  <c r="BF45" i="12"/>
  <c r="BE45" i="12"/>
  <c r="BD45" i="12"/>
  <c r="BC45" i="12"/>
  <c r="BH44" i="12"/>
  <c r="BG44" i="12"/>
  <c r="BF44" i="12"/>
  <c r="BE44" i="12"/>
  <c r="BD44" i="12"/>
  <c r="BC44" i="12"/>
  <c r="BH43" i="12"/>
  <c r="BG43" i="12"/>
  <c r="BF43" i="12"/>
  <c r="BE43" i="12"/>
  <c r="BD43" i="12"/>
  <c r="BC43" i="12"/>
  <c r="BH42" i="12"/>
  <c r="BG42" i="12"/>
  <c r="BF42" i="12"/>
  <c r="BE42" i="12"/>
  <c r="BD42" i="12"/>
  <c r="BC42" i="12"/>
  <c r="BH41" i="12"/>
  <c r="BG41" i="12"/>
  <c r="BF41" i="12"/>
  <c r="BE41" i="12"/>
  <c r="BD41" i="12"/>
  <c r="BC41" i="12"/>
  <c r="BH40" i="12"/>
  <c r="BG40" i="12"/>
  <c r="BF40" i="12"/>
  <c r="BE40" i="12"/>
  <c r="BD40" i="12"/>
  <c r="BC40" i="12"/>
  <c r="BH39" i="12"/>
  <c r="BG39" i="12"/>
  <c r="BF39" i="12"/>
  <c r="BE39" i="12"/>
  <c r="BD39" i="12"/>
  <c r="BC39" i="12"/>
  <c r="BH38" i="12"/>
  <c r="BG38" i="12"/>
  <c r="BF38" i="12"/>
  <c r="BE38" i="12"/>
  <c r="BD38" i="12"/>
  <c r="BC38" i="12"/>
  <c r="BH37" i="12"/>
  <c r="BG37" i="12"/>
  <c r="BF37" i="12"/>
  <c r="BE37" i="12"/>
  <c r="BD37" i="12"/>
  <c r="BC37" i="12"/>
  <c r="BH36" i="12"/>
  <c r="BG36" i="12"/>
  <c r="BF36" i="12"/>
  <c r="BE36" i="12"/>
  <c r="BD36" i="12"/>
  <c r="BC36" i="12"/>
  <c r="BH35" i="12"/>
  <c r="BG35" i="12"/>
  <c r="BF35" i="12"/>
  <c r="BE35" i="12"/>
  <c r="BD35" i="12"/>
  <c r="BC35" i="12"/>
  <c r="BH34" i="12"/>
  <c r="BG34" i="12"/>
  <c r="BF34" i="12"/>
  <c r="BE34" i="12"/>
  <c r="BD34" i="12"/>
  <c r="BC34" i="12"/>
  <c r="BH33" i="12"/>
  <c r="BG33" i="12"/>
  <c r="BF33" i="12"/>
  <c r="BE33" i="12"/>
  <c r="BD33" i="12"/>
  <c r="BC33" i="12"/>
  <c r="BH32" i="12"/>
  <c r="BG32" i="12"/>
  <c r="BF32" i="12"/>
  <c r="BE32" i="12"/>
  <c r="BD32" i="12"/>
  <c r="BC32" i="12"/>
  <c r="BH31" i="12"/>
  <c r="BG31" i="12"/>
  <c r="BF31" i="12"/>
  <c r="BE31" i="12"/>
  <c r="BD31" i="12"/>
  <c r="BC31" i="12"/>
  <c r="BH30" i="12"/>
  <c r="BG30" i="12"/>
  <c r="BF30" i="12"/>
  <c r="BE30" i="12"/>
  <c r="BD30" i="12"/>
  <c r="BC30" i="12"/>
  <c r="BH29" i="12"/>
  <c r="BG29" i="12"/>
  <c r="BF29" i="12"/>
  <c r="BE29" i="12"/>
  <c r="BD29" i="12"/>
  <c r="BC29" i="12"/>
  <c r="BH28" i="12"/>
  <c r="BG28" i="12"/>
  <c r="BF28" i="12"/>
  <c r="BE28" i="12"/>
  <c r="BD28" i="12"/>
  <c r="BC28" i="12"/>
  <c r="BH27" i="12"/>
  <c r="BG27" i="12"/>
  <c r="BF27" i="12"/>
  <c r="BE27" i="12"/>
  <c r="BD27" i="12"/>
  <c r="BC27" i="12"/>
  <c r="BH26" i="12"/>
  <c r="BG26" i="12"/>
  <c r="BF26" i="12"/>
  <c r="BE26" i="12"/>
  <c r="BD26" i="12"/>
  <c r="BC26" i="12"/>
  <c r="BH25" i="12"/>
  <c r="BG25" i="12"/>
  <c r="BF25" i="12"/>
  <c r="BE25" i="12"/>
  <c r="BD25" i="12"/>
  <c r="BC25" i="12"/>
  <c r="BH24" i="12"/>
  <c r="BG24" i="12"/>
  <c r="BF24" i="12"/>
  <c r="BE24" i="12"/>
  <c r="BD24" i="12"/>
  <c r="BC24" i="12"/>
  <c r="BH23" i="12"/>
  <c r="BG23" i="12"/>
  <c r="BF23" i="12"/>
  <c r="BE23" i="12"/>
  <c r="BD23" i="12"/>
  <c r="BC23" i="12"/>
  <c r="BH22" i="12"/>
  <c r="BG22" i="12"/>
  <c r="BF22" i="12"/>
  <c r="BE22" i="12"/>
  <c r="BD22" i="12"/>
  <c r="BC22" i="12"/>
  <c r="BH21" i="12"/>
  <c r="BG21" i="12"/>
  <c r="BF21" i="12"/>
  <c r="BE21" i="12"/>
  <c r="BD21" i="12"/>
  <c r="BC21" i="12"/>
  <c r="BH20" i="12"/>
  <c r="BG20" i="12"/>
  <c r="BF20" i="12"/>
  <c r="BE20" i="12"/>
  <c r="BD20" i="12"/>
  <c r="BC20" i="12"/>
  <c r="BH19" i="12"/>
  <c r="BG19" i="12"/>
  <c r="BF19" i="12"/>
  <c r="BE19" i="12"/>
  <c r="BD19" i="12"/>
  <c r="BC19" i="12"/>
  <c r="BH18" i="12"/>
  <c r="BG18" i="12"/>
  <c r="BF18" i="12"/>
  <c r="BE18" i="12"/>
  <c r="BD18" i="12"/>
  <c r="BC18" i="12"/>
  <c r="BH17" i="12"/>
  <c r="BG17" i="12"/>
  <c r="BF17" i="12"/>
  <c r="BE17" i="12"/>
  <c r="BD17" i="12"/>
  <c r="BC17" i="12"/>
  <c r="BH16" i="12"/>
  <c r="BG16" i="12"/>
  <c r="BF16" i="12"/>
  <c r="BE16" i="12"/>
  <c r="BD16" i="12"/>
  <c r="BC16" i="12"/>
  <c r="BH15" i="12"/>
  <c r="BG15" i="12"/>
  <c r="BF15" i="12"/>
  <c r="BE15" i="12"/>
  <c r="BD15" i="12"/>
  <c r="BC15" i="12"/>
  <c r="BH14" i="12"/>
  <c r="BG14" i="12"/>
  <c r="BF14" i="12"/>
  <c r="BE14" i="12"/>
  <c r="BD14" i="12"/>
  <c r="BC14" i="12"/>
  <c r="BH13" i="12"/>
  <c r="BG13" i="12"/>
  <c r="BF13" i="12"/>
  <c r="BE13" i="12"/>
  <c r="BD13" i="12"/>
  <c r="BC13" i="12"/>
  <c r="BH12" i="12"/>
  <c r="BG12" i="12"/>
  <c r="BF12" i="12"/>
  <c r="BE12" i="12"/>
  <c r="BD12" i="12"/>
  <c r="BC12" i="12"/>
  <c r="BH11" i="12"/>
  <c r="BG11" i="12"/>
  <c r="BF11" i="12"/>
  <c r="BE11" i="12"/>
  <c r="BD11" i="12"/>
  <c r="BC11" i="12"/>
  <c r="BH10" i="12"/>
  <c r="BG10" i="12"/>
  <c r="BF10" i="12"/>
  <c r="BE10" i="12"/>
  <c r="BD10" i="12"/>
  <c r="BC10" i="12"/>
  <c r="BH9" i="12"/>
  <c r="BG9" i="12"/>
  <c r="BF9" i="12"/>
  <c r="BE9" i="12"/>
  <c r="BD9" i="12"/>
  <c r="BC9" i="12"/>
  <c r="BH8" i="12"/>
  <c r="BG8" i="12"/>
  <c r="BF8" i="12"/>
  <c r="BE8" i="12"/>
  <c r="BD8" i="12"/>
  <c r="BC8" i="12"/>
  <c r="BH7" i="12"/>
  <c r="BG7" i="12"/>
  <c r="BF7" i="12"/>
  <c r="BE7" i="12"/>
  <c r="BD7" i="12"/>
  <c r="BC7" i="12"/>
  <c r="BH6" i="12"/>
  <c r="BG6" i="12"/>
  <c r="BF6" i="12"/>
  <c r="BE6" i="12"/>
  <c r="BD6" i="12"/>
  <c r="BC6" i="12"/>
  <c r="BI6" i="12" l="1"/>
  <c r="BI7" i="12"/>
  <c r="BI8" i="12"/>
  <c r="BI9" i="12"/>
  <c r="BI10" i="12"/>
  <c r="BI11" i="12"/>
  <c r="BI15" i="12"/>
  <c r="BI16" i="12"/>
  <c r="BI17" i="12"/>
  <c r="BI19" i="12"/>
  <c r="BI21" i="12"/>
  <c r="BI23" i="12"/>
  <c r="BI24" i="12"/>
  <c r="BI26" i="12"/>
  <c r="BI27" i="12"/>
  <c r="BI31" i="12"/>
  <c r="BI32" i="12"/>
  <c r="BI33" i="12"/>
  <c r="BI35" i="12"/>
  <c r="BI36" i="12"/>
  <c r="BI37" i="12"/>
  <c r="BI38" i="12"/>
  <c r="BI39" i="12"/>
  <c r="BI40" i="12"/>
  <c r="BI41" i="12"/>
  <c r="BI42" i="12"/>
  <c r="BI43" i="12"/>
  <c r="BI44" i="12"/>
  <c r="BI45" i="12"/>
  <c r="BI46" i="12"/>
  <c r="BI47" i="12"/>
  <c r="BI48" i="12"/>
  <c r="BI49" i="12"/>
  <c r="BI50" i="12"/>
  <c r="BI51" i="12"/>
  <c r="BI52" i="12"/>
  <c r="BI53" i="12"/>
  <c r="BI54" i="12"/>
  <c r="BI55" i="12"/>
  <c r="BI56" i="12"/>
  <c r="BI57" i="12"/>
  <c r="BI58" i="12"/>
  <c r="BI59" i="12"/>
  <c r="BI60" i="12"/>
  <c r="BI61" i="12"/>
  <c r="BI62" i="12"/>
  <c r="BI63" i="12"/>
  <c r="BI64" i="12"/>
  <c r="BI65" i="12"/>
  <c r="BI66" i="12"/>
  <c r="BI67" i="12"/>
  <c r="BI68" i="12"/>
  <c r="BI69" i="12"/>
  <c r="BI70" i="12"/>
  <c r="BI71" i="12"/>
  <c r="BI72" i="12"/>
  <c r="BI73" i="12"/>
  <c r="BI74" i="12"/>
  <c r="BI75" i="12"/>
  <c r="BI76" i="12"/>
  <c r="BI77" i="12"/>
  <c r="BI78" i="12"/>
  <c r="BI79" i="12"/>
  <c r="BI80" i="12"/>
  <c r="BI81" i="12"/>
  <c r="BI82" i="12"/>
  <c r="BI83" i="12"/>
  <c r="BI84" i="12"/>
  <c r="BI85" i="12"/>
  <c r="BI86" i="12"/>
  <c r="BI87" i="12"/>
  <c r="BI88" i="12"/>
  <c r="BI92" i="12"/>
  <c r="BI93" i="12"/>
  <c r="BI94" i="12"/>
  <c r="BI95" i="12"/>
  <c r="BI96" i="12"/>
  <c r="BI97" i="12"/>
  <c r="BI98" i="12"/>
  <c r="BI99" i="12"/>
  <c r="BI100" i="12"/>
  <c r="BI101" i="12"/>
  <c r="BI102" i="12"/>
  <c r="BI103" i="12"/>
  <c r="BI104" i="12"/>
  <c r="BI105" i="12"/>
  <c r="BI106" i="12"/>
  <c r="BI107" i="12"/>
  <c r="BI108" i="12"/>
  <c r="BI109" i="12"/>
  <c r="BI110" i="12"/>
  <c r="BI111" i="12"/>
  <c r="BI112" i="12"/>
  <c r="BI113" i="12"/>
  <c r="BI114" i="12"/>
  <c r="BI115" i="12"/>
  <c r="BI116" i="12"/>
  <c r="BI117" i="12"/>
  <c r="BI28" i="12"/>
  <c r="BI29" i="12"/>
  <c r="BI30" i="12"/>
  <c r="BI118" i="12"/>
  <c r="BI119" i="12"/>
  <c r="BI120" i="12"/>
  <c r="BI121" i="12"/>
  <c r="BI122" i="12"/>
  <c r="BI123" i="12"/>
  <c r="BI124" i="12"/>
  <c r="BI125" i="12"/>
  <c r="BI126" i="12"/>
  <c r="BI127" i="12"/>
  <c r="BI128" i="12"/>
  <c r="BI129" i="12"/>
  <c r="BI130" i="12"/>
  <c r="BI131" i="12"/>
  <c r="BI132" i="12"/>
  <c r="BI133" i="12"/>
  <c r="BI134" i="12"/>
  <c r="BI135" i="12"/>
  <c r="BI136" i="12"/>
  <c r="BI137" i="12"/>
  <c r="BI138" i="12"/>
  <c r="BI139" i="12"/>
  <c r="BI140" i="12"/>
  <c r="BI141" i="12"/>
  <c r="BI142" i="12"/>
  <c r="BI143" i="12"/>
  <c r="BI144" i="12"/>
  <c r="BI145" i="12"/>
  <c r="BI148" i="12"/>
  <c r="BI150" i="12"/>
  <c r="BI151" i="12"/>
  <c r="BI152" i="12"/>
  <c r="BI153" i="12"/>
  <c r="BI154" i="12"/>
  <c r="BI155" i="12"/>
  <c r="BI158" i="12"/>
  <c r="BI159" i="12"/>
  <c r="BI160" i="12"/>
  <c r="BI161" i="12"/>
  <c r="BI162" i="12"/>
  <c r="BI163" i="12"/>
  <c r="BI164" i="12"/>
  <c r="BI165" i="12"/>
  <c r="BI166" i="12"/>
  <c r="BI167" i="12"/>
  <c r="BI168" i="12"/>
  <c r="BI169" i="12"/>
  <c r="BI170" i="12"/>
  <c r="BI171" i="12"/>
  <c r="BI173" i="12"/>
  <c r="BI174" i="12"/>
  <c r="BI175" i="12"/>
  <c r="BI177" i="12"/>
  <c r="BI179" i="12"/>
  <c r="BI182" i="12"/>
  <c r="BI184" i="12"/>
  <c r="BI186" i="12"/>
  <c r="BI188" i="12"/>
  <c r="BI190" i="12"/>
  <c r="BI193" i="12"/>
  <c r="BI197" i="12"/>
  <c r="BI198" i="12"/>
  <c r="BI199" i="12"/>
  <c r="BI202" i="12"/>
  <c r="BI205" i="12"/>
  <c r="BI206" i="12"/>
  <c r="BI208" i="12"/>
  <c r="BI209" i="12"/>
  <c r="BI210" i="12"/>
  <c r="BI211" i="12"/>
  <c r="BI212" i="12"/>
  <c r="BI213" i="12"/>
  <c r="BI214" i="12"/>
  <c r="BI215" i="12"/>
  <c r="BI216" i="12"/>
  <c r="BI217" i="12"/>
  <c r="BI218" i="12"/>
  <c r="BI219" i="12"/>
  <c r="BI220" i="12"/>
  <c r="BI221" i="12"/>
  <c r="BI222" i="12"/>
  <c r="BI223" i="12"/>
  <c r="BI224" i="12"/>
  <c r="BI225" i="12"/>
  <c r="BI226" i="12"/>
  <c r="BI227" i="12"/>
  <c r="BI228" i="12"/>
  <c r="BI229" i="12"/>
  <c r="BI230" i="12"/>
  <c r="BI231" i="12"/>
  <c r="BI232" i="12"/>
  <c r="BI233" i="12"/>
  <c r="BI234" i="12"/>
  <c r="BI235" i="12"/>
  <c r="BI236" i="12"/>
  <c r="BI237" i="12"/>
  <c r="BI238" i="12"/>
  <c r="BI239" i="12"/>
  <c r="BI240" i="12"/>
  <c r="BI241" i="12"/>
  <c r="BI242" i="12"/>
  <c r="BI243" i="12"/>
  <c r="BI244" i="12"/>
  <c r="BI245" i="12"/>
  <c r="BI246" i="12"/>
  <c r="BI247" i="12"/>
  <c r="BI248" i="12"/>
  <c r="BI249" i="12"/>
  <c r="BI250" i="12"/>
  <c r="BI251" i="12"/>
  <c r="BI252" i="12"/>
  <c r="BI253" i="12"/>
  <c r="BI255" i="12"/>
  <c r="BI256" i="12"/>
  <c r="BI257" i="12"/>
  <c r="BI258" i="12"/>
  <c r="BI259" i="12"/>
  <c r="BI261" i="12"/>
  <c r="BI262" i="12"/>
  <c r="BI263" i="12"/>
  <c r="BI264" i="12"/>
  <c r="BI265" i="12"/>
  <c r="BI266" i="12"/>
  <c r="BI267" i="12"/>
  <c r="BI273" i="12"/>
  <c r="BI274" i="12"/>
  <c r="BI279" i="12"/>
  <c r="BI280" i="12"/>
  <c r="BI281" i="12"/>
  <c r="BI285" i="12"/>
  <c r="BI286" i="12"/>
  <c r="BI287" i="12"/>
  <c r="BI288" i="12"/>
  <c r="BI290" i="12"/>
  <c r="BI291" i="12"/>
  <c r="BI293" i="12"/>
  <c r="BI294" i="12"/>
  <c r="BI295" i="12"/>
  <c r="BI297" i="12"/>
  <c r="BI298" i="12"/>
  <c r="BI299" i="12"/>
  <c r="BI300" i="12"/>
  <c r="BI303" i="12"/>
  <c r="BI304" i="12"/>
  <c r="BI306" i="12"/>
  <c r="BI307" i="12"/>
  <c r="BI308" i="12"/>
  <c r="BI309" i="12"/>
  <c r="BI312" i="12"/>
  <c r="BI315" i="12"/>
  <c r="BI316" i="12"/>
  <c r="BI317" i="12"/>
  <c r="BI318" i="12"/>
  <c r="BI320" i="12"/>
  <c r="BI323" i="12"/>
  <c r="BI324" i="12"/>
  <c r="BI326" i="12"/>
  <c r="BI327" i="12"/>
  <c r="BI328" i="12"/>
  <c r="BI329" i="12"/>
  <c r="BI330" i="12"/>
  <c r="BI331" i="12"/>
  <c r="BI332" i="12"/>
  <c r="BI333" i="12"/>
  <c r="BI334" i="12"/>
  <c r="BI335" i="12"/>
  <c r="AF342" i="12"/>
  <c r="BI12" i="12"/>
  <c r="BI14" i="12"/>
  <c r="BI34" i="12"/>
  <c r="BI20" i="12"/>
  <c r="BI13" i="12"/>
  <c r="BI25" i="12"/>
  <c r="BI18" i="12"/>
  <c r="BI22" i="12"/>
  <c r="BI89" i="12"/>
  <c r="BI90" i="12"/>
  <c r="BI91" i="12"/>
  <c r="BI156" i="12"/>
  <c r="BI157" i="12"/>
  <c r="BI146" i="12"/>
  <c r="BI147" i="12"/>
  <c r="BI149" i="12"/>
  <c r="BI176" i="12"/>
  <c r="BI181" i="12"/>
  <c r="BI189" i="12"/>
  <c r="BI194" i="12"/>
  <c r="BI195" i="12"/>
  <c r="BI201" i="12"/>
  <c r="BI178" i="12"/>
  <c r="BI187" i="12"/>
  <c r="BI200" i="12"/>
  <c r="BI203" i="12"/>
  <c r="BI172" i="12"/>
  <c r="BI183" i="12"/>
  <c r="BI191" i="12"/>
  <c r="BI192" i="12"/>
  <c r="BI196" i="12"/>
  <c r="BI204" i="12"/>
  <c r="BI207" i="12"/>
  <c r="BI180" i="12"/>
  <c r="BI185" i="12"/>
  <c r="BI268" i="12"/>
  <c r="BI269" i="12"/>
  <c r="BI270" i="12"/>
  <c r="BI271" i="12"/>
  <c r="BI272" i="12"/>
  <c r="BI275" i="12"/>
  <c r="BI276" i="12"/>
  <c r="BI277" i="12"/>
  <c r="BI278" i="12"/>
  <c r="BI282" i="12"/>
  <c r="BI283" i="12"/>
  <c r="BI284" i="12"/>
  <c r="BI254" i="12"/>
  <c r="BI289" i="12"/>
  <c r="BI260" i="12"/>
  <c r="BI296" i="12"/>
  <c r="BI310" i="12"/>
  <c r="BI311" i="12"/>
  <c r="BI292" i="12"/>
  <c r="BI313" i="12"/>
  <c r="BI314" i="12"/>
  <c r="BI301" i="12"/>
  <c r="BI302" i="12"/>
  <c r="BI319" i="12"/>
  <c r="BI321" i="12"/>
  <c r="BI322" i="12"/>
  <c r="BI305" i="12"/>
  <c r="BI325" i="12"/>
  <c r="AB343" i="12"/>
  <c r="AC343" i="12"/>
  <c r="AD343" i="12"/>
  <c r="AE343" i="12"/>
</calcChain>
</file>

<file path=xl/sharedStrings.xml><?xml version="1.0" encoding="utf-8"?>
<sst xmlns="http://schemas.openxmlformats.org/spreadsheetml/2006/main" count="8986" uniqueCount="1118">
  <si>
    <t>Г. Санкт-Петербург</t>
  </si>
  <si>
    <t>2020</t>
  </si>
  <si>
    <t>Вид собственности</t>
  </si>
  <si>
    <t>Организация</t>
  </si>
  <si>
    <t>ИНН организации</t>
  </si>
  <si>
    <t>Наименование здания</t>
  </si>
  <si>
    <t>Адрес</t>
  </si>
  <si>
    <t>Функционально-типологическая группа</t>
  </si>
  <si>
    <t>Год ввода здания в эксплуатацию</t>
  </si>
  <si>
    <t>Этажность</t>
  </si>
  <si>
    <t>Год проведения последнего капитального ремонта здания</t>
  </si>
  <si>
    <t>Дата проведения энергетического обследования</t>
  </si>
  <si>
    <t>Номер энергетического паспорта</t>
  </si>
  <si>
    <t>Количество лифтов</t>
  </si>
  <si>
    <t>Оснащенность приборами коммерческого учета электрической энергии</t>
  </si>
  <si>
    <t>Оснащенность приборами коммерческого учета тепловой энергии</t>
  </si>
  <si>
    <t>Оснащенность приборами коммерческого учета холодной воды</t>
  </si>
  <si>
    <t>Оснащенность приборами коммерческого учета горячей воды</t>
  </si>
  <si>
    <t>Оснащенность приборами коммерческого учета газа</t>
  </si>
  <si>
    <t>Оснащенность приборами коммерческого учета иного ресурса</t>
  </si>
  <si>
    <t>Вентиляция принудительная</t>
  </si>
  <si>
    <t>Система кондиционирования воздуха</t>
  </si>
  <si>
    <t>Наличие собственного источника выработки энергии</t>
  </si>
  <si>
    <t>Оснащение энергетически эффективными (светодиодными) лампами (светильниками на их основе) внутреннего освещения</t>
  </si>
  <si>
    <t>Оснащение автоматизированными системами управления внутренним освещением</t>
  </si>
  <si>
    <t>Оснащение энергетически эффективными (светодиодными) лампами (светильниками на их основе) наружного освещения</t>
  </si>
  <si>
    <t>Оснащение автоматизированными системами управления наружным освещением</t>
  </si>
  <si>
    <t>Оснащение современными стеклопакетами с повышенным термическим сопротивлением</t>
  </si>
  <si>
    <t>Оснащение индивидуальным тепловым пунктом</t>
  </si>
  <si>
    <t>Количество зданий</t>
  </si>
  <si>
    <t>Общая площадь, кв.м</t>
  </si>
  <si>
    <t>Общий объем</t>
  </si>
  <si>
    <t>Численность пользователей</t>
  </si>
  <si>
    <t>Полезная площадь, кв.м</t>
  </si>
  <si>
    <t>Потребление тепловой энергии, Гкал/год</t>
  </si>
  <si>
    <t>Отапливаемая площадь, кв.м</t>
  </si>
  <si>
    <t>Потребление электрической энергии, кВт*ч/год</t>
  </si>
  <si>
    <t>Потребление угля, т/год</t>
  </si>
  <si>
    <t>Потребление природного газа, т/год</t>
  </si>
  <si>
    <t>Потребление холодной воды, куб. м/год</t>
  </si>
  <si>
    <t>Потребление горячей воды, куб. м/год</t>
  </si>
  <si>
    <t>Оплата угля, руб/год</t>
  </si>
  <si>
    <t>Оплата газа, руб/год</t>
  </si>
  <si>
    <t>Оплата горячей воды, руб/год</t>
  </si>
  <si>
    <t>Оплата электрической энергии, руб/год</t>
  </si>
  <si>
    <t>Оплата тепловой энергии на горячее водоснабжение, руб/год</t>
  </si>
  <si>
    <t>оплата тепловой энергии, руб/год</t>
  </si>
  <si>
    <t>Оплата холодной воды, руб/год</t>
  </si>
  <si>
    <t>ГРБС</t>
  </si>
  <si>
    <t>Не помещение/часть здания</t>
  </si>
  <si>
    <t>Отношение объёма к полезной площади</t>
  </si>
  <si>
    <t>Гкал/м2 (ТЭ)</t>
  </si>
  <si>
    <t>Гкал/м3 (ТЭ)</t>
  </si>
  <si>
    <t>кВт*ч/м2 (ЭЭ)</t>
  </si>
  <si>
    <t>м3/чел (ХВС)</t>
  </si>
  <si>
    <t>м3/чел (ГВС)</t>
  </si>
  <si>
    <t>проверка отношение объёма к полезной площади</t>
  </si>
  <si>
    <t>проверка Гкал/м2 (ТЭ)</t>
  </si>
  <si>
    <t>проверка Гкал/м3 (ТЭ)</t>
  </si>
  <si>
    <t>проверка кВт*ч/м2 (ЭЭ)</t>
  </si>
  <si>
    <t>проверка м3/чел (ХВС)</t>
  </si>
  <si>
    <t>проверка м3/чел (ГВС)</t>
  </si>
  <si>
    <t>проверка</t>
  </si>
  <si>
    <t>Здание в оперативном управлении</t>
  </si>
  <si>
    <t>1968</t>
  </si>
  <si>
    <t>4</t>
  </si>
  <si>
    <t>Не указано</t>
  </si>
  <si>
    <t>2</t>
  </si>
  <si>
    <t>Полностью оснащено</t>
  </si>
  <si>
    <t>Неприменимо</t>
  </si>
  <si>
    <t>Нет</t>
  </si>
  <si>
    <t>Частично оснащено</t>
  </si>
  <si>
    <t>Не оснащено</t>
  </si>
  <si>
    <t>3</t>
  </si>
  <si>
    <t>0</t>
  </si>
  <si>
    <t>Организации профессионального образования: среднего, высшего и дополнительного</t>
  </si>
  <si>
    <t>Дошкольные образовательные организации</t>
  </si>
  <si>
    <t>1980</t>
  </si>
  <si>
    <t>1</t>
  </si>
  <si>
    <t>Да</t>
  </si>
  <si>
    <t>1963</t>
  </si>
  <si>
    <t>1964</t>
  </si>
  <si>
    <t>2019</t>
  </si>
  <si>
    <t>1959</t>
  </si>
  <si>
    <t>2011</t>
  </si>
  <si>
    <t>1969</t>
  </si>
  <si>
    <t>2018</t>
  </si>
  <si>
    <t>2016</t>
  </si>
  <si>
    <t>1961</t>
  </si>
  <si>
    <t>2012</t>
  </si>
  <si>
    <t>2008</t>
  </si>
  <si>
    <t>Общеобразовательные организации</t>
  </si>
  <si>
    <t>1979</t>
  </si>
  <si>
    <t>5</t>
  </si>
  <si>
    <t>2010</t>
  </si>
  <si>
    <t>Образовательное учреждение</t>
  </si>
  <si>
    <t>б/н</t>
  </si>
  <si>
    <t>Внешкольные учреждения (школьников и молодежи)</t>
  </si>
  <si>
    <t>Крытые спортивные сооружения (залы, манежи, бассейны и т.д.)</t>
  </si>
  <si>
    <t>1967</t>
  </si>
  <si>
    <t>Амбулаторно-поликлинические организаци</t>
  </si>
  <si>
    <t>2017</t>
  </si>
  <si>
    <t>2015</t>
  </si>
  <si>
    <t>Здание в собственности</t>
  </si>
  <si>
    <t>Здание на праве безвозмездного пользования</t>
  </si>
  <si>
    <t>Клубные и досугово-развлекательные учреждения, в том числе танцевальные комплексы</t>
  </si>
  <si>
    <t>Помещение/часть здания</t>
  </si>
  <si>
    <t>детский сад</t>
  </si>
  <si>
    <t>min</t>
  </si>
  <si>
    <t>Q1</t>
  </si>
  <si>
    <t>Q2</t>
  </si>
  <si>
    <t>Q3</t>
  </si>
  <si>
    <t>max</t>
  </si>
  <si>
    <t>Q1-1,5*(Q3-Q1)</t>
  </si>
  <si>
    <t>Q3+1,5*(Q3-Q1)</t>
  </si>
  <si>
    <t>q1</t>
  </si>
  <si>
    <t>q2</t>
  </si>
  <si>
    <t>q3</t>
  </si>
  <si>
    <t>q4</t>
  </si>
  <si>
    <t>Перечень учреждений, по которым выявлены отклонения при расчете удельных показателей в ГИС «Энергоэффективность»</t>
  </si>
  <si>
    <t>Удельный показатель</t>
  </si>
  <si>
    <t>1987</t>
  </si>
  <si>
    <t>1989</t>
  </si>
  <si>
    <t>1962</t>
  </si>
  <si>
    <t>1982</t>
  </si>
  <si>
    <t>1981</t>
  </si>
  <si>
    <t>образовательное учреждение</t>
  </si>
  <si>
    <t>1974</t>
  </si>
  <si>
    <t>1972</t>
  </si>
  <si>
    <t>1990</t>
  </si>
  <si>
    <t>Здание на правах аренды</t>
  </si>
  <si>
    <t>1971</t>
  </si>
  <si>
    <t>1958</t>
  </si>
  <si>
    <t>1992</t>
  </si>
  <si>
    <t>1955</t>
  </si>
  <si>
    <t>1917</t>
  </si>
  <si>
    <t>1986</t>
  </si>
  <si>
    <t>нежилое</t>
  </si>
  <si>
    <t>2009</t>
  </si>
  <si>
    <t>1952</t>
  </si>
  <si>
    <t>2013</t>
  </si>
  <si>
    <t>2014</t>
  </si>
  <si>
    <t>Образование</t>
  </si>
  <si>
    <t>Общеобразовательное учреждение</t>
  </si>
  <si>
    <t>1960</t>
  </si>
  <si>
    <t>1957</t>
  </si>
  <si>
    <t>2007</t>
  </si>
  <si>
    <t>1956</t>
  </si>
  <si>
    <t>1965</t>
  </si>
  <si>
    <t>1953</t>
  </si>
  <si>
    <t>1966</t>
  </si>
  <si>
    <t>1938</t>
  </si>
  <si>
    <t>Здание школы</t>
  </si>
  <si>
    <t>1993</t>
  </si>
  <si>
    <t>2006</t>
  </si>
  <si>
    <t>04/10/2012 00:00:00</t>
  </si>
  <si>
    <t>Лечебные учреждения со стационаром, медицинские центры и т.п.</t>
  </si>
  <si>
    <t>Здание детского сада</t>
  </si>
  <si>
    <t>Учреждения социальной защиты населения (собесы, биржи труда и др.)</t>
  </si>
  <si>
    <t>6</t>
  </si>
  <si>
    <t>7</t>
  </si>
  <si>
    <t>1995</t>
  </si>
  <si>
    <t>1983</t>
  </si>
  <si>
    <t>09/01/2012 00:00:00</t>
  </si>
  <si>
    <t>1934</t>
  </si>
  <si>
    <t>1954</t>
  </si>
  <si>
    <t>1935</t>
  </si>
  <si>
    <t>1936</t>
  </si>
  <si>
    <t>Детский сад</t>
  </si>
  <si>
    <t>Дошкольное образовательное учреждение</t>
  </si>
  <si>
    <t>03/01/2012 00:00:00</t>
  </si>
  <si>
    <t>06/03/2016 00:00:00</t>
  </si>
  <si>
    <t>Главное здание</t>
  </si>
  <si>
    <t>1937</t>
  </si>
  <si>
    <t>Учебный корпус</t>
  </si>
  <si>
    <t>Дошкольное учреждение</t>
  </si>
  <si>
    <t>школа</t>
  </si>
  <si>
    <t>Школа</t>
  </si>
  <si>
    <t>1997</t>
  </si>
  <si>
    <t>Образовательное</t>
  </si>
  <si>
    <t>здание детского сада</t>
  </si>
  <si>
    <t>06/01/2012 00:00:00</t>
  </si>
  <si>
    <t>03/12/2012 00:00:00</t>
  </si>
  <si>
    <t>дошкольное образование</t>
  </si>
  <si>
    <t>дошкольное учреждение</t>
  </si>
  <si>
    <t>12/01/2011 00:00:00</t>
  </si>
  <si>
    <t>04/19/2012 00:00:00</t>
  </si>
  <si>
    <t>03/14/2012 00:00:00</t>
  </si>
  <si>
    <t>11/07/2011 00:00:00</t>
  </si>
  <si>
    <t>05/12/2012 00:00:00</t>
  </si>
  <si>
    <t>Общественное здание</t>
  </si>
  <si>
    <t>Учебное заведение</t>
  </si>
  <si>
    <t>07/05/2012 00:00:00</t>
  </si>
  <si>
    <t>Учреждения со стационаром, в том числе дома-интернаты для инвалидов и престарелых, для детей-инвалидов и т.п.</t>
  </si>
  <si>
    <t>Физкультурно-оздоровительный комплекс</t>
  </si>
  <si>
    <t>04/24/2012 00:00:00</t>
  </si>
  <si>
    <t>1978</t>
  </si>
  <si>
    <t>1976</t>
  </si>
  <si>
    <t>1975</t>
  </si>
  <si>
    <t>2000</t>
  </si>
  <si>
    <t>Административное здание</t>
  </si>
  <si>
    <t>Учреждения управления фирм, организаций, предприятий, а также подразделений фирм, агентства и т.п.</t>
  </si>
  <si>
    <t>1970</t>
  </si>
  <si>
    <t>1988</t>
  </si>
  <si>
    <t>СРО-Э-040-12-0048</t>
  </si>
  <si>
    <t>1900</t>
  </si>
  <si>
    <t>-</t>
  </si>
  <si>
    <t>2002</t>
  </si>
  <si>
    <t>учебный корпус</t>
  </si>
  <si>
    <t>1985</t>
  </si>
  <si>
    <t>Здания органов исполнительной власти</t>
  </si>
  <si>
    <t>1973</t>
  </si>
  <si>
    <t>2003</t>
  </si>
  <si>
    <t>2005</t>
  </si>
  <si>
    <t>Учреждения без стационара</t>
  </si>
  <si>
    <t>1999</t>
  </si>
  <si>
    <t>ГБДОУ детский сад № 127 Невского района Санкт-Петербурга</t>
  </si>
  <si>
    <t>Государственное бюджетное дошкольное образовательное учреждение детский сад № 127 Невского района Санкт-Петербурга</t>
  </si>
  <si>
    <t>Администрация Невского района</t>
  </si>
  <si>
    <t>11/10/2011 00:00:00</t>
  </si>
  <si>
    <t>09/26/2011 00:00:00</t>
  </si>
  <si>
    <t>07/02/2012 00:00:00</t>
  </si>
  <si>
    <t>ГБДОУ детский сад № 33 комбинированного вида Невского района Санкт-Петербурга</t>
  </si>
  <si>
    <t>Санкт-Петербург г, Пятилеток пр-кт, д. 14, корп. 3, литера.А</t>
  </si>
  <si>
    <t>ЭЭЭ/О-2012-04-001452-68</t>
  </si>
  <si>
    <t>11/23/2011 00:00:00</t>
  </si>
  <si>
    <t>ГБДОУ детский сад № 76  Невского района Санкт-Петербурга</t>
  </si>
  <si>
    <t>Санкт-Петербург г, 2-й Рабфаковский пер, д. 12, литера.К</t>
  </si>
  <si>
    <t>Детский сад (вторая площадка)</t>
  </si>
  <si>
    <t>Санкт-Петербург г, Бабушкина ул, д. 113, корп. 4, литера.Л</t>
  </si>
  <si>
    <t>1977</t>
  </si>
  <si>
    <t>общественное здание</t>
  </si>
  <si>
    <t>05/13/2011 00:00:00</t>
  </si>
  <si>
    <t>здание школы</t>
  </si>
  <si>
    <t>11/01/2016 00:00:00</t>
  </si>
  <si>
    <t>1906</t>
  </si>
  <si>
    <t>ГБОУ школа № 332 Невского района Санкт-Петербурга</t>
  </si>
  <si>
    <t>Санкт-Петербург г, Товарищеский пр-кт, д. 10 к. 2 литера А</t>
  </si>
  <si>
    <t>05/24/2011 00:00:00</t>
  </si>
  <si>
    <t>СРО-4-240511-00051</t>
  </si>
  <si>
    <t>1939</t>
  </si>
  <si>
    <t>нежилое здание</t>
  </si>
  <si>
    <t>Спортивная школа</t>
  </si>
  <si>
    <t>01/01/2011 00:00:00</t>
  </si>
  <si>
    <t>образовательная деятельность</t>
  </si>
  <si>
    <t>03/20/2012 00:00:00</t>
  </si>
  <si>
    <t>1905</t>
  </si>
  <si>
    <t>без номера</t>
  </si>
  <si>
    <t>12</t>
  </si>
  <si>
    <t>1950</t>
  </si>
  <si>
    <t>бн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</si>
  <si>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</si>
  <si>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Санкт-Петербург г, Антонова-Овсеенко ул, д. 15, литера.А</t>
  </si>
  <si>
    <t>01/29/2016 00:00:00</t>
  </si>
  <si>
    <t>Образовательное учреждение (филиал)</t>
  </si>
  <si>
    <t>Санкт-Петербург г, Искровский пр-кт, д. 6, корп. 7, литера.А</t>
  </si>
  <si>
    <t>Государственное бюджетное дошкольное образовательное учреждение детский сад № 101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</si>
  <si>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Санкт-Петербург г, Антонова-Овсеенко ул, д. 25 к. 2 литера А</t>
  </si>
  <si>
    <t>ЭЭЭ/О-2012-03-000795-58</t>
  </si>
  <si>
    <t>Государственное бюджетное дошкольное образовательное учреждение детский сад № 105 компенсирующего вида Невского района Санкт-Петербурга</t>
  </si>
  <si>
    <t>ГБДОУ 105 Санкт-Петербург</t>
  </si>
  <si>
    <t>Санкт-Петербург г, Подвойского ул, д. 14, корп. 3, литер.А</t>
  </si>
  <si>
    <t>дошкольное образовательное учреждение</t>
  </si>
  <si>
    <t>Нежилое</t>
  </si>
  <si>
    <t>06/01/2011 00:00:00</t>
  </si>
  <si>
    <t>Государственное бюджетное дошкольное образовательное учреждение детский сад № 114 общеразвивающего вида с приоритетным осуществлением деятельности по физическому развитию детей Невского района Санкт-Петербурга</t>
  </si>
  <si>
    <t>Осуществление образовательной деятельности по образовательной программе дошкольного образования</t>
  </si>
  <si>
    <t>Санкт-Петербург г, Коллонтай ул, д. 11, корп. 2, литера.А</t>
  </si>
  <si>
    <t>12/01/2016 00:00:00</t>
  </si>
  <si>
    <t>Государственное бюджетное дошкольное образовательное учреждение детский сад № 12  Невского района Санкт-Петербурга</t>
  </si>
  <si>
    <t>06/07/2017 00:00:00</t>
  </si>
  <si>
    <t>Государственное бюджетное дошкольное образовательное учреждение детский сад № 120 общеразвивающего вида с приоритетным осуществлением деятельности по физическому развитию детей Невского района Санкт-Петербурга</t>
  </si>
  <si>
    <t>Санкт-Петербург г, Коллонтай ул, д. 47, корп. 3, литер.А</t>
  </si>
  <si>
    <t>СРО-3-040-12-0024</t>
  </si>
  <si>
    <t>Государственное бюджетное дошкольное образовательное учреждение детский сад № 124 комбинированного вида Невского района Санкт-Петербурга</t>
  </si>
  <si>
    <t>255-054-2012</t>
  </si>
  <si>
    <t>Государственное бюджетное дошкольное образовательное учреждение детский сад № 126 комбинированного вида Невского района г. Санкт-Петербурга</t>
  </si>
  <si>
    <t>Г. Санкт-Петербург, Шлиссельбургский проспект, д.31, к.2, стр.А</t>
  </si>
  <si>
    <t>Дошкольное образование</t>
  </si>
  <si>
    <t>1940</t>
  </si>
  <si>
    <t>1991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</si>
  <si>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</si>
  <si>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Санкт-Петербург г, Кржижановского ул, д. 5, корп. 3, литера.А</t>
  </si>
  <si>
    <t>10/19/2012 00:00:00</t>
  </si>
  <si>
    <t>087-ЭП-064-12/СРО-Э-034</t>
  </si>
  <si>
    <t>Государственное бюджетное дошкольное образовательное учреждение детский сад № 141 Невского района Санкт-Петербурга</t>
  </si>
  <si>
    <t>Санкт-Петербург г, Ново-Александровская ул, д. 32, литера.А</t>
  </si>
  <si>
    <t>03/10/2012 00:00:00</t>
  </si>
  <si>
    <t>СРО-Э-040-12-0022</t>
  </si>
  <si>
    <t>1994</t>
  </si>
  <si>
    <t>05/23/2016 00:00:00</t>
  </si>
  <si>
    <t>Государственное бюджетное дошкольное образовательное учреждение детский сад № 23 комбинированного вида Невского района Санкт-Петербурга</t>
  </si>
  <si>
    <t>Здание образовательного учреждения дошкольного образования (1 корпус)</t>
  </si>
  <si>
    <t>Санкт-Петербург г, Солидарности пр-кт, д. 8, корп. 2, литера.А</t>
  </si>
  <si>
    <t>12/30/2020 00:00:00</t>
  </si>
  <si>
    <t>Здание образовательного учреждения дошкольного образования (2 корпус)</t>
  </si>
  <si>
    <t>Санкт-Петербург г, Российский пр-кт, д. 19</t>
  </si>
  <si>
    <t>03/29/2012 00:00:00</t>
  </si>
  <si>
    <t>11/30/2011 00:00:00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</si>
  <si>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</si>
  <si>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 детский сад № 3 общеразвивающего вида с приоритетным осуществлением деятельности по физическому развитию детей Невского района Санкт Петербурга</t>
  </si>
  <si>
    <t>Санкт-Петербург г, Елизарова пр-кт, д. 22, литер.А</t>
  </si>
  <si>
    <t>Санкт-Петербург г, Ольминского ул, д. 29, литер.А</t>
  </si>
  <si>
    <t>Санкт-Петербург г, Ольминского ул, д. 30, литер.А</t>
  </si>
  <si>
    <t>08/13/2012 00:00:00</t>
  </si>
  <si>
    <t>нет</t>
  </si>
  <si>
    <t>04/12/2012 00:00:00</t>
  </si>
  <si>
    <t>основное здание</t>
  </si>
  <si>
    <t>Государственное бюджетное дошкольное образовательное учреждение детский сад № 6 Невского района Санкт-Петербурга</t>
  </si>
  <si>
    <t>Санкт-Петербург г, Бабушкина ул, д. 84, литера.А</t>
  </si>
  <si>
    <t>07/16/2012 00:00:00</t>
  </si>
  <si>
    <t>043-ЭП-064-12/СРО-Э-034</t>
  </si>
  <si>
    <t>детский сад (здание №1)</t>
  </si>
  <si>
    <t>детский сад (здание №2)</t>
  </si>
  <si>
    <t>06/18/2012 00:00:00</t>
  </si>
  <si>
    <t>Государственное бюджетное дошкольное образовательное учреждение детский сад № 73 Невского района Санкт-Петербурга</t>
  </si>
  <si>
    <t>Санкт-Петербург г, Цимбалина ул, д. 50 литера А</t>
  </si>
  <si>
    <t>11/13/2012 00:00:00</t>
  </si>
  <si>
    <t>099-ЭП-064-12/СРО-Э-034</t>
  </si>
  <si>
    <t>ГОСУДАРСТВЕННОЕ БЮДЖЕТНОЕ ДОШКОЛЬНОЕ ОБРАЗОВАТЕЛЬНОЕ УЧРЕЖДЕНИЕ ДЕТСКИЙ САД № 77 НЕВСКОГО РАЙОНА САНКТ-ПЕТЕРБУРГА</t>
  </si>
  <si>
    <t>Государственное бюджетное дошкольное образовательное учреждение детский сад № 77 Невского района Санкт-Петербурга</t>
  </si>
  <si>
    <t>03/29/2018 00:00:00</t>
  </si>
  <si>
    <t>08-284/3эп</t>
  </si>
  <si>
    <t>Государственное бюджетное дошкольное образовательное учреждение детский сад № 79 Невского района Санкт-Петербурга</t>
  </si>
  <si>
    <t>Санкт-Петербург г, Новосёлов ул, д. 55, литера.Т</t>
  </si>
  <si>
    <t>Государственное бюджетное дошкольное образовательное учреждение детский сад № 85 Невского района Санкт-Петербурга</t>
  </si>
  <si>
    <t>Санкт-Петербург г, Большевиков пр-кт, д. 37, корп. 2, литера.З</t>
  </si>
  <si>
    <t>СРО-4-200312-00414</t>
  </si>
  <si>
    <t>Государственное бюджетное дошкольное образовательное учреждение детский сад № 90 Невского района Санкт-Петербурга</t>
  </si>
  <si>
    <t>Санкт-Петербург г, Народная ул, д. 2, корп. 2, литера.А</t>
  </si>
  <si>
    <t>12/26/2013 00:00:00</t>
  </si>
  <si>
    <t>СРО-4-060312-00410</t>
  </si>
  <si>
    <t>Государственное бюджетное дошкольное образовательное учреждение детский сад № 93 комбинированного вида Невского района Санкт-Петербурга</t>
  </si>
  <si>
    <t>Санкт-Петербург г, Солидарности пр-кт, д. 7, корп. 2, литер.Я</t>
  </si>
  <si>
    <t>12/11/2020 00:00:00</t>
  </si>
  <si>
    <t>05/17/2011 00:00:00</t>
  </si>
  <si>
    <t>Государственное бюджетное дошкольное образовательное учреждение детский сад №109 комбинированного вида Невского района Санкт-Петербурга</t>
  </si>
  <si>
    <t>здание государственного бюджетного дошкольного образовательного учреждения детского сада №109 комбинированного вида Невского района Санкт-Петербурга</t>
  </si>
  <si>
    <t>Санкт-Петербург г, Подвойского ул, д. 48, корп. 4, литера.А</t>
  </si>
  <si>
    <t>СРО-4-11-0512-00-465</t>
  </si>
  <si>
    <t>Государственное бюджетное дошкольное образовательное учреждение</t>
  </si>
  <si>
    <t>08/01/2011 00:00:00</t>
  </si>
  <si>
    <t>ГБДОУ детский сад № 4</t>
  </si>
  <si>
    <t>Основное здание</t>
  </si>
  <si>
    <t>04/02/2012 00:00:00</t>
  </si>
  <si>
    <t>10/25/2012 00:00:00</t>
  </si>
  <si>
    <t>ясли-сад</t>
  </si>
  <si>
    <t>Государственное бюджетное дошкольное образовательное учреждение детский сад №82 компенсирующего вида Невского района Санкт-Петербурга</t>
  </si>
  <si>
    <t>Санкт-Петербург г, Дальневосточный пр-кт, д. 34, корп. 2, литера.А</t>
  </si>
  <si>
    <t>12/18/2012 00:00:00</t>
  </si>
  <si>
    <t>№ЭЭЭ/О-2012-03-000802-58</t>
  </si>
  <si>
    <t>ГОСУДАРСТВЕННОЕ БЮДЖЕТНОЕ ДОШКОЛЬНОЕ ОБРАЗОВАТЕЛЬНОЕ УЧРЕЖДЕНИЕ ЦЕНТР РАЗВИТИЯ РЕБЕНКА - ДЕТСКИЙ САД № 125 НЕВСКОГО РАЙОНА САНКТ-ПЕТЕРБУРГА</t>
  </si>
  <si>
    <t>Здание общественного назначения</t>
  </si>
  <si>
    <t>Санкт-Петербург г, Караваевская ул, д. 2, корп. 2, литер.А</t>
  </si>
  <si>
    <t>09/07/2012 00:00:00</t>
  </si>
  <si>
    <t>063-ЭП-064-12/СРО-Э-034</t>
  </si>
  <si>
    <t>1914</t>
  </si>
  <si>
    <t>1904</t>
  </si>
  <si>
    <t>Станции переливания крови, станции скорой помощи и др.</t>
  </si>
  <si>
    <t>8</t>
  </si>
  <si>
    <t>Государственное бюджетное общеобразовательное учреждение  школа № 627 Невского района Санкт-Петербурга</t>
  </si>
  <si>
    <t>ГБОУ школа № 627</t>
  </si>
  <si>
    <t>Санкт-Петербург г, Новосёлов ул, д. 11, литера.А</t>
  </si>
  <si>
    <t>03/26/2012 00:00:00</t>
  </si>
  <si>
    <t>09/15/2011 00:00:00</t>
  </si>
  <si>
    <t>07/12/2012 00:00:00</t>
  </si>
  <si>
    <t>Государственное бюджетное общеобразовательное учреждение гимназия № 330 Невского района Санкт-Петербурга</t>
  </si>
  <si>
    <t>Государственное бюджетное общеобразовательное учреждение  гимназия  № 330 Невского  района Санкт- Петербурга</t>
  </si>
  <si>
    <t>11/20/2020 00:00:00</t>
  </si>
  <si>
    <t>024-123-2020/0010</t>
  </si>
  <si>
    <t>Отделение дополнительного образования детей</t>
  </si>
  <si>
    <t>Спортивно-оздоровительный комплекс</t>
  </si>
  <si>
    <t>1998</t>
  </si>
  <si>
    <t>05/23/2011 00:00:00</t>
  </si>
  <si>
    <t>общеобразовательная школа</t>
  </si>
  <si>
    <t>Государственное бюджетное общеобразовательное учреждение средняя общеобразовательная школа № 328 с углубленным изучением английского языка Невского района Санкт-Петербурга</t>
  </si>
  <si>
    <t>Санкт-Петербург г, Бабушкина ул, д. 56 к. 1 литера А</t>
  </si>
  <si>
    <t>СРО-4-070611-00074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</si>
  <si>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</si>
  <si>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Государственное бюджетное общеобразовательное учреждение средняя общеобразовательная школа  № 338 Невского района Санкт-Петербурга структурное подразделение дошкольное отделение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</si>
  <si>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</si>
  <si>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Санкт-Петербург г, Бабушкина ул, д. 50, литера.А</t>
  </si>
  <si>
    <t>12/13/2013 00:00:00</t>
  </si>
  <si>
    <t>59364/Э-004/О/2011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</si>
  <si>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</si>
  <si>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здание дошкольной образовательной организации</t>
  </si>
  <si>
    <t>05/17/2021 00:00:00</t>
  </si>
  <si>
    <t>CPO-4-170711-00043</t>
  </si>
  <si>
    <t>Санкт-Петербург г, Евдокима Огнева ул, д. 4, корп. 2, литер.М</t>
  </si>
  <si>
    <t>Государственное бюджетное общеобразовательное учреждение средняя общеобразовательная школа № 557 Невского района Санкт-Петербурга</t>
  </si>
  <si>
    <t>Санкт-Петербург г, Караваевская ул, д. 6, литера.А</t>
  </si>
  <si>
    <t>06/06/2011 00:00:00</t>
  </si>
  <si>
    <t>07/31/2012 00:00:00</t>
  </si>
  <si>
    <t>Государственное бюджетное общеобразовательное учреждение средняя общеобразовательная школа № 569 Невского района Санкт-Петербурга</t>
  </si>
  <si>
    <t>Главное здание школы 569</t>
  </si>
  <si>
    <t>Санкт-Петербург г, Рыбацкий пр-кт, д. 29 к. 2 литера А</t>
  </si>
  <si>
    <t>СРО-4-070611-00080</t>
  </si>
  <si>
    <t>Здание дошкольного образования 569</t>
  </si>
  <si>
    <t>Государственное бюджетное общеобразовательное учреждение средняя общеобразовательная школа № 570 Невского района Санкт-Петербурга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</si>
  <si>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</si>
  <si>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Санкт-Петербург г, Солидарности пр-кт, д. 11, корп. 2, литера.Ы</t>
  </si>
  <si>
    <t>Государственное бюджетное общеобразовательное учреждение средняя общеобразовательная школа № 639 с углубленным изучением иностранных языков Невского района Санкт-Петербурга</t>
  </si>
  <si>
    <t>ГОСУДАРСТВЕННОЕ БЮДЖЕТНОЕ ОБЩЕОБРАЗОВАТЕЛЬНОЕ УЧРЕЖДЕНИЕ СРЕДНЯЯ ОБЩЕОБРАЗОВАТЕЛЬНАЯ ШКОЛА № 691 С УГЛУБЛЕННЫМ ИЗУЧЕНИЕМ ИНОСТРАННЫХ ЯЗЫКОВ НЕВСКОГО РАЙОНА САНКТ-ПЕТЕРБУРГА "НЕВСКАЯ ШКОЛА"</t>
  </si>
  <si>
    <t>04/18/2018 00:00:00</t>
  </si>
  <si>
    <t>133-И/18</t>
  </si>
  <si>
    <t>Государственное бюджетное общеобразовательное учреждение средняя общеобразовательная школа №331 Невского района Санкт-Петербурга</t>
  </si>
  <si>
    <t>Санкт-Петербург г, Бабушкина ул, д. 65 литера А</t>
  </si>
  <si>
    <t>СРО-4-010611-00070</t>
  </si>
  <si>
    <t>Дошкольное воспитание</t>
  </si>
  <si>
    <t>Учебное</t>
  </si>
  <si>
    <t>12/07/2012 00:00:00</t>
  </si>
  <si>
    <t>Учебный корпус № 2</t>
  </si>
  <si>
    <t>17</t>
  </si>
  <si>
    <t>Образовательная деятельность</t>
  </si>
  <si>
    <t>1929</t>
  </si>
  <si>
    <t>1918</t>
  </si>
  <si>
    <t>Государственное бюджетное учреждение спортивная школа олимпийского резерва № 2 Невского района Санкт-Петербурга</t>
  </si>
  <si>
    <t>Здание лыжной базы</t>
  </si>
  <si>
    <t>Ленинградская обл, Всеволожский р-н, Невский Парклесхоз д</t>
  </si>
  <si>
    <t>1895</t>
  </si>
  <si>
    <t>Котельная</t>
  </si>
  <si>
    <t>Музеи, выставки, океанариумы и т.п.</t>
  </si>
  <si>
    <t>09/01/2016 00:00:00</t>
  </si>
  <si>
    <t>Учреждение здравоохранения</t>
  </si>
  <si>
    <t>04/28/2012 00:00:00</t>
  </si>
  <si>
    <t>1932</t>
  </si>
  <si>
    <t>05/16/2012 00:00:00</t>
  </si>
  <si>
    <t>12/30/2011 00:00:00</t>
  </si>
  <si>
    <t>1927</t>
  </si>
  <si>
    <t>Музей</t>
  </si>
  <si>
    <t>САНКТ-ПЕТЕРБУРГСКОЕ ГОСУДАРСТВЕННОЕ БЮДЖЕТНОЕ УЧРЕЖДЕНИЕ "КУЛЬТУРНЫЙ ЦЕНТР "ТРОИЦКИЙ"</t>
  </si>
  <si>
    <t>Зрелищное и досугово-развлекательное учреждение</t>
  </si>
  <si>
    <t>Санкт-Петербург г, Обуховской Обороны пр-кт, д. 223, литера.А</t>
  </si>
  <si>
    <t>02/28/2012 00:00:00</t>
  </si>
  <si>
    <t>165-140-2012</t>
  </si>
  <si>
    <t>Подростково-молодежный клуб "Дружба"</t>
  </si>
  <si>
    <t>Подростково-молодежный клуб "Юность"</t>
  </si>
  <si>
    <t>1926</t>
  </si>
  <si>
    <t>Здравоохранение</t>
  </si>
  <si>
    <t>детская поликлиника</t>
  </si>
  <si>
    <t>лечебное учреждение</t>
  </si>
  <si>
    <t>Санкт-Петербургское государственное бюджетное учреждение социального обслуживания населения "Комплексный центр социального обслуживания населения Невского района Санкт-Петербурга"</t>
  </si>
  <si>
    <t>Санкт-Петербург г, Седова ул, д. 122 литера А</t>
  </si>
  <si>
    <t>Отделение  ночного пребывания для лиц БОМЖ и занятий</t>
  </si>
  <si>
    <t>Санкт-Петербург г, 3-й Рабфаковский пер, д. 5 к. 2 литера Б</t>
  </si>
  <si>
    <t>Отделение временного проживания граждан пожилого возраста</t>
  </si>
  <si>
    <t>Санкт-Петербург г, Бабушкина ул, д. 47 к. 2 литера Б</t>
  </si>
  <si>
    <t>Отделение дневного пребывания граждан пожилого возраста № 2</t>
  </si>
  <si>
    <t>Санкт-Петербург г, Пятилеток пр-кт, д. 9 к. 1 литера А</t>
  </si>
  <si>
    <t>Отделение срочного социального обслуживания № 2</t>
  </si>
  <si>
    <t>Санкт-Петербург г, Товарищеский пр-кт, д. 20/27 литера Б</t>
  </si>
  <si>
    <t>Санкт-Петербургское государственное бюджетное учреждение социального обслуживания населения "Центр социальной реабилитации инвалидов и детей-инвалидов Невского района Санкт-Петербурга"</t>
  </si>
  <si>
    <t>Санкт-Петербургское государственное  бюджетное учреждение обслуживания населения "Центр реабилитации инвалидов и детей-инвалидов Невского района Санкт-Петербурга"</t>
  </si>
  <si>
    <t>Санкт-Петербург г, Чудновского ул, д. 4, корп. 1, литера.А</t>
  </si>
  <si>
    <t>06/01/2010 00:00:00</t>
  </si>
  <si>
    <t>08-436/Зэп</t>
  </si>
  <si>
    <t>Центр реабилитации инвалидов и детей-инвалидов Невского района</t>
  </si>
  <si>
    <t>Санкт-Петербург г, Запорожская ул, д. 25, корп. 1, литера.Д</t>
  </si>
  <si>
    <t>03/26/2015 00:00:00</t>
  </si>
  <si>
    <t>Д-017/09-ЭП</t>
  </si>
  <si>
    <t>Санкт-Петербургское государственное бюджетное учреждение социального обслуживания населения «Социально-реабилитационный центр для несовершеннолетних «Альмус»</t>
  </si>
  <si>
    <t>СПб ГБУСОН «Центр «Альмус»</t>
  </si>
  <si>
    <t>Санкт-Петербург г, Шелгунова ул, д. 25, литера.А</t>
  </si>
  <si>
    <t>11/15/2017 00:00:00</t>
  </si>
  <si>
    <t>03/12/2020 00:00:00</t>
  </si>
  <si>
    <t>09/19/2012 00:00:00</t>
  </si>
  <si>
    <t>Санкт-Петербургское государственное казенное учреждение "Жилищное агентство Невского района Санкт-Петербурга"</t>
  </si>
  <si>
    <t>Офисное помещение Антонова-Овсеенко ул, д.11 к.1 литера А</t>
  </si>
  <si>
    <t>Офисное помещение Ворошилова ул, д.5 к.3 литера А</t>
  </si>
  <si>
    <t>Офисное помещение Дыбенко ул, д.25 к.5 литера А</t>
  </si>
  <si>
    <t>Офисное помещение Коллонтай ул, д.32 к.3 литера А</t>
  </si>
  <si>
    <t>Санкт-Петербург г, Коллонтай ул, д. 32 к. 3 литера А</t>
  </si>
  <si>
    <t>Офисное помещение Народная ул, д.28 литера Ю</t>
  </si>
  <si>
    <t>Санкт-Петербург г, Народная ул, д. 28 литера Ю</t>
  </si>
  <si>
    <t>Офисное помещение Народная ул, д.52 к.2 литера У</t>
  </si>
  <si>
    <t>Санкт-Петербург г, Народная ул, д. 52 к. 2 литера У</t>
  </si>
  <si>
    <t>Офисное помещение Новосёлов ул,5а литера Э</t>
  </si>
  <si>
    <t>Офисное помещение Подвойского ул, д.16 к.2 литера Д</t>
  </si>
  <si>
    <t>Санкт-Петербург г, Подвойского ул, д. 16 к. 2 литера Д</t>
  </si>
  <si>
    <t>Складское помещение Дальневосточный пр-кт, д.30 к.2 литера А</t>
  </si>
  <si>
    <t>Санкт-Петербург г, Дальневосточный пр-кт, д. 30 к. 2 литера А</t>
  </si>
  <si>
    <t>11/23/2012 00:00:00</t>
  </si>
  <si>
    <t>Санкт-Петербурская централизованная библиотечная система "Невского района"</t>
  </si>
  <si>
    <t>Библиотека № 9 им. Даниила Гранина</t>
  </si>
  <si>
    <t>СПб ГБУЗ "Городская поликлиника № 87"</t>
  </si>
  <si>
    <t>лечебно-профилактическое</t>
  </si>
  <si>
    <t>Санкт-Петербург г, Дыбенко ул, д. 21, корп. 2, литер.Щ</t>
  </si>
  <si>
    <t>Рег. №  СРО-4-231111-00262</t>
  </si>
  <si>
    <t>СПб ГБУЗ "Городская поликлиника №100 Невского района Санкт-Петербурга"</t>
  </si>
  <si>
    <t>здание поликлиники</t>
  </si>
  <si>
    <t>Санкт-Петербург г, Искровский пр-кт, д. 10 литера А</t>
  </si>
  <si>
    <t>04/19/2011 00:00:00</t>
  </si>
  <si>
    <t>СРО-4190411-00025</t>
  </si>
  <si>
    <t>СПб ГБУЗ "Городская поликлиника №25 Невского района"</t>
  </si>
  <si>
    <t>нежилое лечебно-амбулаторное</t>
  </si>
  <si>
    <t>Санкт-Петербург г, Солидарности пр-кт, д. 1 к. 1 литера А</t>
  </si>
  <si>
    <t>ЭП-063-2016-8</t>
  </si>
  <si>
    <t>СПб ГБУЗ "Городская поликлиника №6"</t>
  </si>
  <si>
    <t>Здание городской поликлиники №6</t>
  </si>
  <si>
    <t>Санкт-Петербург г, Елизарова пр-кт, д. 32 к. 2 литера Ф</t>
  </si>
  <si>
    <t>СРО-4-220911-00170</t>
  </si>
  <si>
    <t>Здание женской консультации № 31</t>
  </si>
  <si>
    <t>Санкт-Петербург г, Ногина пер, д. 4 литера А</t>
  </si>
  <si>
    <t>СПб ГБУЗ "Городская поликлиника №77 Невского района"</t>
  </si>
  <si>
    <t>Санкт-Петербург г, Шлиссельбургский пр-кт, д. 25, корп. 1, литера.А</t>
  </si>
  <si>
    <t>СРО-4-190411-00022</t>
  </si>
  <si>
    <t>Лечебно-профилактическое учреждение</t>
  </si>
  <si>
    <t>Санкт-Петербург г, Обуховской Обороны пр-кт, д. 261, корп. 2, литера.А</t>
  </si>
  <si>
    <t>СПб ГБУЗ "Городская поликлиника №8"</t>
  </si>
  <si>
    <t>Санкт-Петербург г, Новосёлов ул, д. 45, литера.А</t>
  </si>
  <si>
    <t>СПб ГБУЗ "Городская поликлиника №8" Детское поликлиническое отделение №33</t>
  </si>
  <si>
    <t>Санкт-Петербург г, Дальневосточный пр-кт, д. 70, литера.А</t>
  </si>
  <si>
    <t>СПб ГБУЗ "Городская поликлиника №8" Детское поликлиническое отделение №58</t>
  </si>
  <si>
    <t>Санкт-Петербург г, Искровский пр-кт, д. 33, литера.Ю</t>
  </si>
  <si>
    <t>СПб ГБУЗ "Детская городская поликлиника №62"</t>
  </si>
  <si>
    <t>Санкт-Петербург г, Искровский пр-кт, д. 8, литера.А</t>
  </si>
  <si>
    <t>СПб ГБУЗ "Кожно-венерологический диспансер Невского района"</t>
  </si>
  <si>
    <t>СПб ГБУЗ "КВД Невского района"</t>
  </si>
  <si>
    <t>Санкт-Петербург г, Железнодорожный пр-кт, д. 28, литера.А</t>
  </si>
  <si>
    <t>СРО-Э-031/400А-6-О-ЭП31</t>
  </si>
  <si>
    <t>СПб ГБУЗ "Стоматологическая поликлиника №13"</t>
  </si>
  <si>
    <t>оказание медицинской стоматологической помощи населению</t>
  </si>
  <si>
    <t>Санкт-Петербург г, Обуховской Обороны пр-кт, д. 123, литера.А</t>
  </si>
  <si>
    <t>08/08/2017 00:00:00</t>
  </si>
  <si>
    <t>СРО-Э-076-08082017-1684																																	СРО-Э-076-08082017-1684</t>
  </si>
  <si>
    <t>СПб ГБУЗ "Стоматологическая поликлиника №31"</t>
  </si>
  <si>
    <t>Санкт-Петербург г, Солидарности пр-кт, д. 12, корп. 1, литера.А</t>
  </si>
  <si>
    <t>СРО-4-190411-00020</t>
  </si>
  <si>
    <t>15</t>
  </si>
  <si>
    <t>Учебно-спальный корпус</t>
  </si>
  <si>
    <t>Администрация Невского района Санкт-Петербурга</t>
  </si>
  <si>
    <t>Санкт-Петербург г, Обуховской Обороны пр-кт, д. 163 литера А</t>
  </si>
  <si>
    <t>Администрация Невского района Санкт-Петербурга (Корпус Б)</t>
  </si>
  <si>
    <t>Санкт-Петербург г, Обуховской Обороны пр-кт, д. 163 литера Б</t>
  </si>
  <si>
    <t>ГБДОУ детский сад № 102 Невского района Санкт-Петербурга</t>
  </si>
  <si>
    <t>Санкт-Петербург г, Подвойского ул, д. 14, корп. 2, литера.А</t>
  </si>
  <si>
    <t>СРО-4-290312-00447</t>
  </si>
  <si>
    <t>Государственное бюджетное дошкольное образовательное учреждение детский сад № 10 Невского района Санкт-Петербурга</t>
  </si>
  <si>
    <t>Санкт-Петербург г, Елизарова пр-кт, д. 21, корп. 2, литера.А</t>
  </si>
  <si>
    <t>07/09/2012 00:00:00</t>
  </si>
  <si>
    <t>062-0ЭП-064--12/СРО-Э-034</t>
  </si>
  <si>
    <t>Общественное здание-филиал</t>
  </si>
  <si>
    <t>Санкт-Петербург г, Общественный пер, д. 5, стр.1</t>
  </si>
  <si>
    <t>Государственное бюджетное дошкольное образовательное учреждение детский сад № 106 комбинированного вида Невского района Санкт-Петербурга</t>
  </si>
  <si>
    <t>присмотр, уход и образование детей дошкольного возраста</t>
  </si>
  <si>
    <t>Санкт-Петербург г, Коллонтай ул, д. 21, корп. 5, литера.А</t>
  </si>
  <si>
    <t>054-ЭП-064-12/СРО-Э-034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</si>
  <si>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</si>
  <si>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Санкт-Петербург г, Большевиков пр-кт, д. 61 к. 4 литера А</t>
  </si>
  <si>
    <t>01/18/2019 00:00:00</t>
  </si>
  <si>
    <t>Санкт-Петербург г, Народная ул, д. 85 литера А</t>
  </si>
  <si>
    <t>Государственное бюджетное дошкольное образовательное учреждение детский сад № 116 комбинированного вида Невского района Санкт-Петербурга</t>
  </si>
  <si>
    <t>дошкольное учреждение №1</t>
  </si>
  <si>
    <t>Санкт-Петербург г, Искровский пр-кт, д. 23, корп. 2, литера.А</t>
  </si>
  <si>
    <t>109-0058-1146-0</t>
  </si>
  <si>
    <t>дошкольное учреждение №2</t>
  </si>
  <si>
    <t>Санкт-Петербург г, Евдокима Огнева ул, д. 12, корп. 2, литера.А</t>
  </si>
  <si>
    <t>дошкольное учреждение №3</t>
  </si>
  <si>
    <t>Санкт-Петербург г, Большевиков пр-кт, д. 25, корп. 2, литера.С</t>
  </si>
  <si>
    <t>Государственное бюджетное дошкольное образовательное учреждение детский сад № 119 Невского района Санкт-Петербурга</t>
  </si>
  <si>
    <t>Санкт-Петербург г, Подвойского ул, д. 28 к. 2 литера А</t>
  </si>
  <si>
    <t>ЭЭЭ/О-2012-04-001495-43</t>
  </si>
  <si>
    <t>Государственное бюджетное дошкольное образовательное учреждение детский сад № 128 комбинированного вида Невского района Санкт-Петербурга</t>
  </si>
  <si>
    <t>Санкт-Петербург г, Чернова ул, д. 11, литер.А</t>
  </si>
  <si>
    <t>109-0028-0013-О</t>
  </si>
  <si>
    <t>Государственное бюджетное дошкольное образовательное учреждение детский сад № 129 комбинированного вида Невского района Санкт-Петербурга</t>
  </si>
  <si>
    <t>Санкт-Петербург г, Шлиссельбургский пр-кт, д. 8, корп. 3, литера.А</t>
  </si>
  <si>
    <t>109-0028-0041-О</t>
  </si>
  <si>
    <t>Государственное бюджетное дошкольное образовательное учреждение детский сад № 137 общеразвивающего вида с приоритетным осуществлением деятельности по познавательно - речевому развитию детей Невского района Санкт-Петербурга</t>
  </si>
  <si>
    <t>Санкт-Петербург г, Седова ул, д. 96, литер.А</t>
  </si>
  <si>
    <t>Государственное бюджетное дошкольное образовательное учреждение детский сад № 14 общеразвивающего вида с приоритетным осуществлением деятельности по физическому развитию детей Невского района Санкт-Петербурга</t>
  </si>
  <si>
    <t>Санкт-Петербург г, Караваевская ул, д. 40 к. 2 литера А</t>
  </si>
  <si>
    <t>Государственное бюджетное дошкольное образовательное учреждение детский сад № 142 общеразвивающего вида с приоритетным осуществлением деятельности по физическому развитию детей Невского района Санкт-Петербурга</t>
  </si>
  <si>
    <t>Объект нежилого фонда: нежилое здание</t>
  </si>
  <si>
    <t>Санкт-Петербург г, Шлиссельбургский пр-кт, д. 23, корп. 2, литер.Б</t>
  </si>
  <si>
    <t>Государственное бюджетное дошкольное образовательное учреждение детский сад № 15 Невского района Санкт-Петербурга</t>
  </si>
  <si>
    <t>Санкт-Петербург г, Чудновского ул, д. 4 к. 2 литера А</t>
  </si>
  <si>
    <t>ЭЭЭ/О-2012-07-001696-58</t>
  </si>
  <si>
    <t>Осуществление образовательной деятельности</t>
  </si>
  <si>
    <t>Государственное бюджетное дошкольное образовательное учреждение детский сад № 17 Невского района Санкт-Петербурга</t>
  </si>
  <si>
    <t>Санкт-Петербург г, Ткачей ул, д. 26 литера А</t>
  </si>
  <si>
    <t>Санкт-Петербург г, Седова ул, д. 46 к. 2 литера А</t>
  </si>
  <si>
    <t>Государственное бюджетное дошкольное образовательное учреждение детский сад № 18 Невского района Санкт-Петербурга</t>
  </si>
  <si>
    <t>нежилое, детский сад</t>
  </si>
  <si>
    <t>Санкт-Петербург г, Крыленко ул, д. 21 к. 3 литера А</t>
  </si>
  <si>
    <t>059-ЭП-064-12/СРО-Э-034</t>
  </si>
  <si>
    <t>Государственное бюджетное дошкольное образовательное учреждение детский сад № 35 Невского района Санкт-Петербурга</t>
  </si>
  <si>
    <t>Дошкольное образовательное учреждение филиал №1</t>
  </si>
  <si>
    <t>Санкт-Петербург г, Коллонтай ул, д. 4, корп. 2, литера.А</t>
  </si>
  <si>
    <t>Дошкольное образовательное учреждение филиал №2</t>
  </si>
  <si>
    <t>Санкт-Петербург г, Союзный пр-кт, д. 3, корп. 1, стр.1</t>
  </si>
  <si>
    <t>Государственное бюджетное дошкольное образовательное учреждение детский сад № 36 Невского района Санкт-Петербурга</t>
  </si>
  <si>
    <t>Государственное бюджетное дошкольное образовательное учреждение детский сад №36</t>
  </si>
  <si>
    <t>Санкт-Петербург г, Бабушкина ул, д. 29 к. 3 литера А</t>
  </si>
  <si>
    <t>434-Э</t>
  </si>
  <si>
    <t>Государственное бюджетное дошкольное образовательное учреждение детский сад № 37 общеразвивающего вида с приоритетным осуществлением деятельности по физическому развитию детей Невского района Санкт-Петербурга</t>
  </si>
  <si>
    <t>Санкт-Петербург г, Товарищеский пр-кт, д. 2, корп. 3, литера.А</t>
  </si>
  <si>
    <t>064-ЭП-064-12/СРО-Э-034</t>
  </si>
  <si>
    <t>Государственное бюджетное дошкольное образовательное учреждение детский сад № 38 компенсирующего вида Невского района Санкт-Петербурга</t>
  </si>
  <si>
    <t>Детский сад № 38</t>
  </si>
  <si>
    <t>Санкт-Петербург г, Джона Рида ул, д. 1, корп. 2, литера.А</t>
  </si>
  <si>
    <t>100-ЭП-064-12/СРО-П-034</t>
  </si>
  <si>
    <t>Государственное бюджетное дошкольное образовательное учреждение детский сад № 39 Невского района Санкт-Петербурга</t>
  </si>
  <si>
    <t>Санкт-Петербург г, Подвойского ул, д. 20, корп. 2, литера.А</t>
  </si>
  <si>
    <t>053-ЭП-064-12/СРО-Э034</t>
  </si>
  <si>
    <t>Государственное бюджетное дошкольное образовательное учреждение детский сад № 4 общеразвивающего вида с приоритетным осуществлением деятельности по физическому развитию детей Невского района Санкт-Петербурга</t>
  </si>
  <si>
    <t>Санкт-Петербург г, Антонова-Овсеенко ул, д. 5, корп. 4, литера.А</t>
  </si>
  <si>
    <t>Государственное бюджетное дошкольное образовательное учреждение детский сад № 51 Невского района Санкт-Петербурга</t>
  </si>
  <si>
    <t>дошкольное воспитание</t>
  </si>
  <si>
    <t>Санкт-Петербург г, Седова ул, д. 152 литера В</t>
  </si>
  <si>
    <t>ЭЭЭ/О-2012-05-001569-58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</si>
  <si>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</si>
  <si>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Санкт-Петербург г, Новосёлов ул, д. 25, литера.Щ</t>
  </si>
  <si>
    <t>Государственное бюджетное дошкольное образовательное учреждение детский сад № 61 Невского района Санкт-Петербурга</t>
  </si>
  <si>
    <t>Санкт-Петербург г, 2-й Рабфаковский пер, д. 9, корп. 2, литера.И</t>
  </si>
  <si>
    <t>076-ЭП-064-12/СРО-Э034</t>
  </si>
  <si>
    <t>Государственное бюджетное дошкольное образовательное учреждение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</si>
  <si>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>Санкт-Петербург г, Шелгунова ул, д. 20 литера Р</t>
  </si>
  <si>
    <t>109-0028-0005-О</t>
  </si>
  <si>
    <t>Государственное бюджетное дошкольное образовательное учреждение детский сад № 70 Невского района Санкт-Петербурга</t>
  </si>
  <si>
    <t>Здание организации 1</t>
  </si>
  <si>
    <t>Здание организации 2</t>
  </si>
  <si>
    <t>Государственное бюджетное дошкольное образовательное учреждение детский сад № 86 общеразвивающего вида с приоритетным осуществлением деятельности по физическому развитию детей Невского района Санкт-Петербурга</t>
  </si>
  <si>
    <t>Санкт-Петербург г, Новосёлов ул, д. 53, литера.С</t>
  </si>
  <si>
    <t>436/Э</t>
  </si>
  <si>
    <t>общественное здание детского сада</t>
  </si>
  <si>
    <t>Санкт-Петербург г, Народная ул, д. 38, литера.Т</t>
  </si>
  <si>
    <t>Государственное бюджетное дошкольное образовательное учреждение детский сад № 95 комбинированного вида Невского района Санкт-Петербурга</t>
  </si>
  <si>
    <t>Санкт-Петербург г, Шотмана ул, д. 6 к. 2 литера А</t>
  </si>
  <si>
    <t>02/29/2012 00:00:00</t>
  </si>
  <si>
    <t>СРО-4-290312-00415</t>
  </si>
  <si>
    <t>Государственное бюджетное дошкольное образовательное учреждение детский сад № 98 Невского района Санкт-Петербурга</t>
  </si>
  <si>
    <t>Санкт-Петербург г, Солидарности пр-кт, д. 25, корп. 2, литера.А</t>
  </si>
  <si>
    <t>ЭЭЭ/О-2012-05-001546-58</t>
  </si>
  <si>
    <t>Государственное бюджетное дошкольное образовательное учреждение детский сад №80 комбинированного вида Невского района Санкт-Петербурга</t>
  </si>
  <si>
    <t>Санкт-Петербург г, Грибакиных ул, д. 2, корп. 3, литер.К</t>
  </si>
  <si>
    <t>109-0028-0042</t>
  </si>
  <si>
    <t>дошкольное образовательное учреждение (здание №1)</t>
  </si>
  <si>
    <t>дошкольное образовательное учреждение (здание №2)</t>
  </si>
  <si>
    <t>Государственное бюджетное общеобразовательное учреждение гимназия № 343 Невского района Санкт-Петербурга</t>
  </si>
  <si>
    <t>Санкт-Петербург г, Крыленко ул, д. 33, корп. 2, литера.Б</t>
  </si>
  <si>
    <t>СРО-4-240511-00056</t>
  </si>
  <si>
    <t>Государственное бюджетное общеобразовательное учреждение гимназия № 528 Невского района Санкт-Петербурга</t>
  </si>
  <si>
    <t>Санкт-Петербург г, Коллонтай ул, д. 41 к. 2 литера А</t>
  </si>
  <si>
    <t>учреждение</t>
  </si>
  <si>
    <t>Санкт-Петербург г, Подвойского ул, д. 50 к. 4 литера А</t>
  </si>
  <si>
    <t>Государственное бюджетное общеобразовательное учреждение лицей № 329 Невского района Санкт-Петербурга</t>
  </si>
  <si>
    <t>Санкт-Петербург г, Елизарова пр-кт, д. 5, литера.А</t>
  </si>
  <si>
    <t>СРО-4-170511-00044</t>
  </si>
  <si>
    <t>Санкт-Петербург г, Елизарова пр-кт, д. 7, литера.Б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</si>
  <si>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</si>
  <si>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Санкт-Петербург г, Большевиков пр-кт, д. 23 литера Ч</t>
  </si>
  <si>
    <t>Государственное бюджетное общеобразовательное учреждение средняя общеобразовательная школа № 327 Невского района Санкт-Петербурга</t>
  </si>
  <si>
    <t>школа № 327</t>
  </si>
  <si>
    <t>Санкт-Петербург г, Ткачей ул, д. 9 литера А</t>
  </si>
  <si>
    <t>Государственное бюджетное общеобразовательное учреждение средняя общеобразовательная школа № 333 Невского района Санкт-Петербурга</t>
  </si>
  <si>
    <t>Санкт-Петербург г, Белышева ул, д. 6, литера.А</t>
  </si>
  <si>
    <t>08/31/2016 00:00:00</t>
  </si>
  <si>
    <t>СРО-300117-012137</t>
  </si>
  <si>
    <t>Государственное бюджетное общеобразовательное учреждение средняя общеобразовательная школа № 337 Невского района Санкт-Петербурга</t>
  </si>
  <si>
    <t>06/22/2011 00:00:00</t>
  </si>
  <si>
    <t>СРО-4-0706-11-00076</t>
  </si>
  <si>
    <t>Государственное бюджетное общеобразовательное учреждение средняя общеобразовательная школа № 340 Невского района Санкт-Петербурга</t>
  </si>
  <si>
    <t>Санкт-Петербург г, Ольги Берггольц ул, д. 27, литера.А</t>
  </si>
  <si>
    <t>СРО-4-231112-00720</t>
  </si>
  <si>
    <t>Государственное бюджетное общеобразовательное учреждение средняя общеобразовательная школа № 341 Невского района Санкт-Петербурга</t>
  </si>
  <si>
    <t>Санкт-Петербург г, Дыбенко ул, д. 24, корп. 4, литера.А</t>
  </si>
  <si>
    <t>СРО-4-24-05-11-00054</t>
  </si>
  <si>
    <t>Государственное бюджетное общеобразовательное учреждение средняя общеобразовательная школа № 591 Невского района Санкт-Петербурга</t>
  </si>
  <si>
    <t>Санкт-Петербург г, Большевиков пр-кт, д. 28, литер.А</t>
  </si>
  <si>
    <t>СРО-4-170611-00094</t>
  </si>
  <si>
    <t>79</t>
  </si>
  <si>
    <t>Государственное бюджетное общеобразовательное учреждение средняя общеобразовательная школа №571 с углубленным изучением английского языка Невского района Санкт-Петербурга</t>
  </si>
  <si>
    <t>Санкт-Петербург г, Караваевская ул, д. 10 к. 2 литера А</t>
  </si>
  <si>
    <t>06/09/2011 00:00:00</t>
  </si>
  <si>
    <t>СРО-4-170611-00092</t>
  </si>
  <si>
    <t>Государственное бюджетное общеобразовательное учреждение школа-интернат № 18 Невского района Санкт-Петербурга</t>
  </si>
  <si>
    <t>Здание школы-интерната</t>
  </si>
  <si>
    <t>Санкт-Петербург г, Шелгунова ул, д. 5а, литера.А</t>
  </si>
  <si>
    <t>СРО-4-230511-00047</t>
  </si>
  <si>
    <t>Государственное бюджетное общеобразовательное учреждение школа-интернат № 31 Невского района Санкт-Петербурга</t>
  </si>
  <si>
    <t>Г. Санкт-Петербург, Санкт-Петербург, проспект Елизарова, д.7, к.а, стр.А</t>
  </si>
  <si>
    <t>Государственное бюджетное учреждение дополнительного образования Центр детского (юношеского) технического творчества "Старт +" Невского района Санкт-Петербурга</t>
  </si>
  <si>
    <t>Санкт-Петербург г, Ивановская ул, д. 11 литера А</t>
  </si>
  <si>
    <t>Санкт-Петербург г, Подвойского ул, д. 31 к. 3 литера И</t>
  </si>
  <si>
    <t>10/18/2011 00:00:00</t>
  </si>
  <si>
    <t>035-054-2011</t>
  </si>
  <si>
    <t>САНКТ-ПЕТЕРБУРГСКОЕ ГОСУДАРСТВЕННОЕ БЮДЖЕТНОЕ УЧРЕЖДЕНИЕ "МУЗЕЙ "НЕВСКАЯ ЗАСТАВА"</t>
  </si>
  <si>
    <t>Санкт-Петербург г, Ново-Александровская ул, д. 23 литера А</t>
  </si>
  <si>
    <t>Санкт-Петербургское государственное бюджетное учреждение "Центр физической культуры, спорта и здоровья Невского района Санкт-Петербурга"</t>
  </si>
  <si>
    <t>Санкт-Петербург г, Бабушкина ул, д. 30 стр. 2</t>
  </si>
  <si>
    <t>Крытый спортивный комплекс без трибун для зрителей</t>
  </si>
  <si>
    <t>Санкт-Петербург г, Бабушкина ул, д. 30 стр. 1</t>
  </si>
  <si>
    <t>Санкт-Петербург г, Железнодорожный пр-кт, д. 32 литера А</t>
  </si>
  <si>
    <t>Санкт-Петербургское государственное бюджетное учреждение социального обслуживания населения "Центр социальной помощи семье и детям Невского района Санкт-Петербурга"</t>
  </si>
  <si>
    <t>Санкт-Петербург г, Шелгунова ул, д. 17 литера Д</t>
  </si>
  <si>
    <t>622-059/ЭП</t>
  </si>
  <si>
    <t>Офисное помещение Дыбенко ул., д.25 к.1 литера ЭА</t>
  </si>
  <si>
    <t>Санкт-Петербург г, Дыбенко ул, д. 25 к. 1 литера ЭА</t>
  </si>
  <si>
    <t>Офисное помещение Караваевская ул, д.26 к.2 литера А</t>
  </si>
  <si>
    <t>Санкт-Петербург г, Караваевская ул, д. 26 к. 2 литера А</t>
  </si>
  <si>
    <t>Офисное помещение Обуховской Обороны пр-кт, д.54 литера А</t>
  </si>
  <si>
    <t>Санкт-Петербург г, Обуховской Обороны пр-кт, д. 54 литера А</t>
  </si>
  <si>
    <t>Офисное помещение Пинегина ул, д.13 литера А</t>
  </si>
  <si>
    <t>Санкт-Петербург г, Пинегина ул, д. 13 литера А</t>
  </si>
  <si>
    <t>Офисное помещение Седова ул., д.134 литера А</t>
  </si>
  <si>
    <t>Санкт-Петербург г, Седова ул, д. 134 литера А</t>
  </si>
  <si>
    <t>Офисное помещение Цимбалина ул, д.30 литера А</t>
  </si>
  <si>
    <t>Санкт-Петербург г, Цимбалина ул, д. 30 литера А</t>
  </si>
  <si>
    <t>СПб ГБУЗ "Городская поликлиника №46"</t>
  </si>
  <si>
    <t>Городская поликлиника</t>
  </si>
  <si>
    <t>Санкт-Петербург г, Седова ул, д. 95 к. 2 литера А</t>
  </si>
  <si>
    <t>07/29/2020 00:00:00</t>
  </si>
  <si>
    <t>ЭП-083-2020-13</t>
  </si>
  <si>
    <t>Отделение Скорой медицинской помощи</t>
  </si>
  <si>
    <t>Санкт-Петербург г, Седова ул, д. 95 к. 3 литера А</t>
  </si>
  <si>
    <t>ЭП -083 -2020-13</t>
  </si>
  <si>
    <t>12/27/2017 00:00:00</t>
  </si>
  <si>
    <t>Отделение врачей общей практики №1</t>
  </si>
  <si>
    <t>СПб ГБУЗ "Городская поликлиника №8" ОСМП</t>
  </si>
  <si>
    <t>СПб ГБУЗ "Городская поликлиника №8" Русановская д.17, к.2</t>
  </si>
  <si>
    <t>СПб ГБУЗ "Городская поликлиника №94</t>
  </si>
  <si>
    <t>отделение врачей общей практики</t>
  </si>
  <si>
    <t>СПб ГБУЗ "Женская консультация №33"</t>
  </si>
  <si>
    <t>здравоохранение</t>
  </si>
  <si>
    <t>Санкт-Петербург г, Народная ул, д. 17, корп. 2, литер.Р</t>
  </si>
  <si>
    <t>ГБДОУ детский сад № 30 Невского района Санкт-Петербурга</t>
  </si>
  <si>
    <t>Санкт-Петербург г, Седова ул, д. 78, литера.А</t>
  </si>
  <si>
    <t>Дошкольное образовательное учреждение 2</t>
  </si>
  <si>
    <t>Санкт-Петербург г, Седова ул, д. 70, корп. 2, литера.А</t>
  </si>
  <si>
    <t>ГБДОУ детский сад № 94 компенсирующего вида Невского района Санкт-Петербурга</t>
  </si>
  <si>
    <t>Санкт-Петербург г, Дыбенко ул, д. 20, корп. 2, литер.А</t>
  </si>
  <si>
    <t>ЭЭЭ/0-2012-04-001509-58</t>
  </si>
  <si>
    <t>ГБДОУ детский сад №133 Невского района Санкт-Петербурга</t>
  </si>
  <si>
    <t>дошкольное учреждение , площадка № 1</t>
  </si>
  <si>
    <t>Санкт-Петербург г, Красных Зорь б-р, д. 22, литера.А</t>
  </si>
  <si>
    <t>дошкольное учреждение , площадка № 2</t>
  </si>
  <si>
    <t>Санкт-Петербург г, Седова ул, д. 71, корп. 2, литера.А</t>
  </si>
  <si>
    <t>Дошкольное учреждение. Площадка № 3</t>
  </si>
  <si>
    <t>Санкт-Петербург г, Седова ул, д. 74, литера.А</t>
  </si>
  <si>
    <t>ГБДОУ детский сад №49 комбинированного вида Невского района Санкт-Петербурга</t>
  </si>
  <si>
    <t>Санкт-Петербург г, Седова ул, д. 138, литера.А</t>
  </si>
  <si>
    <t>03/21/2012 00:00:00</t>
  </si>
  <si>
    <t>109-0028-0014-О</t>
  </si>
  <si>
    <t>ГБДОУ детский сад №84 Невского района Санкт-Петербурга</t>
  </si>
  <si>
    <t>Санкт-Петербург г, Большевиков пр-кт, д. 65, корп. 5, литера.Д</t>
  </si>
  <si>
    <t>02/24/2012 00:00:00</t>
  </si>
  <si>
    <t>ЭЭЭ/О-2012-04-001487-58</t>
  </si>
  <si>
    <t>ГБОУ Школа №14 Невского района Санкт-Петербурга</t>
  </si>
  <si>
    <t>Санкт-Петербург г, Крыленко ул, д. 25 к. 5 литера В</t>
  </si>
  <si>
    <t>Государственное бюджетное  учреждение дополнительного образования  "Правобережный дом детского творчества" Невского района Санкт-Петербурга</t>
  </si>
  <si>
    <t>Дом детского творчества</t>
  </si>
  <si>
    <t>Санкт-Петербург г, Новосёлов ул, д. 59 литера А</t>
  </si>
  <si>
    <t>СРО-4-200611-00103</t>
  </si>
  <si>
    <t>Государственное бюджетное дошкольное образовательное учреждение детский сад № 100 Невского района Санкт-Петербурга</t>
  </si>
  <si>
    <t>Санкт-Петербург г, Солидарности пр-кт, д. 15, корп. 2, литера.А</t>
  </si>
  <si>
    <t>224-054-2012</t>
  </si>
  <si>
    <t>Государственное бюджетное дошкольное образовательное учреждение детский сад № 103 компенсирующего вида Невского района Санкт-Петербурга</t>
  </si>
  <si>
    <t>Санкт-Петербург г, Дыбенко ул, д. 24, корп. 3, литер.А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</si>
  <si>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</si>
  <si>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Санкт-Петербург г, Дыбенко ул, д. 36, корп. 2, литера.А</t>
  </si>
  <si>
    <t>090-ЭП-06412/СРО-Э-034</t>
  </si>
  <si>
    <t>Государственное бюджетное дошкольное образовательное учреждение детский сад № 108 общеразвивающего вида с приоритетным осуществлением деятельности по физическому развитию Невского района Санкт-Петербурга</t>
  </si>
  <si>
    <t>Санкт-Петербург г, Подвойского ул, д. 48, корп. 3, литера.А</t>
  </si>
  <si>
    <t>253</t>
  </si>
  <si>
    <t>Государственное бюджетное дошкольное образовательное учреждение детский сад № 11 общеразвивающего вида с приоритетным осуществлением деятельности по физическому развитию детей Невского района Санкт-Петербурга</t>
  </si>
  <si>
    <t>Санкт-Петербург г, Крыленко ул, д. 9 к. 3 литера Ф</t>
  </si>
  <si>
    <t>03/24/2012 00:00:00</t>
  </si>
  <si>
    <t>109-0028-0006-O</t>
  </si>
  <si>
    <t>Государственное бюджетное дошкольное образовательное учреждение детский сад № 110 Невского района Санкт-Петербурга</t>
  </si>
  <si>
    <t>Санкт-Петербург г, Крыленко ул, д. 7, корп. 3, литера.А</t>
  </si>
  <si>
    <t>109-0028-0012-О</t>
  </si>
  <si>
    <t>Государственное бюджетное дошкольное образовательное учреждение детский сад № 111 Невского района Санкт-Петербурга</t>
  </si>
  <si>
    <t>Санкт-Петербург г, Искровский пр-кт, д. 17, корп. 2, литера.А</t>
  </si>
  <si>
    <t>Государственное бюджетное дошкольное образовательное учреждение детский сад № 112 Невского района Санкт-Петербурга</t>
  </si>
  <si>
    <t>Санкт-Петербург г, Белышева ул, д. 8, корп. 2, литер.А</t>
  </si>
  <si>
    <t>084-ЭП-12/СРО-Э-034-</t>
  </si>
  <si>
    <t>Санкт-Петербург г, Рыбацкий пр-кт, д. 51, корп. 2, литера.А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</si>
  <si>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</si>
  <si>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Санкт-Петербург г, Латышских Стрелков ул, д. 7, корп. 2, литера.А</t>
  </si>
  <si>
    <t>Государственное бюджетное дошкольное образовательное учреждение детский сад № 123 комбинированного вида Невского района Санкт-Петербурга</t>
  </si>
  <si>
    <t>Санкт-Петербург г, Тельмана ул, д. 45, корп. 2, литера.А</t>
  </si>
  <si>
    <t>Государственное бюджетное дошкольное образовательное учреждение детский сад № 135 Невского района Санкт-Петербурга</t>
  </si>
  <si>
    <t>Дошкольное образовательное учреждение основное</t>
  </si>
  <si>
    <t>Санкт-Петербург г, Ивановская ул, д. 27 литера А</t>
  </si>
  <si>
    <t>081-ЭП-064-12/СРО-Э-034</t>
  </si>
  <si>
    <t>Дошкольное образовательное учреждение филиал</t>
  </si>
  <si>
    <t>Санкт-Петербург г, Ивановская ул, д. 23 литера А</t>
  </si>
  <si>
    <t>Государственное бюджетное дошкольное образовательное учреждение детский сад № 138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</si>
  <si>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Санкт-Петербург г, Шелгунова ул, д. 21, литера.Е</t>
  </si>
  <si>
    <t>детский сад (здание № 3)</t>
  </si>
  <si>
    <t>Санкт-Петербург г, Обуховской Обороны пр-кт, д. 39 литера Б</t>
  </si>
  <si>
    <t>Государственное бюджетное дошкольное образовательное учреждение детский сад № 22 компенсирующего вида Невского района Санкт-Петербурга</t>
  </si>
  <si>
    <t>Санкт-Петербург г, Ивановская ул, д. 22 литера А</t>
  </si>
  <si>
    <t>109-0028-0011-0</t>
  </si>
  <si>
    <t>Государственное бюджетное дошкольное образовательное учреждение детский сад № 25 комбинированного вида Невского района Санкт-Петербурга</t>
  </si>
  <si>
    <t>Санкт-Петербург г, Бабушкина ул, д. 133, корп. 2, литера.А</t>
  </si>
  <si>
    <t>Санкт-Петербург г, Бабушкина ул, д. 94, литера.А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</si>
  <si>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</si>
  <si>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Санкт-Петербург г, Крыленко ул, д. 15, корп. 3, литера.Щ</t>
  </si>
  <si>
    <t>060-ЭП-064-12/СРО-Э-034</t>
  </si>
  <si>
    <t>Государственное бюджетное дошкольное образовательное учреждение детский сад № 28 Невского района Санкт-Петербурга</t>
  </si>
  <si>
    <t>Санкт-Петербург г, Подвойского ул, д. 35, корп. 2, литера.А</t>
  </si>
  <si>
    <t>дошкольное образовательное</t>
  </si>
  <si>
    <t>Санкт-Петербург г, Подвойского ул, д. 29, корп. 2, литера.Э</t>
  </si>
  <si>
    <t>Государственное бюджетное дошкольное образовательное учреждение детский сад № 41  Невского района Санкт-Петербурга</t>
  </si>
  <si>
    <t>Санкт-Петербург г, Седова ул, д. 81 литера А</t>
  </si>
  <si>
    <t>2033109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</si>
  <si>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</si>
  <si>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Санкт-Петербург г, Ворошилова ул, д. 3, корп. 3, литера.А</t>
  </si>
  <si>
    <t>05/03/2011 00:00:00</t>
  </si>
  <si>
    <t>ЭЭЭ/О-2011-05-000037-43</t>
  </si>
  <si>
    <t>Санкт-Петербург г, Пятилеток пр-кт, д. 17, корп. 5, литера.Б</t>
  </si>
  <si>
    <t>Государственное бюджетное дошкольное образовательное учреждение детский сад № 45 компенсирующего вида Невского района Санкт-Петербурга</t>
  </si>
  <si>
    <t>Санкт-Петербург г, Российский пр-кт, д. 3 к. 2 литера А</t>
  </si>
  <si>
    <t>09/29/2017 00:00:00</t>
  </si>
  <si>
    <t>СРО-Э-076-29092017-1727</t>
  </si>
  <si>
    <t>Государственное бюджетное дошкольное образовательное учреждение детский сад № 47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</si>
  <si>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Санкт-Петербург г, Елизарова пр-кт, д. 16, литера.А</t>
  </si>
  <si>
    <t>09/06/2013 00:00:00</t>
  </si>
  <si>
    <t>291-ЭП-064-13/СРО-Э-034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</si>
  <si>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</si>
  <si>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ГБДОУ детский сад № 48 Невского района Санкт-Петербурга</t>
  </si>
  <si>
    <t>Санкт-Петербург г, Товарищеский пр-кт, д. 16, корп. 2, литера.А</t>
  </si>
  <si>
    <t>0435-Э</t>
  </si>
  <si>
    <t>Государственное бюджетное дошкольное образовательное учреждение детский сад № 5 комбинированного вида Невского района Санкт-Петербурга</t>
  </si>
  <si>
    <t>Г. Санкт-Петербург, Санкт-Петербург, проспект Большевиков, д.31, к.2</t>
  </si>
  <si>
    <t>№ ЭП.1685-081-049-ДО-20.12</t>
  </si>
  <si>
    <t>Государственное бюджетное дошкольное образовательное учреждение детский сад № 50 Невского района Санкт-Петербурга</t>
  </si>
  <si>
    <t>06/12/2012 00:00:00</t>
  </si>
  <si>
    <t>068-ЭП-064-12/СРО-Э-034</t>
  </si>
  <si>
    <t>Государственное бюджетное дошкольное образовательное учреждение детский сад № 55 Невского района Санкт-Петербурга</t>
  </si>
  <si>
    <t>Санкт-Петербург г, Седова ул, д. 108 литера А</t>
  </si>
  <si>
    <t>ЭЭЭ/О-2012-04-001491-58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</si>
  <si>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</si>
  <si>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здание детского сада по адресу: пр. Большевиков д. 63 корп. 5 лит.А</t>
  </si>
  <si>
    <t>Санкт-Петербург г, Большевиков пр-кт, д. 63, корп. 5, литера.А</t>
  </si>
  <si>
    <t>здание детского сада по адресу: ул. Народная д. 7 лит.С</t>
  </si>
  <si>
    <t>Санкт-Петербург г, Народная ул, д. 7, литера.С</t>
  </si>
  <si>
    <t>Государственное бюджетное дошкольное образовательное учреждение детский сад № 64 комбинированного вида Невского района Санкт-Петербурга</t>
  </si>
  <si>
    <t>Санкт-Петербург г, Крыленко ул, д. 45, корп. 2, литера.А</t>
  </si>
  <si>
    <t>070-11-УВВ-УУТ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</si>
  <si>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</si>
  <si>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Санкт-Петербург г, Шелгунова ул, д. 18 литера С</t>
  </si>
  <si>
    <t>11/16/2021 00:00:00</t>
  </si>
  <si>
    <t>Государственное бюджетное дошкольное образовательное учреждение детский сад № 75 Невского района Санкт-Петербурга</t>
  </si>
  <si>
    <t>Санкт-Петербург г, 3-й Рабфаковский пер, д. 10, корп. 2, литера.Л</t>
  </si>
  <si>
    <t>ЭЭЭ/О-2012-04-001508-58</t>
  </si>
  <si>
    <t>Государственное бюджетное дошкольное образовательное учреждение детский сад № 83 Невского района Санкт-Петербурга</t>
  </si>
  <si>
    <t>Санкт-Петербург г, Дальневосточный пр-кт, д. 66, корп. 2, литера.А</t>
  </si>
  <si>
    <t>Государственное бюджетное дошкольное образовательное учреждение детский сад № 87 Невского района Санкт-Петербурга</t>
  </si>
  <si>
    <t>Санкт-Петербург г, Октябрьская наб, д. 88 к. 5 литера А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</si>
  <si>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</si>
  <si>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Санкт-Петербург г, Октябрьская наб, д. 122 к. 6 литера А</t>
  </si>
  <si>
    <t>02/12/2013 00:00:00</t>
  </si>
  <si>
    <t>Государственное бюджетное дошкольное образовательное учреждение детский сад №130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</si>
  <si>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Санкт-Петербург г, Караваевская ул, д. 10, корп. 3, литера.А</t>
  </si>
  <si>
    <t>Государственное бюджетное дошкольное образовательное учреждение-филиал</t>
  </si>
  <si>
    <t>Санкт-Петербург г, Обуховской Обороны пр-кт, д. 110, корп. 1, литер.А</t>
  </si>
  <si>
    <t>04/16/2014 00:00:00</t>
  </si>
  <si>
    <t>216.10-ЭЭ</t>
  </si>
  <si>
    <t>Государственное бюджетное дошкольное образовательное учреждение центр развития ребёнка - детский сад №115 Невского района Санкт-Петербурга</t>
  </si>
  <si>
    <t>Санкт-Петербург г, Товарищеский пр-кт, д. 6 к. 2 литера А</t>
  </si>
  <si>
    <t>ЭЭЭ/О-2012-03-001425-43</t>
  </si>
  <si>
    <t>Государственное бюджетное дошкольное образовательное учреждение центр развития ребёнка - детский сад №115 Невского района Санкт-Петербурга (89)</t>
  </si>
  <si>
    <t>Санкт-Петербург г, Коллонтай ул, д. 27 к. 2 литера А</t>
  </si>
  <si>
    <t>Государственное бюджетное дошкольное образовательное учреждение центр развития ребёнка - детский сад №115 Невского района Санкт-Петербурга (96)</t>
  </si>
  <si>
    <t>Санкт-Петербург г, Коллонтай ул, д. 33 к. 2 литера А</t>
  </si>
  <si>
    <t>Государственное бюджетное дошкольное учреждение детский сад № 143 Невского района Санкт-Петербурга</t>
  </si>
  <si>
    <t>Санкт-Петербург г, Рыбацкий пр-кт, д. 7 литера А</t>
  </si>
  <si>
    <t>Здание начальной школы</t>
  </si>
  <si>
    <t>Государственное бюджетное общеобразовательное учреждение гимназия № 498 Невского района Санкт-Петербурга</t>
  </si>
  <si>
    <t>государственное бюджетное общеобразовательное учреждение (здание №1)</t>
  </si>
  <si>
    <t>Санкт-Петербург г, Новосёлов ул, д. 21 литера Ш</t>
  </si>
  <si>
    <t>государственное бюджетное общеобразовательное учреждение (здание №2)</t>
  </si>
  <si>
    <t>Санкт-Петербург г, Новосёлов ул, д. 17 литера Я</t>
  </si>
  <si>
    <t>Государственное бюджетное общеобразовательное учреждение гимназия № 513 Невского района Санкт-Петербурга</t>
  </si>
  <si>
    <t>Санкт-Петербург г, Латышских Стрелков ул, д. 9, корп. 3, литера.А</t>
  </si>
  <si>
    <t>Государственное бюджетное общеобразовательное учреждение лицей № 344 Невского района Санкт-Петербурга</t>
  </si>
  <si>
    <t>Санкт-Петербург г, Тельмана ул, д. 47 литера А</t>
  </si>
  <si>
    <t>СРО-4-051011-00180</t>
  </si>
  <si>
    <t>школа-1</t>
  </si>
  <si>
    <t>Санкт-Петербург г, Новосёлов ул, д. 57 литера С</t>
  </si>
  <si>
    <t>08/01/2013 00:00:00</t>
  </si>
  <si>
    <t>Государственное бюджетное общеобразовательное учреждение лицей № 572 Невского района Санкт-Петербурга</t>
  </si>
  <si>
    <t>Санкт-Петербург г, Латышских Стрелков ул, д. 9 к. 1 литера А</t>
  </si>
  <si>
    <t>Государственное бюджетное общеобразовательное учреждение начальная общеобразовательная школа № 689 Невского района Санкт-Петербурга</t>
  </si>
  <si>
    <t>Санкт-Петербург г, Пятилеток пр-кт, д. 6, корп. 2, литера.А</t>
  </si>
  <si>
    <t>СРО-4-170511-00038</t>
  </si>
  <si>
    <t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t>
  </si>
  <si>
    <t>Санкт-Петербург г, Дыбенко ул, д. 20 к. 4 литера Ф</t>
  </si>
  <si>
    <t>Государственное бюджетное общеобразовательное учреждение средняя общеобразовательная школа № 268 Невского района Санкт-Петербурга</t>
  </si>
  <si>
    <t>Санкт-Петербург г, Большевиков пр-кт, д. 4, корп. 2, литера.А</t>
  </si>
  <si>
    <t>Государственное бюджетное общеобразовательное учреждение средняя общеобразовательная школа № 323 Невского района Санкт-Петербурга</t>
  </si>
  <si>
    <t>Санкт-Петербург г, Солидарности пр-кт, д. 1, корп. 2, литера.А</t>
  </si>
  <si>
    <t>Государственное бюджетное общеобразовательное учреждение средняя общеобразовательная школа № 326 Невского района Санкт-Петербурга</t>
  </si>
  <si>
    <t>Санкт-Петербург г, Александровской Фермы пр-кт, д. 11 литера П</t>
  </si>
  <si>
    <t>СРО-4-190411-00031</t>
  </si>
  <si>
    <t>Государственное бюджетное общеобразовательное учреждение средняя общеобразовательная школа № 334 Невского района Санкт-Петербурга</t>
  </si>
  <si>
    <t>Санкт-Петербург г, Шелгунова ул, д. 23 литера А</t>
  </si>
  <si>
    <t>СРО-4-30122011-00384</t>
  </si>
  <si>
    <t>04/13/2018 00:00:00</t>
  </si>
  <si>
    <t>14156_07</t>
  </si>
  <si>
    <t>Государственное бюджетное общеобразовательное учреждение средняя общеобразовательная школа № 336 Невского района Санкт-Петербурга</t>
  </si>
  <si>
    <t>СРО-4-010611-00061</t>
  </si>
  <si>
    <t>Санкт-Петербург г, Октябрьская наб, д. 84 к. 1 литера А</t>
  </si>
  <si>
    <t>Государственное бюджетное общеобразовательное учреждение средняя общеобразовательная школа № 339 Невского района Санкт-Петербурга</t>
  </si>
  <si>
    <t>Санкт-Петербург г, Дыбенко ул, д. 12 к. 2 литера А</t>
  </si>
  <si>
    <t>СРО-И-010611-00068</t>
  </si>
  <si>
    <t>Государственное бюджетное общеобразовательное учреждение средняя общеобразовательная школа № 345 Невского района Санкт-Петербурга</t>
  </si>
  <si>
    <t>Санкт-Петербург г, Красных Зорь б-р, д. 6 к. 2 литера А</t>
  </si>
  <si>
    <t>Государственное бюджетное общеобразовательное учреждение средняя общеобразовательная школа № 346 Невского района Санкт-Петербурга</t>
  </si>
  <si>
    <t>Образовательное (второе здание)</t>
  </si>
  <si>
    <t>Санкт-Петербург г, Коллонтай ул, д. 19 к. 5 литера А</t>
  </si>
  <si>
    <t>СРО-4-170511-00041</t>
  </si>
  <si>
    <t>Образовательное (основное здание)</t>
  </si>
  <si>
    <t>Санкт-Петербург г, Подвойского ул, д. 18 к. 3 литера А</t>
  </si>
  <si>
    <t>Государственное бюджетное общеобразовательное учреждение средняя общеобразовательная школа № 347 с углубленным изучением английского языка Невского района Санкт-Петербурга</t>
  </si>
  <si>
    <t>Санкт-Петербург г, Солидарности пр-кт, д. 3, корп. 4, литера.А</t>
  </si>
  <si>
    <t>СРО-4-010611-00063</t>
  </si>
  <si>
    <t>Государственное бюджетное общеобразовательное учреждение средняя общеобразовательная школа № 348 Невского района Санкт-Петербурга</t>
  </si>
  <si>
    <t>Санкт-Петербург г, Шлиссельбургский пр-кт, д. 43 литера А</t>
  </si>
  <si>
    <t>Государственное бюджетное общеобразовательное учреждение средняя общеобразовательная школа № 350   Невского района Санкт-Петербурга</t>
  </si>
  <si>
    <t>Санкт-Петербург г, Тельмана ул, д. 34 литера Б</t>
  </si>
  <si>
    <t>05/04/2011 00:00:00</t>
  </si>
  <si>
    <t>СРО-4-190311-00021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</si>
  <si>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</si>
  <si>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Санкт-Петербург г, Октябрьская наб, д. 118, корп. 9, литера.А</t>
  </si>
  <si>
    <t>Государственное бюджетное общеобразовательное учреждение средняя общеобразовательная школа № 497 Невского района Санкт-Петербурга</t>
  </si>
  <si>
    <t>Санкт-Петербург г, Октябрьская наб, д. 70, корп. 2, литера.А</t>
  </si>
  <si>
    <t>Государственное бюджетное общеобразовательное учреждение средняя общеобразовательная школа № 512 Невского района Санкт-Петербурга</t>
  </si>
  <si>
    <t>Санкт-Петербург г, Народная ул, д. 44 литера С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</si>
  <si>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</si>
  <si>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Санкт-Петербург г, Народная ул, д. 63 литера А</t>
  </si>
  <si>
    <t>Государственное бюджетное общеобразовательное учреждение средняя общеобразовательная школа № 574   Невского района Санкт-Петербурга</t>
  </si>
  <si>
    <t>Здание образовательного учреждения</t>
  </si>
  <si>
    <t>Санкт-Петербург г, Шлиссельбургский пр-кт, д. 24 к. 2 литера А</t>
  </si>
  <si>
    <t>Государственное бюджетное общеобразовательное учреждение средняя общеобразовательная школа № 625 с углубленным изучением математики Невского района Санкт-Петербурга им.Героя Российской Федерации В.Е.Дудкина</t>
  </si>
  <si>
    <t>Санкт-Петербург г, Джона Рида ул, д. 6, литера.А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</si>
  <si>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 Невского района Санкт-Петербурга</t>
  </si>
  <si>
    <t>Санкт-Петербург г, Пятилеток пр-кт, д. 6 к. 3 литера А</t>
  </si>
  <si>
    <t>05/01/2011 00:00:00</t>
  </si>
  <si>
    <t>СРО-4-010611-00064</t>
  </si>
  <si>
    <t>Государственное бюджетное общеобразовательное учреждение средняя общеобразовательная школа № 667 Невского района Санкт-Петербурга</t>
  </si>
  <si>
    <t>Санкт-Петербург г, Джона Рида ул, д. 3 к. 1 литера А</t>
  </si>
  <si>
    <t>04/25/2016 00:00:00</t>
  </si>
  <si>
    <t>СРО-4-250416-012128</t>
  </si>
  <si>
    <t>ГОСУДАРСТВЕННОЕ БЮДЖЕТНОЕ ОБЩЕОБРАЗОВАТЕЛЬНОЕ УЧРЕЖДЕНИЕ СРЕДНЯЯ ОБЩЕОБРАЗОВАТЕЛЬНАЯ ШКОЛА № 707 НЕВСКОГО РАЙОНА САНКТ-ПЕТЕРБУРГА</t>
  </si>
  <si>
    <t>Государственное бюджетное общеобразовательное учреждение средняя общеобразовательная школа №707 Невского района Санкт-Петербурга</t>
  </si>
  <si>
    <t>Государственное бюджетное общеобразовательное учреждение средняя общеобразовательная школа №527 Невского района Санкт-Петербурга</t>
  </si>
  <si>
    <t>Санкт-Петербург г, 2-й Рабфаковский пер, д. 1 к. 4 литера Н</t>
  </si>
  <si>
    <t>12/28/2020 00:00:00</t>
  </si>
  <si>
    <t>Государственное бюджетное общеобразовательное учреждение Школа № 17 Невского района Санкт-Петербурга</t>
  </si>
  <si>
    <t>ГБОУ школа № 17</t>
  </si>
  <si>
    <t>Санкт-Петербург г, Бабушкина ул, д. 58 к. 1 литера В</t>
  </si>
  <si>
    <t>Государственное бюджетное общеобразовательное учреждение школа № 690 Невского района Санкт-Петербурга</t>
  </si>
  <si>
    <t>здание школы 690</t>
  </si>
  <si>
    <t>Санкт-Петербург г, Русановская ул, д. 15, корп. 2</t>
  </si>
  <si>
    <t>10/19/2016 00:00:00</t>
  </si>
  <si>
    <t>1/776</t>
  </si>
  <si>
    <t>Государственное бюджетное общеобразовательное учреждение школа-интернат № 22 Невского района Санкт-Петербурга</t>
  </si>
  <si>
    <t>Санкт-Петербург г, Чернова ул, д. 13, литера.А</t>
  </si>
  <si>
    <t>СРО-4-240511-00050</t>
  </si>
  <si>
    <t>Государственное бюджетное учреждение дополнительного образования "Детский творческий центр "Театральная Семья" Невского района Санкт-Петербурга</t>
  </si>
  <si>
    <t>государственное бюджетное учреждение</t>
  </si>
  <si>
    <t>Санкт-Петербург г, Обуховской Обороны пр-кт, д. 121а литера А</t>
  </si>
  <si>
    <t>12/05/2013 00:00:00</t>
  </si>
  <si>
    <t>СРО-4-170611-00035</t>
  </si>
  <si>
    <t>Государственное бюджетное учреждение дополнительного образования "Дом детского творчества "Левобережный" Невского района Санкт-Петербурга</t>
  </si>
  <si>
    <t>Санкт-Петербург г, Бабушкина ул, д. 56 к. 2 литера Д</t>
  </si>
  <si>
    <t>Государственное бюджетное учреждение дополнительного образования "Центр гражданского и патриотического воспитания детей и молодежи "Взлёт" Невского района Санкт-Петербурга</t>
  </si>
  <si>
    <t>Осуществление образоваельной деятельности</t>
  </si>
  <si>
    <t>Санкт-Петербург г, Товарищеский пр-кт, д. 28, корп. 2, литера.А</t>
  </si>
  <si>
    <t>Государственное бюджетное учреждение дополнительного профессионального педагогического образования центр повышения квалификации специалистов "Информационно-методический центр" Невского района Санкт-Петербурга</t>
  </si>
  <si>
    <t>Санкт-Петербург г, Бабушкина ул, д. 42 к. 4 литера А</t>
  </si>
  <si>
    <t>Государственное бюджетное учреждение спортивная школа олимпийского резерва № 1 Невского района Санкт-Петербурга</t>
  </si>
  <si>
    <t>Санкт-Петербург г, Ольги Берггольц ул, д. 15 литера А</t>
  </si>
  <si>
    <t>11/22/2011 00:00:00</t>
  </si>
  <si>
    <t>057-054-2011</t>
  </si>
  <si>
    <t>САНКТ-ПЕТЕРБУРГСКОЕ ГОСУДАРСТВЕННОЕ БЮДЖЕТНОЕ УЧРЕЖДЕНИЕ "ДОМ КУЛЬТУРЫ "РЫБАЦКИЙ"</t>
  </si>
  <si>
    <t>Дом Культуры</t>
  </si>
  <si>
    <t>Санкт-Петербург г, Рыбацкий пр-кт, д. 2 литера А</t>
  </si>
  <si>
    <t>ЭЭЭ/0-2011-11-00019-34</t>
  </si>
  <si>
    <t>Офисные помещения, фондохранилище</t>
  </si>
  <si>
    <t>Санкт-Петербург г, Обуховской Обороны пр-кт, д. 107 литера Б</t>
  </si>
  <si>
    <t>03/12/2018 00:00:00</t>
  </si>
  <si>
    <t>2185/-031/2018</t>
  </si>
  <si>
    <t>Подростково-молодежный клуб "Нева"</t>
  </si>
  <si>
    <t>Подростково-молодежный клуб "Ленинградец"</t>
  </si>
  <si>
    <t>Подростково-молодежный клуб "Факел"</t>
  </si>
  <si>
    <t>Подростково-молодежный клуб "Чайка"</t>
  </si>
  <si>
    <t>Санкт-Петербургское государственное бюджетное учреждение "Подростковый центр "Невский"</t>
  </si>
  <si>
    <t>Подростково-молодежный "Товарищ"</t>
  </si>
  <si>
    <t>Санкт-Петербург г, Большевиков пр-кт, д. 6 к. 2 литера А</t>
  </si>
  <si>
    <t>ЭП-492-2017-8</t>
  </si>
  <si>
    <t>Подростково-молодежный клуб "Атлант"</t>
  </si>
  <si>
    <t>Санкт-Петербург г, Кржижановского ул, д. 5 к. 1 литера А</t>
  </si>
  <si>
    <t>Подростково-молодежный клуб "Горизонт"</t>
  </si>
  <si>
    <t>Санкт-Петербург г, Октябрьская наб, д. 84 к. 5 литера А</t>
  </si>
  <si>
    <t>Подростково-молодежный клуб "Зоркий"</t>
  </si>
  <si>
    <t>Санкт-Петербург г, Товарищеский пр-кт, д. 20/27 литера А</t>
  </si>
  <si>
    <t>Подростково-молодежный клуб "Искатели"</t>
  </si>
  <si>
    <t>Санкт-Петербург г, Коллонтай ул, д. 41 к. 1 литера Е</t>
  </si>
  <si>
    <t>Подростково-молодежный клуб "Каравелла"</t>
  </si>
  <si>
    <t>Санкт-Петербург г, Караваевская ул, д. 31 к. 1 литера А</t>
  </si>
  <si>
    <t>Подростково-молодежный клуб "Космос"</t>
  </si>
  <si>
    <t>Санкт-Петербург г, Дыбенко ул, д. 13 к. 1 литера Я</t>
  </si>
  <si>
    <t>Подростково-молодежный клуб "Красные Зори"</t>
  </si>
  <si>
    <t>Санкт-Петербург г, Седова ул, д. 98а литера Б</t>
  </si>
  <si>
    <t>Подростково-молодежный клуб "Кругозор"</t>
  </si>
  <si>
    <t>Санкт-Петербург г, Дальневосточный пр-кт, д. 42 литера Е</t>
  </si>
  <si>
    <t>Санкт-Петербург г, Ольминского ул, д. 26 литера А</t>
  </si>
  <si>
    <t>Подростково-молодежный клуб "Лидер"</t>
  </si>
  <si>
    <t>Подростково-молодежный клуб "Луч"</t>
  </si>
  <si>
    <t>Санкт-Петербург г, Антонова-Овсеенко ул, д. 11 к. 1 литера А</t>
  </si>
  <si>
    <t>Подростково-молодежный клуб "Мечта"</t>
  </si>
  <si>
    <t>Санкт-Петербург г, Новосёлов ул, д. 53 к. 2 литера Р</t>
  </si>
  <si>
    <t>Подростково-молодежный клуб "Молодежный центр"</t>
  </si>
  <si>
    <t>Санкт-Петербург г, Бабушкина ул, д. 42 к. 1 литера А</t>
  </si>
  <si>
    <t>Санкт-Петербург г, Прибрежная ул, д. 16 литера А</t>
  </si>
  <si>
    <t>Подростково-молодежный клуб "Невские Орлята"</t>
  </si>
  <si>
    <t>Санкт-Петербург г, Большевиков пр-кт, д. 57 к. 2 литера Х</t>
  </si>
  <si>
    <t>Подростково-молодежный клуб "Огонек"</t>
  </si>
  <si>
    <t>Санкт-Петербург г, Коллонтай ул, д. 21 к. 1 литера Б</t>
  </si>
  <si>
    <t>Подростково-молодежный клуб "Олимпиец"</t>
  </si>
  <si>
    <t>Санкт-Петербург г, Крыленко ул, д. 21 к. 1 литера С</t>
  </si>
  <si>
    <t>Подростково-молодежный клуб "Оптимист"</t>
  </si>
  <si>
    <t>Подростково-молодежный клуб "Параллель"</t>
  </si>
  <si>
    <t>Санкт-Петербург г, Красных Зорь б-р, д. 5 литера А</t>
  </si>
  <si>
    <t>Подростково-молодежный клуб "Патриот"</t>
  </si>
  <si>
    <t>Санкт-Петербург г, Еремеева ул, д. 1 стр. 1</t>
  </si>
  <si>
    <t>Подростково-молодежный клуб "Перспектива"</t>
  </si>
  <si>
    <t>Санкт-Петербург г, Обуховской Обороны пр-кт, д. 243 литера А</t>
  </si>
  <si>
    <t>Подростково-молодежный клуб "Полярник"</t>
  </si>
  <si>
    <t>Санкт-Петербург г, Полярников ул, д. 19 литера Б</t>
  </si>
  <si>
    <t>Подростково-молодежный клуб "Прожектор"</t>
  </si>
  <si>
    <t>Санкт-Петербург г, Солидарности пр-кт, д. 11 к. 1 литера А</t>
  </si>
  <si>
    <t>Подростково-молодежный клуб "Ракета"</t>
  </si>
  <si>
    <t>Санкт-Петербург г, Бабушкина ул, д. 117 к. 2 литера К</t>
  </si>
  <si>
    <t>Санкт-Петербург г, Крупской ул, д. 31 литера А</t>
  </si>
  <si>
    <t>Санкт-Петербург г, 3-й Рабфаковский пер, д. 4 литера З</t>
  </si>
  <si>
    <t>Подростково-молодежный клуб "Юбилейный"</t>
  </si>
  <si>
    <t>Санкт-Петербург г, Дальневосточный пр-кт, д. 8 к. 1 литера А</t>
  </si>
  <si>
    <t>Санкт-Петербург г, Кибальчича ул, д. 8 к. 2 литера Ц</t>
  </si>
  <si>
    <t>Подростково-молодежный клуб Спутник"</t>
  </si>
  <si>
    <t>Санкт-Петербург г, Обуховской Обороны пр-кт, д. 95 к. 1 литера А</t>
  </si>
  <si>
    <t>САНКТ-ПЕТЕРБУРГСКОЕ ГОСУДАРСТВЕННОЕ БЮДЖЕТНОЕ УЧРЕЖДЕНИЕ "СЛУЖБА ЗАКАЗЧИКА АДМИНИСТРАЦИИ НЕВСКОГО РАЙОНА САНКТ-ПЕТЕРБУРГА"</t>
  </si>
  <si>
    <t>Многоквартирный жилой дом</t>
  </si>
  <si>
    <t>Отделение дневного пребывания граждан пожилого возраста № 1</t>
  </si>
  <si>
    <t>Санкт-Петербург г, Обуховской Обороны пр-кт, д. 95 к. 9 литера Е</t>
  </si>
  <si>
    <t>Социально-реабилитационное отделение граждан пожилого возраста № 2</t>
  </si>
  <si>
    <t>Встроенное помещение "Отделение социального обслуживания населения по адресу: Дальневосточный пр., д.8, корп. 1, пом. 11-Н</t>
  </si>
  <si>
    <t>Встроенное помещение "Отделение социального обслуживания населения по адресу: пр. Большевиков, д. 30, корп. 5"</t>
  </si>
  <si>
    <t>Санкт-Петербург г, Большевиков пр-кт, д. 30 к. 5 литера А</t>
  </si>
  <si>
    <t>Встроенное помещение "Отделение социального обслуживания населения по адресу: пр. Елизарова, д. 31, корп. 3"</t>
  </si>
  <si>
    <t>Санкт-Петербург г, Елизарова пр-кт, д. 31 к. 3 литера А</t>
  </si>
  <si>
    <t>Встроенное помещение "Отделение социального обслуживания населения по адресу: ул. Коллонтай, д. 7/2"</t>
  </si>
  <si>
    <t>Санкт-Петербург г, Коллонтай ул, д. 7/2 литера А</t>
  </si>
  <si>
    <t>Центр социальной реабилитации инвалидов и детей инвалидов</t>
  </si>
  <si>
    <t>Санкт-Петербург г, Ивановская ул, д. 10, литера.А</t>
  </si>
  <si>
    <t>09/17/2012 00:00:00</t>
  </si>
  <si>
    <t>075-053-0095-ОБ-12</t>
  </si>
  <si>
    <t>Центр социальной реабилитации инвалидов и детей инвалидов Невского района</t>
  </si>
  <si>
    <t>Санкт-Петербург г, Октябрьская наб, д. 76, корп. 1, литера.А</t>
  </si>
  <si>
    <t>Центр социальной реабилитации инвалидов и детей инвалидов Невского района, площадка №5</t>
  </si>
  <si>
    <t>Санкт-Петербург г, Дальневосточный пр-кт, д. 8, корп. 1, литера.А</t>
  </si>
  <si>
    <t>Санкт-Петербургскоегосударственное бюджетное учреждение здравоохранения "Психоневрологический диспансер №9 Невского района"</t>
  </si>
  <si>
    <t>Диспансер (помещения в безвозмездном пользовании)</t>
  </si>
  <si>
    <t>Санкт-Петербург г, Ивановская ул, д. 18, литера.Б</t>
  </si>
  <si>
    <t>СРО-4-030616-012131</t>
  </si>
  <si>
    <t>Дневной стационар (помещения в безвозмездном пользовании)</t>
  </si>
  <si>
    <t>Санкт-Петербург г, Ивановская ул, д. 12, литера.А</t>
  </si>
  <si>
    <t>Медико-реабилитационное отделение № 1 (помещения в безвозмездном пользовании)</t>
  </si>
  <si>
    <t>Санкт-Петербург г, Обуховской Обороны пр-кт, д. 95, корп. 1, литера.А</t>
  </si>
  <si>
    <t>Медико-реабилитационное отделение № 2 (помещения в безвозмездном пользовании)</t>
  </si>
  <si>
    <t>Санкт-Петербург г, Октябрьская наб, д. 24, корп. 1, литера.Ю</t>
  </si>
  <si>
    <t>Библиотека № 1 им. Н. К. Крупской</t>
  </si>
  <si>
    <t>Библиотека № 13</t>
  </si>
  <si>
    <t>Библиотека № 2 им. Ф. Абрамова</t>
  </si>
  <si>
    <t>Библиотека № 3 им. О. Ф. Берггольц</t>
  </si>
  <si>
    <t>Библиотека № 4</t>
  </si>
  <si>
    <t>Библиотека № 5</t>
  </si>
  <si>
    <t>Библиотека № 7</t>
  </si>
  <si>
    <t>Библиотека-депозитарий</t>
  </si>
  <si>
    <t>Детская библиотека № 10 им. Н. Носова</t>
  </si>
  <si>
    <t>Детская библиотека № 11</t>
  </si>
  <si>
    <t>Детская библиотека № 12</t>
  </si>
  <si>
    <t>Детская библиотека № 8</t>
  </si>
  <si>
    <t>Рыбацкая библиотека № 6</t>
  </si>
  <si>
    <t>Сектор литературы на иностранных языках</t>
  </si>
  <si>
    <t>Центральная детская библиотека</t>
  </si>
  <si>
    <t>Центральная районная библиотека им. Л. Соболева</t>
  </si>
  <si>
    <t>Отделение врачей общей практики №2</t>
  </si>
  <si>
    <t>Санкт-Петербург г, Товарищеский пр-кт, д. 24, литера.А</t>
  </si>
  <si>
    <t>12/28/2015 00:00:00</t>
  </si>
  <si>
    <t>ЭП-135-2015-8</t>
  </si>
  <si>
    <t>СПБ ГБУЗ "Детская городская поликлиника №45 Невского района"</t>
  </si>
  <si>
    <t>Санкт-Петербург г, Товарищеский пр-кт, д. 10, корп. 3, литера.А</t>
  </si>
  <si>
    <t>01/30/2018 00:00:00</t>
  </si>
  <si>
    <t>№649-ЭП-039-18/СРО-Э-034</t>
  </si>
  <si>
    <t>Помещение детской поликлиники</t>
  </si>
  <si>
    <t>СПб ГБУЗ "Детская городская поликлиника №73"</t>
  </si>
  <si>
    <t>Детская поликлиника №73</t>
  </si>
  <si>
    <t>Санкт-Петербург г, Караваевская ул, д. 30, литера.А</t>
  </si>
  <si>
    <t>10/26/2011 00:00:00</t>
  </si>
  <si>
    <t>СРО-4-051011-00179</t>
  </si>
  <si>
    <t>Поликлиническое отделение № 13</t>
  </si>
  <si>
    <t>Санкт-Петербург г, Пинегина ул, д. 10, литера.А</t>
  </si>
  <si>
    <t>Поликлиническое отделение № 6</t>
  </si>
  <si>
    <t>Санкт-Петербург г, Леснозаводская ул, д. 6, литера.А</t>
  </si>
  <si>
    <t>СПб ГБУЗ "Женская консультация № 33" филиал</t>
  </si>
  <si>
    <t>Государственное бюджетное учреждение дополнительного образования Центр психолого-педагогической, медицинской и социальной помощи Невского района Санкт-Петербурга</t>
  </si>
  <si>
    <t>Государственное бюджетное учреждение спортивная школа олимпийского резерва по плаванию № 3 "Невская" Невского района Санкт-Петербурга</t>
  </si>
  <si>
    <t>ЗАО «СОК «Звезда»</t>
  </si>
  <si>
    <t>гериатрическое отделение</t>
  </si>
  <si>
    <t>помещения врачебно-физкультурного отделения</t>
  </si>
  <si>
    <t>помещения гериатрического отделения</t>
  </si>
  <si>
    <t>Отделение лечебной физкультуры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</si>
</sst>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0">
    <xf numFmtId="0" fontId="0" fillId="0" borderId="0" xfId="0"/>
    <xf numFmtId="0" fontId="1" fillId="0" borderId="0" xfId="1"/>
    <xf numFmtId="0" fontId="6" fillId="0" borderId="0" xfId="2" applyFont="1" applyAlignment="1">
      <alignment vertical="top" wrapText="1"/>
    </xf>
    <xf numFmtId="0" fontId="5" fillId="0" borderId="0" xfId="2" applyAlignment="1">
      <alignment vertical="top" wrapText="1"/>
    </xf>
    <xf numFmtId="0" fontId="6" fillId="0" borderId="1" xfId="2" applyFont="1" applyBorder="1" applyAlignment="1">
      <alignment vertical="top" wrapText="1"/>
    </xf>
    <xf numFmtId="0" fontId="5" fillId="0" borderId="1" xfId="2" applyBorder="1" applyAlignment="1">
      <alignment vertical="top" wrapText="1"/>
    </xf>
    <xf numFmtId="0" fontId="5" fillId="2" borderId="1" xfId="2" applyFill="1" applyBorder="1" applyAlignment="1">
      <alignment vertical="top" wrapText="1"/>
    </xf>
    <xf numFmtId="0" fontId="1" fillId="3" borderId="1" xfId="2" applyFont="1" applyFill="1" applyBorder="1" applyAlignment="1">
      <alignment vertical="top" wrapText="1"/>
    </xf>
    <xf numFmtId="0" fontId="1" fillId="2" borderId="1" xfId="2" applyFont="1" applyFill="1" applyBorder="1" applyAlignment="1">
      <alignment vertical="top" wrapText="1"/>
    </xf>
    <xf numFmtId="0" fontId="1" fillId="2" borderId="1" xfId="1" applyFill="1" applyBorder="1"/>
    <xf numFmtId="0" fontId="1" fillId="3" borderId="1" xfId="1" applyFill="1" applyBorder="1"/>
    <xf numFmtId="0" fontId="4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3" borderId="1" xfId="1" applyFill="1" applyBorder="1" applyAlignment="1">
      <alignment horizontal="center"/>
    </xf>
    <xf numFmtId="0" fontId="1" fillId="0" borderId="1" xfId="1" applyBorder="1"/>
    <xf numFmtId="0" fontId="3" fillId="0" borderId="0" xfId="1" applyFont="1"/>
    <xf numFmtId="0" fontId="3" fillId="0" borderId="0" xfId="1" applyFont="1" applyAlignment="1">
      <alignment horizontal="right"/>
    </xf>
    <xf numFmtId="9" fontId="3" fillId="0" borderId="0" xfId="1" applyNumberFormat="1" applyFont="1" applyAlignment="1">
      <alignment horizontal="right"/>
    </xf>
    <xf numFmtId="0" fontId="3" fillId="2" borderId="0" xfId="1" applyFont="1" applyFill="1"/>
    <xf numFmtId="0" fontId="4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1" fillId="2" borderId="1" xfId="2" applyFont="1" applyFill="1" applyBorder="1" applyAlignment="1">
      <alignment horizontal="center" vertical="top" wrapText="1"/>
    </xf>
    <xf numFmtId="0" fontId="1" fillId="0" borderId="5" xfId="1" applyBorder="1" applyAlignment="1">
      <alignment horizontal="left"/>
    </xf>
    <xf numFmtId="0" fontId="1" fillId="0" borderId="6" xfId="1" applyBorder="1" applyAlignment="1">
      <alignment horizontal="left"/>
    </xf>
    <xf numFmtId="0" fontId="1" fillId="0" borderId="7" xfId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3">
    <dxf>
      <font>
        <b/>
        <i val="0"/>
        <color rgb="FFC00000"/>
      </font>
      <fill>
        <patternFill>
          <bgColor theme="9" tint="0.39994506668294322"/>
        </patternFill>
      </fill>
    </dxf>
    <dxf>
      <font>
        <b/>
        <i val="0"/>
        <color rgb="FFC00000"/>
      </font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 filterMode="1"/>
  <dimension ref="A1:BI343"/>
  <sheetViews>
    <sheetView tabSelected="1" zoomScale="70" zoomScaleNormal="70" workbookViewId="0">
      <pane xSplit="6" ySplit="5" topLeftCell="AW123" activePane="bottomRight" state="frozen"/>
      <selection pane="topRight" activeCell="G1" sqref="G1"/>
      <selection pane="bottomLeft" activeCell="A4" sqref="A4"/>
      <selection pane="bottomRight" activeCell="C2" sqref="C2"/>
    </sheetView>
  </sheetViews>
  <sheetFormatPr defaultRowHeight="15.75" outlineLevelCol="1" x14ac:dyDescent="0.25"/>
  <cols>
    <col min="1" max="1" width="9.140625" style="1"/>
    <col min="2" max="2" width="29.28515625" style="1" customWidth="1"/>
    <col min="3" max="3" width="14" style="1" customWidth="1"/>
    <col min="4" max="4" width="15" style="1" customWidth="1"/>
    <col min="5" max="6" width="9.140625" style="1"/>
    <col min="7" max="27" width="10.28515625" style="1" hidden="1" customWidth="1" outlineLevel="1"/>
    <col min="28" max="28" width="9.140625" style="1" collapsed="1"/>
    <col min="29" max="49" width="9.140625" style="1"/>
    <col min="50" max="50" width="14.140625" style="1" customWidth="1"/>
    <col min="51" max="51" width="18.140625" style="1" customWidth="1"/>
    <col min="52" max="54" width="9.140625" style="1"/>
    <col min="55" max="60" width="10.28515625" style="1" hidden="1" customWidth="1" outlineLevel="1"/>
    <col min="61" max="61" width="9.140625" style="1" collapsed="1"/>
    <col min="62" max="16384" width="9.140625" style="1"/>
  </cols>
  <sheetData>
    <row r="1" spans="1:61" ht="22.5" x14ac:dyDescent="0.3">
      <c r="A1" s="19" t="s">
        <v>119</v>
      </c>
      <c r="B1" s="19"/>
      <c r="C1" s="19"/>
      <c r="D1" s="19"/>
      <c r="E1" s="19"/>
      <c r="F1" s="19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20"/>
      <c r="BD1" s="20"/>
      <c r="BE1" s="20"/>
      <c r="BF1" s="20"/>
      <c r="BG1" s="20"/>
      <c r="BH1" s="20"/>
      <c r="BI1" s="19"/>
    </row>
    <row r="2" spans="1:61" ht="22.5" x14ac:dyDescent="0.3">
      <c r="A2" s="11"/>
      <c r="B2" s="11"/>
      <c r="C2" s="11"/>
      <c r="D2" s="11"/>
      <c r="E2" s="11"/>
      <c r="F2" s="1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2"/>
      <c r="BD2" s="12"/>
      <c r="BE2" s="12"/>
      <c r="BF2" s="12"/>
      <c r="BG2" s="12"/>
      <c r="BH2" s="12"/>
      <c r="BI2" s="11"/>
    </row>
    <row r="3" spans="1:61" ht="15.75" customHeight="1" x14ac:dyDescent="0.25">
      <c r="AB3" s="21" t="s">
        <v>0</v>
      </c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3"/>
      <c r="AW3" s="24" t="s">
        <v>120</v>
      </c>
      <c r="AX3" s="25"/>
      <c r="AY3" s="25"/>
      <c r="AZ3" s="25"/>
      <c r="BA3" s="25"/>
      <c r="BB3" s="25"/>
      <c r="BC3" s="9" t="e">
        <f>OR(AW3=0,AND(AW3&gt;=#REF!,AW3&lt;#REF!))</f>
        <v>#REF!</v>
      </c>
      <c r="BD3" s="9" t="e">
        <f>OR(AX3=0,AND(AX3&gt;=#REF!,AX3&lt;#REF!))</f>
        <v>#REF!</v>
      </c>
      <c r="BE3" s="9" t="e">
        <f>OR(AY3=0,AND(AY3&gt;=#REF!,AY3&lt;#REF!))</f>
        <v>#REF!</v>
      </c>
      <c r="BF3" s="9" t="e">
        <f>OR(AZ3=0,AND(AZ3&gt;=#REF!,AZ3&lt;#REF!))</f>
        <v>#REF!</v>
      </c>
      <c r="BG3" s="9" t="e">
        <f>OR(BA3=0,AND(BA3&gt;=#REF!,BA3&lt;#REF!))</f>
        <v>#REF!</v>
      </c>
      <c r="BH3" s="9" t="e">
        <f>OR(BB3=0,AND(BB3&gt;=#REF!,BB3&lt;#REF!))</f>
        <v>#REF!</v>
      </c>
      <c r="BI3" s="26" t="s">
        <v>62</v>
      </c>
    </row>
    <row r="4" spans="1:61" x14ac:dyDescent="0.25">
      <c r="AB4" s="27" t="s">
        <v>1</v>
      </c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9"/>
      <c r="AW4" s="10"/>
      <c r="AX4" s="13" t="s">
        <v>115</v>
      </c>
      <c r="AY4" s="13" t="s">
        <v>116</v>
      </c>
      <c r="AZ4" s="13"/>
      <c r="BA4" s="13" t="s">
        <v>117</v>
      </c>
      <c r="BB4" s="13" t="s">
        <v>118</v>
      </c>
      <c r="BC4" s="9"/>
      <c r="BD4" s="9"/>
      <c r="BE4" s="9"/>
      <c r="BF4" s="9"/>
      <c r="BG4" s="9"/>
      <c r="BH4" s="9"/>
      <c r="BI4" s="26"/>
    </row>
    <row r="5" spans="1:61" s="3" customFormat="1" ht="99.95" customHeight="1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2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2" t="s">
        <v>23</v>
      </c>
      <c r="W5" s="2" t="s">
        <v>24</v>
      </c>
      <c r="X5" s="2" t="s">
        <v>25</v>
      </c>
      <c r="Y5" s="2" t="s">
        <v>26</v>
      </c>
      <c r="Z5" s="2" t="s">
        <v>27</v>
      </c>
      <c r="AA5" s="2" t="s">
        <v>28</v>
      </c>
      <c r="AB5" s="5" t="s">
        <v>29</v>
      </c>
      <c r="AC5" s="5" t="s">
        <v>30</v>
      </c>
      <c r="AD5" s="5" t="s">
        <v>31</v>
      </c>
      <c r="AE5" s="5" t="s">
        <v>32</v>
      </c>
      <c r="AF5" s="5" t="s">
        <v>33</v>
      </c>
      <c r="AG5" s="5" t="s">
        <v>34</v>
      </c>
      <c r="AH5" s="5" t="s">
        <v>35</v>
      </c>
      <c r="AI5" s="5" t="s">
        <v>36</v>
      </c>
      <c r="AJ5" s="5" t="s">
        <v>37</v>
      </c>
      <c r="AK5" s="5" t="s">
        <v>38</v>
      </c>
      <c r="AL5" s="5" t="s">
        <v>39</v>
      </c>
      <c r="AM5" s="5" t="s">
        <v>40</v>
      </c>
      <c r="AN5" s="5" t="s">
        <v>41</v>
      </c>
      <c r="AO5" s="5" t="s">
        <v>42</v>
      </c>
      <c r="AP5" s="5" t="s">
        <v>43</v>
      </c>
      <c r="AQ5" s="5" t="s">
        <v>44</v>
      </c>
      <c r="AR5" s="5" t="s">
        <v>45</v>
      </c>
      <c r="AS5" s="5" t="s">
        <v>46</v>
      </c>
      <c r="AT5" s="5" t="s">
        <v>47</v>
      </c>
      <c r="AU5" s="6" t="s">
        <v>48</v>
      </c>
      <c r="AV5" s="6" t="s">
        <v>49</v>
      </c>
      <c r="AW5" s="7" t="s">
        <v>50</v>
      </c>
      <c r="AX5" s="7" t="s">
        <v>51</v>
      </c>
      <c r="AY5" s="7" t="s">
        <v>52</v>
      </c>
      <c r="AZ5" s="7" t="s">
        <v>53</v>
      </c>
      <c r="BA5" s="7" t="s">
        <v>54</v>
      </c>
      <c r="BB5" s="7" t="s">
        <v>55</v>
      </c>
      <c r="BC5" s="8" t="s">
        <v>56</v>
      </c>
      <c r="BD5" s="8" t="s">
        <v>57</v>
      </c>
      <c r="BE5" s="8" t="s">
        <v>58</v>
      </c>
      <c r="BF5" s="8" t="s">
        <v>59</v>
      </c>
      <c r="BG5" s="8" t="s">
        <v>60</v>
      </c>
      <c r="BH5" s="8" t="s">
        <v>61</v>
      </c>
      <c r="BI5" s="26"/>
    </row>
    <row r="6" spans="1:61" hidden="1" x14ac:dyDescent="0.25">
      <c r="A6" s="14" t="s">
        <v>63</v>
      </c>
      <c r="B6" s="14" t="s">
        <v>216</v>
      </c>
      <c r="C6" s="14">
        <v>7811066654</v>
      </c>
      <c r="D6" s="14" t="s">
        <v>217</v>
      </c>
      <c r="E6" s="14" t="s">
        <v>66</v>
      </c>
      <c r="F6" s="14" t="s">
        <v>76</v>
      </c>
      <c r="G6" s="14" t="s">
        <v>122</v>
      </c>
      <c r="H6" s="14" t="s">
        <v>67</v>
      </c>
      <c r="I6" s="14" t="s">
        <v>66</v>
      </c>
      <c r="J6" s="14" t="s">
        <v>66</v>
      </c>
      <c r="K6" s="14" t="s">
        <v>66</v>
      </c>
      <c r="L6" s="14" t="s">
        <v>74</v>
      </c>
      <c r="M6" s="14" t="s">
        <v>68</v>
      </c>
      <c r="N6" s="14" t="s">
        <v>68</v>
      </c>
      <c r="O6" s="14" t="s">
        <v>68</v>
      </c>
      <c r="P6" s="14" t="s">
        <v>68</v>
      </c>
      <c r="Q6" s="14" t="s">
        <v>69</v>
      </c>
      <c r="R6" s="14" t="s">
        <v>69</v>
      </c>
      <c r="S6" s="14" t="s">
        <v>79</v>
      </c>
      <c r="T6" s="14" t="s">
        <v>70</v>
      </c>
      <c r="U6" s="14" t="s">
        <v>70</v>
      </c>
      <c r="V6" s="14" t="s">
        <v>71</v>
      </c>
      <c r="W6" s="14" t="s">
        <v>72</v>
      </c>
      <c r="X6" s="14" t="s">
        <v>71</v>
      </c>
      <c r="Y6" s="14" t="s">
        <v>68</v>
      </c>
      <c r="Z6" s="14" t="s">
        <v>68</v>
      </c>
      <c r="AA6" s="14" t="s">
        <v>68</v>
      </c>
      <c r="AB6" s="14">
        <v>1</v>
      </c>
      <c r="AC6" s="14">
        <v>2514.9</v>
      </c>
      <c r="AD6" s="14">
        <v>13660</v>
      </c>
      <c r="AE6" s="14">
        <v>334</v>
      </c>
      <c r="AF6" s="14">
        <v>2514.9</v>
      </c>
      <c r="AG6" s="14">
        <v>674.23</v>
      </c>
      <c r="AH6" s="14">
        <v>2514.9</v>
      </c>
      <c r="AI6" s="14">
        <v>73890</v>
      </c>
      <c r="AJ6" s="14">
        <v>0</v>
      </c>
      <c r="AK6" s="14">
        <v>0</v>
      </c>
      <c r="AL6" s="14">
        <v>14.77</v>
      </c>
      <c r="AM6" s="14">
        <v>586.39</v>
      </c>
      <c r="AN6" s="14">
        <v>0</v>
      </c>
      <c r="AO6" s="14">
        <v>0</v>
      </c>
      <c r="AP6" s="14">
        <v>29175</v>
      </c>
      <c r="AQ6" s="14">
        <v>599800</v>
      </c>
      <c r="AR6" s="14">
        <v>0</v>
      </c>
      <c r="AS6" s="14">
        <v>1233000</v>
      </c>
      <c r="AT6" s="14">
        <v>62400</v>
      </c>
      <c r="AU6" s="14" t="s">
        <v>218</v>
      </c>
      <c r="AV6" s="14" t="b">
        <v>1</v>
      </c>
      <c r="AW6" s="14">
        <v>5.431627500099407</v>
      </c>
      <c r="AX6" s="14">
        <v>0.26809415881347171</v>
      </c>
      <c r="AY6" s="14">
        <v>4.9357979502196198E-2</v>
      </c>
      <c r="AZ6" s="14">
        <v>29.380889896218537</v>
      </c>
      <c r="BA6" s="14">
        <v>4.4221556886227545E-2</v>
      </c>
      <c r="BB6" s="14">
        <v>1.7556586826347305</v>
      </c>
      <c r="BC6" s="14" t="b">
        <f t="shared" ref="BC6:BC69" si="0">OR(AW6=0,AND(AW6&gt;=AW$342,AW6&lt;AW$343))</f>
        <v>1</v>
      </c>
      <c r="BD6" s="14" t="b">
        <f t="shared" ref="BD6:BD69" si="1">OR(AX6=0,AND(AX6&gt;=AX$342,AX6&lt;AX$343))</f>
        <v>1</v>
      </c>
      <c r="BE6" s="14" t="b">
        <f t="shared" ref="BE6:BE69" si="2">OR(AY6=0,AND(AY6&gt;=AY$342,AY6&lt;AY$343))</f>
        <v>1</v>
      </c>
      <c r="BF6" s="14" t="b">
        <f t="shared" ref="BF6:BF69" si="3">OR(AZ6=0,AND(AZ6&gt;=AZ$342,AZ6&lt;AZ$343))</f>
        <v>1</v>
      </c>
      <c r="BG6" s="14" t="b">
        <f t="shared" ref="BG6:BG69" si="4">OR(BA6=0,AND(BA6&gt;=BA$342,BA6&lt;BA$343))</f>
        <v>1</v>
      </c>
      <c r="BH6" s="14" t="b">
        <f t="shared" ref="BH6:BH69" si="5">OR(BB6=0,AND(BB6&gt;=BB$342,BB6&lt;BB$343))</f>
        <v>1</v>
      </c>
      <c r="BI6" s="14" t="b">
        <f t="shared" ref="BI6:BI9" si="6">AND(BC6:BH6)</f>
        <v>1</v>
      </c>
    </row>
    <row r="7" spans="1:61" x14ac:dyDescent="0.25">
      <c r="A7" s="14" t="s">
        <v>63</v>
      </c>
      <c r="B7" s="14" t="s">
        <v>222</v>
      </c>
      <c r="C7" s="14">
        <v>7811065940</v>
      </c>
      <c r="D7" s="14" t="s">
        <v>95</v>
      </c>
      <c r="E7" s="14" t="s">
        <v>223</v>
      </c>
      <c r="F7" s="14" t="s">
        <v>76</v>
      </c>
      <c r="G7" s="14" t="s">
        <v>133</v>
      </c>
      <c r="H7" s="14" t="s">
        <v>67</v>
      </c>
      <c r="I7" s="14" t="s">
        <v>66</v>
      </c>
      <c r="J7" s="14" t="s">
        <v>170</v>
      </c>
      <c r="K7" s="14" t="s">
        <v>224</v>
      </c>
      <c r="L7" s="14" t="s">
        <v>74</v>
      </c>
      <c r="M7" s="14" t="s">
        <v>68</v>
      </c>
      <c r="N7" s="14" t="s">
        <v>68</v>
      </c>
      <c r="O7" s="14" t="s">
        <v>68</v>
      </c>
      <c r="P7" s="14" t="s">
        <v>68</v>
      </c>
      <c r="Q7" s="14" t="s">
        <v>69</v>
      </c>
      <c r="R7" s="14" t="s">
        <v>69</v>
      </c>
      <c r="S7" s="14" t="s">
        <v>70</v>
      </c>
      <c r="T7" s="14" t="s">
        <v>79</v>
      </c>
      <c r="U7" s="14" t="s">
        <v>70</v>
      </c>
      <c r="V7" s="14" t="s">
        <v>68</v>
      </c>
      <c r="W7" s="14" t="s">
        <v>69</v>
      </c>
      <c r="X7" s="14" t="s">
        <v>71</v>
      </c>
      <c r="Y7" s="14" t="s">
        <v>69</v>
      </c>
      <c r="Z7" s="14" t="s">
        <v>68</v>
      </c>
      <c r="AA7" s="14" t="s">
        <v>68</v>
      </c>
      <c r="AB7" s="14">
        <v>1</v>
      </c>
      <c r="AC7" s="14">
        <v>2610.3000000000002</v>
      </c>
      <c r="AD7" s="14">
        <v>8614</v>
      </c>
      <c r="AE7" s="14">
        <v>220</v>
      </c>
      <c r="AF7" s="14">
        <v>1783</v>
      </c>
      <c r="AG7" s="14">
        <v>831.7</v>
      </c>
      <c r="AH7" s="14">
        <v>2610.3000000000002</v>
      </c>
      <c r="AI7" s="14">
        <v>89610</v>
      </c>
      <c r="AJ7" s="14">
        <v>0</v>
      </c>
      <c r="AK7" s="14">
        <v>0</v>
      </c>
      <c r="AL7" s="14">
        <v>2200</v>
      </c>
      <c r="AM7" s="14">
        <v>1106.1500000000001</v>
      </c>
      <c r="AN7" s="14">
        <v>0</v>
      </c>
      <c r="AO7" s="14">
        <v>0</v>
      </c>
      <c r="AP7" s="14">
        <v>47900</v>
      </c>
      <c r="AQ7" s="14">
        <v>727824.5</v>
      </c>
      <c r="AR7" s="14">
        <v>0</v>
      </c>
      <c r="AS7" s="14">
        <v>2468600</v>
      </c>
      <c r="AT7" s="14">
        <v>99480.84</v>
      </c>
      <c r="AU7" s="14" t="s">
        <v>218</v>
      </c>
      <c r="AV7" s="14" t="b">
        <v>1</v>
      </c>
      <c r="AW7" s="14">
        <v>4.8311833987661243</v>
      </c>
      <c r="AX7" s="14">
        <v>0.46646102075154239</v>
      </c>
      <c r="AY7" s="14">
        <v>9.6552124448572099E-2</v>
      </c>
      <c r="AZ7" s="14">
        <v>50.257992148065057</v>
      </c>
      <c r="BA7" s="14">
        <v>10</v>
      </c>
      <c r="BB7" s="14">
        <v>5.0279545454545458</v>
      </c>
      <c r="BC7" s="14" t="b">
        <f t="shared" si="0"/>
        <v>1</v>
      </c>
      <c r="BD7" s="14" t="b">
        <f t="shared" si="1"/>
        <v>0</v>
      </c>
      <c r="BE7" s="14" t="b">
        <f t="shared" si="2"/>
        <v>1</v>
      </c>
      <c r="BF7" s="14" t="b">
        <f t="shared" si="3"/>
        <v>1</v>
      </c>
      <c r="BG7" s="14" t="b">
        <f t="shared" si="4"/>
        <v>1</v>
      </c>
      <c r="BH7" s="14" t="b">
        <f t="shared" si="5"/>
        <v>1</v>
      </c>
      <c r="BI7" s="14" t="b">
        <f t="shared" si="6"/>
        <v>0</v>
      </c>
    </row>
    <row r="8" spans="1:61" x14ac:dyDescent="0.25">
      <c r="A8" s="14" t="s">
        <v>63</v>
      </c>
      <c r="B8" s="14" t="s">
        <v>226</v>
      </c>
      <c r="C8" s="14">
        <v>7811089080</v>
      </c>
      <c r="D8" s="14" t="s">
        <v>168</v>
      </c>
      <c r="E8" s="14" t="s">
        <v>227</v>
      </c>
      <c r="F8" s="14" t="s">
        <v>76</v>
      </c>
      <c r="G8" s="14" t="s">
        <v>81</v>
      </c>
      <c r="H8" s="14" t="s">
        <v>73</v>
      </c>
      <c r="I8" s="14" t="s">
        <v>66</v>
      </c>
      <c r="J8" s="14" t="s">
        <v>66</v>
      </c>
      <c r="K8" s="14" t="s">
        <v>66</v>
      </c>
      <c r="L8" s="14" t="s">
        <v>78</v>
      </c>
      <c r="M8" s="14" t="s">
        <v>68</v>
      </c>
      <c r="N8" s="14" t="s">
        <v>68</v>
      </c>
      <c r="O8" s="14" t="s">
        <v>68</v>
      </c>
      <c r="P8" s="14" t="s">
        <v>72</v>
      </c>
      <c r="Q8" s="14" t="s">
        <v>69</v>
      </c>
      <c r="R8" s="14" t="s">
        <v>66</v>
      </c>
      <c r="S8" s="14" t="s">
        <v>70</v>
      </c>
      <c r="T8" s="14" t="s">
        <v>70</v>
      </c>
      <c r="U8" s="14" t="s">
        <v>70</v>
      </c>
      <c r="V8" s="14" t="s">
        <v>71</v>
      </c>
      <c r="W8" s="14" t="s">
        <v>72</v>
      </c>
      <c r="X8" s="14" t="s">
        <v>71</v>
      </c>
      <c r="Y8" s="14" t="s">
        <v>72</v>
      </c>
      <c r="Z8" s="14" t="s">
        <v>68</v>
      </c>
      <c r="AA8" s="14" t="s">
        <v>68</v>
      </c>
      <c r="AB8" s="14">
        <v>1</v>
      </c>
      <c r="AC8" s="14">
        <v>1166.7</v>
      </c>
      <c r="AD8" s="14">
        <v>6107</v>
      </c>
      <c r="AE8" s="14">
        <v>180</v>
      </c>
      <c r="AF8" s="14">
        <v>722.3</v>
      </c>
      <c r="AG8" s="14">
        <v>326.45</v>
      </c>
      <c r="AH8" s="14">
        <v>722.3</v>
      </c>
      <c r="AI8" s="14">
        <v>66900</v>
      </c>
      <c r="AJ8" s="14">
        <v>0</v>
      </c>
      <c r="AK8" s="14">
        <v>0</v>
      </c>
      <c r="AL8" s="14">
        <v>660</v>
      </c>
      <c r="AM8" s="14">
        <v>492.03</v>
      </c>
      <c r="AN8" s="14">
        <v>0</v>
      </c>
      <c r="AO8" s="14">
        <v>0</v>
      </c>
      <c r="AP8" s="14">
        <v>21309.81</v>
      </c>
      <c r="AQ8" s="14">
        <v>550587</v>
      </c>
      <c r="AR8" s="14">
        <v>0</v>
      </c>
      <c r="AS8" s="14">
        <v>899921.45</v>
      </c>
      <c r="AT8" s="14">
        <v>28683.599999999999</v>
      </c>
      <c r="AU8" s="14" t="s">
        <v>218</v>
      </c>
      <c r="AV8" s="14" t="b">
        <v>1</v>
      </c>
      <c r="AW8" s="14">
        <v>8.4549356223175973</v>
      </c>
      <c r="AX8" s="14">
        <v>0.45195901979786796</v>
      </c>
      <c r="AY8" s="14">
        <v>5.3455051580153921E-2</v>
      </c>
      <c r="AZ8" s="14">
        <v>92.620794683649464</v>
      </c>
      <c r="BA8" s="14">
        <v>3.6666666666666665</v>
      </c>
      <c r="BB8" s="14">
        <v>2.7334999999999998</v>
      </c>
      <c r="BC8" s="14" t="b">
        <f t="shared" si="0"/>
        <v>1</v>
      </c>
      <c r="BD8" s="14" t="b">
        <f t="shared" si="1"/>
        <v>0</v>
      </c>
      <c r="BE8" s="14" t="b">
        <f t="shared" si="2"/>
        <v>1</v>
      </c>
      <c r="BF8" s="14" t="b">
        <f t="shared" si="3"/>
        <v>1</v>
      </c>
      <c r="BG8" s="14" t="b">
        <f t="shared" si="4"/>
        <v>1</v>
      </c>
      <c r="BH8" s="14" t="b">
        <f t="shared" si="5"/>
        <v>1</v>
      </c>
      <c r="BI8" s="14" t="b">
        <f t="shared" si="6"/>
        <v>0</v>
      </c>
    </row>
    <row r="9" spans="1:61" hidden="1" x14ac:dyDescent="0.25">
      <c r="A9" s="14" t="s">
        <v>63</v>
      </c>
      <c r="B9" s="14" t="s">
        <v>226</v>
      </c>
      <c r="C9" s="14">
        <v>7811089080</v>
      </c>
      <c r="D9" s="14" t="s">
        <v>228</v>
      </c>
      <c r="E9" s="14" t="s">
        <v>229</v>
      </c>
      <c r="F9" s="14" t="s">
        <v>76</v>
      </c>
      <c r="G9" s="14" t="s">
        <v>150</v>
      </c>
      <c r="H9" s="14" t="s">
        <v>73</v>
      </c>
      <c r="I9" s="14" t="s">
        <v>141</v>
      </c>
      <c r="J9" s="14" t="s">
        <v>66</v>
      </c>
      <c r="K9" s="14" t="s">
        <v>66</v>
      </c>
      <c r="L9" s="14" t="s">
        <v>74</v>
      </c>
      <c r="M9" s="14" t="s">
        <v>68</v>
      </c>
      <c r="N9" s="14" t="s">
        <v>68</v>
      </c>
      <c r="O9" s="14" t="s">
        <v>68</v>
      </c>
      <c r="P9" s="14" t="s">
        <v>69</v>
      </c>
      <c r="Q9" s="14" t="s">
        <v>69</v>
      </c>
      <c r="R9" s="14" t="s">
        <v>69</v>
      </c>
      <c r="S9" s="14" t="s">
        <v>79</v>
      </c>
      <c r="T9" s="14" t="s">
        <v>70</v>
      </c>
      <c r="U9" s="14" t="s">
        <v>70</v>
      </c>
      <c r="V9" s="14" t="s">
        <v>71</v>
      </c>
      <c r="W9" s="14" t="s">
        <v>72</v>
      </c>
      <c r="X9" s="14" t="s">
        <v>71</v>
      </c>
      <c r="Y9" s="14" t="s">
        <v>68</v>
      </c>
      <c r="Z9" s="14" t="s">
        <v>68</v>
      </c>
      <c r="AA9" s="14" t="s">
        <v>68</v>
      </c>
      <c r="AB9" s="14">
        <v>1</v>
      </c>
      <c r="AC9" s="14">
        <v>1141.3</v>
      </c>
      <c r="AD9" s="14">
        <v>6102</v>
      </c>
      <c r="AE9" s="14">
        <v>170</v>
      </c>
      <c r="AF9" s="14">
        <v>713.2</v>
      </c>
      <c r="AG9" s="14">
        <v>182.67</v>
      </c>
      <c r="AH9" s="14">
        <v>1074.1600000000001</v>
      </c>
      <c r="AI9" s="14">
        <v>59800</v>
      </c>
      <c r="AJ9" s="14">
        <v>0</v>
      </c>
      <c r="AK9" s="14">
        <v>0</v>
      </c>
      <c r="AL9" s="14">
        <v>2190</v>
      </c>
      <c r="AM9" s="14">
        <v>0</v>
      </c>
      <c r="AN9" s="14">
        <v>0</v>
      </c>
      <c r="AO9" s="14">
        <v>0</v>
      </c>
      <c r="AP9" s="14">
        <v>0</v>
      </c>
      <c r="AQ9" s="14">
        <v>492154</v>
      </c>
      <c r="AR9" s="14">
        <v>0</v>
      </c>
      <c r="AS9" s="14">
        <v>503564.56</v>
      </c>
      <c r="AT9" s="14">
        <v>95177.4</v>
      </c>
      <c r="AU9" s="14" t="s">
        <v>218</v>
      </c>
      <c r="AV9" s="14" t="b">
        <v>1</v>
      </c>
      <c r="AW9" s="14">
        <v>8.5558048233314636</v>
      </c>
      <c r="AX9" s="14">
        <v>0.25612731351654511</v>
      </c>
      <c r="AY9" s="14">
        <v>2.9936086529006881E-2</v>
      </c>
      <c r="AZ9" s="14">
        <v>83.84744812114414</v>
      </c>
      <c r="BA9" s="14">
        <v>12.882352941176471</v>
      </c>
      <c r="BB9" s="14">
        <v>0</v>
      </c>
      <c r="BC9" s="14" t="b">
        <f t="shared" si="0"/>
        <v>1</v>
      </c>
      <c r="BD9" s="14" t="b">
        <f t="shared" si="1"/>
        <v>1</v>
      </c>
      <c r="BE9" s="14" t="b">
        <f t="shared" si="2"/>
        <v>1</v>
      </c>
      <c r="BF9" s="14" t="b">
        <f t="shared" si="3"/>
        <v>1</v>
      </c>
      <c r="BG9" s="14" t="b">
        <f t="shared" si="4"/>
        <v>1</v>
      </c>
      <c r="BH9" s="14" t="b">
        <f t="shared" si="5"/>
        <v>1</v>
      </c>
      <c r="BI9" s="14" t="b">
        <f t="shared" si="6"/>
        <v>1</v>
      </c>
    </row>
    <row r="10" spans="1:61" hidden="1" x14ac:dyDescent="0.25">
      <c r="A10" s="14" t="s">
        <v>63</v>
      </c>
      <c r="B10" s="14" t="s">
        <v>236</v>
      </c>
      <c r="C10" s="14">
        <v>7811022760</v>
      </c>
      <c r="D10" s="14" t="s">
        <v>152</v>
      </c>
      <c r="E10" s="14" t="s">
        <v>237</v>
      </c>
      <c r="F10" s="14" t="s">
        <v>91</v>
      </c>
      <c r="G10" s="14" t="s">
        <v>197</v>
      </c>
      <c r="H10" s="14" t="s">
        <v>65</v>
      </c>
      <c r="I10" s="14" t="s">
        <v>66</v>
      </c>
      <c r="J10" s="14" t="s">
        <v>238</v>
      </c>
      <c r="K10" s="14" t="s">
        <v>239</v>
      </c>
      <c r="L10" s="14" t="s">
        <v>74</v>
      </c>
      <c r="M10" s="14" t="s">
        <v>68</v>
      </c>
      <c r="N10" s="14" t="s">
        <v>68</v>
      </c>
      <c r="O10" s="14" t="s">
        <v>68</v>
      </c>
      <c r="P10" s="14" t="s">
        <v>68</v>
      </c>
      <c r="Q10" s="14" t="s">
        <v>69</v>
      </c>
      <c r="R10" s="14" t="s">
        <v>69</v>
      </c>
      <c r="S10" s="14" t="s">
        <v>79</v>
      </c>
      <c r="T10" s="14" t="s">
        <v>70</v>
      </c>
      <c r="U10" s="14" t="s">
        <v>70</v>
      </c>
      <c r="V10" s="14" t="s">
        <v>71</v>
      </c>
      <c r="W10" s="14" t="s">
        <v>72</v>
      </c>
      <c r="X10" s="14" t="s">
        <v>68</v>
      </c>
      <c r="Y10" s="14" t="s">
        <v>72</v>
      </c>
      <c r="Z10" s="14" t="s">
        <v>68</v>
      </c>
      <c r="AA10" s="14" t="s">
        <v>68</v>
      </c>
      <c r="AB10" s="14">
        <v>1</v>
      </c>
      <c r="AC10" s="14">
        <v>5666.2</v>
      </c>
      <c r="AD10" s="14">
        <v>25224</v>
      </c>
      <c r="AE10" s="14">
        <v>956</v>
      </c>
      <c r="AF10" s="14">
        <v>3354.9</v>
      </c>
      <c r="AG10" s="14">
        <v>804.9</v>
      </c>
      <c r="AH10" s="14">
        <v>5666.2</v>
      </c>
      <c r="AI10" s="14">
        <v>130360</v>
      </c>
      <c r="AJ10" s="14">
        <v>0</v>
      </c>
      <c r="AK10" s="14">
        <v>0</v>
      </c>
      <c r="AL10" s="14">
        <v>6481</v>
      </c>
      <c r="AM10" s="14">
        <v>1144.67</v>
      </c>
      <c r="AN10" s="14">
        <v>0</v>
      </c>
      <c r="AO10" s="14">
        <v>0</v>
      </c>
      <c r="AP10" s="14">
        <v>52960.93</v>
      </c>
      <c r="AQ10" s="14">
        <v>1064930.3500000001</v>
      </c>
      <c r="AR10" s="14">
        <v>0</v>
      </c>
      <c r="AS10" s="14">
        <v>2237118.4900000002</v>
      </c>
      <c r="AT10" s="14">
        <v>311000</v>
      </c>
      <c r="AU10" s="14" t="s">
        <v>218</v>
      </c>
      <c r="AV10" s="14" t="b">
        <v>1</v>
      </c>
      <c r="AW10" s="14">
        <v>7.5185549494768846</v>
      </c>
      <c r="AX10" s="14">
        <v>0.23991773227219887</v>
      </c>
      <c r="AY10" s="14">
        <v>3.1910085632730734E-2</v>
      </c>
      <c r="AZ10" s="14">
        <v>38.856597812155357</v>
      </c>
      <c r="BA10" s="14">
        <v>6.77928870292887</v>
      </c>
      <c r="BB10" s="14">
        <v>1.1973535564853557</v>
      </c>
      <c r="BC10" s="14" t="b">
        <f t="shared" si="0"/>
        <v>1</v>
      </c>
      <c r="BD10" s="14" t="b">
        <f t="shared" si="1"/>
        <v>1</v>
      </c>
      <c r="BE10" s="14" t="b">
        <f t="shared" si="2"/>
        <v>1</v>
      </c>
      <c r="BF10" s="14" t="b">
        <f t="shared" si="3"/>
        <v>1</v>
      </c>
      <c r="BG10" s="14" t="b">
        <f t="shared" si="4"/>
        <v>1</v>
      </c>
      <c r="BH10" s="14" t="b">
        <f t="shared" si="5"/>
        <v>1</v>
      </c>
      <c r="BI10" s="14" t="b">
        <f t="shared" ref="BI10" si="7">AND(BC10:BH10)</f>
        <v>1</v>
      </c>
    </row>
    <row r="11" spans="1:61" x14ac:dyDescent="0.25">
      <c r="A11" s="14" t="s">
        <v>63</v>
      </c>
      <c r="B11" s="14" t="s">
        <v>251</v>
      </c>
      <c r="C11" s="14">
        <v>7811065724</v>
      </c>
      <c r="D11" s="14" t="s">
        <v>95</v>
      </c>
      <c r="E11" s="14" t="s">
        <v>252</v>
      </c>
      <c r="F11" s="14" t="s">
        <v>76</v>
      </c>
      <c r="G11" s="14" t="s">
        <v>128</v>
      </c>
      <c r="H11" s="14" t="s">
        <v>67</v>
      </c>
      <c r="I11" s="14" t="s">
        <v>66</v>
      </c>
      <c r="J11" s="14" t="s">
        <v>253</v>
      </c>
      <c r="K11" s="14" t="s">
        <v>78</v>
      </c>
      <c r="L11" s="14" t="s">
        <v>74</v>
      </c>
      <c r="M11" s="14" t="s">
        <v>68</v>
      </c>
      <c r="N11" s="14" t="s">
        <v>68</v>
      </c>
      <c r="O11" s="14" t="s">
        <v>68</v>
      </c>
      <c r="P11" s="14" t="s">
        <v>68</v>
      </c>
      <c r="Q11" s="14" t="s">
        <v>68</v>
      </c>
      <c r="R11" s="14" t="s">
        <v>72</v>
      </c>
      <c r="S11" s="14" t="s">
        <v>79</v>
      </c>
      <c r="T11" s="14" t="s">
        <v>70</v>
      </c>
      <c r="U11" s="14" t="s">
        <v>70</v>
      </c>
      <c r="V11" s="14" t="s">
        <v>71</v>
      </c>
      <c r="W11" s="14" t="s">
        <v>72</v>
      </c>
      <c r="X11" s="14" t="s">
        <v>71</v>
      </c>
      <c r="Y11" s="14" t="s">
        <v>72</v>
      </c>
      <c r="Z11" s="14" t="s">
        <v>68</v>
      </c>
      <c r="AA11" s="14" t="s">
        <v>72</v>
      </c>
      <c r="AB11" s="14">
        <v>1</v>
      </c>
      <c r="AC11" s="14">
        <v>1903.3</v>
      </c>
      <c r="AD11" s="14">
        <v>7623</v>
      </c>
      <c r="AE11" s="14">
        <v>360</v>
      </c>
      <c r="AF11" s="14">
        <v>1089</v>
      </c>
      <c r="AG11" s="14">
        <v>752.68</v>
      </c>
      <c r="AH11" s="14">
        <v>1889</v>
      </c>
      <c r="AI11" s="14">
        <v>128430</v>
      </c>
      <c r="AJ11" s="14">
        <v>0</v>
      </c>
      <c r="AK11" s="14">
        <v>5000</v>
      </c>
      <c r="AL11" s="14">
        <v>3800</v>
      </c>
      <c r="AM11" s="14">
        <v>1500</v>
      </c>
      <c r="AN11" s="14">
        <v>0</v>
      </c>
      <c r="AO11" s="14">
        <v>36000</v>
      </c>
      <c r="AP11" s="14">
        <v>74300</v>
      </c>
      <c r="AQ11" s="14">
        <v>1045700</v>
      </c>
      <c r="AR11" s="14">
        <v>0</v>
      </c>
      <c r="AS11" s="14">
        <v>2147300</v>
      </c>
      <c r="AT11" s="14">
        <v>158900</v>
      </c>
      <c r="AU11" s="14" t="s">
        <v>218</v>
      </c>
      <c r="AV11" s="14" t="b">
        <v>1</v>
      </c>
      <c r="AW11" s="14">
        <v>7</v>
      </c>
      <c r="AX11" s="14">
        <v>0.69116620752984381</v>
      </c>
      <c r="AY11" s="14">
        <v>9.8738029647120557E-2</v>
      </c>
      <c r="AZ11" s="14">
        <v>117.93388429752066</v>
      </c>
      <c r="BA11" s="14">
        <v>10.555555555555555</v>
      </c>
      <c r="BB11" s="14">
        <v>4.166666666666667</v>
      </c>
      <c r="BC11" s="14" t="b">
        <f t="shared" si="0"/>
        <v>1</v>
      </c>
      <c r="BD11" s="14" t="b">
        <f t="shared" si="1"/>
        <v>0</v>
      </c>
      <c r="BE11" s="14" t="b">
        <f t="shared" si="2"/>
        <v>1</v>
      </c>
      <c r="BF11" s="14" t="b">
        <f t="shared" si="3"/>
        <v>1</v>
      </c>
      <c r="BG11" s="14" t="b">
        <f t="shared" si="4"/>
        <v>1</v>
      </c>
      <c r="BH11" s="14" t="b">
        <f t="shared" si="5"/>
        <v>1</v>
      </c>
      <c r="BI11" s="14" t="b">
        <f t="shared" ref="BI11:BI16" si="8">AND(BC11:BH11)</f>
        <v>0</v>
      </c>
    </row>
    <row r="12" spans="1:61" hidden="1" x14ac:dyDescent="0.25">
      <c r="A12" s="14" t="s">
        <v>63</v>
      </c>
      <c r="B12" s="14" t="s">
        <v>251</v>
      </c>
      <c r="C12" s="14">
        <v>7811065724</v>
      </c>
      <c r="D12" s="14" t="s">
        <v>254</v>
      </c>
      <c r="E12" s="14" t="s">
        <v>255</v>
      </c>
      <c r="F12" s="14" t="s">
        <v>76</v>
      </c>
      <c r="G12" s="14" t="s">
        <v>211</v>
      </c>
      <c r="H12" s="14" t="s">
        <v>67</v>
      </c>
      <c r="I12" s="14" t="s">
        <v>66</v>
      </c>
      <c r="J12" s="14" t="s">
        <v>253</v>
      </c>
      <c r="K12" s="14" t="s">
        <v>78</v>
      </c>
      <c r="L12" s="14" t="s">
        <v>74</v>
      </c>
      <c r="M12" s="14" t="s">
        <v>68</v>
      </c>
      <c r="N12" s="14" t="s">
        <v>68</v>
      </c>
      <c r="O12" s="14" t="s">
        <v>68</v>
      </c>
      <c r="P12" s="14" t="s">
        <v>68</v>
      </c>
      <c r="Q12" s="14" t="s">
        <v>69</v>
      </c>
      <c r="R12" s="14" t="s">
        <v>72</v>
      </c>
      <c r="S12" s="14" t="s">
        <v>79</v>
      </c>
      <c r="T12" s="14" t="s">
        <v>70</v>
      </c>
      <c r="U12" s="14" t="s">
        <v>70</v>
      </c>
      <c r="V12" s="14" t="s">
        <v>71</v>
      </c>
      <c r="W12" s="14" t="s">
        <v>72</v>
      </c>
      <c r="X12" s="14" t="s">
        <v>71</v>
      </c>
      <c r="Y12" s="14" t="s">
        <v>72</v>
      </c>
      <c r="Z12" s="14" t="s">
        <v>68</v>
      </c>
      <c r="AA12" s="14" t="s">
        <v>72</v>
      </c>
      <c r="AB12" s="14">
        <v>1</v>
      </c>
      <c r="AC12" s="14">
        <v>1950.5</v>
      </c>
      <c r="AD12" s="14">
        <v>7303</v>
      </c>
      <c r="AE12" s="14">
        <v>360</v>
      </c>
      <c r="AF12" s="14">
        <v>1043.3</v>
      </c>
      <c r="AG12" s="14">
        <v>376.34</v>
      </c>
      <c r="AH12" s="14">
        <v>1950.5</v>
      </c>
      <c r="AI12" s="14">
        <v>74680</v>
      </c>
      <c r="AJ12" s="14">
        <v>0</v>
      </c>
      <c r="AK12" s="14">
        <v>0</v>
      </c>
      <c r="AL12" s="14">
        <v>1500</v>
      </c>
      <c r="AM12" s="14">
        <v>600</v>
      </c>
      <c r="AN12" s="14">
        <v>0</v>
      </c>
      <c r="AO12" s="14">
        <v>0</v>
      </c>
      <c r="AP12" s="14">
        <v>28100</v>
      </c>
      <c r="AQ12" s="14">
        <v>608100</v>
      </c>
      <c r="AR12" s="14">
        <v>0</v>
      </c>
      <c r="AS12" s="14">
        <v>1073600</v>
      </c>
      <c r="AT12" s="14">
        <v>62100</v>
      </c>
      <c r="AU12" s="14" t="s">
        <v>218</v>
      </c>
      <c r="AV12" s="14" t="b">
        <v>1</v>
      </c>
      <c r="AW12" s="14">
        <v>6.999904150292342</v>
      </c>
      <c r="AX12" s="14">
        <v>0.36072078980159111</v>
      </c>
      <c r="AY12" s="14">
        <v>5.1532247021771872E-2</v>
      </c>
      <c r="AZ12" s="14">
        <v>71.580561679286888</v>
      </c>
      <c r="BA12" s="14">
        <v>4.166666666666667</v>
      </c>
      <c r="BB12" s="14">
        <v>1.6666666666666667</v>
      </c>
      <c r="BC12" s="14" t="b">
        <f t="shared" si="0"/>
        <v>1</v>
      </c>
      <c r="BD12" s="14" t="b">
        <f t="shared" si="1"/>
        <v>1</v>
      </c>
      <c r="BE12" s="14" t="b">
        <f t="shared" si="2"/>
        <v>1</v>
      </c>
      <c r="BF12" s="14" t="b">
        <f t="shared" si="3"/>
        <v>1</v>
      </c>
      <c r="BG12" s="14" t="b">
        <f t="shared" si="4"/>
        <v>1</v>
      </c>
      <c r="BH12" s="14" t="b">
        <f t="shared" si="5"/>
        <v>1</v>
      </c>
      <c r="BI12" s="14" t="b">
        <f t="shared" si="8"/>
        <v>1</v>
      </c>
    </row>
    <row r="13" spans="1:61" hidden="1" x14ac:dyDescent="0.25">
      <c r="A13" s="14" t="s">
        <v>63</v>
      </c>
      <c r="B13" s="14" t="s">
        <v>256</v>
      </c>
      <c r="C13" s="14">
        <v>7811066446</v>
      </c>
      <c r="D13" s="14" t="s">
        <v>183</v>
      </c>
      <c r="E13" s="14" t="s">
        <v>257</v>
      </c>
      <c r="F13" s="14" t="s">
        <v>76</v>
      </c>
      <c r="G13" s="14" t="s">
        <v>230</v>
      </c>
      <c r="H13" s="14" t="s">
        <v>67</v>
      </c>
      <c r="I13" s="14" t="s">
        <v>66</v>
      </c>
      <c r="J13" s="14" t="s">
        <v>170</v>
      </c>
      <c r="K13" s="14" t="s">
        <v>258</v>
      </c>
      <c r="L13" s="14" t="s">
        <v>74</v>
      </c>
      <c r="M13" s="14" t="s">
        <v>68</v>
      </c>
      <c r="N13" s="14" t="s">
        <v>68</v>
      </c>
      <c r="O13" s="14" t="s">
        <v>68</v>
      </c>
      <c r="P13" s="14" t="s">
        <v>68</v>
      </c>
      <c r="Q13" s="14" t="s">
        <v>69</v>
      </c>
      <c r="R13" s="14" t="s">
        <v>69</v>
      </c>
      <c r="S13" s="14" t="s">
        <v>70</v>
      </c>
      <c r="T13" s="14" t="s">
        <v>70</v>
      </c>
      <c r="U13" s="14" t="s">
        <v>70</v>
      </c>
      <c r="V13" s="14" t="s">
        <v>71</v>
      </c>
      <c r="W13" s="14" t="s">
        <v>72</v>
      </c>
      <c r="X13" s="14" t="s">
        <v>71</v>
      </c>
      <c r="Y13" s="14" t="s">
        <v>72</v>
      </c>
      <c r="Z13" s="14" t="s">
        <v>68</v>
      </c>
      <c r="AA13" s="14" t="s">
        <v>68</v>
      </c>
      <c r="AB13" s="14">
        <v>1</v>
      </c>
      <c r="AC13" s="14">
        <v>1773.8</v>
      </c>
      <c r="AD13" s="14">
        <v>8500</v>
      </c>
      <c r="AE13" s="14">
        <v>403</v>
      </c>
      <c r="AF13" s="14">
        <v>1773.8</v>
      </c>
      <c r="AG13" s="14">
        <v>427.55</v>
      </c>
      <c r="AH13" s="14">
        <v>1773.8</v>
      </c>
      <c r="AI13" s="14">
        <v>78460</v>
      </c>
      <c r="AJ13" s="14">
        <v>0</v>
      </c>
      <c r="AK13" s="14">
        <v>0</v>
      </c>
      <c r="AL13" s="14">
        <v>2158</v>
      </c>
      <c r="AM13" s="14">
        <v>1001.65</v>
      </c>
      <c r="AN13" s="14">
        <v>0</v>
      </c>
      <c r="AO13" s="14">
        <v>0</v>
      </c>
      <c r="AP13" s="14">
        <v>51615</v>
      </c>
      <c r="AQ13" s="14">
        <v>637500</v>
      </c>
      <c r="AR13" s="14">
        <v>0</v>
      </c>
      <c r="AS13" s="14">
        <v>1221900</v>
      </c>
      <c r="AT13" s="14">
        <v>94887</v>
      </c>
      <c r="AU13" s="14" t="s">
        <v>218</v>
      </c>
      <c r="AV13" s="14" t="b">
        <v>1</v>
      </c>
      <c r="AW13" s="14">
        <v>4.7919720374337578</v>
      </c>
      <c r="AX13" s="14">
        <v>0.24103619348291805</v>
      </c>
      <c r="AY13" s="14">
        <v>5.0300000000000004E-2</v>
      </c>
      <c r="AZ13" s="14">
        <v>44.232720712594428</v>
      </c>
      <c r="BA13" s="14">
        <v>5.354838709677419</v>
      </c>
      <c r="BB13" s="14">
        <v>2.4854838709677418</v>
      </c>
      <c r="BC13" s="14" t="b">
        <f t="shared" si="0"/>
        <v>1</v>
      </c>
      <c r="BD13" s="14" t="b">
        <f t="shared" si="1"/>
        <v>1</v>
      </c>
      <c r="BE13" s="14" t="b">
        <f t="shared" si="2"/>
        <v>1</v>
      </c>
      <c r="BF13" s="14" t="b">
        <f t="shared" si="3"/>
        <v>1</v>
      </c>
      <c r="BG13" s="14" t="b">
        <f t="shared" si="4"/>
        <v>1</v>
      </c>
      <c r="BH13" s="14" t="b">
        <f t="shared" si="5"/>
        <v>1</v>
      </c>
      <c r="BI13" s="14" t="b">
        <f t="shared" si="8"/>
        <v>1</v>
      </c>
    </row>
    <row r="14" spans="1:61" hidden="1" x14ac:dyDescent="0.25">
      <c r="A14" s="14" t="s">
        <v>63</v>
      </c>
      <c r="B14" s="14" t="s">
        <v>259</v>
      </c>
      <c r="C14" s="14">
        <v>7811066478</v>
      </c>
      <c r="D14" s="14" t="s">
        <v>260</v>
      </c>
      <c r="E14" s="14" t="s">
        <v>261</v>
      </c>
      <c r="F14" s="14" t="s">
        <v>76</v>
      </c>
      <c r="G14" s="14" t="s">
        <v>230</v>
      </c>
      <c r="H14" s="14" t="s">
        <v>67</v>
      </c>
      <c r="I14" s="14" t="s">
        <v>66</v>
      </c>
      <c r="J14" s="14" t="s">
        <v>66</v>
      </c>
      <c r="K14" s="14" t="s">
        <v>66</v>
      </c>
      <c r="L14" s="14" t="s">
        <v>74</v>
      </c>
      <c r="M14" s="14" t="s">
        <v>68</v>
      </c>
      <c r="N14" s="14" t="s">
        <v>68</v>
      </c>
      <c r="O14" s="14" t="s">
        <v>68</v>
      </c>
      <c r="P14" s="14" t="s">
        <v>68</v>
      </c>
      <c r="Q14" s="14" t="s">
        <v>69</v>
      </c>
      <c r="R14" s="14" t="s">
        <v>69</v>
      </c>
      <c r="S14" s="14" t="s">
        <v>79</v>
      </c>
      <c r="T14" s="14" t="s">
        <v>70</v>
      </c>
      <c r="U14" s="14" t="s">
        <v>70</v>
      </c>
      <c r="V14" s="14" t="s">
        <v>71</v>
      </c>
      <c r="W14" s="14" t="s">
        <v>69</v>
      </c>
      <c r="X14" s="14" t="s">
        <v>69</v>
      </c>
      <c r="Y14" s="14" t="s">
        <v>69</v>
      </c>
      <c r="Z14" s="14" t="s">
        <v>68</v>
      </c>
      <c r="AA14" s="14" t="s">
        <v>68</v>
      </c>
      <c r="AB14" s="14">
        <v>1</v>
      </c>
      <c r="AC14" s="14">
        <v>1789</v>
      </c>
      <c r="AD14" s="14">
        <v>9991</v>
      </c>
      <c r="AE14" s="14">
        <v>354</v>
      </c>
      <c r="AF14" s="14">
        <v>1116</v>
      </c>
      <c r="AG14" s="14">
        <v>371.21</v>
      </c>
      <c r="AH14" s="14">
        <v>1789</v>
      </c>
      <c r="AI14" s="14">
        <v>66020</v>
      </c>
      <c r="AJ14" s="14">
        <v>0</v>
      </c>
      <c r="AK14" s="14">
        <v>0</v>
      </c>
      <c r="AL14" s="14">
        <v>1600</v>
      </c>
      <c r="AM14" s="14">
        <v>841.14</v>
      </c>
      <c r="AN14" s="14">
        <v>0</v>
      </c>
      <c r="AO14" s="14">
        <v>0</v>
      </c>
      <c r="AP14" s="14">
        <v>137600</v>
      </c>
      <c r="AQ14" s="14">
        <v>549800</v>
      </c>
      <c r="AR14" s="14">
        <v>0</v>
      </c>
      <c r="AS14" s="14">
        <v>1068900</v>
      </c>
      <c r="AT14" s="14">
        <v>67700</v>
      </c>
      <c r="AU14" s="14" t="s">
        <v>218</v>
      </c>
      <c r="AV14" s="14" t="b">
        <v>1</v>
      </c>
      <c r="AW14" s="14">
        <v>8.9525089605734767</v>
      </c>
      <c r="AX14" s="14">
        <v>0.33262544802867383</v>
      </c>
      <c r="AY14" s="14">
        <v>3.7154438995095587E-2</v>
      </c>
      <c r="AZ14" s="14">
        <v>59.157706093189965</v>
      </c>
      <c r="BA14" s="14">
        <v>4.5197740112994351</v>
      </c>
      <c r="BB14" s="14">
        <v>2.376101694915254</v>
      </c>
      <c r="BC14" s="14" t="b">
        <f t="shared" si="0"/>
        <v>1</v>
      </c>
      <c r="BD14" s="14" t="b">
        <f t="shared" si="1"/>
        <v>1</v>
      </c>
      <c r="BE14" s="14" t="b">
        <f t="shared" si="2"/>
        <v>1</v>
      </c>
      <c r="BF14" s="14" t="b">
        <f t="shared" si="3"/>
        <v>1</v>
      </c>
      <c r="BG14" s="14" t="b">
        <f t="shared" si="4"/>
        <v>1</v>
      </c>
      <c r="BH14" s="14" t="b">
        <f t="shared" si="5"/>
        <v>1</v>
      </c>
      <c r="BI14" s="14" t="b">
        <f t="shared" si="8"/>
        <v>1</v>
      </c>
    </row>
    <row r="15" spans="1:61" hidden="1" x14ac:dyDescent="0.25">
      <c r="A15" s="14" t="s">
        <v>63</v>
      </c>
      <c r="B15" s="14" t="s">
        <v>265</v>
      </c>
      <c r="C15" s="14">
        <v>7811066541</v>
      </c>
      <c r="D15" s="14" t="s">
        <v>266</v>
      </c>
      <c r="E15" s="14" t="s">
        <v>267</v>
      </c>
      <c r="F15" s="14" t="s">
        <v>91</v>
      </c>
      <c r="G15" s="14" t="s">
        <v>77</v>
      </c>
      <c r="H15" s="14" t="s">
        <v>67</v>
      </c>
      <c r="I15" s="14" t="s">
        <v>66</v>
      </c>
      <c r="J15" s="14" t="s">
        <v>66</v>
      </c>
      <c r="K15" s="14" t="s">
        <v>66</v>
      </c>
      <c r="L15" s="14" t="s">
        <v>74</v>
      </c>
      <c r="M15" s="14" t="s">
        <v>68</v>
      </c>
      <c r="N15" s="14" t="s">
        <v>68</v>
      </c>
      <c r="O15" s="14" t="s">
        <v>68</v>
      </c>
      <c r="P15" s="14" t="s">
        <v>68</v>
      </c>
      <c r="Q15" s="14" t="s">
        <v>69</v>
      </c>
      <c r="R15" s="14" t="s">
        <v>69</v>
      </c>
      <c r="S15" s="14" t="s">
        <v>70</v>
      </c>
      <c r="T15" s="14" t="s">
        <v>70</v>
      </c>
      <c r="U15" s="14" t="s">
        <v>70</v>
      </c>
      <c r="V15" s="14" t="s">
        <v>71</v>
      </c>
      <c r="W15" s="14" t="s">
        <v>72</v>
      </c>
      <c r="X15" s="14" t="s">
        <v>71</v>
      </c>
      <c r="Y15" s="14" t="s">
        <v>72</v>
      </c>
      <c r="Z15" s="14" t="s">
        <v>68</v>
      </c>
      <c r="AA15" s="14" t="s">
        <v>68</v>
      </c>
      <c r="AB15" s="14">
        <v>1</v>
      </c>
      <c r="AC15" s="14">
        <v>1965.7</v>
      </c>
      <c r="AD15" s="14">
        <v>10328</v>
      </c>
      <c r="AE15" s="14">
        <v>280</v>
      </c>
      <c r="AF15" s="14">
        <v>1778.8</v>
      </c>
      <c r="AG15" s="14">
        <v>602.34</v>
      </c>
      <c r="AH15" s="14">
        <v>1083.5999999999999</v>
      </c>
      <c r="AI15" s="14">
        <v>66360</v>
      </c>
      <c r="AJ15" s="14">
        <v>0</v>
      </c>
      <c r="AK15" s="14">
        <v>0</v>
      </c>
      <c r="AL15" s="14">
        <v>3000</v>
      </c>
      <c r="AM15" s="14">
        <v>837.59</v>
      </c>
      <c r="AN15" s="14">
        <v>0</v>
      </c>
      <c r="AO15" s="14">
        <v>0</v>
      </c>
      <c r="AP15" s="14">
        <v>36276</v>
      </c>
      <c r="AQ15" s="14">
        <v>546143</v>
      </c>
      <c r="AR15" s="14">
        <v>0</v>
      </c>
      <c r="AS15" s="14">
        <v>1660465</v>
      </c>
      <c r="AT15" s="14">
        <v>130380</v>
      </c>
      <c r="AU15" s="14" t="s">
        <v>218</v>
      </c>
      <c r="AV15" s="14" t="b">
        <v>1</v>
      </c>
      <c r="AW15" s="14">
        <v>5.8061614571621316</v>
      </c>
      <c r="AX15" s="14">
        <v>0.33862154261299754</v>
      </c>
      <c r="AY15" s="14">
        <v>5.8321068938807126E-2</v>
      </c>
      <c r="AZ15" s="14">
        <v>37.306049021812456</v>
      </c>
      <c r="BA15" s="14">
        <v>10.714285714285714</v>
      </c>
      <c r="BB15" s="14">
        <v>2.9913928571428574</v>
      </c>
      <c r="BC15" s="14" t="b">
        <f t="shared" si="0"/>
        <v>1</v>
      </c>
      <c r="BD15" s="14" t="b">
        <f t="shared" si="1"/>
        <v>1</v>
      </c>
      <c r="BE15" s="14" t="b">
        <f t="shared" si="2"/>
        <v>1</v>
      </c>
      <c r="BF15" s="14" t="b">
        <f t="shared" si="3"/>
        <v>1</v>
      </c>
      <c r="BG15" s="14" t="b">
        <f t="shared" si="4"/>
        <v>1</v>
      </c>
      <c r="BH15" s="14" t="b">
        <f t="shared" si="5"/>
        <v>1</v>
      </c>
      <c r="BI15" s="14" t="b">
        <f t="shared" si="8"/>
        <v>1</v>
      </c>
    </row>
    <row r="16" spans="1:61" hidden="1" x14ac:dyDescent="0.25">
      <c r="A16" s="14" t="s">
        <v>63</v>
      </c>
      <c r="B16" s="14" t="s">
        <v>269</v>
      </c>
      <c r="C16" s="14">
        <v>7811065795</v>
      </c>
      <c r="D16" s="14" t="s">
        <v>157</v>
      </c>
      <c r="E16" s="14" t="s">
        <v>66</v>
      </c>
      <c r="F16" s="14" t="s">
        <v>76</v>
      </c>
      <c r="G16" s="14" t="s">
        <v>77</v>
      </c>
      <c r="H16" s="14" t="s">
        <v>78</v>
      </c>
      <c r="I16" s="14" t="s">
        <v>66</v>
      </c>
      <c r="J16" s="14" t="s">
        <v>66</v>
      </c>
      <c r="K16" s="14" t="s">
        <v>66</v>
      </c>
      <c r="L16" s="14" t="s">
        <v>74</v>
      </c>
      <c r="M16" s="14" t="s">
        <v>68</v>
      </c>
      <c r="N16" s="14" t="s">
        <v>72</v>
      </c>
      <c r="O16" s="14" t="s">
        <v>68</v>
      </c>
      <c r="P16" s="14" t="s">
        <v>72</v>
      </c>
      <c r="Q16" s="14" t="s">
        <v>69</v>
      </c>
      <c r="R16" s="14" t="s">
        <v>69</v>
      </c>
      <c r="S16" s="14" t="s">
        <v>70</v>
      </c>
      <c r="T16" s="14" t="s">
        <v>70</v>
      </c>
      <c r="U16" s="14" t="s">
        <v>70</v>
      </c>
      <c r="V16" s="14" t="s">
        <v>72</v>
      </c>
      <c r="W16" s="14" t="s">
        <v>72</v>
      </c>
      <c r="X16" s="14" t="s">
        <v>72</v>
      </c>
      <c r="Y16" s="14" t="s">
        <v>72</v>
      </c>
      <c r="Z16" s="14" t="s">
        <v>72</v>
      </c>
      <c r="AA16" s="14" t="s">
        <v>69</v>
      </c>
      <c r="AB16" s="14">
        <v>1</v>
      </c>
      <c r="AC16" s="14">
        <v>122.4</v>
      </c>
      <c r="AD16" s="14">
        <v>306</v>
      </c>
      <c r="AE16" s="14">
        <v>3</v>
      </c>
      <c r="AF16" s="14">
        <v>122.4</v>
      </c>
      <c r="AG16" s="14">
        <v>0</v>
      </c>
      <c r="AH16" s="14">
        <v>0</v>
      </c>
      <c r="AI16" s="14">
        <v>9310</v>
      </c>
      <c r="AJ16" s="14">
        <v>0</v>
      </c>
      <c r="AK16" s="14">
        <v>0</v>
      </c>
      <c r="AL16" s="14">
        <v>25</v>
      </c>
      <c r="AM16" s="14">
        <v>0</v>
      </c>
      <c r="AN16" s="14">
        <v>0</v>
      </c>
      <c r="AO16" s="14">
        <v>0</v>
      </c>
      <c r="AP16" s="14">
        <v>0</v>
      </c>
      <c r="AQ16" s="14">
        <v>95100</v>
      </c>
      <c r="AR16" s="14">
        <v>0</v>
      </c>
      <c r="AS16" s="14">
        <v>0</v>
      </c>
      <c r="AT16" s="14">
        <v>1366.82</v>
      </c>
      <c r="AU16" s="14" t="s">
        <v>218</v>
      </c>
      <c r="AV16" s="14" t="b">
        <v>1</v>
      </c>
      <c r="AW16" s="14">
        <v>2.5</v>
      </c>
      <c r="AX16" s="14">
        <v>0</v>
      </c>
      <c r="AY16" s="14">
        <v>0</v>
      </c>
      <c r="AZ16" s="14">
        <v>76.062091503267965</v>
      </c>
      <c r="BA16" s="14">
        <v>8.3333333333333339</v>
      </c>
      <c r="BB16" s="14">
        <v>0</v>
      </c>
      <c r="BC16" s="14" t="b">
        <f t="shared" si="0"/>
        <v>1</v>
      </c>
      <c r="BD16" s="14" t="b">
        <f t="shared" si="1"/>
        <v>1</v>
      </c>
      <c r="BE16" s="14" t="b">
        <f t="shared" si="2"/>
        <v>1</v>
      </c>
      <c r="BF16" s="14" t="b">
        <f t="shared" si="3"/>
        <v>1</v>
      </c>
      <c r="BG16" s="14" t="b">
        <f t="shared" si="4"/>
        <v>1</v>
      </c>
      <c r="BH16" s="14" t="b">
        <f t="shared" si="5"/>
        <v>1</v>
      </c>
      <c r="BI16" s="14" t="b">
        <f t="shared" si="8"/>
        <v>1</v>
      </c>
    </row>
    <row r="17" spans="1:61" hidden="1" x14ac:dyDescent="0.25">
      <c r="A17" s="14" t="s">
        <v>63</v>
      </c>
      <c r="B17" s="14" t="s">
        <v>271</v>
      </c>
      <c r="C17" s="14">
        <v>7811066598</v>
      </c>
      <c r="D17" s="14" t="s">
        <v>107</v>
      </c>
      <c r="E17" s="14" t="s">
        <v>272</v>
      </c>
      <c r="F17" s="14" t="s">
        <v>76</v>
      </c>
      <c r="G17" s="14" t="s">
        <v>124</v>
      </c>
      <c r="H17" s="14" t="s">
        <v>67</v>
      </c>
      <c r="I17" s="14" t="s">
        <v>66</v>
      </c>
      <c r="J17" s="14" t="s">
        <v>170</v>
      </c>
      <c r="K17" s="14" t="s">
        <v>273</v>
      </c>
      <c r="L17" s="14" t="s">
        <v>74</v>
      </c>
      <c r="M17" s="14" t="s">
        <v>68</v>
      </c>
      <c r="N17" s="14" t="s">
        <v>68</v>
      </c>
      <c r="O17" s="14" t="s">
        <v>68</v>
      </c>
      <c r="P17" s="14" t="s">
        <v>68</v>
      </c>
      <c r="Q17" s="14" t="s">
        <v>69</v>
      </c>
      <c r="R17" s="14" t="s">
        <v>69</v>
      </c>
      <c r="S17" s="14" t="s">
        <v>70</v>
      </c>
      <c r="T17" s="14" t="s">
        <v>70</v>
      </c>
      <c r="U17" s="14" t="s">
        <v>70</v>
      </c>
      <c r="V17" s="14" t="s">
        <v>71</v>
      </c>
      <c r="W17" s="14" t="s">
        <v>72</v>
      </c>
      <c r="X17" s="14" t="s">
        <v>71</v>
      </c>
      <c r="Y17" s="14" t="s">
        <v>72</v>
      </c>
      <c r="Z17" s="14" t="s">
        <v>68</v>
      </c>
      <c r="AA17" s="14" t="s">
        <v>68</v>
      </c>
      <c r="AB17" s="14">
        <v>1</v>
      </c>
      <c r="AC17" s="14">
        <v>1757.2</v>
      </c>
      <c r="AD17" s="14">
        <v>7525</v>
      </c>
      <c r="AE17" s="14">
        <v>330</v>
      </c>
      <c r="AF17" s="14">
        <v>1201.8</v>
      </c>
      <c r="AG17" s="14">
        <v>411.9</v>
      </c>
      <c r="AH17" s="14">
        <v>1757.2</v>
      </c>
      <c r="AI17" s="14">
        <v>76030</v>
      </c>
      <c r="AJ17" s="14">
        <v>0</v>
      </c>
      <c r="AK17" s="14">
        <v>0</v>
      </c>
      <c r="AL17" s="14">
        <v>1822</v>
      </c>
      <c r="AM17" s="14">
        <v>888.49</v>
      </c>
      <c r="AN17" s="14">
        <v>0</v>
      </c>
      <c r="AO17" s="14">
        <v>0</v>
      </c>
      <c r="AP17" s="14">
        <v>38500</v>
      </c>
      <c r="AQ17" s="14">
        <v>594300</v>
      </c>
      <c r="AR17" s="14">
        <v>0</v>
      </c>
      <c r="AS17" s="14">
        <v>1172433.77</v>
      </c>
      <c r="AT17" s="14">
        <v>85814.32</v>
      </c>
      <c r="AU17" s="14" t="s">
        <v>218</v>
      </c>
      <c r="AV17" s="14" t="b">
        <v>1</v>
      </c>
      <c r="AW17" s="14">
        <v>6.2614411715759699</v>
      </c>
      <c r="AX17" s="14">
        <v>0.34273589615576633</v>
      </c>
      <c r="AY17" s="14">
        <v>5.4737541528239203E-2</v>
      </c>
      <c r="AZ17" s="14">
        <v>63.263438176069229</v>
      </c>
      <c r="BA17" s="14">
        <v>5.5212121212121215</v>
      </c>
      <c r="BB17" s="14">
        <v>2.6923939393939396</v>
      </c>
      <c r="BC17" s="14" t="b">
        <f t="shared" si="0"/>
        <v>1</v>
      </c>
      <c r="BD17" s="14" t="b">
        <f t="shared" si="1"/>
        <v>1</v>
      </c>
      <c r="BE17" s="14" t="b">
        <f t="shared" si="2"/>
        <v>1</v>
      </c>
      <c r="BF17" s="14" t="b">
        <f t="shared" si="3"/>
        <v>1</v>
      </c>
      <c r="BG17" s="14" t="b">
        <f t="shared" si="4"/>
        <v>1</v>
      </c>
      <c r="BH17" s="14" t="b">
        <f t="shared" si="5"/>
        <v>1</v>
      </c>
      <c r="BI17" s="14" t="b">
        <f t="shared" ref="BI17:BI21" si="9">AND(BC17:BH17)</f>
        <v>1</v>
      </c>
    </row>
    <row r="18" spans="1:61" hidden="1" x14ac:dyDescent="0.25">
      <c r="A18" s="14" t="s">
        <v>63</v>
      </c>
      <c r="B18" s="14" t="s">
        <v>274</v>
      </c>
      <c r="C18" s="14">
        <v>7811066622</v>
      </c>
      <c r="D18" s="14" t="s">
        <v>168</v>
      </c>
      <c r="E18" s="14" t="s">
        <v>66</v>
      </c>
      <c r="F18" s="14" t="s">
        <v>76</v>
      </c>
      <c r="G18" s="14" t="s">
        <v>121</v>
      </c>
      <c r="H18" s="14" t="s">
        <v>67</v>
      </c>
      <c r="I18" s="14" t="s">
        <v>66</v>
      </c>
      <c r="J18" s="14" t="s">
        <v>186</v>
      </c>
      <c r="K18" s="14" t="s">
        <v>275</v>
      </c>
      <c r="L18" s="14" t="s">
        <v>74</v>
      </c>
      <c r="M18" s="14" t="s">
        <v>68</v>
      </c>
      <c r="N18" s="14" t="s">
        <v>68</v>
      </c>
      <c r="O18" s="14" t="s">
        <v>68</v>
      </c>
      <c r="P18" s="14" t="s">
        <v>68</v>
      </c>
      <c r="Q18" s="14" t="s">
        <v>69</v>
      </c>
      <c r="R18" s="14" t="s">
        <v>69</v>
      </c>
      <c r="S18" s="14" t="s">
        <v>79</v>
      </c>
      <c r="T18" s="14" t="s">
        <v>70</v>
      </c>
      <c r="U18" s="14" t="s">
        <v>70</v>
      </c>
      <c r="V18" s="14" t="s">
        <v>71</v>
      </c>
      <c r="W18" s="14" t="s">
        <v>72</v>
      </c>
      <c r="X18" s="14" t="s">
        <v>71</v>
      </c>
      <c r="Y18" s="14" t="s">
        <v>71</v>
      </c>
      <c r="Z18" s="14" t="s">
        <v>68</v>
      </c>
      <c r="AA18" s="14" t="s">
        <v>68</v>
      </c>
      <c r="AB18" s="14">
        <v>1</v>
      </c>
      <c r="AC18" s="14">
        <v>2231.5</v>
      </c>
      <c r="AD18" s="14">
        <v>10966</v>
      </c>
      <c r="AE18" s="14">
        <v>364</v>
      </c>
      <c r="AF18" s="14">
        <v>1468.5</v>
      </c>
      <c r="AG18" s="14">
        <v>556.37</v>
      </c>
      <c r="AH18" s="14">
        <v>1468.5</v>
      </c>
      <c r="AI18" s="14">
        <v>108290</v>
      </c>
      <c r="AJ18" s="14">
        <v>0</v>
      </c>
      <c r="AK18" s="14">
        <v>0</v>
      </c>
      <c r="AL18" s="14">
        <v>1900</v>
      </c>
      <c r="AM18" s="14">
        <v>750.79</v>
      </c>
      <c r="AN18" s="14">
        <v>0</v>
      </c>
      <c r="AO18" s="14">
        <v>0</v>
      </c>
      <c r="AP18" s="14">
        <v>37283</v>
      </c>
      <c r="AQ18" s="14">
        <v>827900</v>
      </c>
      <c r="AR18" s="14">
        <v>0</v>
      </c>
      <c r="AS18" s="14">
        <v>1531525</v>
      </c>
      <c r="AT18" s="14">
        <v>82100</v>
      </c>
      <c r="AU18" s="14" t="s">
        <v>218</v>
      </c>
      <c r="AV18" s="14" t="b">
        <v>1</v>
      </c>
      <c r="AW18" s="14">
        <v>7.4674838270343891</v>
      </c>
      <c r="AX18" s="14">
        <v>0.37886959482465099</v>
      </c>
      <c r="AY18" s="14">
        <v>5.0735910997629037E-2</v>
      </c>
      <c r="AZ18" s="14">
        <v>73.741913517194419</v>
      </c>
      <c r="BA18" s="14">
        <v>5.2197802197802199</v>
      </c>
      <c r="BB18" s="14">
        <v>2.0626098901098899</v>
      </c>
      <c r="BC18" s="14" t="b">
        <f t="shared" si="0"/>
        <v>1</v>
      </c>
      <c r="BD18" s="14" t="b">
        <f t="shared" si="1"/>
        <v>1</v>
      </c>
      <c r="BE18" s="14" t="b">
        <f t="shared" si="2"/>
        <v>1</v>
      </c>
      <c r="BF18" s="14" t="b">
        <f t="shared" si="3"/>
        <v>1</v>
      </c>
      <c r="BG18" s="14" t="b">
        <f t="shared" si="4"/>
        <v>1</v>
      </c>
      <c r="BH18" s="14" t="b">
        <f t="shared" si="5"/>
        <v>1</v>
      </c>
      <c r="BI18" s="14" t="b">
        <f t="shared" si="9"/>
        <v>1</v>
      </c>
    </row>
    <row r="19" spans="1:61" hidden="1" x14ac:dyDescent="0.25">
      <c r="A19" s="14" t="s">
        <v>63</v>
      </c>
      <c r="B19" s="14" t="s">
        <v>276</v>
      </c>
      <c r="C19" s="14">
        <v>7811066647</v>
      </c>
      <c r="D19" s="14" t="s">
        <v>168</v>
      </c>
      <c r="E19" s="14" t="s">
        <v>277</v>
      </c>
      <c r="F19" s="14" t="s">
        <v>76</v>
      </c>
      <c r="G19" s="14" t="s">
        <v>122</v>
      </c>
      <c r="H19" s="14" t="s">
        <v>67</v>
      </c>
      <c r="I19" s="14" t="s">
        <v>66</v>
      </c>
      <c r="J19" s="14" t="s">
        <v>66</v>
      </c>
      <c r="K19" s="14" t="s">
        <v>66</v>
      </c>
      <c r="L19" s="14" t="s">
        <v>74</v>
      </c>
      <c r="M19" s="14" t="s">
        <v>68</v>
      </c>
      <c r="N19" s="14" t="s">
        <v>68</v>
      </c>
      <c r="O19" s="14" t="s">
        <v>68</v>
      </c>
      <c r="P19" s="14" t="s">
        <v>68</v>
      </c>
      <c r="Q19" s="14" t="s">
        <v>69</v>
      </c>
      <c r="R19" s="14" t="s">
        <v>69</v>
      </c>
      <c r="S19" s="14" t="s">
        <v>79</v>
      </c>
      <c r="T19" s="14" t="s">
        <v>70</v>
      </c>
      <c r="U19" s="14" t="s">
        <v>70</v>
      </c>
      <c r="V19" s="14" t="s">
        <v>71</v>
      </c>
      <c r="W19" s="14" t="s">
        <v>72</v>
      </c>
      <c r="X19" s="14" t="s">
        <v>71</v>
      </c>
      <c r="Y19" s="14" t="s">
        <v>72</v>
      </c>
      <c r="Z19" s="14" t="s">
        <v>68</v>
      </c>
      <c r="AA19" s="14" t="s">
        <v>71</v>
      </c>
      <c r="AB19" s="14">
        <v>1</v>
      </c>
      <c r="AC19" s="14">
        <v>2439.6</v>
      </c>
      <c r="AD19" s="14">
        <v>12887.8</v>
      </c>
      <c r="AE19" s="14">
        <v>374</v>
      </c>
      <c r="AF19" s="14">
        <v>2439.6</v>
      </c>
      <c r="AG19" s="14">
        <v>565.95000000000005</v>
      </c>
      <c r="AH19" s="14">
        <v>1690.4</v>
      </c>
      <c r="AI19" s="14">
        <v>100330</v>
      </c>
      <c r="AJ19" s="14">
        <v>0</v>
      </c>
      <c r="AK19" s="14">
        <v>0</v>
      </c>
      <c r="AL19" s="14">
        <v>1760</v>
      </c>
      <c r="AM19" s="14">
        <v>1186.07</v>
      </c>
      <c r="AN19" s="14">
        <v>0</v>
      </c>
      <c r="AO19" s="14">
        <v>0</v>
      </c>
      <c r="AP19" s="14">
        <v>59100</v>
      </c>
      <c r="AQ19" s="14">
        <v>757200</v>
      </c>
      <c r="AR19" s="14">
        <v>0</v>
      </c>
      <c r="AS19" s="14">
        <v>1186400</v>
      </c>
      <c r="AT19" s="14">
        <v>388400</v>
      </c>
      <c r="AU19" s="14" t="s">
        <v>218</v>
      </c>
      <c r="AV19" s="14" t="b">
        <v>1</v>
      </c>
      <c r="AW19" s="14">
        <v>5.282751270700115</v>
      </c>
      <c r="AX19" s="14">
        <v>0.23198475159862275</v>
      </c>
      <c r="AY19" s="14">
        <v>4.3913623737177804E-2</v>
      </c>
      <c r="AZ19" s="14">
        <v>41.125594359731103</v>
      </c>
      <c r="BA19" s="14">
        <v>4.7058823529411766</v>
      </c>
      <c r="BB19" s="14">
        <v>3.1713101604278071</v>
      </c>
      <c r="BC19" s="14" t="b">
        <f t="shared" si="0"/>
        <v>1</v>
      </c>
      <c r="BD19" s="14" t="b">
        <f t="shared" si="1"/>
        <v>1</v>
      </c>
      <c r="BE19" s="14" t="b">
        <f t="shared" si="2"/>
        <v>1</v>
      </c>
      <c r="BF19" s="14" t="b">
        <f t="shared" si="3"/>
        <v>1</v>
      </c>
      <c r="BG19" s="14" t="b">
        <f t="shared" si="4"/>
        <v>1</v>
      </c>
      <c r="BH19" s="14" t="b">
        <f t="shared" si="5"/>
        <v>1</v>
      </c>
      <c r="BI19" s="14" t="b">
        <f t="shared" si="9"/>
        <v>1</v>
      </c>
    </row>
    <row r="20" spans="1:61" hidden="1" x14ac:dyDescent="0.25">
      <c r="A20" s="14" t="s">
        <v>63</v>
      </c>
      <c r="B20" s="14" t="s">
        <v>281</v>
      </c>
      <c r="C20" s="14">
        <v>7811066693</v>
      </c>
      <c r="D20" s="14" t="s">
        <v>168</v>
      </c>
      <c r="E20" s="14" t="s">
        <v>282</v>
      </c>
      <c r="F20" s="14" t="s">
        <v>76</v>
      </c>
      <c r="G20" s="14" t="s">
        <v>129</v>
      </c>
      <c r="H20" s="14" t="s">
        <v>67</v>
      </c>
      <c r="I20" s="14" t="s">
        <v>66</v>
      </c>
      <c r="J20" s="14" t="s">
        <v>283</v>
      </c>
      <c r="K20" s="14" t="s">
        <v>284</v>
      </c>
      <c r="L20" s="14" t="s">
        <v>74</v>
      </c>
      <c r="M20" s="14" t="s">
        <v>68</v>
      </c>
      <c r="N20" s="14" t="s">
        <v>68</v>
      </c>
      <c r="O20" s="14" t="s">
        <v>68</v>
      </c>
      <c r="P20" s="14" t="s">
        <v>68</v>
      </c>
      <c r="Q20" s="14" t="s">
        <v>69</v>
      </c>
      <c r="R20" s="14" t="s">
        <v>66</v>
      </c>
      <c r="S20" s="14" t="s">
        <v>70</v>
      </c>
      <c r="T20" s="14" t="s">
        <v>70</v>
      </c>
      <c r="U20" s="14" t="s">
        <v>70</v>
      </c>
      <c r="V20" s="14" t="s">
        <v>71</v>
      </c>
      <c r="W20" s="14" t="s">
        <v>72</v>
      </c>
      <c r="X20" s="14" t="s">
        <v>68</v>
      </c>
      <c r="Y20" s="14" t="s">
        <v>68</v>
      </c>
      <c r="Z20" s="14" t="s">
        <v>68</v>
      </c>
      <c r="AA20" s="14" t="s">
        <v>68</v>
      </c>
      <c r="AB20" s="14">
        <v>1</v>
      </c>
      <c r="AC20" s="14">
        <v>2561.1</v>
      </c>
      <c r="AD20" s="14">
        <v>13662</v>
      </c>
      <c r="AE20" s="14">
        <v>350</v>
      </c>
      <c r="AF20" s="14">
        <v>2561.1</v>
      </c>
      <c r="AG20" s="14">
        <v>694.58</v>
      </c>
      <c r="AH20" s="14">
        <v>2561.1</v>
      </c>
      <c r="AI20" s="14">
        <v>67690</v>
      </c>
      <c r="AJ20" s="14">
        <v>0</v>
      </c>
      <c r="AK20" s="14">
        <v>0</v>
      </c>
      <c r="AL20" s="14">
        <v>2192</v>
      </c>
      <c r="AM20" s="14">
        <v>686.5</v>
      </c>
      <c r="AN20" s="14">
        <v>0</v>
      </c>
      <c r="AO20" s="14">
        <v>0</v>
      </c>
      <c r="AP20" s="14">
        <v>29700</v>
      </c>
      <c r="AQ20" s="14">
        <v>523200</v>
      </c>
      <c r="AR20" s="14">
        <v>0</v>
      </c>
      <c r="AS20" s="14">
        <v>1946200</v>
      </c>
      <c r="AT20" s="14">
        <v>95106</v>
      </c>
      <c r="AU20" s="14" t="s">
        <v>218</v>
      </c>
      <c r="AV20" s="14" t="b">
        <v>1</v>
      </c>
      <c r="AW20" s="14">
        <v>5.3344266135644842</v>
      </c>
      <c r="AX20" s="14">
        <v>0.271203779625942</v>
      </c>
      <c r="AY20" s="14">
        <v>5.0840286927243454E-2</v>
      </c>
      <c r="AZ20" s="14">
        <v>26.430049588067629</v>
      </c>
      <c r="BA20" s="14">
        <v>6.2628571428571425</v>
      </c>
      <c r="BB20" s="14">
        <v>1.9614285714285715</v>
      </c>
      <c r="BC20" s="14" t="b">
        <f t="shared" si="0"/>
        <v>1</v>
      </c>
      <c r="BD20" s="14" t="b">
        <f t="shared" si="1"/>
        <v>1</v>
      </c>
      <c r="BE20" s="14" t="b">
        <f t="shared" si="2"/>
        <v>1</v>
      </c>
      <c r="BF20" s="14" t="b">
        <f t="shared" si="3"/>
        <v>1</v>
      </c>
      <c r="BG20" s="14" t="b">
        <f t="shared" si="4"/>
        <v>1</v>
      </c>
      <c r="BH20" s="14" t="b">
        <f t="shared" si="5"/>
        <v>1</v>
      </c>
      <c r="BI20" s="14" t="b">
        <f t="shared" si="9"/>
        <v>1</v>
      </c>
    </row>
    <row r="21" spans="1:61" x14ac:dyDescent="0.25">
      <c r="A21" s="14" t="s">
        <v>63</v>
      </c>
      <c r="B21" s="14" t="s">
        <v>285</v>
      </c>
      <c r="C21" s="14">
        <v>7811066781</v>
      </c>
      <c r="D21" s="14" t="s">
        <v>168</v>
      </c>
      <c r="E21" s="14" t="s">
        <v>286</v>
      </c>
      <c r="F21" s="14" t="s">
        <v>76</v>
      </c>
      <c r="G21" s="14" t="s">
        <v>123</v>
      </c>
      <c r="H21" s="14" t="s">
        <v>67</v>
      </c>
      <c r="I21" s="14" t="s">
        <v>66</v>
      </c>
      <c r="J21" s="14" t="s">
        <v>287</v>
      </c>
      <c r="K21" s="14" t="s">
        <v>288</v>
      </c>
      <c r="L21" s="14" t="s">
        <v>74</v>
      </c>
      <c r="M21" s="14" t="s">
        <v>68</v>
      </c>
      <c r="N21" s="14" t="s">
        <v>68</v>
      </c>
      <c r="O21" s="14" t="s">
        <v>68</v>
      </c>
      <c r="P21" s="14" t="s">
        <v>68</v>
      </c>
      <c r="Q21" s="14" t="s">
        <v>68</v>
      </c>
      <c r="R21" s="14" t="s">
        <v>72</v>
      </c>
      <c r="S21" s="14" t="s">
        <v>70</v>
      </c>
      <c r="T21" s="14" t="s">
        <v>70</v>
      </c>
      <c r="U21" s="14" t="s">
        <v>70</v>
      </c>
      <c r="V21" s="14" t="s">
        <v>71</v>
      </c>
      <c r="W21" s="14" t="s">
        <v>72</v>
      </c>
      <c r="X21" s="14" t="s">
        <v>71</v>
      </c>
      <c r="Y21" s="14" t="s">
        <v>72</v>
      </c>
      <c r="Z21" s="14" t="s">
        <v>68</v>
      </c>
      <c r="AA21" s="14" t="s">
        <v>68</v>
      </c>
      <c r="AB21" s="14">
        <v>1</v>
      </c>
      <c r="AC21" s="14">
        <v>732</v>
      </c>
      <c r="AD21" s="14">
        <v>2268</v>
      </c>
      <c r="AE21" s="14">
        <v>110</v>
      </c>
      <c r="AF21" s="14">
        <v>538</v>
      </c>
      <c r="AG21" s="14">
        <v>224.1</v>
      </c>
      <c r="AH21" s="14">
        <v>732</v>
      </c>
      <c r="AI21" s="14">
        <v>27160</v>
      </c>
      <c r="AJ21" s="14">
        <v>0</v>
      </c>
      <c r="AK21" s="14">
        <v>6400</v>
      </c>
      <c r="AL21" s="14">
        <v>500</v>
      </c>
      <c r="AM21" s="14">
        <v>355.94</v>
      </c>
      <c r="AN21" s="14">
        <v>0</v>
      </c>
      <c r="AO21" s="14">
        <v>46000</v>
      </c>
      <c r="AP21" s="14">
        <v>15000</v>
      </c>
      <c r="AQ21" s="14">
        <v>220800</v>
      </c>
      <c r="AR21" s="14">
        <v>0</v>
      </c>
      <c r="AS21" s="14">
        <v>632800</v>
      </c>
      <c r="AT21" s="14">
        <v>21000</v>
      </c>
      <c r="AU21" s="14" t="s">
        <v>218</v>
      </c>
      <c r="AV21" s="14" t="b">
        <v>1</v>
      </c>
      <c r="AW21" s="14">
        <v>4.2156133828996278</v>
      </c>
      <c r="AX21" s="14">
        <v>0.41654275092936804</v>
      </c>
      <c r="AY21" s="14">
        <v>9.8809523809523805E-2</v>
      </c>
      <c r="AZ21" s="14">
        <v>50.483271375464682</v>
      </c>
      <c r="BA21" s="14">
        <v>4.5454545454545459</v>
      </c>
      <c r="BB21" s="14">
        <v>3.2358181818181819</v>
      </c>
      <c r="BC21" s="14" t="b">
        <f t="shared" si="0"/>
        <v>1</v>
      </c>
      <c r="BD21" s="14" t="b">
        <f t="shared" si="1"/>
        <v>0</v>
      </c>
      <c r="BE21" s="14" t="b">
        <f t="shared" si="2"/>
        <v>1</v>
      </c>
      <c r="BF21" s="14" t="b">
        <f t="shared" si="3"/>
        <v>1</v>
      </c>
      <c r="BG21" s="14" t="b">
        <f t="shared" si="4"/>
        <v>1</v>
      </c>
      <c r="BH21" s="14" t="b">
        <f t="shared" si="5"/>
        <v>1</v>
      </c>
      <c r="BI21" s="14" t="b">
        <f t="shared" si="9"/>
        <v>0</v>
      </c>
    </row>
    <row r="22" spans="1:61" hidden="1" x14ac:dyDescent="0.25">
      <c r="A22" s="14" t="s">
        <v>63</v>
      </c>
      <c r="B22" s="14" t="s">
        <v>291</v>
      </c>
      <c r="C22" s="14">
        <v>7811065883</v>
      </c>
      <c r="D22" s="14" t="s">
        <v>292</v>
      </c>
      <c r="E22" s="14" t="s">
        <v>293</v>
      </c>
      <c r="F22" s="14" t="s">
        <v>76</v>
      </c>
      <c r="G22" s="14" t="s">
        <v>128</v>
      </c>
      <c r="H22" s="14" t="s">
        <v>67</v>
      </c>
      <c r="I22" s="14" t="s">
        <v>66</v>
      </c>
      <c r="J22" s="14" t="s">
        <v>294</v>
      </c>
      <c r="K22" s="14" t="s">
        <v>96</v>
      </c>
      <c r="L22" s="14" t="s">
        <v>74</v>
      </c>
      <c r="M22" s="14" t="s">
        <v>68</v>
      </c>
      <c r="N22" s="14" t="s">
        <v>68</v>
      </c>
      <c r="O22" s="14" t="s">
        <v>68</v>
      </c>
      <c r="P22" s="14" t="s">
        <v>68</v>
      </c>
      <c r="Q22" s="14" t="s">
        <v>68</v>
      </c>
      <c r="R22" s="14" t="s">
        <v>72</v>
      </c>
      <c r="S22" s="14" t="s">
        <v>70</v>
      </c>
      <c r="T22" s="14" t="s">
        <v>70</v>
      </c>
      <c r="U22" s="14" t="s">
        <v>70</v>
      </c>
      <c r="V22" s="14" t="s">
        <v>71</v>
      </c>
      <c r="W22" s="14" t="s">
        <v>72</v>
      </c>
      <c r="X22" s="14" t="s">
        <v>71</v>
      </c>
      <c r="Y22" s="14" t="s">
        <v>72</v>
      </c>
      <c r="Z22" s="14" t="s">
        <v>68</v>
      </c>
      <c r="AA22" s="14" t="s">
        <v>72</v>
      </c>
      <c r="AB22" s="14">
        <v>1</v>
      </c>
      <c r="AC22" s="14">
        <v>1843.2</v>
      </c>
      <c r="AD22" s="14">
        <v>9910</v>
      </c>
      <c r="AE22" s="14">
        <v>280</v>
      </c>
      <c r="AF22" s="14">
        <v>1211.0999999999999</v>
      </c>
      <c r="AG22" s="14">
        <v>401.64</v>
      </c>
      <c r="AH22" s="14">
        <v>1211.0999999999999</v>
      </c>
      <c r="AI22" s="14">
        <v>29140</v>
      </c>
      <c r="AJ22" s="14">
        <v>0</v>
      </c>
      <c r="AK22" s="14">
        <v>3800</v>
      </c>
      <c r="AL22" s="14">
        <v>2100</v>
      </c>
      <c r="AM22" s="14">
        <v>0</v>
      </c>
      <c r="AN22" s="14">
        <v>0</v>
      </c>
      <c r="AO22" s="14">
        <v>26900</v>
      </c>
      <c r="AP22" s="14">
        <v>0</v>
      </c>
      <c r="AQ22" s="14">
        <v>237200</v>
      </c>
      <c r="AR22" s="14">
        <v>0</v>
      </c>
      <c r="AS22" s="14">
        <v>1139800</v>
      </c>
      <c r="AT22" s="14">
        <v>88600</v>
      </c>
      <c r="AU22" s="14" t="s">
        <v>218</v>
      </c>
      <c r="AV22" s="14" t="b">
        <v>1</v>
      </c>
      <c r="AW22" s="14">
        <v>8.1826438774667665</v>
      </c>
      <c r="AX22" s="14">
        <v>0.33163240029725044</v>
      </c>
      <c r="AY22" s="14">
        <v>4.0528758829465182E-2</v>
      </c>
      <c r="AZ22" s="14">
        <v>24.060771199735779</v>
      </c>
      <c r="BA22" s="14">
        <v>7.5</v>
      </c>
      <c r="BB22" s="14">
        <v>0</v>
      </c>
      <c r="BC22" s="14" t="b">
        <f t="shared" si="0"/>
        <v>1</v>
      </c>
      <c r="BD22" s="14" t="b">
        <f t="shared" si="1"/>
        <v>1</v>
      </c>
      <c r="BE22" s="14" t="b">
        <f t="shared" si="2"/>
        <v>1</v>
      </c>
      <c r="BF22" s="14" t="b">
        <f t="shared" si="3"/>
        <v>1</v>
      </c>
      <c r="BG22" s="14" t="b">
        <f t="shared" si="4"/>
        <v>1</v>
      </c>
      <c r="BH22" s="14" t="b">
        <f t="shared" si="5"/>
        <v>1</v>
      </c>
      <c r="BI22" s="14" t="b">
        <f t="shared" ref="BI22:BI27" si="10">AND(BC22:BH22)</f>
        <v>1</v>
      </c>
    </row>
    <row r="23" spans="1:61" hidden="1" x14ac:dyDescent="0.25">
      <c r="A23" s="14" t="s">
        <v>63</v>
      </c>
      <c r="B23" s="14" t="s">
        <v>291</v>
      </c>
      <c r="C23" s="14">
        <v>7811065883</v>
      </c>
      <c r="D23" s="14" t="s">
        <v>295</v>
      </c>
      <c r="E23" s="14" t="s">
        <v>296</v>
      </c>
      <c r="F23" s="14" t="s">
        <v>76</v>
      </c>
      <c r="G23" s="14" t="s">
        <v>87</v>
      </c>
      <c r="H23" s="14" t="s">
        <v>73</v>
      </c>
      <c r="I23" s="14" t="s">
        <v>66</v>
      </c>
      <c r="J23" s="14" t="s">
        <v>294</v>
      </c>
      <c r="K23" s="14" t="s">
        <v>96</v>
      </c>
      <c r="L23" s="14" t="s">
        <v>67</v>
      </c>
      <c r="M23" s="14" t="s">
        <v>68</v>
      </c>
      <c r="N23" s="14" t="s">
        <v>68</v>
      </c>
      <c r="O23" s="14" t="s">
        <v>68</v>
      </c>
      <c r="P23" s="14" t="s">
        <v>68</v>
      </c>
      <c r="Q23" s="14" t="s">
        <v>72</v>
      </c>
      <c r="R23" s="14" t="s">
        <v>72</v>
      </c>
      <c r="S23" s="14" t="s">
        <v>79</v>
      </c>
      <c r="T23" s="14" t="s">
        <v>70</v>
      </c>
      <c r="U23" s="14" t="s">
        <v>70</v>
      </c>
      <c r="V23" s="14" t="s">
        <v>72</v>
      </c>
      <c r="W23" s="14" t="s">
        <v>72</v>
      </c>
      <c r="X23" s="14" t="s">
        <v>72</v>
      </c>
      <c r="Y23" s="14" t="s">
        <v>72</v>
      </c>
      <c r="Z23" s="14" t="s">
        <v>68</v>
      </c>
      <c r="AA23" s="14" t="s">
        <v>68</v>
      </c>
      <c r="AB23" s="14">
        <v>1</v>
      </c>
      <c r="AC23" s="14">
        <v>4123.5</v>
      </c>
      <c r="AD23" s="14">
        <v>17011</v>
      </c>
      <c r="AE23" s="14">
        <v>140</v>
      </c>
      <c r="AF23" s="14">
        <v>3877</v>
      </c>
      <c r="AG23" s="14">
        <v>491.1</v>
      </c>
      <c r="AH23" s="14">
        <v>3877</v>
      </c>
      <c r="AI23" s="14">
        <v>125730</v>
      </c>
      <c r="AJ23" s="14">
        <v>0</v>
      </c>
      <c r="AK23" s="14">
        <v>0</v>
      </c>
      <c r="AL23" s="14">
        <v>1100</v>
      </c>
      <c r="AM23" s="14">
        <v>0</v>
      </c>
      <c r="AN23" s="14">
        <v>0</v>
      </c>
      <c r="AO23" s="14">
        <v>0</v>
      </c>
      <c r="AP23" s="14">
        <v>0</v>
      </c>
      <c r="AQ23" s="14">
        <v>971000</v>
      </c>
      <c r="AR23" s="14">
        <v>0</v>
      </c>
      <c r="AS23" s="14">
        <v>1391300</v>
      </c>
      <c r="AT23" s="14">
        <v>46100</v>
      </c>
      <c r="AU23" s="14" t="s">
        <v>218</v>
      </c>
      <c r="AV23" s="14" t="b">
        <v>1</v>
      </c>
      <c r="AW23" s="14">
        <v>4.3876708795460404</v>
      </c>
      <c r="AX23" s="14">
        <v>0.12667010575187002</v>
      </c>
      <c r="AY23" s="14">
        <v>2.8869554993827526E-2</v>
      </c>
      <c r="AZ23" s="14">
        <v>32.429713696156824</v>
      </c>
      <c r="BA23" s="14">
        <v>7.8571428571428568</v>
      </c>
      <c r="BB23" s="14">
        <v>0</v>
      </c>
      <c r="BC23" s="14" t="b">
        <f t="shared" si="0"/>
        <v>1</v>
      </c>
      <c r="BD23" s="14" t="b">
        <f t="shared" si="1"/>
        <v>1</v>
      </c>
      <c r="BE23" s="14" t="b">
        <f t="shared" si="2"/>
        <v>1</v>
      </c>
      <c r="BF23" s="14" t="b">
        <f t="shared" si="3"/>
        <v>1</v>
      </c>
      <c r="BG23" s="14" t="b">
        <f t="shared" si="4"/>
        <v>1</v>
      </c>
      <c r="BH23" s="14" t="b">
        <f t="shared" si="5"/>
        <v>1</v>
      </c>
      <c r="BI23" s="14" t="b">
        <f t="shared" si="10"/>
        <v>1</v>
      </c>
    </row>
    <row r="24" spans="1:61" hidden="1" x14ac:dyDescent="0.25">
      <c r="A24" s="14" t="s">
        <v>63</v>
      </c>
      <c r="B24" s="14" t="s">
        <v>299</v>
      </c>
      <c r="C24" s="14">
        <v>7811065731</v>
      </c>
      <c r="D24" s="14" t="s">
        <v>300</v>
      </c>
      <c r="E24" s="14" t="s">
        <v>66</v>
      </c>
      <c r="F24" s="14" t="s">
        <v>76</v>
      </c>
      <c r="G24" s="14" t="s">
        <v>89</v>
      </c>
      <c r="H24" s="14" t="s">
        <v>67</v>
      </c>
      <c r="I24" s="14" t="s">
        <v>66</v>
      </c>
      <c r="J24" s="14" t="s">
        <v>66</v>
      </c>
      <c r="K24" s="14" t="s">
        <v>66</v>
      </c>
      <c r="L24" s="14" t="s">
        <v>74</v>
      </c>
      <c r="M24" s="14" t="s">
        <v>68</v>
      </c>
      <c r="N24" s="14" t="s">
        <v>69</v>
      </c>
      <c r="O24" s="14" t="s">
        <v>69</v>
      </c>
      <c r="P24" s="14" t="s">
        <v>69</v>
      </c>
      <c r="Q24" s="14" t="s">
        <v>69</v>
      </c>
      <c r="R24" s="14" t="s">
        <v>69</v>
      </c>
      <c r="S24" s="14" t="s">
        <v>70</v>
      </c>
      <c r="T24" s="14" t="s">
        <v>70</v>
      </c>
      <c r="U24" s="14" t="s">
        <v>70</v>
      </c>
      <c r="V24" s="14" t="s">
        <v>72</v>
      </c>
      <c r="W24" s="14" t="s">
        <v>72</v>
      </c>
      <c r="X24" s="14" t="s">
        <v>72</v>
      </c>
      <c r="Y24" s="14" t="s">
        <v>72</v>
      </c>
      <c r="Z24" s="14" t="s">
        <v>72</v>
      </c>
      <c r="AA24" s="14" t="s">
        <v>69</v>
      </c>
      <c r="AB24" s="14">
        <v>1</v>
      </c>
      <c r="AC24" s="14">
        <v>880.4</v>
      </c>
      <c r="AD24" s="14">
        <v>3413</v>
      </c>
      <c r="AE24" s="14">
        <v>100</v>
      </c>
      <c r="AF24" s="14">
        <v>533.29999999999995</v>
      </c>
      <c r="AG24" s="14">
        <v>0</v>
      </c>
      <c r="AH24" s="14">
        <v>0</v>
      </c>
      <c r="AI24" s="14">
        <v>34720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285745.59999999998</v>
      </c>
      <c r="AR24" s="14">
        <v>0</v>
      </c>
      <c r="AS24" s="14">
        <v>0</v>
      </c>
      <c r="AT24" s="14">
        <v>0</v>
      </c>
      <c r="AU24" s="14" t="s">
        <v>218</v>
      </c>
      <c r="AV24" s="14" t="b">
        <v>1</v>
      </c>
      <c r="AW24" s="14">
        <v>6.399774985936622</v>
      </c>
      <c r="AX24" s="14">
        <v>0</v>
      </c>
      <c r="AY24" s="14">
        <v>0</v>
      </c>
      <c r="AZ24" s="14">
        <v>65.104069004312777</v>
      </c>
      <c r="BA24" s="14">
        <v>0</v>
      </c>
      <c r="BB24" s="14">
        <v>0</v>
      </c>
      <c r="BC24" s="14" t="b">
        <f t="shared" si="0"/>
        <v>1</v>
      </c>
      <c r="BD24" s="14" t="b">
        <f t="shared" si="1"/>
        <v>1</v>
      </c>
      <c r="BE24" s="14" t="b">
        <f t="shared" si="2"/>
        <v>1</v>
      </c>
      <c r="BF24" s="14" t="b">
        <f t="shared" si="3"/>
        <v>1</v>
      </c>
      <c r="BG24" s="14" t="b">
        <f t="shared" si="4"/>
        <v>1</v>
      </c>
      <c r="BH24" s="14" t="b">
        <f t="shared" si="5"/>
        <v>1</v>
      </c>
      <c r="BI24" s="14" t="b">
        <f t="shared" si="10"/>
        <v>1</v>
      </c>
    </row>
    <row r="25" spans="1:61" hidden="1" x14ac:dyDescent="0.25">
      <c r="A25" s="14" t="s">
        <v>63</v>
      </c>
      <c r="B25" s="14" t="s">
        <v>299</v>
      </c>
      <c r="C25" s="14">
        <v>7811065731</v>
      </c>
      <c r="D25" s="14" t="s">
        <v>299</v>
      </c>
      <c r="E25" s="14" t="s">
        <v>301</v>
      </c>
      <c r="F25" s="14" t="s">
        <v>76</v>
      </c>
      <c r="G25" s="14" t="s">
        <v>83</v>
      </c>
      <c r="H25" s="14" t="s">
        <v>67</v>
      </c>
      <c r="I25" s="14" t="s">
        <v>141</v>
      </c>
      <c r="J25" s="14" t="s">
        <v>66</v>
      </c>
      <c r="K25" s="14" t="s">
        <v>66</v>
      </c>
      <c r="L25" s="14" t="s">
        <v>74</v>
      </c>
      <c r="M25" s="14" t="s">
        <v>68</v>
      </c>
      <c r="N25" s="14" t="s">
        <v>68</v>
      </c>
      <c r="O25" s="14" t="s">
        <v>68</v>
      </c>
      <c r="P25" s="14" t="s">
        <v>68</v>
      </c>
      <c r="Q25" s="14" t="s">
        <v>68</v>
      </c>
      <c r="R25" s="14" t="s">
        <v>69</v>
      </c>
      <c r="S25" s="14" t="s">
        <v>70</v>
      </c>
      <c r="T25" s="14" t="s">
        <v>70</v>
      </c>
      <c r="U25" s="14" t="s">
        <v>70</v>
      </c>
      <c r="V25" s="14" t="s">
        <v>71</v>
      </c>
      <c r="W25" s="14" t="s">
        <v>72</v>
      </c>
      <c r="X25" s="14" t="s">
        <v>72</v>
      </c>
      <c r="Y25" s="14" t="s">
        <v>72</v>
      </c>
      <c r="Z25" s="14" t="s">
        <v>72</v>
      </c>
      <c r="AA25" s="14" t="s">
        <v>68</v>
      </c>
      <c r="AB25" s="14">
        <v>1</v>
      </c>
      <c r="AC25" s="14">
        <v>762.6</v>
      </c>
      <c r="AD25" s="14">
        <v>1928</v>
      </c>
      <c r="AE25" s="14">
        <v>75</v>
      </c>
      <c r="AF25" s="14">
        <v>441</v>
      </c>
      <c r="AG25" s="14">
        <v>111.51</v>
      </c>
      <c r="AH25" s="14">
        <v>762.6</v>
      </c>
      <c r="AI25" s="14">
        <v>21980</v>
      </c>
      <c r="AJ25" s="14">
        <v>0</v>
      </c>
      <c r="AK25" s="14">
        <v>2200</v>
      </c>
      <c r="AL25" s="14">
        <v>934</v>
      </c>
      <c r="AM25" s="14">
        <v>312.72000000000003</v>
      </c>
      <c r="AN25" s="14">
        <v>0</v>
      </c>
      <c r="AO25" s="14">
        <v>15840</v>
      </c>
      <c r="AP25" s="14">
        <v>13543.9</v>
      </c>
      <c r="AQ25" s="14">
        <v>180895.4</v>
      </c>
      <c r="AR25" s="14">
        <v>0</v>
      </c>
      <c r="AS25" s="14">
        <v>307398.5</v>
      </c>
      <c r="AT25" s="14">
        <v>40591.64</v>
      </c>
      <c r="AU25" s="14" t="s">
        <v>218</v>
      </c>
      <c r="AV25" s="14" t="b">
        <v>1</v>
      </c>
      <c r="AW25" s="14">
        <v>4.3718820861678003</v>
      </c>
      <c r="AX25" s="14">
        <v>0.25285714285714289</v>
      </c>
      <c r="AY25" s="14">
        <v>5.7837136929460582E-2</v>
      </c>
      <c r="AZ25" s="14">
        <v>49.841269841269842</v>
      </c>
      <c r="BA25" s="14">
        <v>12.453333333333333</v>
      </c>
      <c r="BB25" s="14">
        <v>4.1696</v>
      </c>
      <c r="BC25" s="14" t="b">
        <f t="shared" si="0"/>
        <v>1</v>
      </c>
      <c r="BD25" s="14" t="b">
        <f t="shared" si="1"/>
        <v>1</v>
      </c>
      <c r="BE25" s="14" t="b">
        <f t="shared" si="2"/>
        <v>1</v>
      </c>
      <c r="BF25" s="14" t="b">
        <f t="shared" si="3"/>
        <v>1</v>
      </c>
      <c r="BG25" s="14" t="b">
        <f t="shared" si="4"/>
        <v>1</v>
      </c>
      <c r="BH25" s="14" t="b">
        <f t="shared" si="5"/>
        <v>1</v>
      </c>
      <c r="BI25" s="14" t="b">
        <f t="shared" si="10"/>
        <v>1</v>
      </c>
    </row>
    <row r="26" spans="1:61" hidden="1" x14ac:dyDescent="0.25">
      <c r="A26" s="14" t="s">
        <v>63</v>
      </c>
      <c r="B26" s="14" t="s">
        <v>299</v>
      </c>
      <c r="C26" s="14">
        <v>7811065731</v>
      </c>
      <c r="D26" s="14" t="s">
        <v>299</v>
      </c>
      <c r="E26" s="14" t="s">
        <v>302</v>
      </c>
      <c r="F26" s="14" t="s">
        <v>76</v>
      </c>
      <c r="G26" s="14" t="s">
        <v>134</v>
      </c>
      <c r="H26" s="14" t="s">
        <v>67</v>
      </c>
      <c r="I26" s="14" t="s">
        <v>66</v>
      </c>
      <c r="J26" s="14" t="s">
        <v>66</v>
      </c>
      <c r="K26" s="14" t="s">
        <v>66</v>
      </c>
      <c r="L26" s="14" t="s">
        <v>74</v>
      </c>
      <c r="M26" s="14" t="s">
        <v>68</v>
      </c>
      <c r="N26" s="14" t="s">
        <v>68</v>
      </c>
      <c r="O26" s="14" t="s">
        <v>68</v>
      </c>
      <c r="P26" s="14" t="s">
        <v>69</v>
      </c>
      <c r="Q26" s="14" t="s">
        <v>69</v>
      </c>
      <c r="R26" s="14" t="s">
        <v>69</v>
      </c>
      <c r="S26" s="14" t="s">
        <v>70</v>
      </c>
      <c r="T26" s="14" t="s">
        <v>70</v>
      </c>
      <c r="U26" s="14" t="s">
        <v>70</v>
      </c>
      <c r="V26" s="14" t="s">
        <v>71</v>
      </c>
      <c r="W26" s="14" t="s">
        <v>72</v>
      </c>
      <c r="X26" s="14" t="s">
        <v>72</v>
      </c>
      <c r="Y26" s="14" t="s">
        <v>71</v>
      </c>
      <c r="Z26" s="14" t="s">
        <v>71</v>
      </c>
      <c r="AA26" s="14" t="s">
        <v>72</v>
      </c>
      <c r="AB26" s="14">
        <v>1</v>
      </c>
      <c r="AC26" s="14">
        <v>1162.2</v>
      </c>
      <c r="AD26" s="14">
        <v>4504</v>
      </c>
      <c r="AE26" s="14">
        <v>100</v>
      </c>
      <c r="AF26" s="14">
        <v>788</v>
      </c>
      <c r="AG26" s="14">
        <v>275.64</v>
      </c>
      <c r="AH26" s="14">
        <v>1162.2</v>
      </c>
      <c r="AI26" s="14">
        <v>60660</v>
      </c>
      <c r="AJ26" s="14">
        <v>0</v>
      </c>
      <c r="AK26" s="14">
        <v>0</v>
      </c>
      <c r="AL26" s="14">
        <v>519</v>
      </c>
      <c r="AM26" s="14">
        <v>0</v>
      </c>
      <c r="AN26" s="14">
        <v>0</v>
      </c>
      <c r="AO26" s="14">
        <v>0</v>
      </c>
      <c r="AP26" s="14">
        <v>0</v>
      </c>
      <c r="AQ26" s="14">
        <v>499231.8</v>
      </c>
      <c r="AR26" s="14">
        <v>0</v>
      </c>
      <c r="AS26" s="14">
        <v>759854.03</v>
      </c>
      <c r="AT26" s="14">
        <v>22555.74</v>
      </c>
      <c r="AU26" s="14" t="s">
        <v>218</v>
      </c>
      <c r="AV26" s="14" t="b">
        <v>1</v>
      </c>
      <c r="AW26" s="14">
        <v>5.7157360406091371</v>
      </c>
      <c r="AX26" s="14">
        <v>0.3497969543147208</v>
      </c>
      <c r="AY26" s="14">
        <v>6.1198934280639432E-2</v>
      </c>
      <c r="AZ26" s="14">
        <v>76.979695431472081</v>
      </c>
      <c r="BA26" s="14">
        <v>5.19</v>
      </c>
      <c r="BB26" s="14">
        <v>0</v>
      </c>
      <c r="BC26" s="14" t="b">
        <f t="shared" si="0"/>
        <v>1</v>
      </c>
      <c r="BD26" s="14" t="b">
        <f t="shared" si="1"/>
        <v>1</v>
      </c>
      <c r="BE26" s="14" t="b">
        <f t="shared" si="2"/>
        <v>1</v>
      </c>
      <c r="BF26" s="14" t="b">
        <f t="shared" si="3"/>
        <v>1</v>
      </c>
      <c r="BG26" s="14" t="b">
        <f t="shared" si="4"/>
        <v>1</v>
      </c>
      <c r="BH26" s="14" t="b">
        <f t="shared" si="5"/>
        <v>1</v>
      </c>
      <c r="BI26" s="14" t="b">
        <f t="shared" si="10"/>
        <v>1</v>
      </c>
    </row>
    <row r="27" spans="1:61" hidden="1" x14ac:dyDescent="0.25">
      <c r="A27" s="14" t="s">
        <v>63</v>
      </c>
      <c r="B27" s="14" t="s">
        <v>299</v>
      </c>
      <c r="C27" s="14">
        <v>7811065731</v>
      </c>
      <c r="D27" s="14" t="s">
        <v>299</v>
      </c>
      <c r="E27" s="14" t="s">
        <v>303</v>
      </c>
      <c r="F27" s="14" t="s">
        <v>76</v>
      </c>
      <c r="G27" s="14" t="s">
        <v>83</v>
      </c>
      <c r="H27" s="14" t="s">
        <v>67</v>
      </c>
      <c r="I27" s="14" t="s">
        <v>66</v>
      </c>
      <c r="J27" s="14" t="s">
        <v>66</v>
      </c>
      <c r="K27" s="14" t="s">
        <v>66</v>
      </c>
      <c r="L27" s="14" t="s">
        <v>74</v>
      </c>
      <c r="M27" s="14" t="s">
        <v>68</v>
      </c>
      <c r="N27" s="14" t="s">
        <v>68</v>
      </c>
      <c r="O27" s="14" t="s">
        <v>68</v>
      </c>
      <c r="P27" s="14" t="s">
        <v>69</v>
      </c>
      <c r="Q27" s="14" t="s">
        <v>68</v>
      </c>
      <c r="R27" s="14" t="s">
        <v>69</v>
      </c>
      <c r="S27" s="14" t="s">
        <v>70</v>
      </c>
      <c r="T27" s="14" t="s">
        <v>70</v>
      </c>
      <c r="U27" s="14" t="s">
        <v>70</v>
      </c>
      <c r="V27" s="14" t="s">
        <v>72</v>
      </c>
      <c r="W27" s="14" t="s">
        <v>72</v>
      </c>
      <c r="X27" s="14" t="s">
        <v>72</v>
      </c>
      <c r="Y27" s="14" t="s">
        <v>72</v>
      </c>
      <c r="Z27" s="14" t="s">
        <v>72</v>
      </c>
      <c r="AA27" s="14" t="s">
        <v>68</v>
      </c>
      <c r="AB27" s="14">
        <v>1</v>
      </c>
      <c r="AC27" s="14">
        <v>609.5</v>
      </c>
      <c r="AD27" s="14">
        <v>2611</v>
      </c>
      <c r="AE27" s="14">
        <v>80</v>
      </c>
      <c r="AF27" s="14">
        <v>424</v>
      </c>
      <c r="AG27" s="14">
        <v>111.5</v>
      </c>
      <c r="AH27" s="14">
        <v>609.5</v>
      </c>
      <c r="AI27" s="14">
        <v>26890</v>
      </c>
      <c r="AJ27" s="14">
        <v>0</v>
      </c>
      <c r="AK27" s="14">
        <v>2100</v>
      </c>
      <c r="AL27" s="14">
        <v>934</v>
      </c>
      <c r="AM27" s="14">
        <v>0</v>
      </c>
      <c r="AN27" s="14">
        <v>0</v>
      </c>
      <c r="AO27" s="14">
        <v>15120</v>
      </c>
      <c r="AP27" s="14">
        <v>0</v>
      </c>
      <c r="AQ27" s="14">
        <v>221304.7</v>
      </c>
      <c r="AR27" s="14">
        <v>0</v>
      </c>
      <c r="AS27" s="14">
        <v>307370.94</v>
      </c>
      <c r="AT27" s="14">
        <v>40591.64</v>
      </c>
      <c r="AU27" s="14" t="s">
        <v>218</v>
      </c>
      <c r="AV27" s="14" t="b">
        <v>1</v>
      </c>
      <c r="AW27" s="14">
        <v>6.158018867924528</v>
      </c>
      <c r="AX27" s="14">
        <v>0.26297169811320753</v>
      </c>
      <c r="AY27" s="14">
        <v>4.2703944848716965E-2</v>
      </c>
      <c r="AZ27" s="14">
        <v>63.419811320754718</v>
      </c>
      <c r="BA27" s="14">
        <v>11.675000000000001</v>
      </c>
      <c r="BB27" s="14">
        <v>0</v>
      </c>
      <c r="BC27" s="14" t="b">
        <f t="shared" si="0"/>
        <v>1</v>
      </c>
      <c r="BD27" s="14" t="b">
        <f t="shared" si="1"/>
        <v>1</v>
      </c>
      <c r="BE27" s="14" t="b">
        <f t="shared" si="2"/>
        <v>1</v>
      </c>
      <c r="BF27" s="14" t="b">
        <f t="shared" si="3"/>
        <v>1</v>
      </c>
      <c r="BG27" s="14" t="b">
        <f t="shared" si="4"/>
        <v>1</v>
      </c>
      <c r="BH27" s="14" t="b">
        <f t="shared" si="5"/>
        <v>1</v>
      </c>
      <c r="BI27" s="14" t="b">
        <f t="shared" si="10"/>
        <v>1</v>
      </c>
    </row>
    <row r="28" spans="1:61" hidden="1" x14ac:dyDescent="0.25">
      <c r="A28" s="14" t="s">
        <v>63</v>
      </c>
      <c r="B28" s="14" t="s">
        <v>308</v>
      </c>
      <c r="C28" s="14">
        <v>7811065763</v>
      </c>
      <c r="D28" s="14" t="s">
        <v>168</v>
      </c>
      <c r="E28" s="14" t="s">
        <v>309</v>
      </c>
      <c r="F28" s="14" t="s">
        <v>76</v>
      </c>
      <c r="G28" s="14" t="s">
        <v>151</v>
      </c>
      <c r="H28" s="14" t="s">
        <v>67</v>
      </c>
      <c r="I28" s="14" t="s">
        <v>66</v>
      </c>
      <c r="J28" s="14" t="s">
        <v>310</v>
      </c>
      <c r="K28" s="14" t="s">
        <v>311</v>
      </c>
      <c r="L28" s="14" t="s">
        <v>74</v>
      </c>
      <c r="M28" s="14" t="s">
        <v>68</v>
      </c>
      <c r="N28" s="14" t="s">
        <v>68</v>
      </c>
      <c r="O28" s="14" t="s">
        <v>68</v>
      </c>
      <c r="P28" s="14" t="s">
        <v>68</v>
      </c>
      <c r="Q28" s="14" t="s">
        <v>68</v>
      </c>
      <c r="R28" s="14" t="s">
        <v>72</v>
      </c>
      <c r="S28" s="14" t="s">
        <v>70</v>
      </c>
      <c r="T28" s="14" t="s">
        <v>70</v>
      </c>
      <c r="U28" s="14" t="s">
        <v>70</v>
      </c>
      <c r="V28" s="14" t="s">
        <v>71</v>
      </c>
      <c r="W28" s="14" t="s">
        <v>72</v>
      </c>
      <c r="X28" s="14" t="s">
        <v>71</v>
      </c>
      <c r="Y28" s="14" t="s">
        <v>72</v>
      </c>
      <c r="Z28" s="14" t="s">
        <v>68</v>
      </c>
      <c r="AA28" s="14" t="s">
        <v>68</v>
      </c>
      <c r="AB28" s="14">
        <v>1</v>
      </c>
      <c r="AC28" s="14">
        <v>1604.8</v>
      </c>
      <c r="AD28" s="14">
        <v>6477</v>
      </c>
      <c r="AE28" s="14">
        <v>120</v>
      </c>
      <c r="AF28" s="14">
        <v>945</v>
      </c>
      <c r="AG28" s="14">
        <v>339.57</v>
      </c>
      <c r="AH28" s="14">
        <v>1604.8</v>
      </c>
      <c r="AI28" s="14">
        <v>70390</v>
      </c>
      <c r="AJ28" s="14">
        <v>0</v>
      </c>
      <c r="AK28" s="14">
        <v>6400</v>
      </c>
      <c r="AL28" s="14">
        <v>2700</v>
      </c>
      <c r="AM28" s="14">
        <v>911.46</v>
      </c>
      <c r="AN28" s="14">
        <v>0</v>
      </c>
      <c r="AO28" s="14">
        <v>45600</v>
      </c>
      <c r="AP28" s="14">
        <v>39500</v>
      </c>
      <c r="AQ28" s="14">
        <v>571100</v>
      </c>
      <c r="AR28" s="14">
        <v>0</v>
      </c>
      <c r="AS28" s="14">
        <v>976100</v>
      </c>
      <c r="AT28" s="14">
        <v>118700</v>
      </c>
      <c r="AU28" s="14" t="s">
        <v>218</v>
      </c>
      <c r="AV28" s="14" t="b">
        <v>1</v>
      </c>
      <c r="AW28" s="14">
        <v>6.8539682539682536</v>
      </c>
      <c r="AX28" s="14">
        <v>0.35933333333333334</v>
      </c>
      <c r="AY28" s="14">
        <v>5.2427049559981474E-2</v>
      </c>
      <c r="AZ28" s="14">
        <v>74.48677248677248</v>
      </c>
      <c r="BA28" s="14">
        <v>22.5</v>
      </c>
      <c r="BB28" s="14">
        <v>7.5955000000000004</v>
      </c>
      <c r="BC28" s="14" t="b">
        <f t="shared" si="0"/>
        <v>1</v>
      </c>
      <c r="BD28" s="14" t="b">
        <f t="shared" si="1"/>
        <v>1</v>
      </c>
      <c r="BE28" s="14" t="b">
        <f t="shared" si="2"/>
        <v>1</v>
      </c>
      <c r="BF28" s="14" t="b">
        <f t="shared" si="3"/>
        <v>1</v>
      </c>
      <c r="BG28" s="14" t="b">
        <f t="shared" si="4"/>
        <v>1</v>
      </c>
      <c r="BH28" s="14" t="b">
        <f t="shared" si="5"/>
        <v>1</v>
      </c>
      <c r="BI28" s="14" t="b">
        <f t="shared" ref="BI28" si="11">AND(BC28:BH28)</f>
        <v>1</v>
      </c>
    </row>
    <row r="29" spans="1:61" x14ac:dyDescent="0.25">
      <c r="A29" s="14" t="s">
        <v>63</v>
      </c>
      <c r="B29" s="14" t="s">
        <v>315</v>
      </c>
      <c r="C29" s="14">
        <v>7811066206</v>
      </c>
      <c r="D29" s="14" t="s">
        <v>168</v>
      </c>
      <c r="E29" s="14" t="s">
        <v>316</v>
      </c>
      <c r="F29" s="14" t="s">
        <v>76</v>
      </c>
      <c r="G29" s="14" t="s">
        <v>80</v>
      </c>
      <c r="H29" s="14" t="s">
        <v>73</v>
      </c>
      <c r="I29" s="14" t="s">
        <v>102</v>
      </c>
      <c r="J29" s="14" t="s">
        <v>317</v>
      </c>
      <c r="K29" s="14" t="s">
        <v>318</v>
      </c>
      <c r="L29" s="14" t="s">
        <v>78</v>
      </c>
      <c r="M29" s="14" t="s">
        <v>68</v>
      </c>
      <c r="N29" s="14" t="s">
        <v>68</v>
      </c>
      <c r="O29" s="14" t="s">
        <v>68</v>
      </c>
      <c r="P29" s="14" t="s">
        <v>68</v>
      </c>
      <c r="Q29" s="14" t="s">
        <v>68</v>
      </c>
      <c r="R29" s="14" t="s">
        <v>69</v>
      </c>
      <c r="S29" s="14" t="s">
        <v>70</v>
      </c>
      <c r="T29" s="14" t="s">
        <v>70</v>
      </c>
      <c r="U29" s="14" t="s">
        <v>70</v>
      </c>
      <c r="V29" s="14" t="s">
        <v>71</v>
      </c>
      <c r="W29" s="14" t="s">
        <v>72</v>
      </c>
      <c r="X29" s="14" t="s">
        <v>71</v>
      </c>
      <c r="Y29" s="14" t="s">
        <v>72</v>
      </c>
      <c r="Z29" s="14" t="s">
        <v>68</v>
      </c>
      <c r="AA29" s="14" t="s">
        <v>68</v>
      </c>
      <c r="AB29" s="14">
        <v>1</v>
      </c>
      <c r="AC29" s="14">
        <v>1141.0999999999999</v>
      </c>
      <c r="AD29" s="14">
        <v>5849</v>
      </c>
      <c r="AE29" s="14">
        <v>217</v>
      </c>
      <c r="AF29" s="14">
        <v>673.2</v>
      </c>
      <c r="AG29" s="14">
        <v>342.24</v>
      </c>
      <c r="AH29" s="14">
        <v>1141.0999999999999</v>
      </c>
      <c r="AI29" s="14">
        <v>30910</v>
      </c>
      <c r="AJ29" s="14">
        <v>0</v>
      </c>
      <c r="AK29" s="14">
        <v>4600</v>
      </c>
      <c r="AL29" s="14">
        <v>1300</v>
      </c>
      <c r="AM29" s="14">
        <v>620.66999999999996</v>
      </c>
      <c r="AN29" s="14">
        <v>0</v>
      </c>
      <c r="AO29" s="14">
        <v>33300</v>
      </c>
      <c r="AP29" s="14">
        <v>26900</v>
      </c>
      <c r="AQ29" s="14">
        <v>250500</v>
      </c>
      <c r="AR29" s="14">
        <v>0</v>
      </c>
      <c r="AS29" s="14">
        <v>785300</v>
      </c>
      <c r="AT29" s="14">
        <v>55100</v>
      </c>
      <c r="AU29" s="14" t="s">
        <v>218</v>
      </c>
      <c r="AV29" s="14" t="b">
        <v>1</v>
      </c>
      <c r="AW29" s="14">
        <v>8.6883541295305999</v>
      </c>
      <c r="AX29" s="14">
        <v>0.50837789661319066</v>
      </c>
      <c r="AY29" s="14">
        <v>5.8512566250641135E-2</v>
      </c>
      <c r="AZ29" s="14">
        <v>45.915032679738559</v>
      </c>
      <c r="BA29" s="14">
        <v>5.9907834101382491</v>
      </c>
      <c r="BB29" s="14">
        <v>2.8602304147465434</v>
      </c>
      <c r="BC29" s="14" t="b">
        <f t="shared" si="0"/>
        <v>1</v>
      </c>
      <c r="BD29" s="14" t="b">
        <f t="shared" si="1"/>
        <v>0</v>
      </c>
      <c r="BE29" s="14" t="b">
        <f t="shared" si="2"/>
        <v>1</v>
      </c>
      <c r="BF29" s="14" t="b">
        <f t="shared" si="3"/>
        <v>1</v>
      </c>
      <c r="BG29" s="14" t="b">
        <f t="shared" si="4"/>
        <v>1</v>
      </c>
      <c r="BH29" s="14" t="b">
        <f t="shared" si="5"/>
        <v>1</v>
      </c>
      <c r="BI29" s="14" t="b">
        <f t="shared" ref="BI29:BI32" si="12">AND(BC29:BH29)</f>
        <v>0</v>
      </c>
    </row>
    <row r="30" spans="1:61" hidden="1" x14ac:dyDescent="0.25">
      <c r="A30" s="14" t="s">
        <v>63</v>
      </c>
      <c r="B30" s="14" t="s">
        <v>319</v>
      </c>
      <c r="C30" s="14">
        <v>7811713703</v>
      </c>
      <c r="D30" s="14" t="s">
        <v>320</v>
      </c>
      <c r="E30" s="14" t="s">
        <v>66</v>
      </c>
      <c r="F30" s="14" t="s">
        <v>76</v>
      </c>
      <c r="G30" s="14" t="s">
        <v>86</v>
      </c>
      <c r="H30" s="14" t="s">
        <v>73</v>
      </c>
      <c r="I30" s="14" t="s">
        <v>66</v>
      </c>
      <c r="J30" s="14" t="s">
        <v>321</v>
      </c>
      <c r="K30" s="14" t="s">
        <v>322</v>
      </c>
      <c r="L30" s="14" t="s">
        <v>78</v>
      </c>
      <c r="M30" s="14" t="s">
        <v>68</v>
      </c>
      <c r="N30" s="14" t="s">
        <v>68</v>
      </c>
      <c r="O30" s="14" t="s">
        <v>68</v>
      </c>
      <c r="P30" s="14" t="s">
        <v>69</v>
      </c>
      <c r="Q30" s="14" t="s">
        <v>69</v>
      </c>
      <c r="R30" s="14" t="s">
        <v>69</v>
      </c>
      <c r="S30" s="14" t="s">
        <v>79</v>
      </c>
      <c r="T30" s="14" t="s">
        <v>79</v>
      </c>
      <c r="U30" s="14" t="s">
        <v>79</v>
      </c>
      <c r="V30" s="14" t="s">
        <v>69</v>
      </c>
      <c r="W30" s="14" t="s">
        <v>72</v>
      </c>
      <c r="X30" s="14" t="s">
        <v>69</v>
      </c>
      <c r="Y30" s="14" t="s">
        <v>68</v>
      </c>
      <c r="Z30" s="14" t="s">
        <v>68</v>
      </c>
      <c r="AA30" s="14" t="s">
        <v>68</v>
      </c>
      <c r="AB30" s="14">
        <v>1</v>
      </c>
      <c r="AC30" s="14">
        <v>5632.4</v>
      </c>
      <c r="AD30" s="14">
        <v>21756</v>
      </c>
      <c r="AE30" s="14">
        <v>300</v>
      </c>
      <c r="AF30" s="14">
        <v>5632.4</v>
      </c>
      <c r="AG30" s="14">
        <v>632.16</v>
      </c>
      <c r="AH30" s="14">
        <v>5632.4</v>
      </c>
      <c r="AI30" s="14">
        <v>212250</v>
      </c>
      <c r="AJ30" s="14">
        <v>0</v>
      </c>
      <c r="AK30" s="14">
        <v>0</v>
      </c>
      <c r="AL30" s="14">
        <v>4862</v>
      </c>
      <c r="AM30" s="14">
        <v>0</v>
      </c>
      <c r="AN30" s="14">
        <v>0</v>
      </c>
      <c r="AO30" s="14">
        <v>0</v>
      </c>
      <c r="AP30" s="14">
        <v>0</v>
      </c>
      <c r="AQ30" s="14">
        <v>1983300</v>
      </c>
      <c r="AR30" s="14">
        <v>0</v>
      </c>
      <c r="AS30" s="14">
        <v>648800</v>
      </c>
      <c r="AT30" s="14">
        <v>192000</v>
      </c>
      <c r="AU30" s="14" t="s">
        <v>218</v>
      </c>
      <c r="AV30" s="14" t="b">
        <v>1</v>
      </c>
      <c r="AW30" s="14">
        <v>3.8626518002982744</v>
      </c>
      <c r="AX30" s="14">
        <v>0.11223634685036574</v>
      </c>
      <c r="AY30" s="14">
        <v>2.9056811913954771E-2</v>
      </c>
      <c r="AZ30" s="14">
        <v>37.683758255805699</v>
      </c>
      <c r="BA30" s="14">
        <v>16.206666666666667</v>
      </c>
      <c r="BB30" s="14">
        <v>0</v>
      </c>
      <c r="BC30" s="14" t="b">
        <f t="shared" si="0"/>
        <v>1</v>
      </c>
      <c r="BD30" s="14" t="b">
        <f t="shared" si="1"/>
        <v>1</v>
      </c>
      <c r="BE30" s="14" t="b">
        <f t="shared" si="2"/>
        <v>1</v>
      </c>
      <c r="BF30" s="14" t="b">
        <f t="shared" si="3"/>
        <v>1</v>
      </c>
      <c r="BG30" s="14" t="b">
        <f t="shared" si="4"/>
        <v>1</v>
      </c>
      <c r="BH30" s="14" t="b">
        <f t="shared" si="5"/>
        <v>1</v>
      </c>
      <c r="BI30" s="14" t="b">
        <f t="shared" si="12"/>
        <v>1</v>
      </c>
    </row>
    <row r="31" spans="1:61" x14ac:dyDescent="0.25">
      <c r="A31" s="14" t="s">
        <v>63</v>
      </c>
      <c r="B31" s="14" t="s">
        <v>323</v>
      </c>
      <c r="C31" s="14">
        <v>7811066238</v>
      </c>
      <c r="D31" s="14" t="s">
        <v>168</v>
      </c>
      <c r="E31" s="14" t="s">
        <v>324</v>
      </c>
      <c r="F31" s="14" t="s">
        <v>76</v>
      </c>
      <c r="G31" s="14" t="s">
        <v>81</v>
      </c>
      <c r="H31" s="14" t="s">
        <v>73</v>
      </c>
      <c r="I31" s="14" t="s">
        <v>66</v>
      </c>
      <c r="J31" s="14" t="s">
        <v>66</v>
      </c>
      <c r="K31" s="14" t="s">
        <v>66</v>
      </c>
      <c r="L31" s="14" t="s">
        <v>78</v>
      </c>
      <c r="M31" s="14" t="s">
        <v>68</v>
      </c>
      <c r="N31" s="14" t="s">
        <v>68</v>
      </c>
      <c r="O31" s="14" t="s">
        <v>68</v>
      </c>
      <c r="P31" s="14" t="s">
        <v>68</v>
      </c>
      <c r="Q31" s="14" t="s">
        <v>68</v>
      </c>
      <c r="R31" s="14" t="s">
        <v>66</v>
      </c>
      <c r="S31" s="14" t="s">
        <v>79</v>
      </c>
      <c r="T31" s="14" t="s">
        <v>70</v>
      </c>
      <c r="U31" s="14" t="s">
        <v>70</v>
      </c>
      <c r="V31" s="14" t="s">
        <v>71</v>
      </c>
      <c r="W31" s="14" t="s">
        <v>72</v>
      </c>
      <c r="X31" s="14" t="s">
        <v>71</v>
      </c>
      <c r="Y31" s="14" t="s">
        <v>72</v>
      </c>
      <c r="Z31" s="14" t="s">
        <v>72</v>
      </c>
      <c r="AA31" s="14" t="s">
        <v>68</v>
      </c>
      <c r="AB31" s="14">
        <v>1</v>
      </c>
      <c r="AC31" s="14">
        <v>1154.0999999999999</v>
      </c>
      <c r="AD31" s="14">
        <v>5884</v>
      </c>
      <c r="AE31" s="14">
        <v>160</v>
      </c>
      <c r="AF31" s="14">
        <v>716.6</v>
      </c>
      <c r="AG31" s="14">
        <v>295.33</v>
      </c>
      <c r="AH31" s="14">
        <v>1154.0999999999999</v>
      </c>
      <c r="AI31" s="14">
        <v>26590</v>
      </c>
      <c r="AJ31" s="14">
        <v>0</v>
      </c>
      <c r="AK31" s="14">
        <v>3100</v>
      </c>
      <c r="AL31" s="14">
        <v>800</v>
      </c>
      <c r="AM31" s="14">
        <v>580.13</v>
      </c>
      <c r="AN31" s="14">
        <v>0</v>
      </c>
      <c r="AO31" s="14">
        <v>24800</v>
      </c>
      <c r="AP31" s="14">
        <v>28900</v>
      </c>
      <c r="AQ31" s="14">
        <v>227100</v>
      </c>
      <c r="AR31" s="14">
        <v>0</v>
      </c>
      <c r="AS31" s="14">
        <v>582300</v>
      </c>
      <c r="AT31" s="14">
        <v>37700</v>
      </c>
      <c r="AU31" s="14" t="s">
        <v>218</v>
      </c>
      <c r="AV31" s="14" t="b">
        <v>1</v>
      </c>
      <c r="AW31" s="14">
        <v>8.2109963717555114</v>
      </c>
      <c r="AX31" s="14">
        <v>0.41212670946134522</v>
      </c>
      <c r="AY31" s="14">
        <v>5.0192046227056419E-2</v>
      </c>
      <c r="AZ31" s="14">
        <v>37.105777281607587</v>
      </c>
      <c r="BA31" s="14">
        <v>5</v>
      </c>
      <c r="BB31" s="14">
        <v>3.6258124999999999</v>
      </c>
      <c r="BC31" s="14" t="b">
        <f t="shared" si="0"/>
        <v>1</v>
      </c>
      <c r="BD31" s="14" t="b">
        <f t="shared" si="1"/>
        <v>0</v>
      </c>
      <c r="BE31" s="14" t="b">
        <f t="shared" si="2"/>
        <v>1</v>
      </c>
      <c r="BF31" s="14" t="b">
        <f t="shared" si="3"/>
        <v>1</v>
      </c>
      <c r="BG31" s="14" t="b">
        <f t="shared" si="4"/>
        <v>1</v>
      </c>
      <c r="BH31" s="14" t="b">
        <f t="shared" si="5"/>
        <v>1</v>
      </c>
      <c r="BI31" s="14" t="b">
        <f t="shared" si="12"/>
        <v>0</v>
      </c>
    </row>
    <row r="32" spans="1:61" hidden="1" x14ac:dyDescent="0.25">
      <c r="A32" s="14" t="s">
        <v>63</v>
      </c>
      <c r="B32" s="14" t="s">
        <v>325</v>
      </c>
      <c r="C32" s="14">
        <v>7811066277</v>
      </c>
      <c r="D32" s="14" t="s">
        <v>107</v>
      </c>
      <c r="E32" s="14" t="s">
        <v>326</v>
      </c>
      <c r="F32" s="14" t="s">
        <v>76</v>
      </c>
      <c r="G32" s="14" t="s">
        <v>198</v>
      </c>
      <c r="H32" s="14" t="s">
        <v>67</v>
      </c>
      <c r="I32" s="14" t="s">
        <v>141</v>
      </c>
      <c r="J32" s="14" t="s">
        <v>245</v>
      </c>
      <c r="K32" s="14" t="s">
        <v>327</v>
      </c>
      <c r="L32" s="14" t="s">
        <v>74</v>
      </c>
      <c r="M32" s="14" t="s">
        <v>68</v>
      </c>
      <c r="N32" s="14" t="s">
        <v>68</v>
      </c>
      <c r="O32" s="14" t="s">
        <v>68</v>
      </c>
      <c r="P32" s="14" t="s">
        <v>68</v>
      </c>
      <c r="Q32" s="14" t="s">
        <v>68</v>
      </c>
      <c r="R32" s="14" t="s">
        <v>69</v>
      </c>
      <c r="S32" s="14" t="s">
        <v>79</v>
      </c>
      <c r="T32" s="14" t="s">
        <v>70</v>
      </c>
      <c r="U32" s="14" t="s">
        <v>70</v>
      </c>
      <c r="V32" s="14" t="s">
        <v>71</v>
      </c>
      <c r="W32" s="14" t="s">
        <v>72</v>
      </c>
      <c r="X32" s="14" t="s">
        <v>71</v>
      </c>
      <c r="Y32" s="14" t="s">
        <v>72</v>
      </c>
      <c r="Z32" s="14" t="s">
        <v>68</v>
      </c>
      <c r="AA32" s="14" t="s">
        <v>68</v>
      </c>
      <c r="AB32" s="14">
        <v>1</v>
      </c>
      <c r="AC32" s="14">
        <v>1779</v>
      </c>
      <c r="AD32" s="14">
        <v>9831</v>
      </c>
      <c r="AE32" s="14">
        <v>250</v>
      </c>
      <c r="AF32" s="14">
        <v>1696</v>
      </c>
      <c r="AG32" s="14">
        <v>363.74</v>
      </c>
      <c r="AH32" s="14">
        <v>1696</v>
      </c>
      <c r="AI32" s="14">
        <v>31080</v>
      </c>
      <c r="AJ32" s="14">
        <v>0</v>
      </c>
      <c r="AK32" s="14">
        <v>3600</v>
      </c>
      <c r="AL32" s="14">
        <v>2400</v>
      </c>
      <c r="AM32" s="14">
        <v>964.38</v>
      </c>
      <c r="AN32" s="14">
        <v>0</v>
      </c>
      <c r="AO32" s="14">
        <v>26000</v>
      </c>
      <c r="AP32" s="14">
        <v>48000</v>
      </c>
      <c r="AQ32" s="14">
        <v>252600</v>
      </c>
      <c r="AR32" s="14">
        <v>0</v>
      </c>
      <c r="AS32" s="14">
        <v>764000</v>
      </c>
      <c r="AT32" s="14">
        <v>99200</v>
      </c>
      <c r="AU32" s="14" t="s">
        <v>218</v>
      </c>
      <c r="AV32" s="14" t="b">
        <v>1</v>
      </c>
      <c r="AW32" s="14">
        <v>5.7965801886792452</v>
      </c>
      <c r="AX32" s="14">
        <v>0.2144693396226415</v>
      </c>
      <c r="AY32" s="14">
        <v>3.6999287966636152E-2</v>
      </c>
      <c r="AZ32" s="14">
        <v>18.325471698113208</v>
      </c>
      <c r="BA32" s="14">
        <v>9.6</v>
      </c>
      <c r="BB32" s="14">
        <v>3.8575200000000001</v>
      </c>
      <c r="BC32" s="14" t="b">
        <f t="shared" si="0"/>
        <v>1</v>
      </c>
      <c r="BD32" s="14" t="b">
        <f t="shared" si="1"/>
        <v>1</v>
      </c>
      <c r="BE32" s="14" t="b">
        <f t="shared" si="2"/>
        <v>1</v>
      </c>
      <c r="BF32" s="14" t="b">
        <f t="shared" si="3"/>
        <v>1</v>
      </c>
      <c r="BG32" s="14" t="b">
        <f t="shared" si="4"/>
        <v>1</v>
      </c>
      <c r="BH32" s="14" t="b">
        <f t="shared" si="5"/>
        <v>1</v>
      </c>
      <c r="BI32" s="14" t="b">
        <f t="shared" si="12"/>
        <v>1</v>
      </c>
    </row>
    <row r="33" spans="1:61" hidden="1" x14ac:dyDescent="0.25">
      <c r="A33" s="14" t="s">
        <v>63</v>
      </c>
      <c r="B33" s="14" t="s">
        <v>328</v>
      </c>
      <c r="C33" s="14">
        <v>7811066333</v>
      </c>
      <c r="D33" s="14" t="s">
        <v>307</v>
      </c>
      <c r="E33" s="14" t="s">
        <v>329</v>
      </c>
      <c r="F33" s="14" t="s">
        <v>76</v>
      </c>
      <c r="G33" s="14" t="s">
        <v>198</v>
      </c>
      <c r="H33" s="14" t="s">
        <v>67</v>
      </c>
      <c r="I33" s="14" t="s">
        <v>66</v>
      </c>
      <c r="J33" s="14" t="s">
        <v>330</v>
      </c>
      <c r="K33" s="14" t="s">
        <v>331</v>
      </c>
      <c r="L33" s="14" t="s">
        <v>74</v>
      </c>
      <c r="M33" s="14" t="s">
        <v>68</v>
      </c>
      <c r="N33" s="14" t="s">
        <v>68</v>
      </c>
      <c r="O33" s="14" t="s">
        <v>68</v>
      </c>
      <c r="P33" s="14" t="s">
        <v>68</v>
      </c>
      <c r="Q33" s="14" t="s">
        <v>68</v>
      </c>
      <c r="R33" s="14" t="s">
        <v>69</v>
      </c>
      <c r="S33" s="14" t="s">
        <v>79</v>
      </c>
      <c r="T33" s="14" t="s">
        <v>70</v>
      </c>
      <c r="U33" s="14" t="s">
        <v>70</v>
      </c>
      <c r="V33" s="14" t="s">
        <v>71</v>
      </c>
      <c r="W33" s="14" t="s">
        <v>72</v>
      </c>
      <c r="X33" s="14" t="s">
        <v>72</v>
      </c>
      <c r="Y33" s="14" t="s">
        <v>72</v>
      </c>
      <c r="Z33" s="14" t="s">
        <v>68</v>
      </c>
      <c r="AA33" s="14" t="s">
        <v>68</v>
      </c>
      <c r="AB33" s="14">
        <v>1</v>
      </c>
      <c r="AC33" s="14">
        <v>1909</v>
      </c>
      <c r="AD33" s="14">
        <v>5898</v>
      </c>
      <c r="AE33" s="14">
        <v>300</v>
      </c>
      <c r="AF33" s="14">
        <v>1909</v>
      </c>
      <c r="AG33" s="14">
        <v>704.92</v>
      </c>
      <c r="AH33" s="14">
        <v>1909</v>
      </c>
      <c r="AI33" s="14">
        <v>72690</v>
      </c>
      <c r="AJ33" s="14">
        <v>0</v>
      </c>
      <c r="AK33" s="14">
        <v>12916.66</v>
      </c>
      <c r="AL33" s="14">
        <v>1751</v>
      </c>
      <c r="AM33" s="14">
        <v>814.85</v>
      </c>
      <c r="AN33" s="14">
        <v>0</v>
      </c>
      <c r="AO33" s="14">
        <v>93000</v>
      </c>
      <c r="AP33" s="14">
        <v>51482.22</v>
      </c>
      <c r="AQ33" s="14">
        <v>391874.42</v>
      </c>
      <c r="AR33" s="14">
        <v>0</v>
      </c>
      <c r="AS33" s="14">
        <v>1495270.67</v>
      </c>
      <c r="AT33" s="14">
        <v>80280.5</v>
      </c>
      <c r="AU33" s="14" t="s">
        <v>218</v>
      </c>
      <c r="AV33" s="14" t="b">
        <v>1</v>
      </c>
      <c r="AW33" s="14">
        <v>3.0895756940806707</v>
      </c>
      <c r="AX33" s="14">
        <v>0.36926139339968567</v>
      </c>
      <c r="AY33" s="14">
        <v>0.11951848084096303</v>
      </c>
      <c r="AZ33" s="14">
        <v>38.077527501309589</v>
      </c>
      <c r="BA33" s="14">
        <v>5.8366666666666669</v>
      </c>
      <c r="BB33" s="14">
        <v>2.7161666666666666</v>
      </c>
      <c r="BC33" s="14" t="b">
        <f t="shared" si="0"/>
        <v>1</v>
      </c>
      <c r="BD33" s="14" t="b">
        <f t="shared" si="1"/>
        <v>1</v>
      </c>
      <c r="BE33" s="14" t="b">
        <f t="shared" si="2"/>
        <v>1</v>
      </c>
      <c r="BF33" s="14" t="b">
        <f t="shared" si="3"/>
        <v>1</v>
      </c>
      <c r="BG33" s="14" t="b">
        <f t="shared" si="4"/>
        <v>1</v>
      </c>
      <c r="BH33" s="14" t="b">
        <f t="shared" si="5"/>
        <v>1</v>
      </c>
      <c r="BI33" s="14" t="b">
        <f t="shared" ref="BI33:BI35" si="13">AND(BC33:BH33)</f>
        <v>1</v>
      </c>
    </row>
    <row r="34" spans="1:61" hidden="1" x14ac:dyDescent="0.25">
      <c r="A34" s="14" t="s">
        <v>63</v>
      </c>
      <c r="B34" s="14" t="s">
        <v>332</v>
      </c>
      <c r="C34" s="14">
        <v>7811066365</v>
      </c>
      <c r="D34" s="14" t="s">
        <v>107</v>
      </c>
      <c r="E34" s="14" t="s">
        <v>333</v>
      </c>
      <c r="F34" s="14" t="s">
        <v>76</v>
      </c>
      <c r="G34" s="14" t="s">
        <v>198</v>
      </c>
      <c r="H34" s="14" t="s">
        <v>67</v>
      </c>
      <c r="I34" s="14" t="s">
        <v>66</v>
      </c>
      <c r="J34" s="14" t="s">
        <v>66</v>
      </c>
      <c r="K34" s="14" t="s">
        <v>66</v>
      </c>
      <c r="L34" s="14" t="s">
        <v>74</v>
      </c>
      <c r="M34" s="14" t="s">
        <v>68</v>
      </c>
      <c r="N34" s="14" t="s">
        <v>68</v>
      </c>
      <c r="O34" s="14" t="s">
        <v>68</v>
      </c>
      <c r="P34" s="14" t="s">
        <v>68</v>
      </c>
      <c r="Q34" s="14" t="s">
        <v>69</v>
      </c>
      <c r="R34" s="14" t="s">
        <v>69</v>
      </c>
      <c r="S34" s="14" t="s">
        <v>79</v>
      </c>
      <c r="T34" s="14" t="s">
        <v>70</v>
      </c>
      <c r="U34" s="14" t="s">
        <v>70</v>
      </c>
      <c r="V34" s="14" t="s">
        <v>68</v>
      </c>
      <c r="W34" s="14" t="s">
        <v>72</v>
      </c>
      <c r="X34" s="14" t="s">
        <v>72</v>
      </c>
      <c r="Y34" s="14" t="s">
        <v>72</v>
      </c>
      <c r="Z34" s="14" t="s">
        <v>72</v>
      </c>
      <c r="AA34" s="14" t="s">
        <v>72</v>
      </c>
      <c r="AB34" s="14">
        <v>1</v>
      </c>
      <c r="AC34" s="14">
        <v>1887.6</v>
      </c>
      <c r="AD34" s="14">
        <v>9910</v>
      </c>
      <c r="AE34" s="14">
        <v>280</v>
      </c>
      <c r="AF34" s="14">
        <v>1887.6</v>
      </c>
      <c r="AG34" s="14">
        <v>494.9</v>
      </c>
      <c r="AH34" s="14">
        <v>1887.6</v>
      </c>
      <c r="AI34" s="14">
        <v>51090</v>
      </c>
      <c r="AJ34" s="14">
        <v>0</v>
      </c>
      <c r="AK34" s="14">
        <v>0</v>
      </c>
      <c r="AL34" s="14">
        <v>1331</v>
      </c>
      <c r="AM34" s="14">
        <v>710.48</v>
      </c>
      <c r="AN34" s="14">
        <v>0</v>
      </c>
      <c r="AO34" s="14">
        <v>0</v>
      </c>
      <c r="AP34" s="14">
        <v>30800</v>
      </c>
      <c r="AQ34" s="14">
        <v>414800</v>
      </c>
      <c r="AR34" s="14">
        <v>0</v>
      </c>
      <c r="AS34" s="14">
        <v>1395000</v>
      </c>
      <c r="AT34" s="14">
        <v>55800</v>
      </c>
      <c r="AU34" s="14" t="s">
        <v>218</v>
      </c>
      <c r="AV34" s="14" t="b">
        <v>1</v>
      </c>
      <c r="AW34" s="14">
        <v>5.250052977325705</v>
      </c>
      <c r="AX34" s="14">
        <v>0.26218478491205766</v>
      </c>
      <c r="AY34" s="14">
        <v>4.9939455095862763E-2</v>
      </c>
      <c r="AZ34" s="14">
        <v>27.06611570247934</v>
      </c>
      <c r="BA34" s="14">
        <v>4.753571428571429</v>
      </c>
      <c r="BB34" s="14">
        <v>2.5374285714285714</v>
      </c>
      <c r="BC34" s="14" t="b">
        <f t="shared" si="0"/>
        <v>1</v>
      </c>
      <c r="BD34" s="14" t="b">
        <f t="shared" si="1"/>
        <v>1</v>
      </c>
      <c r="BE34" s="14" t="b">
        <f t="shared" si="2"/>
        <v>1</v>
      </c>
      <c r="BF34" s="14" t="b">
        <f t="shared" si="3"/>
        <v>1</v>
      </c>
      <c r="BG34" s="14" t="b">
        <f t="shared" si="4"/>
        <v>1</v>
      </c>
      <c r="BH34" s="14" t="b">
        <f t="shared" si="5"/>
        <v>1</v>
      </c>
      <c r="BI34" s="14" t="b">
        <f t="shared" si="13"/>
        <v>1</v>
      </c>
    </row>
    <row r="35" spans="1:61" hidden="1" x14ac:dyDescent="0.25">
      <c r="A35" s="14" t="s">
        <v>63</v>
      </c>
      <c r="B35" s="14" t="s">
        <v>336</v>
      </c>
      <c r="C35" s="14">
        <v>7811066492</v>
      </c>
      <c r="D35" s="14" t="s">
        <v>337</v>
      </c>
      <c r="E35" s="14" t="s">
        <v>338</v>
      </c>
      <c r="F35" s="14" t="s">
        <v>91</v>
      </c>
      <c r="G35" s="14" t="s">
        <v>92</v>
      </c>
      <c r="H35" s="14" t="s">
        <v>67</v>
      </c>
      <c r="I35" s="14" t="s">
        <v>66</v>
      </c>
      <c r="J35" s="14" t="s">
        <v>189</v>
      </c>
      <c r="K35" s="14" t="s">
        <v>339</v>
      </c>
      <c r="L35" s="14" t="s">
        <v>74</v>
      </c>
      <c r="M35" s="14" t="s">
        <v>68</v>
      </c>
      <c r="N35" s="14" t="s">
        <v>68</v>
      </c>
      <c r="O35" s="14" t="s">
        <v>68</v>
      </c>
      <c r="P35" s="14" t="s">
        <v>72</v>
      </c>
      <c r="Q35" s="14" t="s">
        <v>72</v>
      </c>
      <c r="R35" s="14" t="s">
        <v>72</v>
      </c>
      <c r="S35" s="14" t="s">
        <v>79</v>
      </c>
      <c r="T35" s="14" t="s">
        <v>70</v>
      </c>
      <c r="U35" s="14" t="s">
        <v>70</v>
      </c>
      <c r="V35" s="14" t="s">
        <v>71</v>
      </c>
      <c r="W35" s="14" t="s">
        <v>72</v>
      </c>
      <c r="X35" s="14" t="s">
        <v>72</v>
      </c>
      <c r="Y35" s="14" t="s">
        <v>72</v>
      </c>
      <c r="Z35" s="14" t="s">
        <v>68</v>
      </c>
      <c r="AA35" s="14" t="s">
        <v>72</v>
      </c>
      <c r="AB35" s="14">
        <v>1</v>
      </c>
      <c r="AC35" s="14">
        <v>1757.4</v>
      </c>
      <c r="AD35" s="14">
        <v>9666.5</v>
      </c>
      <c r="AE35" s="14">
        <v>232</v>
      </c>
      <c r="AF35" s="14">
        <v>1129.3</v>
      </c>
      <c r="AG35" s="14">
        <v>395.75</v>
      </c>
      <c r="AH35" s="14">
        <v>1757.4</v>
      </c>
      <c r="AI35" s="14">
        <v>93510</v>
      </c>
      <c r="AJ35" s="14">
        <v>0</v>
      </c>
      <c r="AK35" s="14">
        <v>0</v>
      </c>
      <c r="AL35" s="14">
        <v>1538</v>
      </c>
      <c r="AM35" s="14">
        <v>0</v>
      </c>
      <c r="AN35" s="14">
        <v>0</v>
      </c>
      <c r="AO35" s="14">
        <v>0</v>
      </c>
      <c r="AP35" s="14">
        <v>0</v>
      </c>
      <c r="AQ35" s="14">
        <v>761100</v>
      </c>
      <c r="AR35" s="14">
        <v>0</v>
      </c>
      <c r="AS35" s="14">
        <v>1130100</v>
      </c>
      <c r="AT35" s="14">
        <v>64500</v>
      </c>
      <c r="AU35" s="14" t="s">
        <v>218</v>
      </c>
      <c r="AV35" s="14" t="b">
        <v>1</v>
      </c>
      <c r="AW35" s="14">
        <v>8.5597272646772335</v>
      </c>
      <c r="AX35" s="14">
        <v>0.35043832462587443</v>
      </c>
      <c r="AY35" s="14">
        <v>4.0940361040707599E-2</v>
      </c>
      <c r="AZ35" s="14">
        <v>82.803506597007001</v>
      </c>
      <c r="BA35" s="14">
        <v>6.6293103448275863</v>
      </c>
      <c r="BB35" s="14">
        <v>0</v>
      </c>
      <c r="BC35" s="14" t="b">
        <f t="shared" si="0"/>
        <v>1</v>
      </c>
      <c r="BD35" s="14" t="b">
        <f t="shared" si="1"/>
        <v>1</v>
      </c>
      <c r="BE35" s="14" t="b">
        <f t="shared" si="2"/>
        <v>1</v>
      </c>
      <c r="BF35" s="14" t="b">
        <f t="shared" si="3"/>
        <v>1</v>
      </c>
      <c r="BG35" s="14" t="b">
        <f t="shared" si="4"/>
        <v>1</v>
      </c>
      <c r="BH35" s="14" t="b">
        <f t="shared" si="5"/>
        <v>1</v>
      </c>
      <c r="BI35" s="14" t="b">
        <f t="shared" si="13"/>
        <v>1</v>
      </c>
    </row>
    <row r="36" spans="1:61" hidden="1" x14ac:dyDescent="0.25">
      <c r="A36" s="14" t="s">
        <v>63</v>
      </c>
      <c r="B36" s="14" t="s">
        <v>347</v>
      </c>
      <c r="C36" s="14">
        <v>7811067545</v>
      </c>
      <c r="D36" s="14" t="s">
        <v>168</v>
      </c>
      <c r="E36" s="14" t="s">
        <v>348</v>
      </c>
      <c r="F36" s="14" t="s">
        <v>76</v>
      </c>
      <c r="G36" s="14" t="s">
        <v>92</v>
      </c>
      <c r="H36" s="14" t="s">
        <v>67</v>
      </c>
      <c r="I36" s="14" t="s">
        <v>77</v>
      </c>
      <c r="J36" s="14" t="s">
        <v>349</v>
      </c>
      <c r="K36" s="14" t="s">
        <v>350</v>
      </c>
      <c r="L36" s="14" t="s">
        <v>74</v>
      </c>
      <c r="M36" s="14" t="s">
        <v>68</v>
      </c>
      <c r="N36" s="14" t="s">
        <v>68</v>
      </c>
      <c r="O36" s="14" t="s">
        <v>68</v>
      </c>
      <c r="P36" s="14" t="s">
        <v>68</v>
      </c>
      <c r="Q36" s="14" t="s">
        <v>69</v>
      </c>
      <c r="R36" s="14" t="s">
        <v>69</v>
      </c>
      <c r="S36" s="14" t="s">
        <v>70</v>
      </c>
      <c r="T36" s="14" t="s">
        <v>70</v>
      </c>
      <c r="U36" s="14" t="s">
        <v>70</v>
      </c>
      <c r="V36" s="14" t="s">
        <v>71</v>
      </c>
      <c r="W36" s="14" t="s">
        <v>72</v>
      </c>
      <c r="X36" s="14" t="s">
        <v>72</v>
      </c>
      <c r="Y36" s="14" t="s">
        <v>72</v>
      </c>
      <c r="Z36" s="14" t="s">
        <v>68</v>
      </c>
      <c r="AA36" s="14" t="s">
        <v>68</v>
      </c>
      <c r="AB36" s="14">
        <v>1</v>
      </c>
      <c r="AC36" s="14">
        <v>1747.9</v>
      </c>
      <c r="AD36" s="14">
        <v>7323</v>
      </c>
      <c r="AE36" s="14">
        <v>220</v>
      </c>
      <c r="AF36" s="14">
        <v>1747.9</v>
      </c>
      <c r="AG36" s="14">
        <v>586.61</v>
      </c>
      <c r="AH36" s="14">
        <v>1747.9</v>
      </c>
      <c r="AI36" s="14">
        <v>81930</v>
      </c>
      <c r="AJ36" s="14">
        <v>0</v>
      </c>
      <c r="AK36" s="14">
        <v>0</v>
      </c>
      <c r="AL36" s="14">
        <v>1600</v>
      </c>
      <c r="AM36" s="14">
        <v>0</v>
      </c>
      <c r="AN36" s="14">
        <v>0</v>
      </c>
      <c r="AO36" s="14">
        <v>0</v>
      </c>
      <c r="AP36" s="14">
        <v>0</v>
      </c>
      <c r="AQ36" s="14">
        <v>667100</v>
      </c>
      <c r="AR36" s="14">
        <v>192900</v>
      </c>
      <c r="AS36" s="14">
        <v>1646300</v>
      </c>
      <c r="AT36" s="14">
        <v>66500</v>
      </c>
      <c r="AU36" s="14" t="s">
        <v>218</v>
      </c>
      <c r="AV36" s="14" t="b">
        <v>1</v>
      </c>
      <c r="AW36" s="14">
        <v>4.1895989473081983</v>
      </c>
      <c r="AX36" s="14">
        <v>0.3356084444190171</v>
      </c>
      <c r="AY36" s="14">
        <v>8.0105148163321038E-2</v>
      </c>
      <c r="AZ36" s="14">
        <v>46.873390926254359</v>
      </c>
      <c r="BA36" s="14">
        <v>7.2727272727272725</v>
      </c>
      <c r="BB36" s="14">
        <v>0</v>
      </c>
      <c r="BC36" s="14" t="b">
        <f t="shared" si="0"/>
        <v>1</v>
      </c>
      <c r="BD36" s="14" t="b">
        <f t="shared" si="1"/>
        <v>1</v>
      </c>
      <c r="BE36" s="14" t="b">
        <f t="shared" si="2"/>
        <v>1</v>
      </c>
      <c r="BF36" s="14" t="b">
        <f t="shared" si="3"/>
        <v>1</v>
      </c>
      <c r="BG36" s="14" t="b">
        <f t="shared" si="4"/>
        <v>1</v>
      </c>
      <c r="BH36" s="14" t="b">
        <f t="shared" si="5"/>
        <v>1</v>
      </c>
      <c r="BI36" s="14" t="b">
        <f t="shared" ref="BI36:BI37" si="14">AND(BC36:BH36)</f>
        <v>1</v>
      </c>
    </row>
    <row r="37" spans="1:61" hidden="1" x14ac:dyDescent="0.25">
      <c r="A37" s="14" t="s">
        <v>63</v>
      </c>
      <c r="B37" s="14" t="s">
        <v>351</v>
      </c>
      <c r="C37" s="14">
        <v>7811066630</v>
      </c>
      <c r="D37" s="14" t="s">
        <v>352</v>
      </c>
      <c r="E37" s="14" t="s">
        <v>353</v>
      </c>
      <c r="F37" s="14" t="s">
        <v>76</v>
      </c>
      <c r="G37" s="14" t="s">
        <v>203</v>
      </c>
      <c r="H37" s="14" t="s">
        <v>67</v>
      </c>
      <c r="I37" s="14" t="s">
        <v>66</v>
      </c>
      <c r="J37" s="14" t="s">
        <v>354</v>
      </c>
      <c r="K37" s="14" t="s">
        <v>355</v>
      </c>
      <c r="L37" s="14" t="s">
        <v>78</v>
      </c>
      <c r="M37" s="14" t="s">
        <v>68</v>
      </c>
      <c r="N37" s="14" t="s">
        <v>68</v>
      </c>
      <c r="O37" s="14" t="s">
        <v>68</v>
      </c>
      <c r="P37" s="14" t="s">
        <v>68</v>
      </c>
      <c r="Q37" s="14" t="s">
        <v>69</v>
      </c>
      <c r="R37" s="14" t="s">
        <v>69</v>
      </c>
      <c r="S37" s="14" t="s">
        <v>70</v>
      </c>
      <c r="T37" s="14" t="s">
        <v>70</v>
      </c>
      <c r="U37" s="14" t="s">
        <v>70</v>
      </c>
      <c r="V37" s="14" t="s">
        <v>71</v>
      </c>
      <c r="W37" s="14" t="s">
        <v>72</v>
      </c>
      <c r="X37" s="14" t="s">
        <v>72</v>
      </c>
      <c r="Y37" s="14" t="s">
        <v>72</v>
      </c>
      <c r="Z37" s="14" t="s">
        <v>68</v>
      </c>
      <c r="AA37" s="14" t="s">
        <v>68</v>
      </c>
      <c r="AB37" s="14">
        <v>1</v>
      </c>
      <c r="AC37" s="14">
        <v>4418.7</v>
      </c>
      <c r="AD37" s="14">
        <v>12519.6</v>
      </c>
      <c r="AE37" s="14">
        <v>330</v>
      </c>
      <c r="AF37" s="14">
        <v>2455.9</v>
      </c>
      <c r="AG37" s="14">
        <v>577.26</v>
      </c>
      <c r="AH37" s="14">
        <v>4418.7</v>
      </c>
      <c r="AI37" s="14">
        <v>91610</v>
      </c>
      <c r="AJ37" s="14">
        <v>0</v>
      </c>
      <c r="AK37" s="14">
        <v>0</v>
      </c>
      <c r="AL37" s="14">
        <v>1918</v>
      </c>
      <c r="AM37" s="14">
        <v>1038.8800000000001</v>
      </c>
      <c r="AN37" s="14">
        <v>0</v>
      </c>
      <c r="AO37" s="14">
        <v>0</v>
      </c>
      <c r="AP37" s="14">
        <v>51801.13</v>
      </c>
      <c r="AQ37" s="14">
        <v>711500</v>
      </c>
      <c r="AR37" s="14">
        <v>0</v>
      </c>
      <c r="AS37" s="14">
        <v>1025700</v>
      </c>
      <c r="AT37" s="14">
        <v>83414.25</v>
      </c>
      <c r="AU37" s="14" t="s">
        <v>218</v>
      </c>
      <c r="AV37" s="14" t="b">
        <v>1</v>
      </c>
      <c r="AW37" s="14">
        <v>5.0977645669611951</v>
      </c>
      <c r="AX37" s="14">
        <v>0.23505028706380551</v>
      </c>
      <c r="AY37" s="14">
        <v>4.6108501869069299E-2</v>
      </c>
      <c r="AZ37" s="14">
        <v>37.302007410725189</v>
      </c>
      <c r="BA37" s="14">
        <v>5.8121212121212125</v>
      </c>
      <c r="BB37" s="14">
        <v>3.1481212121212123</v>
      </c>
      <c r="BC37" s="14" t="b">
        <f t="shared" si="0"/>
        <v>1</v>
      </c>
      <c r="BD37" s="14" t="b">
        <f t="shared" si="1"/>
        <v>1</v>
      </c>
      <c r="BE37" s="14" t="b">
        <f t="shared" si="2"/>
        <v>1</v>
      </c>
      <c r="BF37" s="14" t="b">
        <f t="shared" si="3"/>
        <v>1</v>
      </c>
      <c r="BG37" s="14" t="b">
        <f t="shared" si="4"/>
        <v>1</v>
      </c>
      <c r="BH37" s="14" t="b">
        <f t="shared" si="5"/>
        <v>1</v>
      </c>
      <c r="BI37" s="14" t="b">
        <f t="shared" si="14"/>
        <v>1</v>
      </c>
    </row>
    <row r="38" spans="1:61" hidden="1" x14ac:dyDescent="0.25">
      <c r="A38" s="14" t="s">
        <v>63</v>
      </c>
      <c r="B38" s="14" t="s">
        <v>360</v>
      </c>
      <c r="C38" s="14">
        <v>7811569383</v>
      </c>
      <c r="D38" s="14" t="s">
        <v>361</v>
      </c>
      <c r="E38" s="14" t="s">
        <v>362</v>
      </c>
      <c r="F38" s="14" t="s">
        <v>91</v>
      </c>
      <c r="G38" s="14" t="s">
        <v>83</v>
      </c>
      <c r="H38" s="14" t="s">
        <v>65</v>
      </c>
      <c r="I38" s="14" t="s">
        <v>133</v>
      </c>
      <c r="J38" s="14" t="s">
        <v>66</v>
      </c>
      <c r="K38" s="14" t="s">
        <v>66</v>
      </c>
      <c r="L38" s="14" t="s">
        <v>78</v>
      </c>
      <c r="M38" s="14" t="s">
        <v>68</v>
      </c>
      <c r="N38" s="14" t="s">
        <v>68</v>
      </c>
      <c r="O38" s="14" t="s">
        <v>68</v>
      </c>
      <c r="P38" s="14" t="s">
        <v>68</v>
      </c>
      <c r="Q38" s="14" t="s">
        <v>69</v>
      </c>
      <c r="R38" s="14" t="s">
        <v>69</v>
      </c>
      <c r="S38" s="14" t="s">
        <v>79</v>
      </c>
      <c r="T38" s="14" t="s">
        <v>70</v>
      </c>
      <c r="U38" s="14" t="s">
        <v>70</v>
      </c>
      <c r="V38" s="14" t="s">
        <v>71</v>
      </c>
      <c r="W38" s="14" t="s">
        <v>72</v>
      </c>
      <c r="X38" s="14" t="s">
        <v>71</v>
      </c>
      <c r="Y38" s="14" t="s">
        <v>72</v>
      </c>
      <c r="Z38" s="14" t="s">
        <v>68</v>
      </c>
      <c r="AA38" s="14" t="s">
        <v>68</v>
      </c>
      <c r="AB38" s="14">
        <v>1</v>
      </c>
      <c r="AC38" s="14">
        <v>7177.3</v>
      </c>
      <c r="AD38" s="14">
        <v>32473</v>
      </c>
      <c r="AE38" s="14">
        <v>310</v>
      </c>
      <c r="AF38" s="14">
        <v>5874.1</v>
      </c>
      <c r="AG38" s="14">
        <v>834.9</v>
      </c>
      <c r="AH38" s="14">
        <v>5874.1</v>
      </c>
      <c r="AI38" s="14">
        <v>213050</v>
      </c>
      <c r="AJ38" s="14">
        <v>0</v>
      </c>
      <c r="AK38" s="14">
        <v>0</v>
      </c>
      <c r="AL38" s="14">
        <v>3784</v>
      </c>
      <c r="AM38" s="14">
        <v>612.89</v>
      </c>
      <c r="AN38" s="14">
        <v>0</v>
      </c>
      <c r="AO38" s="14">
        <v>0</v>
      </c>
      <c r="AP38" s="14">
        <v>34088.94</v>
      </c>
      <c r="AQ38" s="14">
        <v>1363520</v>
      </c>
      <c r="AR38" s="14">
        <v>0</v>
      </c>
      <c r="AS38" s="14">
        <v>1103791.57</v>
      </c>
      <c r="AT38" s="14">
        <v>169561.04</v>
      </c>
      <c r="AU38" s="14" t="s">
        <v>218</v>
      </c>
      <c r="AV38" s="14" t="b">
        <v>1</v>
      </c>
      <c r="AW38" s="14">
        <v>5.528166016921741</v>
      </c>
      <c r="AX38" s="14">
        <v>0.14213241177371852</v>
      </c>
      <c r="AY38" s="14">
        <v>2.5710590336587319E-2</v>
      </c>
      <c r="AZ38" s="14">
        <v>36.26938594848572</v>
      </c>
      <c r="BA38" s="14">
        <v>12.206451612903226</v>
      </c>
      <c r="BB38" s="14">
        <v>1.9770645161290321</v>
      </c>
      <c r="BC38" s="14" t="b">
        <f t="shared" si="0"/>
        <v>1</v>
      </c>
      <c r="BD38" s="14" t="b">
        <f t="shared" si="1"/>
        <v>1</v>
      </c>
      <c r="BE38" s="14" t="b">
        <f t="shared" si="2"/>
        <v>1</v>
      </c>
      <c r="BF38" s="14" t="b">
        <f t="shared" si="3"/>
        <v>1</v>
      </c>
      <c r="BG38" s="14" t="b">
        <f t="shared" si="4"/>
        <v>1</v>
      </c>
      <c r="BH38" s="14" t="b">
        <f t="shared" si="5"/>
        <v>1</v>
      </c>
      <c r="BI38" s="14" t="b">
        <f t="shared" ref="BI38" si="15">AND(BC38:BH38)</f>
        <v>1</v>
      </c>
    </row>
    <row r="39" spans="1:61" x14ac:dyDescent="0.25">
      <c r="A39" s="14" t="s">
        <v>63</v>
      </c>
      <c r="B39" s="14" t="s">
        <v>366</v>
      </c>
      <c r="C39" s="14">
        <v>7811066862</v>
      </c>
      <c r="D39" s="14" t="s">
        <v>367</v>
      </c>
      <c r="E39" s="14" t="s">
        <v>66</v>
      </c>
      <c r="F39" s="14" t="s">
        <v>91</v>
      </c>
      <c r="G39" s="14" t="s">
        <v>132</v>
      </c>
      <c r="H39" s="14" t="s">
        <v>65</v>
      </c>
      <c r="I39" s="14" t="s">
        <v>207</v>
      </c>
      <c r="J39" s="14" t="s">
        <v>368</v>
      </c>
      <c r="K39" s="14" t="s">
        <v>369</v>
      </c>
      <c r="L39" s="14" t="s">
        <v>74</v>
      </c>
      <c r="M39" s="14" t="s">
        <v>68</v>
      </c>
      <c r="N39" s="14" t="s">
        <v>72</v>
      </c>
      <c r="O39" s="14" t="s">
        <v>68</v>
      </c>
      <c r="P39" s="14" t="s">
        <v>69</v>
      </c>
      <c r="Q39" s="14" t="s">
        <v>69</v>
      </c>
      <c r="R39" s="14" t="s">
        <v>69</v>
      </c>
      <c r="S39" s="14" t="s">
        <v>70</v>
      </c>
      <c r="T39" s="14" t="s">
        <v>70</v>
      </c>
      <c r="U39" s="14" t="s">
        <v>70</v>
      </c>
      <c r="V39" s="14" t="s">
        <v>68</v>
      </c>
      <c r="W39" s="14" t="s">
        <v>72</v>
      </c>
      <c r="X39" s="14" t="s">
        <v>68</v>
      </c>
      <c r="Y39" s="14" t="s">
        <v>71</v>
      </c>
      <c r="Z39" s="14" t="s">
        <v>68</v>
      </c>
      <c r="AA39" s="14" t="s">
        <v>68</v>
      </c>
      <c r="AB39" s="14">
        <v>1</v>
      </c>
      <c r="AC39" s="14">
        <v>3384.4</v>
      </c>
      <c r="AD39" s="14">
        <v>17793</v>
      </c>
      <c r="AE39" s="14">
        <v>620</v>
      </c>
      <c r="AF39" s="14">
        <v>2847.2</v>
      </c>
      <c r="AG39" s="14">
        <v>500</v>
      </c>
      <c r="AH39" s="14">
        <v>1186.2</v>
      </c>
      <c r="AI39" s="14">
        <v>2467000</v>
      </c>
      <c r="AJ39" s="14">
        <v>0</v>
      </c>
      <c r="AK39" s="14">
        <v>0</v>
      </c>
      <c r="AL39" s="14">
        <v>2000</v>
      </c>
      <c r="AM39" s="14">
        <v>0</v>
      </c>
      <c r="AN39" s="14">
        <v>0</v>
      </c>
      <c r="AO39" s="14">
        <v>0</v>
      </c>
      <c r="AP39" s="14">
        <v>0</v>
      </c>
      <c r="AQ39" s="14">
        <v>2346237.4300000002</v>
      </c>
      <c r="AR39" s="14">
        <v>0</v>
      </c>
      <c r="AS39" s="14">
        <v>1382933</v>
      </c>
      <c r="AT39" s="14">
        <v>86543.98</v>
      </c>
      <c r="AU39" s="14" t="s">
        <v>218</v>
      </c>
      <c r="AV39" s="14" t="b">
        <v>1</v>
      </c>
      <c r="AW39" s="14">
        <v>6.2492975554931167</v>
      </c>
      <c r="AX39" s="14">
        <v>0.17561112672098905</v>
      </c>
      <c r="AY39" s="14">
        <v>2.8100938571348284E-2</v>
      </c>
      <c r="AZ39" s="14">
        <v>866.46529924135996</v>
      </c>
      <c r="BA39" s="14">
        <v>3.225806451612903</v>
      </c>
      <c r="BB39" s="14">
        <v>0</v>
      </c>
      <c r="BC39" s="14" t="b">
        <f t="shared" si="0"/>
        <v>1</v>
      </c>
      <c r="BD39" s="14" t="b">
        <f t="shared" si="1"/>
        <v>1</v>
      </c>
      <c r="BE39" s="14" t="b">
        <f t="shared" si="2"/>
        <v>1</v>
      </c>
      <c r="BF39" s="14" t="b">
        <f t="shared" si="3"/>
        <v>0</v>
      </c>
      <c r="BG39" s="14" t="b">
        <f t="shared" si="4"/>
        <v>1</v>
      </c>
      <c r="BH39" s="14" t="b">
        <f t="shared" si="5"/>
        <v>1</v>
      </c>
      <c r="BI39" s="14" t="b">
        <f t="shared" ref="BI39:BI41" si="16">AND(BC39:BH39)</f>
        <v>0</v>
      </c>
    </row>
    <row r="40" spans="1:61" x14ac:dyDescent="0.25">
      <c r="A40" s="14" t="s">
        <v>63</v>
      </c>
      <c r="B40" s="14" t="s">
        <v>366</v>
      </c>
      <c r="C40" s="14">
        <v>7811066862</v>
      </c>
      <c r="D40" s="14" t="s">
        <v>370</v>
      </c>
      <c r="E40" s="14" t="s">
        <v>66</v>
      </c>
      <c r="F40" s="14" t="s">
        <v>91</v>
      </c>
      <c r="G40" s="14" t="s">
        <v>357</v>
      </c>
      <c r="H40" s="14" t="s">
        <v>73</v>
      </c>
      <c r="I40" s="14" t="s">
        <v>207</v>
      </c>
      <c r="J40" s="14" t="s">
        <v>368</v>
      </c>
      <c r="K40" s="14" t="s">
        <v>369</v>
      </c>
      <c r="L40" s="14" t="s">
        <v>74</v>
      </c>
      <c r="M40" s="14" t="s">
        <v>68</v>
      </c>
      <c r="N40" s="14" t="s">
        <v>68</v>
      </c>
      <c r="O40" s="14" t="s">
        <v>68</v>
      </c>
      <c r="P40" s="14" t="s">
        <v>69</v>
      </c>
      <c r="Q40" s="14" t="s">
        <v>69</v>
      </c>
      <c r="R40" s="14" t="s">
        <v>69</v>
      </c>
      <c r="S40" s="14" t="s">
        <v>70</v>
      </c>
      <c r="T40" s="14" t="s">
        <v>70</v>
      </c>
      <c r="U40" s="14" t="s">
        <v>70</v>
      </c>
      <c r="V40" s="14" t="s">
        <v>68</v>
      </c>
      <c r="W40" s="14" t="s">
        <v>72</v>
      </c>
      <c r="X40" s="14" t="s">
        <v>68</v>
      </c>
      <c r="Y40" s="14" t="s">
        <v>72</v>
      </c>
      <c r="Z40" s="14" t="s">
        <v>68</v>
      </c>
      <c r="AA40" s="14" t="s">
        <v>68</v>
      </c>
      <c r="AB40" s="14">
        <v>1</v>
      </c>
      <c r="AC40" s="14">
        <v>588.5</v>
      </c>
      <c r="AD40" s="14">
        <v>2981</v>
      </c>
      <c r="AE40" s="14">
        <v>50</v>
      </c>
      <c r="AF40" s="14">
        <v>463.8</v>
      </c>
      <c r="AG40" s="14">
        <v>168.67</v>
      </c>
      <c r="AH40" s="14">
        <v>248.41</v>
      </c>
      <c r="AI40" s="14">
        <v>100870</v>
      </c>
      <c r="AJ40" s="14">
        <v>0</v>
      </c>
      <c r="AK40" s="14">
        <v>0</v>
      </c>
      <c r="AL40" s="14">
        <v>324.13</v>
      </c>
      <c r="AM40" s="14">
        <v>0</v>
      </c>
      <c r="AN40" s="14">
        <v>0</v>
      </c>
      <c r="AO40" s="14">
        <v>0</v>
      </c>
      <c r="AP40" s="14">
        <v>0</v>
      </c>
      <c r="AQ40" s="14">
        <v>886385.65</v>
      </c>
      <c r="AR40" s="14">
        <v>0</v>
      </c>
      <c r="AS40" s="14">
        <v>466519.54</v>
      </c>
      <c r="AT40" s="14">
        <v>14025.76</v>
      </c>
      <c r="AU40" s="14" t="s">
        <v>218</v>
      </c>
      <c r="AV40" s="14" t="b">
        <v>1</v>
      </c>
      <c r="AW40" s="14">
        <v>6.4273393704182835</v>
      </c>
      <c r="AX40" s="14">
        <v>0.36366968520914184</v>
      </c>
      <c r="AY40" s="14">
        <v>5.6581683998658164E-2</v>
      </c>
      <c r="AZ40" s="14">
        <v>217.48598533850796</v>
      </c>
      <c r="BA40" s="14">
        <v>6.4825999999999997</v>
      </c>
      <c r="BB40" s="14">
        <v>0</v>
      </c>
      <c r="BC40" s="14" t="b">
        <f t="shared" si="0"/>
        <v>1</v>
      </c>
      <c r="BD40" s="14" t="b">
        <f t="shared" si="1"/>
        <v>1</v>
      </c>
      <c r="BE40" s="14" t="b">
        <f t="shared" si="2"/>
        <v>1</v>
      </c>
      <c r="BF40" s="14" t="b">
        <f t="shared" si="3"/>
        <v>0</v>
      </c>
      <c r="BG40" s="14" t="b">
        <f t="shared" si="4"/>
        <v>1</v>
      </c>
      <c r="BH40" s="14" t="b">
        <f t="shared" si="5"/>
        <v>1</v>
      </c>
      <c r="BI40" s="14" t="b">
        <f t="shared" si="16"/>
        <v>0</v>
      </c>
    </row>
    <row r="41" spans="1:61" x14ac:dyDescent="0.25">
      <c r="A41" s="14" t="s">
        <v>63</v>
      </c>
      <c r="B41" s="14" t="s">
        <v>366</v>
      </c>
      <c r="C41" s="14">
        <v>7811066862</v>
      </c>
      <c r="D41" s="14" t="s">
        <v>371</v>
      </c>
      <c r="E41" s="14" t="s">
        <v>66</v>
      </c>
      <c r="F41" s="14" t="s">
        <v>91</v>
      </c>
      <c r="G41" s="14" t="s">
        <v>94</v>
      </c>
      <c r="H41" s="14" t="s">
        <v>73</v>
      </c>
      <c r="I41" s="14" t="s">
        <v>84</v>
      </c>
      <c r="J41" s="14" t="s">
        <v>368</v>
      </c>
      <c r="K41" s="14" t="s">
        <v>369</v>
      </c>
      <c r="L41" s="14" t="s">
        <v>74</v>
      </c>
      <c r="M41" s="14" t="s">
        <v>68</v>
      </c>
      <c r="N41" s="14" t="s">
        <v>69</v>
      </c>
      <c r="O41" s="14" t="s">
        <v>68</v>
      </c>
      <c r="P41" s="14" t="s">
        <v>69</v>
      </c>
      <c r="Q41" s="14" t="s">
        <v>68</v>
      </c>
      <c r="R41" s="14" t="s">
        <v>69</v>
      </c>
      <c r="S41" s="14" t="s">
        <v>70</v>
      </c>
      <c r="T41" s="14" t="s">
        <v>70</v>
      </c>
      <c r="U41" s="14" t="s">
        <v>70</v>
      </c>
      <c r="V41" s="14" t="s">
        <v>68</v>
      </c>
      <c r="W41" s="14" t="s">
        <v>68</v>
      </c>
      <c r="X41" s="14" t="s">
        <v>68</v>
      </c>
      <c r="Y41" s="14" t="s">
        <v>68</v>
      </c>
      <c r="Z41" s="14" t="s">
        <v>68</v>
      </c>
      <c r="AA41" s="14" t="s">
        <v>69</v>
      </c>
      <c r="AB41" s="14">
        <v>1</v>
      </c>
      <c r="AC41" s="14">
        <v>7719.2</v>
      </c>
      <c r="AD41" s="14">
        <v>49578</v>
      </c>
      <c r="AE41" s="14">
        <v>500</v>
      </c>
      <c r="AF41" s="14">
        <v>2476.11</v>
      </c>
      <c r="AG41" s="14">
        <v>0</v>
      </c>
      <c r="AH41" s="14">
        <v>2476.11</v>
      </c>
      <c r="AI41" s="14">
        <v>400000</v>
      </c>
      <c r="AJ41" s="14">
        <v>0</v>
      </c>
      <c r="AK41" s="14">
        <v>214.964</v>
      </c>
      <c r="AL41" s="14">
        <v>4000</v>
      </c>
      <c r="AM41" s="14">
        <v>0</v>
      </c>
      <c r="AN41" s="14">
        <v>0</v>
      </c>
      <c r="AO41" s="14">
        <v>1543914.47</v>
      </c>
      <c r="AP41" s="14">
        <v>0</v>
      </c>
      <c r="AQ41" s="14">
        <v>3514962.48</v>
      </c>
      <c r="AR41" s="14">
        <v>0</v>
      </c>
      <c r="AS41" s="14">
        <v>0</v>
      </c>
      <c r="AT41" s="14">
        <v>173087.9</v>
      </c>
      <c r="AU41" s="14" t="s">
        <v>218</v>
      </c>
      <c r="AV41" s="14" t="b">
        <v>1</v>
      </c>
      <c r="AW41" s="14">
        <v>20.022535347783418</v>
      </c>
      <c r="AX41" s="14">
        <v>0</v>
      </c>
      <c r="AY41" s="14">
        <v>0</v>
      </c>
      <c r="AZ41" s="14">
        <v>161.54371170909207</v>
      </c>
      <c r="BA41" s="14">
        <v>8</v>
      </c>
      <c r="BB41" s="14">
        <v>0</v>
      </c>
      <c r="BC41" s="14" t="b">
        <f t="shared" si="0"/>
        <v>0</v>
      </c>
      <c r="BD41" s="14" t="b">
        <f t="shared" si="1"/>
        <v>1</v>
      </c>
      <c r="BE41" s="14" t="b">
        <f t="shared" si="2"/>
        <v>1</v>
      </c>
      <c r="BF41" s="14" t="b">
        <f t="shared" si="3"/>
        <v>0</v>
      </c>
      <c r="BG41" s="14" t="b">
        <f t="shared" si="4"/>
        <v>1</v>
      </c>
      <c r="BH41" s="14" t="b">
        <f t="shared" si="5"/>
        <v>1</v>
      </c>
      <c r="BI41" s="14" t="b">
        <f t="shared" si="16"/>
        <v>0</v>
      </c>
    </row>
    <row r="42" spans="1:61" x14ac:dyDescent="0.25">
      <c r="A42" s="14" t="s">
        <v>63</v>
      </c>
      <c r="B42" s="14" t="s">
        <v>375</v>
      </c>
      <c r="C42" s="14">
        <v>7811022745</v>
      </c>
      <c r="D42" s="14" t="s">
        <v>152</v>
      </c>
      <c r="E42" s="14" t="s">
        <v>376</v>
      </c>
      <c r="F42" s="14" t="s">
        <v>91</v>
      </c>
      <c r="G42" s="14" t="s">
        <v>356</v>
      </c>
      <c r="H42" s="14" t="s">
        <v>73</v>
      </c>
      <c r="I42" s="14" t="s">
        <v>138</v>
      </c>
      <c r="J42" s="14" t="s">
        <v>188</v>
      </c>
      <c r="K42" s="14" t="s">
        <v>377</v>
      </c>
      <c r="L42" s="14" t="s">
        <v>74</v>
      </c>
      <c r="M42" s="14" t="s">
        <v>68</v>
      </c>
      <c r="N42" s="14" t="s">
        <v>68</v>
      </c>
      <c r="O42" s="14" t="s">
        <v>68</v>
      </c>
      <c r="P42" s="14" t="s">
        <v>68</v>
      </c>
      <c r="Q42" s="14" t="s">
        <v>69</v>
      </c>
      <c r="R42" s="14" t="s">
        <v>66</v>
      </c>
      <c r="S42" s="14" t="s">
        <v>79</v>
      </c>
      <c r="T42" s="14" t="s">
        <v>70</v>
      </c>
      <c r="U42" s="14" t="s">
        <v>70</v>
      </c>
      <c r="V42" s="14" t="s">
        <v>71</v>
      </c>
      <c r="W42" s="14" t="s">
        <v>72</v>
      </c>
      <c r="X42" s="14" t="s">
        <v>72</v>
      </c>
      <c r="Y42" s="14" t="s">
        <v>72</v>
      </c>
      <c r="Z42" s="14" t="s">
        <v>68</v>
      </c>
      <c r="AA42" s="14" t="s">
        <v>68</v>
      </c>
      <c r="AB42" s="14">
        <v>1</v>
      </c>
      <c r="AC42" s="14">
        <v>5181.8999999999996</v>
      </c>
      <c r="AD42" s="14">
        <v>31772</v>
      </c>
      <c r="AE42" s="14">
        <v>650</v>
      </c>
      <c r="AF42" s="14">
        <v>2929.4</v>
      </c>
      <c r="AG42" s="14">
        <v>682.22</v>
      </c>
      <c r="AH42" s="14">
        <v>5181.8999999999996</v>
      </c>
      <c r="AI42" s="14">
        <v>161914</v>
      </c>
      <c r="AJ42" s="14">
        <v>0</v>
      </c>
      <c r="AK42" s="14">
        <v>0</v>
      </c>
      <c r="AL42" s="14">
        <v>145.77199999999999</v>
      </c>
      <c r="AM42" s="14">
        <v>647.02</v>
      </c>
      <c r="AN42" s="14">
        <v>0</v>
      </c>
      <c r="AO42" s="14">
        <v>0</v>
      </c>
      <c r="AP42" s="14">
        <v>28021.16</v>
      </c>
      <c r="AQ42" s="14">
        <v>1250305.51</v>
      </c>
      <c r="AR42" s="14">
        <v>0</v>
      </c>
      <c r="AS42" s="14">
        <v>1874558.08</v>
      </c>
      <c r="AT42" s="14">
        <v>6234.37</v>
      </c>
      <c r="AU42" s="14" t="s">
        <v>218</v>
      </c>
      <c r="AV42" s="14" t="b">
        <v>1</v>
      </c>
      <c r="AW42" s="14">
        <v>10.845907011674745</v>
      </c>
      <c r="AX42" s="14">
        <v>0.23288728067180992</v>
      </c>
      <c r="AY42" s="14">
        <v>2.1472365604935165E-2</v>
      </c>
      <c r="AZ42" s="14">
        <v>55.272069365740421</v>
      </c>
      <c r="BA42" s="14">
        <v>0.22426461538461537</v>
      </c>
      <c r="BB42" s="14">
        <v>0.99541538461538459</v>
      </c>
      <c r="BC42" s="14" t="b">
        <f t="shared" si="0"/>
        <v>0</v>
      </c>
      <c r="BD42" s="14" t="b">
        <f t="shared" si="1"/>
        <v>1</v>
      </c>
      <c r="BE42" s="14" t="b">
        <f t="shared" si="2"/>
        <v>1</v>
      </c>
      <c r="BF42" s="14" t="b">
        <f t="shared" si="3"/>
        <v>1</v>
      </c>
      <c r="BG42" s="14" t="b">
        <f t="shared" si="4"/>
        <v>1</v>
      </c>
      <c r="BH42" s="14" t="b">
        <f t="shared" si="5"/>
        <v>1</v>
      </c>
      <c r="BI42" s="14" t="b">
        <f t="shared" ref="BI42:BI44" si="17">AND(BC42:BH42)</f>
        <v>0</v>
      </c>
    </row>
    <row r="43" spans="1:61" hidden="1" x14ac:dyDescent="0.25">
      <c r="A43" s="14" t="s">
        <v>63</v>
      </c>
      <c r="B43" s="14" t="s">
        <v>378</v>
      </c>
      <c r="C43" s="14">
        <v>7811022826</v>
      </c>
      <c r="D43" s="14" t="s">
        <v>379</v>
      </c>
      <c r="E43" s="14" t="s">
        <v>66</v>
      </c>
      <c r="F43" s="14" t="s">
        <v>76</v>
      </c>
      <c r="G43" s="14" t="s">
        <v>135</v>
      </c>
      <c r="H43" s="14" t="s">
        <v>73</v>
      </c>
      <c r="I43" s="14" t="s">
        <v>138</v>
      </c>
      <c r="J43" s="14" t="s">
        <v>66</v>
      </c>
      <c r="K43" s="14" t="s">
        <v>66</v>
      </c>
      <c r="L43" s="14" t="s">
        <v>74</v>
      </c>
      <c r="M43" s="14" t="s">
        <v>68</v>
      </c>
      <c r="N43" s="14" t="s">
        <v>69</v>
      </c>
      <c r="O43" s="14" t="s">
        <v>72</v>
      </c>
      <c r="P43" s="14" t="s">
        <v>68</v>
      </c>
      <c r="Q43" s="14" t="s">
        <v>69</v>
      </c>
      <c r="R43" s="14" t="s">
        <v>69</v>
      </c>
      <c r="S43" s="14" t="s">
        <v>79</v>
      </c>
      <c r="T43" s="14" t="s">
        <v>70</v>
      </c>
      <c r="U43" s="14" t="s">
        <v>70</v>
      </c>
      <c r="V43" s="14" t="s">
        <v>71</v>
      </c>
      <c r="W43" s="14" t="s">
        <v>71</v>
      </c>
      <c r="X43" s="14" t="s">
        <v>71</v>
      </c>
      <c r="Y43" s="14" t="s">
        <v>68</v>
      </c>
      <c r="Z43" s="14" t="s">
        <v>68</v>
      </c>
      <c r="AA43" s="14" t="s">
        <v>69</v>
      </c>
      <c r="AB43" s="14">
        <v>1</v>
      </c>
      <c r="AC43" s="14">
        <v>684.9</v>
      </c>
      <c r="AD43" s="14">
        <v>2785.7</v>
      </c>
      <c r="AE43" s="14">
        <v>58</v>
      </c>
      <c r="AF43" s="14">
        <v>684.9</v>
      </c>
      <c r="AG43" s="14">
        <v>94</v>
      </c>
      <c r="AH43" s="14">
        <v>684.9</v>
      </c>
      <c r="AI43" s="14">
        <v>42673</v>
      </c>
      <c r="AJ43" s="14">
        <v>0</v>
      </c>
      <c r="AK43" s="14">
        <v>0</v>
      </c>
      <c r="AL43" s="14">
        <v>312</v>
      </c>
      <c r="AM43" s="14">
        <v>231</v>
      </c>
      <c r="AN43" s="14">
        <v>0</v>
      </c>
      <c r="AO43" s="14">
        <v>0</v>
      </c>
      <c r="AP43" s="14">
        <v>11472</v>
      </c>
      <c r="AQ43" s="14">
        <v>329862.3</v>
      </c>
      <c r="AR43" s="14">
        <v>0</v>
      </c>
      <c r="AS43" s="14">
        <v>188186.12</v>
      </c>
      <c r="AT43" s="14">
        <v>13520.78</v>
      </c>
      <c r="AU43" s="14" t="s">
        <v>218</v>
      </c>
      <c r="AV43" s="14" t="b">
        <v>1</v>
      </c>
      <c r="AW43" s="14">
        <v>4.067309096218426</v>
      </c>
      <c r="AX43" s="14">
        <v>0.13724631333041321</v>
      </c>
      <c r="AY43" s="14">
        <v>3.3743762788527122E-2</v>
      </c>
      <c r="AZ43" s="14">
        <v>62.305446050518327</v>
      </c>
      <c r="BA43" s="14">
        <v>5.3793103448275863</v>
      </c>
      <c r="BB43" s="14">
        <v>3.9827586206896552</v>
      </c>
      <c r="BC43" s="14" t="b">
        <f t="shared" si="0"/>
        <v>1</v>
      </c>
      <c r="BD43" s="14" t="b">
        <f t="shared" si="1"/>
        <v>1</v>
      </c>
      <c r="BE43" s="14" t="b">
        <f t="shared" si="2"/>
        <v>1</v>
      </c>
      <c r="BF43" s="14" t="b">
        <f t="shared" si="3"/>
        <v>1</v>
      </c>
      <c r="BG43" s="14" t="b">
        <f t="shared" si="4"/>
        <v>1</v>
      </c>
      <c r="BH43" s="14" t="b">
        <f t="shared" si="5"/>
        <v>1</v>
      </c>
      <c r="BI43" s="14" t="b">
        <f t="shared" si="17"/>
        <v>1</v>
      </c>
    </row>
    <row r="44" spans="1:61" hidden="1" x14ac:dyDescent="0.25">
      <c r="A44" s="14" t="s">
        <v>63</v>
      </c>
      <c r="B44" s="14" t="s">
        <v>380</v>
      </c>
      <c r="C44" s="14">
        <v>7811022865</v>
      </c>
      <c r="D44" s="14" t="s">
        <v>177</v>
      </c>
      <c r="E44" s="14" t="s">
        <v>381</v>
      </c>
      <c r="F44" s="14" t="s">
        <v>91</v>
      </c>
      <c r="G44" s="14" t="s">
        <v>88</v>
      </c>
      <c r="H44" s="14" t="s">
        <v>65</v>
      </c>
      <c r="I44" s="14" t="s">
        <v>66</v>
      </c>
      <c r="J44" s="14" t="s">
        <v>382</v>
      </c>
      <c r="K44" s="14" t="s">
        <v>383</v>
      </c>
      <c r="L44" s="14" t="s">
        <v>74</v>
      </c>
      <c r="M44" s="14" t="s">
        <v>68</v>
      </c>
      <c r="N44" s="14" t="s">
        <v>68</v>
      </c>
      <c r="O44" s="14" t="s">
        <v>68</v>
      </c>
      <c r="P44" s="14" t="s">
        <v>68</v>
      </c>
      <c r="Q44" s="14" t="s">
        <v>69</v>
      </c>
      <c r="R44" s="14" t="s">
        <v>69</v>
      </c>
      <c r="S44" s="14" t="s">
        <v>79</v>
      </c>
      <c r="T44" s="14" t="s">
        <v>70</v>
      </c>
      <c r="U44" s="14" t="s">
        <v>70</v>
      </c>
      <c r="V44" s="14" t="s">
        <v>71</v>
      </c>
      <c r="W44" s="14" t="s">
        <v>72</v>
      </c>
      <c r="X44" s="14" t="s">
        <v>71</v>
      </c>
      <c r="Y44" s="14" t="s">
        <v>72</v>
      </c>
      <c r="Z44" s="14" t="s">
        <v>71</v>
      </c>
      <c r="AA44" s="14" t="s">
        <v>68</v>
      </c>
      <c r="AB44" s="14">
        <v>1</v>
      </c>
      <c r="AC44" s="14">
        <v>3561</v>
      </c>
      <c r="AD44" s="14">
        <v>18204</v>
      </c>
      <c r="AE44" s="14">
        <v>650</v>
      </c>
      <c r="AF44" s="14">
        <v>2822.2</v>
      </c>
      <c r="AG44" s="14">
        <v>649.98</v>
      </c>
      <c r="AH44" s="14">
        <v>3561</v>
      </c>
      <c r="AI44" s="14">
        <v>95840</v>
      </c>
      <c r="AJ44" s="14">
        <v>0</v>
      </c>
      <c r="AK44" s="14">
        <v>0</v>
      </c>
      <c r="AL44" s="14">
        <v>1219.6300000000001</v>
      </c>
      <c r="AM44" s="14">
        <v>475.21</v>
      </c>
      <c r="AN44" s="14">
        <v>0</v>
      </c>
      <c r="AO44" s="14">
        <v>0</v>
      </c>
      <c r="AP44" s="14">
        <v>23499.78</v>
      </c>
      <c r="AQ44" s="14">
        <v>777968.8</v>
      </c>
      <c r="AR44" s="14">
        <v>0</v>
      </c>
      <c r="AS44" s="14">
        <v>1788980.73</v>
      </c>
      <c r="AT44" s="14">
        <v>53055.79</v>
      </c>
      <c r="AU44" s="14" t="s">
        <v>218</v>
      </c>
      <c r="AV44" s="14" t="b">
        <v>1</v>
      </c>
      <c r="AW44" s="14">
        <v>6.4502870101339385</v>
      </c>
      <c r="AX44" s="14">
        <v>0.23030968747785419</v>
      </c>
      <c r="AY44" s="14">
        <v>3.5705339485827291E-2</v>
      </c>
      <c r="AZ44" s="14">
        <v>33.959322514350511</v>
      </c>
      <c r="BA44" s="14">
        <v>1.8763538461538463</v>
      </c>
      <c r="BB44" s="14">
        <v>0.73109230769230771</v>
      </c>
      <c r="BC44" s="14" t="b">
        <f t="shared" si="0"/>
        <v>1</v>
      </c>
      <c r="BD44" s="14" t="b">
        <f t="shared" si="1"/>
        <v>1</v>
      </c>
      <c r="BE44" s="14" t="b">
        <f t="shared" si="2"/>
        <v>1</v>
      </c>
      <c r="BF44" s="14" t="b">
        <f t="shared" si="3"/>
        <v>1</v>
      </c>
      <c r="BG44" s="14" t="b">
        <f t="shared" si="4"/>
        <v>1</v>
      </c>
      <c r="BH44" s="14" t="b">
        <f t="shared" si="5"/>
        <v>1</v>
      </c>
      <c r="BI44" s="14" t="b">
        <f t="shared" si="17"/>
        <v>1</v>
      </c>
    </row>
    <row r="45" spans="1:61" hidden="1" x14ac:dyDescent="0.25">
      <c r="A45" s="14" t="s">
        <v>63</v>
      </c>
      <c r="B45" s="14" t="s">
        <v>384</v>
      </c>
      <c r="C45" s="14">
        <v>7811022939</v>
      </c>
      <c r="D45" s="14" t="s">
        <v>385</v>
      </c>
      <c r="E45" s="14" t="s">
        <v>66</v>
      </c>
      <c r="F45" s="14" t="s">
        <v>76</v>
      </c>
      <c r="G45" s="14" t="s">
        <v>138</v>
      </c>
      <c r="H45" s="14" t="s">
        <v>67</v>
      </c>
      <c r="I45" s="14" t="s">
        <v>66</v>
      </c>
      <c r="J45" s="14" t="s">
        <v>386</v>
      </c>
      <c r="K45" s="14" t="s">
        <v>387</v>
      </c>
      <c r="L45" s="14" t="s">
        <v>74</v>
      </c>
      <c r="M45" s="14" t="s">
        <v>68</v>
      </c>
      <c r="N45" s="14" t="s">
        <v>68</v>
      </c>
      <c r="O45" s="14" t="s">
        <v>68</v>
      </c>
      <c r="P45" s="14" t="s">
        <v>68</v>
      </c>
      <c r="Q45" s="14" t="s">
        <v>69</v>
      </c>
      <c r="R45" s="14" t="s">
        <v>69</v>
      </c>
      <c r="S45" s="14" t="s">
        <v>79</v>
      </c>
      <c r="T45" s="14" t="s">
        <v>79</v>
      </c>
      <c r="U45" s="14" t="s">
        <v>70</v>
      </c>
      <c r="V45" s="14" t="s">
        <v>71</v>
      </c>
      <c r="W45" s="14" t="s">
        <v>72</v>
      </c>
      <c r="X45" s="14" t="s">
        <v>71</v>
      </c>
      <c r="Y45" s="14" t="s">
        <v>72</v>
      </c>
      <c r="Z45" s="14" t="s">
        <v>68</v>
      </c>
      <c r="AA45" s="14" t="s">
        <v>68</v>
      </c>
      <c r="AB45" s="14">
        <v>1</v>
      </c>
      <c r="AC45" s="14">
        <v>1864.8</v>
      </c>
      <c r="AD45" s="14">
        <v>4662</v>
      </c>
      <c r="AE45" s="14">
        <v>350</v>
      </c>
      <c r="AF45" s="14">
        <v>1266.5999999999999</v>
      </c>
      <c r="AG45" s="14">
        <v>420.68</v>
      </c>
      <c r="AH45" s="14">
        <v>1266.5999999999999</v>
      </c>
      <c r="AI45" s="14">
        <v>57872.5</v>
      </c>
      <c r="AJ45" s="14">
        <v>0</v>
      </c>
      <c r="AK45" s="14">
        <v>0</v>
      </c>
      <c r="AL45" s="14">
        <v>829.67399999999998</v>
      </c>
      <c r="AM45" s="14">
        <v>361.42</v>
      </c>
      <c r="AN45" s="14">
        <v>0</v>
      </c>
      <c r="AO45" s="14">
        <v>0</v>
      </c>
      <c r="AP45" s="14">
        <v>15650.19</v>
      </c>
      <c r="AQ45" s="14">
        <v>447187.67</v>
      </c>
      <c r="AR45" s="14">
        <v>0</v>
      </c>
      <c r="AS45" s="14">
        <v>1009833.93</v>
      </c>
      <c r="AT45" s="14">
        <v>36051.81</v>
      </c>
      <c r="AU45" s="14" t="s">
        <v>218</v>
      </c>
      <c r="AV45" s="14" t="b">
        <v>1</v>
      </c>
      <c r="AW45" s="14">
        <v>3.6807200378967315</v>
      </c>
      <c r="AX45" s="14">
        <v>0.33213327017211436</v>
      </c>
      <c r="AY45" s="14">
        <v>9.0235950235950241E-2</v>
      </c>
      <c r="AZ45" s="14">
        <v>45.6912205905574</v>
      </c>
      <c r="BA45" s="14">
        <v>2.3704971428571429</v>
      </c>
      <c r="BB45" s="14">
        <v>1.0326285714285715</v>
      </c>
      <c r="BC45" s="14" t="b">
        <f t="shared" si="0"/>
        <v>1</v>
      </c>
      <c r="BD45" s="14" t="b">
        <f t="shared" si="1"/>
        <v>1</v>
      </c>
      <c r="BE45" s="14" t="b">
        <f t="shared" si="2"/>
        <v>1</v>
      </c>
      <c r="BF45" s="14" t="b">
        <f t="shared" si="3"/>
        <v>1</v>
      </c>
      <c r="BG45" s="14" t="b">
        <f t="shared" si="4"/>
        <v>1</v>
      </c>
      <c r="BH45" s="14" t="b">
        <f t="shared" si="5"/>
        <v>1</v>
      </c>
      <c r="BI45" s="14" t="b">
        <f t="shared" ref="BI45:BI46" si="18">AND(BC45:BH45)</f>
        <v>1</v>
      </c>
    </row>
    <row r="46" spans="1:61" hidden="1" x14ac:dyDescent="0.25">
      <c r="A46" s="14" t="s">
        <v>63</v>
      </c>
      <c r="B46" s="14" t="s">
        <v>384</v>
      </c>
      <c r="C46" s="14">
        <v>7811022939</v>
      </c>
      <c r="D46" s="14" t="s">
        <v>176</v>
      </c>
      <c r="E46" s="14" t="s">
        <v>388</v>
      </c>
      <c r="F46" s="14" t="s">
        <v>91</v>
      </c>
      <c r="G46" s="14" t="s">
        <v>211</v>
      </c>
      <c r="H46" s="14" t="s">
        <v>65</v>
      </c>
      <c r="I46" s="14" t="s">
        <v>66</v>
      </c>
      <c r="J46" s="14" t="s">
        <v>386</v>
      </c>
      <c r="K46" s="14" t="s">
        <v>387</v>
      </c>
      <c r="L46" s="14" t="s">
        <v>74</v>
      </c>
      <c r="M46" s="14" t="s">
        <v>68</v>
      </c>
      <c r="N46" s="14" t="s">
        <v>68</v>
      </c>
      <c r="O46" s="14" t="s">
        <v>68</v>
      </c>
      <c r="P46" s="14" t="s">
        <v>68</v>
      </c>
      <c r="Q46" s="14" t="s">
        <v>69</v>
      </c>
      <c r="R46" s="14" t="s">
        <v>69</v>
      </c>
      <c r="S46" s="14" t="s">
        <v>70</v>
      </c>
      <c r="T46" s="14" t="s">
        <v>70</v>
      </c>
      <c r="U46" s="14" t="s">
        <v>70</v>
      </c>
      <c r="V46" s="14" t="s">
        <v>71</v>
      </c>
      <c r="W46" s="14" t="s">
        <v>72</v>
      </c>
      <c r="X46" s="14" t="s">
        <v>71</v>
      </c>
      <c r="Y46" s="14" t="s">
        <v>72</v>
      </c>
      <c r="Z46" s="14" t="s">
        <v>68</v>
      </c>
      <c r="AA46" s="14" t="s">
        <v>68</v>
      </c>
      <c r="AB46" s="14">
        <v>1</v>
      </c>
      <c r="AC46" s="14">
        <v>5663.6</v>
      </c>
      <c r="AD46" s="14">
        <v>14159</v>
      </c>
      <c r="AE46" s="14">
        <v>750</v>
      </c>
      <c r="AF46" s="14">
        <v>3473.4</v>
      </c>
      <c r="AG46" s="14">
        <v>868.93</v>
      </c>
      <c r="AH46" s="14">
        <v>3473.4</v>
      </c>
      <c r="AI46" s="14">
        <v>173617.5</v>
      </c>
      <c r="AJ46" s="14">
        <v>0</v>
      </c>
      <c r="AK46" s="14">
        <v>0</v>
      </c>
      <c r="AL46" s="14">
        <v>2489.0100000000002</v>
      </c>
      <c r="AM46" s="14">
        <v>1084.26</v>
      </c>
      <c r="AN46" s="14">
        <v>0</v>
      </c>
      <c r="AO46" s="14">
        <v>0</v>
      </c>
      <c r="AP46" s="14">
        <v>46959.3</v>
      </c>
      <c r="AQ46" s="14">
        <v>1465331.7</v>
      </c>
      <c r="AR46" s="14">
        <v>0</v>
      </c>
      <c r="AS46" s="14">
        <v>2085849.08</v>
      </c>
      <c r="AT46" s="14">
        <v>108072.81</v>
      </c>
      <c r="AU46" s="14" t="s">
        <v>218</v>
      </c>
      <c r="AV46" s="14" t="b">
        <v>1</v>
      </c>
      <c r="AW46" s="14">
        <v>4.0764092819715554</v>
      </c>
      <c r="AX46" s="14">
        <v>0.25016698335924453</v>
      </c>
      <c r="AY46" s="14">
        <v>6.1369446994844264E-2</v>
      </c>
      <c r="AZ46" s="14">
        <v>49.984885126964933</v>
      </c>
      <c r="BA46" s="14">
        <v>3.3186800000000001</v>
      </c>
      <c r="BB46" s="14">
        <v>1.4456800000000001</v>
      </c>
      <c r="BC46" s="14" t="b">
        <f t="shared" si="0"/>
        <v>1</v>
      </c>
      <c r="BD46" s="14" t="b">
        <f t="shared" si="1"/>
        <v>1</v>
      </c>
      <c r="BE46" s="14" t="b">
        <f t="shared" si="2"/>
        <v>1</v>
      </c>
      <c r="BF46" s="14" t="b">
        <f t="shared" si="3"/>
        <v>1</v>
      </c>
      <c r="BG46" s="14" t="b">
        <f t="shared" si="4"/>
        <v>1</v>
      </c>
      <c r="BH46" s="14" t="b">
        <f t="shared" si="5"/>
        <v>1</v>
      </c>
      <c r="BI46" s="14" t="b">
        <f t="shared" si="18"/>
        <v>1</v>
      </c>
    </row>
    <row r="47" spans="1:61" hidden="1" x14ac:dyDescent="0.25">
      <c r="A47" s="14" t="s">
        <v>63</v>
      </c>
      <c r="B47" s="14" t="s">
        <v>389</v>
      </c>
      <c r="C47" s="14">
        <v>7811066887</v>
      </c>
      <c r="D47" s="14" t="s">
        <v>374</v>
      </c>
      <c r="E47" s="14" t="s">
        <v>390</v>
      </c>
      <c r="F47" s="14" t="s">
        <v>91</v>
      </c>
      <c r="G47" s="14" t="s">
        <v>121</v>
      </c>
      <c r="H47" s="14" t="s">
        <v>73</v>
      </c>
      <c r="I47" s="14" t="s">
        <v>66</v>
      </c>
      <c r="J47" s="14" t="s">
        <v>391</v>
      </c>
      <c r="K47" s="14" t="s">
        <v>96</v>
      </c>
      <c r="L47" s="14" t="s">
        <v>74</v>
      </c>
      <c r="M47" s="14" t="s">
        <v>68</v>
      </c>
      <c r="N47" s="14" t="s">
        <v>68</v>
      </c>
      <c r="O47" s="14" t="s">
        <v>68</v>
      </c>
      <c r="P47" s="14" t="s">
        <v>68</v>
      </c>
      <c r="Q47" s="14" t="s">
        <v>69</v>
      </c>
      <c r="R47" s="14" t="s">
        <v>69</v>
      </c>
      <c r="S47" s="14" t="s">
        <v>79</v>
      </c>
      <c r="T47" s="14" t="s">
        <v>70</v>
      </c>
      <c r="U47" s="14" t="s">
        <v>70</v>
      </c>
      <c r="V47" s="14" t="s">
        <v>68</v>
      </c>
      <c r="W47" s="14" t="s">
        <v>72</v>
      </c>
      <c r="X47" s="14" t="s">
        <v>68</v>
      </c>
      <c r="Y47" s="14" t="s">
        <v>68</v>
      </c>
      <c r="Z47" s="14" t="s">
        <v>68</v>
      </c>
      <c r="AA47" s="14" t="s">
        <v>68</v>
      </c>
      <c r="AB47" s="14">
        <v>1</v>
      </c>
      <c r="AC47" s="14">
        <v>7422</v>
      </c>
      <c r="AD47" s="14">
        <v>37500</v>
      </c>
      <c r="AE47" s="14">
        <v>820</v>
      </c>
      <c r="AF47" s="14">
        <v>5804.1</v>
      </c>
      <c r="AG47" s="14">
        <v>929</v>
      </c>
      <c r="AH47" s="14">
        <v>7422</v>
      </c>
      <c r="AI47" s="14">
        <v>169360</v>
      </c>
      <c r="AJ47" s="14">
        <v>0</v>
      </c>
      <c r="AK47" s="14">
        <v>0</v>
      </c>
      <c r="AL47" s="14">
        <v>1361</v>
      </c>
      <c r="AM47" s="14">
        <v>1078</v>
      </c>
      <c r="AN47" s="14">
        <v>0</v>
      </c>
      <c r="AO47" s="14">
        <v>0</v>
      </c>
      <c r="AP47" s="14">
        <v>52703</v>
      </c>
      <c r="AQ47" s="14">
        <v>1460936</v>
      </c>
      <c r="AR47" s="14">
        <v>0</v>
      </c>
      <c r="AS47" s="14">
        <v>1983859</v>
      </c>
      <c r="AT47" s="14">
        <v>69492</v>
      </c>
      <c r="AU47" s="14" t="s">
        <v>218</v>
      </c>
      <c r="AV47" s="14" t="b">
        <v>1</v>
      </c>
      <c r="AW47" s="14">
        <v>6.4609500180906601</v>
      </c>
      <c r="AX47" s="14">
        <v>0.16005926844816595</v>
      </c>
      <c r="AY47" s="14">
        <v>2.4773333333333335E-2</v>
      </c>
      <c r="AZ47" s="14">
        <v>29.179373201702244</v>
      </c>
      <c r="BA47" s="14">
        <v>1.6597560975609755</v>
      </c>
      <c r="BB47" s="14">
        <v>1.3146341463414635</v>
      </c>
      <c r="BC47" s="14" t="b">
        <f t="shared" si="0"/>
        <v>1</v>
      </c>
      <c r="BD47" s="14" t="b">
        <f t="shared" si="1"/>
        <v>1</v>
      </c>
      <c r="BE47" s="14" t="b">
        <f t="shared" si="2"/>
        <v>1</v>
      </c>
      <c r="BF47" s="14" t="b">
        <f t="shared" si="3"/>
        <v>1</v>
      </c>
      <c r="BG47" s="14" t="b">
        <f t="shared" si="4"/>
        <v>1</v>
      </c>
      <c r="BH47" s="14" t="b">
        <f t="shared" si="5"/>
        <v>1</v>
      </c>
      <c r="BI47" s="14" t="b">
        <f t="shared" ref="BI47:BI53" si="19">AND(BC47:BH47)</f>
        <v>1</v>
      </c>
    </row>
    <row r="48" spans="1:61" x14ac:dyDescent="0.25">
      <c r="A48" s="14" t="s">
        <v>63</v>
      </c>
      <c r="B48" s="14" t="s">
        <v>393</v>
      </c>
      <c r="C48" s="14">
        <v>7811022992</v>
      </c>
      <c r="D48" s="14" t="s">
        <v>394</v>
      </c>
      <c r="E48" s="14" t="s">
        <v>395</v>
      </c>
      <c r="F48" s="14" t="s">
        <v>91</v>
      </c>
      <c r="G48" s="14" t="s">
        <v>122</v>
      </c>
      <c r="H48" s="14" t="s">
        <v>73</v>
      </c>
      <c r="I48" s="14" t="s">
        <v>129</v>
      </c>
      <c r="J48" s="14" t="s">
        <v>391</v>
      </c>
      <c r="K48" s="14" t="s">
        <v>396</v>
      </c>
      <c r="L48" s="14" t="s">
        <v>74</v>
      </c>
      <c r="M48" s="14" t="s">
        <v>68</v>
      </c>
      <c r="N48" s="14" t="s">
        <v>68</v>
      </c>
      <c r="O48" s="14" t="s">
        <v>68</v>
      </c>
      <c r="P48" s="14" t="s">
        <v>68</v>
      </c>
      <c r="Q48" s="14" t="s">
        <v>69</v>
      </c>
      <c r="R48" s="14" t="s">
        <v>72</v>
      </c>
      <c r="S48" s="14" t="s">
        <v>79</v>
      </c>
      <c r="T48" s="14" t="s">
        <v>70</v>
      </c>
      <c r="U48" s="14" t="s">
        <v>70</v>
      </c>
      <c r="V48" s="14" t="s">
        <v>68</v>
      </c>
      <c r="W48" s="14" t="s">
        <v>72</v>
      </c>
      <c r="X48" s="14" t="s">
        <v>68</v>
      </c>
      <c r="Y48" s="14" t="s">
        <v>68</v>
      </c>
      <c r="Z48" s="14" t="s">
        <v>68</v>
      </c>
      <c r="AA48" s="14" t="s">
        <v>68</v>
      </c>
      <c r="AB48" s="14">
        <v>1</v>
      </c>
      <c r="AC48" s="14">
        <v>7204.7</v>
      </c>
      <c r="AD48" s="14">
        <v>43902</v>
      </c>
      <c r="AE48" s="14">
        <v>800</v>
      </c>
      <c r="AF48" s="14">
        <v>3830.7</v>
      </c>
      <c r="AG48" s="14">
        <v>966</v>
      </c>
      <c r="AH48" s="14">
        <v>3830.7</v>
      </c>
      <c r="AI48" s="14">
        <v>195429</v>
      </c>
      <c r="AJ48" s="14">
        <v>0</v>
      </c>
      <c r="AK48" s="14">
        <v>0</v>
      </c>
      <c r="AL48" s="14">
        <v>1664</v>
      </c>
      <c r="AM48" s="14">
        <v>880</v>
      </c>
      <c r="AN48" s="14">
        <v>0</v>
      </c>
      <c r="AO48" s="14">
        <v>0</v>
      </c>
      <c r="AP48" s="14">
        <v>30760</v>
      </c>
      <c r="AQ48" s="14">
        <v>1592973</v>
      </c>
      <c r="AR48" s="14">
        <v>0</v>
      </c>
      <c r="AS48" s="14">
        <v>1801350</v>
      </c>
      <c r="AT48" s="14">
        <v>84767</v>
      </c>
      <c r="AU48" s="14" t="s">
        <v>218</v>
      </c>
      <c r="AV48" s="14" t="b">
        <v>1</v>
      </c>
      <c r="AW48" s="14">
        <v>11.46056856449213</v>
      </c>
      <c r="AX48" s="14">
        <v>0.25217323204636227</v>
      </c>
      <c r="AY48" s="14">
        <v>2.2003553368867022E-2</v>
      </c>
      <c r="AZ48" s="14">
        <v>51.016524395019189</v>
      </c>
      <c r="BA48" s="14">
        <v>2.08</v>
      </c>
      <c r="BB48" s="14">
        <v>1.1000000000000001</v>
      </c>
      <c r="BC48" s="14" t="b">
        <f t="shared" si="0"/>
        <v>0</v>
      </c>
      <c r="BD48" s="14" t="b">
        <f t="shared" si="1"/>
        <v>1</v>
      </c>
      <c r="BE48" s="14" t="b">
        <f t="shared" si="2"/>
        <v>1</v>
      </c>
      <c r="BF48" s="14" t="b">
        <f t="shared" si="3"/>
        <v>1</v>
      </c>
      <c r="BG48" s="14" t="b">
        <f t="shared" si="4"/>
        <v>1</v>
      </c>
      <c r="BH48" s="14" t="b">
        <f t="shared" si="5"/>
        <v>1</v>
      </c>
      <c r="BI48" s="14" t="b">
        <f t="shared" si="19"/>
        <v>0</v>
      </c>
    </row>
    <row r="49" spans="1:61" hidden="1" x14ac:dyDescent="0.25">
      <c r="A49" s="14" t="s">
        <v>63</v>
      </c>
      <c r="B49" s="14" t="s">
        <v>393</v>
      </c>
      <c r="C49" s="14">
        <v>7811022992</v>
      </c>
      <c r="D49" s="14" t="s">
        <v>397</v>
      </c>
      <c r="E49" s="14" t="s">
        <v>66</v>
      </c>
      <c r="F49" s="14" t="s">
        <v>76</v>
      </c>
      <c r="G49" s="14" t="s">
        <v>82</v>
      </c>
      <c r="H49" s="14" t="s">
        <v>73</v>
      </c>
      <c r="I49" s="14" t="s">
        <v>66</v>
      </c>
      <c r="J49" s="14" t="s">
        <v>66</v>
      </c>
      <c r="K49" s="14" t="s">
        <v>66</v>
      </c>
      <c r="L49" s="14" t="s">
        <v>78</v>
      </c>
      <c r="M49" s="14" t="s">
        <v>68</v>
      </c>
      <c r="N49" s="14" t="s">
        <v>68</v>
      </c>
      <c r="O49" s="14" t="s">
        <v>68</v>
      </c>
      <c r="P49" s="14" t="s">
        <v>69</v>
      </c>
      <c r="Q49" s="14" t="s">
        <v>69</v>
      </c>
      <c r="R49" s="14" t="s">
        <v>69</v>
      </c>
      <c r="S49" s="14" t="s">
        <v>79</v>
      </c>
      <c r="T49" s="14" t="s">
        <v>70</v>
      </c>
      <c r="U49" s="14" t="s">
        <v>70</v>
      </c>
      <c r="V49" s="14" t="s">
        <v>72</v>
      </c>
      <c r="W49" s="14" t="s">
        <v>72</v>
      </c>
      <c r="X49" s="14" t="s">
        <v>72</v>
      </c>
      <c r="Y49" s="14" t="s">
        <v>68</v>
      </c>
      <c r="Z49" s="14" t="s">
        <v>68</v>
      </c>
      <c r="AA49" s="14" t="s">
        <v>68</v>
      </c>
      <c r="AB49" s="14">
        <v>1</v>
      </c>
      <c r="AC49" s="14">
        <v>5081.3</v>
      </c>
      <c r="AD49" s="14">
        <v>17477.3</v>
      </c>
      <c r="AE49" s="14">
        <v>190</v>
      </c>
      <c r="AF49" s="14">
        <v>5081.3</v>
      </c>
      <c r="AG49" s="14">
        <v>809</v>
      </c>
      <c r="AH49" s="14">
        <v>5081.3</v>
      </c>
      <c r="AI49" s="14">
        <v>355362</v>
      </c>
      <c r="AJ49" s="14">
        <v>0</v>
      </c>
      <c r="AK49" s="14">
        <v>0</v>
      </c>
      <c r="AL49" s="14">
        <v>3314</v>
      </c>
      <c r="AM49" s="14">
        <v>0</v>
      </c>
      <c r="AN49" s="14">
        <v>0</v>
      </c>
      <c r="AO49" s="14">
        <v>0</v>
      </c>
      <c r="AP49" s="14">
        <v>0</v>
      </c>
      <c r="AQ49" s="14">
        <v>2868976</v>
      </c>
      <c r="AR49" s="14">
        <v>0</v>
      </c>
      <c r="AS49" s="14">
        <v>1588296</v>
      </c>
      <c r="AT49" s="14">
        <v>169158</v>
      </c>
      <c r="AU49" s="14" t="s">
        <v>218</v>
      </c>
      <c r="AV49" s="14" t="b">
        <v>1</v>
      </c>
      <c r="AW49" s="14">
        <v>3.4395331903253101</v>
      </c>
      <c r="AX49" s="14">
        <v>0.15921122547379607</v>
      </c>
      <c r="AY49" s="14">
        <v>4.6288614374073798E-2</v>
      </c>
      <c r="AZ49" s="14">
        <v>69.935252789640444</v>
      </c>
      <c r="BA49" s="14">
        <v>17.442105263157895</v>
      </c>
      <c r="BB49" s="14">
        <v>0</v>
      </c>
      <c r="BC49" s="14" t="b">
        <f t="shared" si="0"/>
        <v>1</v>
      </c>
      <c r="BD49" s="14" t="b">
        <f t="shared" si="1"/>
        <v>1</v>
      </c>
      <c r="BE49" s="14" t="b">
        <f t="shared" si="2"/>
        <v>1</v>
      </c>
      <c r="BF49" s="14" t="b">
        <f t="shared" si="3"/>
        <v>1</v>
      </c>
      <c r="BG49" s="14" t="b">
        <f t="shared" si="4"/>
        <v>1</v>
      </c>
      <c r="BH49" s="14" t="b">
        <f t="shared" si="5"/>
        <v>1</v>
      </c>
      <c r="BI49" s="14" t="b">
        <f t="shared" si="19"/>
        <v>1</v>
      </c>
    </row>
    <row r="50" spans="1:61" hidden="1" x14ac:dyDescent="0.25">
      <c r="A50" s="14" t="s">
        <v>63</v>
      </c>
      <c r="B50" s="14" t="s">
        <v>398</v>
      </c>
      <c r="C50" s="14">
        <v>7811023001</v>
      </c>
      <c r="D50" s="14" t="s">
        <v>179</v>
      </c>
      <c r="E50" s="14" t="s">
        <v>66</v>
      </c>
      <c r="F50" s="14" t="s">
        <v>91</v>
      </c>
      <c r="G50" s="14" t="s">
        <v>122</v>
      </c>
      <c r="H50" s="14" t="s">
        <v>73</v>
      </c>
      <c r="I50" s="14" t="s">
        <v>66</v>
      </c>
      <c r="J50" s="14" t="s">
        <v>391</v>
      </c>
      <c r="K50" s="14" t="s">
        <v>78</v>
      </c>
      <c r="L50" s="14" t="s">
        <v>74</v>
      </c>
      <c r="M50" s="14" t="s">
        <v>68</v>
      </c>
      <c r="N50" s="14" t="s">
        <v>68</v>
      </c>
      <c r="O50" s="14" t="s">
        <v>68</v>
      </c>
      <c r="P50" s="14" t="s">
        <v>68</v>
      </c>
      <c r="Q50" s="14" t="s">
        <v>69</v>
      </c>
      <c r="R50" s="14" t="s">
        <v>69</v>
      </c>
      <c r="S50" s="14" t="s">
        <v>70</v>
      </c>
      <c r="T50" s="14" t="s">
        <v>70</v>
      </c>
      <c r="U50" s="14" t="s">
        <v>70</v>
      </c>
      <c r="V50" s="14" t="s">
        <v>71</v>
      </c>
      <c r="W50" s="14" t="s">
        <v>72</v>
      </c>
      <c r="X50" s="14" t="s">
        <v>71</v>
      </c>
      <c r="Y50" s="14" t="s">
        <v>69</v>
      </c>
      <c r="Z50" s="14" t="s">
        <v>68</v>
      </c>
      <c r="AA50" s="14" t="s">
        <v>68</v>
      </c>
      <c r="AB50" s="14">
        <v>1</v>
      </c>
      <c r="AC50" s="14">
        <v>5962.9</v>
      </c>
      <c r="AD50" s="14">
        <v>24910</v>
      </c>
      <c r="AE50" s="14">
        <v>753</v>
      </c>
      <c r="AF50" s="14">
        <v>5962.9</v>
      </c>
      <c r="AG50" s="14">
        <v>949.76</v>
      </c>
      <c r="AH50" s="14">
        <v>5962.9</v>
      </c>
      <c r="AI50" s="14">
        <v>157140</v>
      </c>
      <c r="AJ50" s="14">
        <v>0</v>
      </c>
      <c r="AK50" s="14">
        <v>0</v>
      </c>
      <c r="AL50" s="14">
        <v>1932.0650000000001</v>
      </c>
      <c r="AM50" s="14">
        <v>1225.07</v>
      </c>
      <c r="AN50" s="14">
        <v>0</v>
      </c>
      <c r="AO50" s="14">
        <v>0</v>
      </c>
      <c r="AP50" s="14">
        <v>43088.84</v>
      </c>
      <c r="AQ50" s="14">
        <v>1267964.56</v>
      </c>
      <c r="AR50" s="14">
        <v>0</v>
      </c>
      <c r="AS50" s="14">
        <v>1975545.91</v>
      </c>
      <c r="AT50" s="14">
        <v>98359.05</v>
      </c>
      <c r="AU50" s="14" t="s">
        <v>218</v>
      </c>
      <c r="AV50" s="14" t="b">
        <v>1</v>
      </c>
      <c r="AW50" s="14">
        <v>4.1774975263713969</v>
      </c>
      <c r="AX50" s="14">
        <v>0.15927820355867112</v>
      </c>
      <c r="AY50" s="14">
        <v>3.8127659574468085E-2</v>
      </c>
      <c r="AZ50" s="14">
        <v>26.352949068406314</v>
      </c>
      <c r="BA50" s="14">
        <v>2.5658233731739708</v>
      </c>
      <c r="BB50" s="14">
        <v>1.6269189907038513</v>
      </c>
      <c r="BC50" s="14" t="b">
        <f t="shared" si="0"/>
        <v>1</v>
      </c>
      <c r="BD50" s="14" t="b">
        <f t="shared" si="1"/>
        <v>1</v>
      </c>
      <c r="BE50" s="14" t="b">
        <f t="shared" si="2"/>
        <v>1</v>
      </c>
      <c r="BF50" s="14" t="b">
        <f t="shared" si="3"/>
        <v>1</v>
      </c>
      <c r="BG50" s="14" t="b">
        <f t="shared" si="4"/>
        <v>1</v>
      </c>
      <c r="BH50" s="14" t="b">
        <f t="shared" si="5"/>
        <v>1</v>
      </c>
      <c r="BI50" s="14" t="b">
        <f t="shared" si="19"/>
        <v>1</v>
      </c>
    </row>
    <row r="51" spans="1:61" hidden="1" x14ac:dyDescent="0.25">
      <c r="A51" s="14" t="s">
        <v>63</v>
      </c>
      <c r="B51" s="14" t="s">
        <v>399</v>
      </c>
      <c r="C51" s="14">
        <v>7811023040</v>
      </c>
      <c r="D51" s="14" t="s">
        <v>176</v>
      </c>
      <c r="E51" s="14" t="s">
        <v>400</v>
      </c>
      <c r="F51" s="14" t="s">
        <v>91</v>
      </c>
      <c r="G51" s="14" t="s">
        <v>211</v>
      </c>
      <c r="H51" s="14" t="s">
        <v>65</v>
      </c>
      <c r="I51" s="14" t="s">
        <v>66</v>
      </c>
      <c r="J51" s="14" t="s">
        <v>66</v>
      </c>
      <c r="K51" s="14" t="s">
        <v>206</v>
      </c>
      <c r="L51" s="14" t="s">
        <v>78</v>
      </c>
      <c r="M51" s="14" t="s">
        <v>68</v>
      </c>
      <c r="N51" s="14" t="s">
        <v>72</v>
      </c>
      <c r="O51" s="14" t="s">
        <v>68</v>
      </c>
      <c r="P51" s="14" t="s">
        <v>68</v>
      </c>
      <c r="Q51" s="14" t="s">
        <v>69</v>
      </c>
      <c r="R51" s="14" t="s">
        <v>69</v>
      </c>
      <c r="S51" s="14" t="s">
        <v>70</v>
      </c>
      <c r="T51" s="14" t="s">
        <v>70</v>
      </c>
      <c r="U51" s="14" t="s">
        <v>70</v>
      </c>
      <c r="V51" s="14" t="s">
        <v>71</v>
      </c>
      <c r="W51" s="14" t="s">
        <v>68</v>
      </c>
      <c r="X51" s="14" t="s">
        <v>68</v>
      </c>
      <c r="Y51" s="14" t="s">
        <v>68</v>
      </c>
      <c r="Z51" s="14" t="s">
        <v>68</v>
      </c>
      <c r="AA51" s="14" t="s">
        <v>68</v>
      </c>
      <c r="AB51" s="14">
        <v>1</v>
      </c>
      <c r="AC51" s="14">
        <v>5677.4</v>
      </c>
      <c r="AD51" s="14">
        <v>26562</v>
      </c>
      <c r="AE51" s="14">
        <v>650</v>
      </c>
      <c r="AF51" s="14">
        <v>3180.8</v>
      </c>
      <c r="AG51" s="14">
        <v>880.3</v>
      </c>
      <c r="AH51" s="14">
        <v>5677.4</v>
      </c>
      <c r="AI51" s="14">
        <v>151370</v>
      </c>
      <c r="AJ51" s="14">
        <v>0</v>
      </c>
      <c r="AK51" s="14">
        <v>0</v>
      </c>
      <c r="AL51" s="14">
        <v>1100</v>
      </c>
      <c r="AM51" s="14">
        <v>1190.9100000000001</v>
      </c>
      <c r="AN51" s="14">
        <v>0</v>
      </c>
      <c r="AO51" s="14">
        <v>0</v>
      </c>
      <c r="AP51" s="14">
        <v>48634.32</v>
      </c>
      <c r="AQ51" s="14">
        <v>1229901</v>
      </c>
      <c r="AR51" s="14">
        <v>0</v>
      </c>
      <c r="AS51" s="14">
        <v>2518646.5099999998</v>
      </c>
      <c r="AT51" s="14">
        <v>46842.36</v>
      </c>
      <c r="AU51" s="14" t="s">
        <v>218</v>
      </c>
      <c r="AV51" s="14" t="b">
        <v>1</v>
      </c>
      <c r="AW51" s="14">
        <v>8.3507293762575454</v>
      </c>
      <c r="AX51" s="14">
        <v>0.27675427565392352</v>
      </c>
      <c r="AY51" s="14">
        <v>3.3141329719147655E-2</v>
      </c>
      <c r="AZ51" s="14">
        <v>47.588656941649894</v>
      </c>
      <c r="BA51" s="14">
        <v>1.6923076923076923</v>
      </c>
      <c r="BB51" s="14">
        <v>1.832169230769231</v>
      </c>
      <c r="BC51" s="14" t="b">
        <f t="shared" si="0"/>
        <v>1</v>
      </c>
      <c r="BD51" s="14" t="b">
        <f t="shared" si="1"/>
        <v>1</v>
      </c>
      <c r="BE51" s="14" t="b">
        <f t="shared" si="2"/>
        <v>1</v>
      </c>
      <c r="BF51" s="14" t="b">
        <f t="shared" si="3"/>
        <v>1</v>
      </c>
      <c r="BG51" s="14" t="b">
        <f t="shared" si="4"/>
        <v>1</v>
      </c>
      <c r="BH51" s="14" t="b">
        <f t="shared" si="5"/>
        <v>1</v>
      </c>
      <c r="BI51" s="14" t="b">
        <f t="shared" si="19"/>
        <v>1</v>
      </c>
    </row>
    <row r="52" spans="1:61" hidden="1" x14ac:dyDescent="0.25">
      <c r="A52" s="14" t="s">
        <v>63</v>
      </c>
      <c r="B52" s="14" t="s">
        <v>401</v>
      </c>
      <c r="C52" s="14">
        <v>7811066904</v>
      </c>
      <c r="D52" s="14" t="s">
        <v>176</v>
      </c>
      <c r="E52" s="14" t="s">
        <v>66</v>
      </c>
      <c r="F52" s="14" t="s">
        <v>91</v>
      </c>
      <c r="G52" s="14" t="s">
        <v>289</v>
      </c>
      <c r="H52" s="14" t="s">
        <v>73</v>
      </c>
      <c r="I52" s="14" t="s">
        <v>66</v>
      </c>
      <c r="J52" s="14" t="s">
        <v>66</v>
      </c>
      <c r="K52" s="14" t="s">
        <v>66</v>
      </c>
      <c r="L52" s="14" t="s">
        <v>74</v>
      </c>
      <c r="M52" s="14" t="s">
        <v>68</v>
      </c>
      <c r="N52" s="14" t="s">
        <v>68</v>
      </c>
      <c r="O52" s="14" t="s">
        <v>68</v>
      </c>
      <c r="P52" s="14" t="s">
        <v>68</v>
      </c>
      <c r="Q52" s="14" t="s">
        <v>69</v>
      </c>
      <c r="R52" s="14" t="s">
        <v>69</v>
      </c>
      <c r="S52" s="14" t="s">
        <v>79</v>
      </c>
      <c r="T52" s="14" t="s">
        <v>79</v>
      </c>
      <c r="U52" s="14" t="s">
        <v>70</v>
      </c>
      <c r="V52" s="14" t="s">
        <v>71</v>
      </c>
      <c r="W52" s="14" t="s">
        <v>71</v>
      </c>
      <c r="X52" s="14" t="s">
        <v>71</v>
      </c>
      <c r="Y52" s="14" t="s">
        <v>71</v>
      </c>
      <c r="Z52" s="14" t="s">
        <v>68</v>
      </c>
      <c r="AA52" s="14" t="s">
        <v>68</v>
      </c>
      <c r="AB52" s="14">
        <v>1</v>
      </c>
      <c r="AC52" s="14">
        <v>15357.8</v>
      </c>
      <c r="AD52" s="14">
        <v>53752</v>
      </c>
      <c r="AE52" s="14">
        <v>860</v>
      </c>
      <c r="AF52" s="14">
        <v>13176.6</v>
      </c>
      <c r="AG52" s="14">
        <v>1664.32</v>
      </c>
      <c r="AH52" s="14">
        <v>15357.8</v>
      </c>
      <c r="AI52" s="14">
        <v>528500</v>
      </c>
      <c r="AJ52" s="14">
        <v>0</v>
      </c>
      <c r="AK52" s="14">
        <v>0</v>
      </c>
      <c r="AL52" s="14">
        <v>3426</v>
      </c>
      <c r="AM52" s="14">
        <v>1381.81</v>
      </c>
      <c r="AN52" s="14">
        <v>0</v>
      </c>
      <c r="AO52" s="14">
        <v>0</v>
      </c>
      <c r="AP52" s="14">
        <v>51200</v>
      </c>
      <c r="AQ52" s="14">
        <v>4173300</v>
      </c>
      <c r="AR52" s="14">
        <v>0</v>
      </c>
      <c r="AS52" s="14">
        <v>4915400</v>
      </c>
      <c r="AT52" s="14">
        <v>148900</v>
      </c>
      <c r="AU52" s="14" t="s">
        <v>218</v>
      </c>
      <c r="AV52" s="14" t="b">
        <v>1</v>
      </c>
      <c r="AW52" s="14">
        <v>4.0793527920707922</v>
      </c>
      <c r="AX52" s="14">
        <v>0.12630875946754094</v>
      </c>
      <c r="AY52" s="14">
        <v>3.096294091382646E-2</v>
      </c>
      <c r="AZ52" s="14">
        <v>40.108981072507319</v>
      </c>
      <c r="BA52" s="14">
        <v>3.983720930232558</v>
      </c>
      <c r="BB52" s="14">
        <v>1.6067558139534883</v>
      </c>
      <c r="BC52" s="14" t="b">
        <f t="shared" si="0"/>
        <v>1</v>
      </c>
      <c r="BD52" s="14" t="b">
        <f t="shared" si="1"/>
        <v>1</v>
      </c>
      <c r="BE52" s="14" t="b">
        <f t="shared" si="2"/>
        <v>1</v>
      </c>
      <c r="BF52" s="14" t="b">
        <f t="shared" si="3"/>
        <v>1</v>
      </c>
      <c r="BG52" s="14" t="b">
        <f t="shared" si="4"/>
        <v>1</v>
      </c>
      <c r="BH52" s="14" t="b">
        <f t="shared" si="5"/>
        <v>1</v>
      </c>
      <c r="BI52" s="14" t="b">
        <f t="shared" si="19"/>
        <v>1</v>
      </c>
    </row>
    <row r="53" spans="1:61" hidden="1" x14ac:dyDescent="0.25">
      <c r="A53" s="14" t="s">
        <v>63</v>
      </c>
      <c r="B53" s="14" t="s">
        <v>402</v>
      </c>
      <c r="C53" s="14">
        <v>7811668627</v>
      </c>
      <c r="D53" s="14" t="s">
        <v>152</v>
      </c>
      <c r="E53" s="14" t="s">
        <v>66</v>
      </c>
      <c r="F53" s="14" t="s">
        <v>91</v>
      </c>
      <c r="G53" s="14" t="s">
        <v>86</v>
      </c>
      <c r="H53" s="14" t="s">
        <v>65</v>
      </c>
      <c r="I53" s="14" t="s">
        <v>66</v>
      </c>
      <c r="J53" s="14" t="s">
        <v>403</v>
      </c>
      <c r="K53" s="14" t="s">
        <v>404</v>
      </c>
      <c r="L53" s="14" t="s">
        <v>67</v>
      </c>
      <c r="M53" s="14" t="s">
        <v>68</v>
      </c>
      <c r="N53" s="14" t="s">
        <v>68</v>
      </c>
      <c r="O53" s="14" t="s">
        <v>68</v>
      </c>
      <c r="P53" s="14" t="s">
        <v>68</v>
      </c>
      <c r="Q53" s="14" t="s">
        <v>69</v>
      </c>
      <c r="R53" s="14" t="s">
        <v>69</v>
      </c>
      <c r="S53" s="14" t="s">
        <v>79</v>
      </c>
      <c r="T53" s="14" t="s">
        <v>79</v>
      </c>
      <c r="U53" s="14" t="s">
        <v>70</v>
      </c>
      <c r="V53" s="14" t="s">
        <v>71</v>
      </c>
      <c r="W53" s="14" t="s">
        <v>72</v>
      </c>
      <c r="X53" s="14" t="s">
        <v>72</v>
      </c>
      <c r="Y53" s="14" t="s">
        <v>68</v>
      </c>
      <c r="Z53" s="14" t="s">
        <v>68</v>
      </c>
      <c r="AA53" s="14" t="s">
        <v>68</v>
      </c>
      <c r="AB53" s="14">
        <v>1</v>
      </c>
      <c r="AC53" s="14">
        <v>20613.8</v>
      </c>
      <c r="AD53" s="14">
        <v>88712</v>
      </c>
      <c r="AE53" s="14">
        <v>825</v>
      </c>
      <c r="AF53" s="14">
        <v>14093.3</v>
      </c>
      <c r="AG53" s="14">
        <v>1921.83</v>
      </c>
      <c r="AH53" s="14">
        <v>20613.8</v>
      </c>
      <c r="AI53" s="14">
        <v>1592600</v>
      </c>
      <c r="AJ53" s="14">
        <v>0</v>
      </c>
      <c r="AK53" s="14">
        <v>0</v>
      </c>
      <c r="AL53" s="14">
        <v>20142.34</v>
      </c>
      <c r="AM53" s="14">
        <v>0</v>
      </c>
      <c r="AN53" s="14">
        <v>0</v>
      </c>
      <c r="AO53" s="14">
        <v>0</v>
      </c>
      <c r="AP53" s="14">
        <v>0</v>
      </c>
      <c r="AQ53" s="14">
        <v>10065232</v>
      </c>
      <c r="AR53" s="14">
        <v>2509570.84</v>
      </c>
      <c r="AS53" s="14">
        <v>5252495.92</v>
      </c>
      <c r="AT53" s="14">
        <v>869141.98</v>
      </c>
      <c r="AU53" s="14" t="s">
        <v>218</v>
      </c>
      <c r="AV53" s="14" t="b">
        <v>1</v>
      </c>
      <c r="AW53" s="14">
        <v>6.2946222673185135</v>
      </c>
      <c r="AX53" s="14">
        <v>0.13636479745694763</v>
      </c>
      <c r="AY53" s="14">
        <v>2.1663698259536478E-2</v>
      </c>
      <c r="AZ53" s="14">
        <v>113.00405157060447</v>
      </c>
      <c r="BA53" s="14">
        <v>24.414957575757576</v>
      </c>
      <c r="BB53" s="14">
        <v>0</v>
      </c>
      <c r="BC53" s="14" t="b">
        <f t="shared" si="0"/>
        <v>1</v>
      </c>
      <c r="BD53" s="14" t="b">
        <f t="shared" si="1"/>
        <v>1</v>
      </c>
      <c r="BE53" s="14" t="b">
        <f t="shared" si="2"/>
        <v>1</v>
      </c>
      <c r="BF53" s="14" t="b">
        <f t="shared" si="3"/>
        <v>1</v>
      </c>
      <c r="BG53" s="14" t="b">
        <f t="shared" si="4"/>
        <v>1</v>
      </c>
      <c r="BH53" s="14" t="b">
        <f t="shared" si="5"/>
        <v>1</v>
      </c>
      <c r="BI53" s="14" t="b">
        <f t="shared" si="19"/>
        <v>1</v>
      </c>
    </row>
    <row r="54" spans="1:61" x14ac:dyDescent="0.25">
      <c r="A54" s="14" t="s">
        <v>63</v>
      </c>
      <c r="B54" s="14" t="s">
        <v>405</v>
      </c>
      <c r="C54" s="14">
        <v>7811066870</v>
      </c>
      <c r="D54" s="14" t="s">
        <v>176</v>
      </c>
      <c r="E54" s="14" t="s">
        <v>406</v>
      </c>
      <c r="F54" s="14" t="s">
        <v>91</v>
      </c>
      <c r="G54" s="14" t="s">
        <v>166</v>
      </c>
      <c r="H54" s="14" t="s">
        <v>73</v>
      </c>
      <c r="I54" s="14" t="s">
        <v>289</v>
      </c>
      <c r="J54" s="14" t="s">
        <v>264</v>
      </c>
      <c r="K54" s="14" t="s">
        <v>407</v>
      </c>
      <c r="L54" s="14" t="s">
        <v>74</v>
      </c>
      <c r="M54" s="14" t="s">
        <v>68</v>
      </c>
      <c r="N54" s="14" t="s">
        <v>68</v>
      </c>
      <c r="O54" s="14" t="s">
        <v>68</v>
      </c>
      <c r="P54" s="14" t="s">
        <v>68</v>
      </c>
      <c r="Q54" s="14" t="s">
        <v>69</v>
      </c>
      <c r="R54" s="14" t="s">
        <v>69</v>
      </c>
      <c r="S54" s="14" t="s">
        <v>70</v>
      </c>
      <c r="T54" s="14" t="s">
        <v>70</v>
      </c>
      <c r="U54" s="14" t="s">
        <v>70</v>
      </c>
      <c r="V54" s="14" t="s">
        <v>68</v>
      </c>
      <c r="W54" s="14" t="s">
        <v>72</v>
      </c>
      <c r="X54" s="14" t="s">
        <v>68</v>
      </c>
      <c r="Y54" s="14" t="s">
        <v>72</v>
      </c>
      <c r="Z54" s="14" t="s">
        <v>68</v>
      </c>
      <c r="AA54" s="14" t="s">
        <v>68</v>
      </c>
      <c r="AB54" s="14">
        <v>1</v>
      </c>
      <c r="AC54" s="14">
        <v>6025.4</v>
      </c>
      <c r="AD54" s="14">
        <v>74535.92</v>
      </c>
      <c r="AE54" s="14">
        <v>791</v>
      </c>
      <c r="AF54" s="14">
        <v>5945.6</v>
      </c>
      <c r="AG54" s="14">
        <v>1014.86</v>
      </c>
      <c r="AH54" s="14">
        <v>5945.6</v>
      </c>
      <c r="AI54" s="14">
        <v>129140</v>
      </c>
      <c r="AJ54" s="14">
        <v>0</v>
      </c>
      <c r="AK54" s="14">
        <v>0</v>
      </c>
      <c r="AL54" s="14">
        <v>662.57500000000005</v>
      </c>
      <c r="AM54" s="14">
        <v>1983.99</v>
      </c>
      <c r="AN54" s="14">
        <v>0</v>
      </c>
      <c r="AO54" s="14">
        <v>0</v>
      </c>
      <c r="AP54" s="14">
        <v>92595.71</v>
      </c>
      <c r="AQ54" s="14">
        <v>996752.32</v>
      </c>
      <c r="AR54" s="14">
        <v>0</v>
      </c>
      <c r="AS54" s="14">
        <v>2803842.6</v>
      </c>
      <c r="AT54" s="14">
        <v>33515.35</v>
      </c>
      <c r="AU54" s="14" t="s">
        <v>218</v>
      </c>
      <c r="AV54" s="14" t="b">
        <v>1</v>
      </c>
      <c r="AW54" s="14">
        <v>12.536315931108717</v>
      </c>
      <c r="AX54" s="14">
        <v>0.17069093110871905</v>
      </c>
      <c r="AY54" s="14">
        <v>1.3615717093181382E-2</v>
      </c>
      <c r="AZ54" s="14">
        <v>21.720263724434876</v>
      </c>
      <c r="BA54" s="14">
        <v>0.83764222503160557</v>
      </c>
      <c r="BB54" s="14">
        <v>2.508204804045512</v>
      </c>
      <c r="BC54" s="14" t="b">
        <f t="shared" si="0"/>
        <v>0</v>
      </c>
      <c r="BD54" s="14" t="b">
        <f t="shared" si="1"/>
        <v>1</v>
      </c>
      <c r="BE54" s="14" t="b">
        <f t="shared" si="2"/>
        <v>0</v>
      </c>
      <c r="BF54" s="14" t="b">
        <f t="shared" si="3"/>
        <v>1</v>
      </c>
      <c r="BG54" s="14" t="b">
        <f t="shared" si="4"/>
        <v>1</v>
      </c>
      <c r="BH54" s="14" t="b">
        <f t="shared" si="5"/>
        <v>1</v>
      </c>
      <c r="BI54" s="14" t="b">
        <f t="shared" ref="BI54" si="20">AND(BC54:BH54)</f>
        <v>0</v>
      </c>
    </row>
    <row r="55" spans="1:61" hidden="1" x14ac:dyDescent="0.25">
      <c r="A55" s="14" t="s">
        <v>63</v>
      </c>
      <c r="B55" s="14" t="s">
        <v>416</v>
      </c>
      <c r="C55" s="14">
        <v>7811067633</v>
      </c>
      <c r="D55" s="14" t="s">
        <v>417</v>
      </c>
      <c r="E55" s="14" t="s">
        <v>418</v>
      </c>
      <c r="F55" s="14" t="s">
        <v>97</v>
      </c>
      <c r="G55" s="14" t="s">
        <v>150</v>
      </c>
      <c r="H55" s="14" t="s">
        <v>78</v>
      </c>
      <c r="I55" s="14" t="s">
        <v>66</v>
      </c>
      <c r="J55" s="14" t="s">
        <v>66</v>
      </c>
      <c r="K55" s="14" t="s">
        <v>66</v>
      </c>
      <c r="L55" s="14" t="s">
        <v>74</v>
      </c>
      <c r="M55" s="14" t="s">
        <v>68</v>
      </c>
      <c r="N55" s="14" t="s">
        <v>69</v>
      </c>
      <c r="O55" s="14" t="s">
        <v>69</v>
      </c>
      <c r="P55" s="14" t="s">
        <v>69</v>
      </c>
      <c r="Q55" s="14" t="s">
        <v>69</v>
      </c>
      <c r="R55" s="14" t="s">
        <v>69</v>
      </c>
      <c r="S55" s="14" t="s">
        <v>70</v>
      </c>
      <c r="T55" s="14" t="s">
        <v>70</v>
      </c>
      <c r="U55" s="14" t="s">
        <v>70</v>
      </c>
      <c r="V55" s="14" t="s">
        <v>71</v>
      </c>
      <c r="W55" s="14" t="s">
        <v>72</v>
      </c>
      <c r="X55" s="14" t="s">
        <v>72</v>
      </c>
      <c r="Y55" s="14" t="s">
        <v>72</v>
      </c>
      <c r="Z55" s="14" t="s">
        <v>72</v>
      </c>
      <c r="AA55" s="14" t="s">
        <v>69</v>
      </c>
      <c r="AB55" s="14">
        <v>1</v>
      </c>
      <c r="AC55" s="14">
        <v>420.9</v>
      </c>
      <c r="AD55" s="14">
        <v>1178.52</v>
      </c>
      <c r="AE55" s="14">
        <v>88</v>
      </c>
      <c r="AF55" s="14">
        <v>420.9</v>
      </c>
      <c r="AG55" s="14">
        <v>0</v>
      </c>
      <c r="AH55" s="14">
        <v>0</v>
      </c>
      <c r="AI55" s="14">
        <v>12605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137501.21</v>
      </c>
      <c r="AR55" s="14">
        <v>0</v>
      </c>
      <c r="AS55" s="14">
        <v>0</v>
      </c>
      <c r="AT55" s="14">
        <v>0</v>
      </c>
      <c r="AU55" s="14" t="s">
        <v>218</v>
      </c>
      <c r="AV55" s="14" t="b">
        <v>1</v>
      </c>
      <c r="AW55" s="14">
        <v>2.8000000000000003</v>
      </c>
      <c r="AX55" s="14">
        <v>0</v>
      </c>
      <c r="AY55" s="14">
        <v>0</v>
      </c>
      <c r="AZ55" s="14">
        <v>29.947731052506537</v>
      </c>
      <c r="BA55" s="14">
        <v>0</v>
      </c>
      <c r="BB55" s="14">
        <v>0</v>
      </c>
      <c r="BC55" s="14" t="b">
        <f t="shared" si="0"/>
        <v>1</v>
      </c>
      <c r="BD55" s="14" t="b">
        <f t="shared" si="1"/>
        <v>1</v>
      </c>
      <c r="BE55" s="14" t="b">
        <f t="shared" si="2"/>
        <v>1</v>
      </c>
      <c r="BF55" s="14" t="b">
        <f t="shared" si="3"/>
        <v>1</v>
      </c>
      <c r="BG55" s="14" t="b">
        <f t="shared" si="4"/>
        <v>1</v>
      </c>
      <c r="BH55" s="14" t="b">
        <f t="shared" si="5"/>
        <v>1</v>
      </c>
      <c r="BI55" s="14" t="b">
        <f t="shared" ref="BI55" si="21">AND(BC55:BH55)</f>
        <v>1</v>
      </c>
    </row>
    <row r="56" spans="1:61" x14ac:dyDescent="0.25">
      <c r="A56" s="14" t="s">
        <v>63</v>
      </c>
      <c r="B56" s="14" t="s">
        <v>430</v>
      </c>
      <c r="C56" s="14">
        <v>7811119930</v>
      </c>
      <c r="D56" s="14" t="s">
        <v>431</v>
      </c>
      <c r="E56" s="14" t="s">
        <v>432</v>
      </c>
      <c r="F56" s="14" t="s">
        <v>105</v>
      </c>
      <c r="G56" s="14" t="s">
        <v>414</v>
      </c>
      <c r="H56" s="14" t="s">
        <v>73</v>
      </c>
      <c r="I56" s="14" t="s">
        <v>147</v>
      </c>
      <c r="J56" s="14" t="s">
        <v>433</v>
      </c>
      <c r="K56" s="14" t="s">
        <v>434</v>
      </c>
      <c r="L56" s="14" t="s">
        <v>74</v>
      </c>
      <c r="M56" s="14" t="s">
        <v>68</v>
      </c>
      <c r="N56" s="14" t="s">
        <v>68</v>
      </c>
      <c r="O56" s="14" t="s">
        <v>68</v>
      </c>
      <c r="P56" s="14" t="s">
        <v>68</v>
      </c>
      <c r="Q56" s="14" t="s">
        <v>72</v>
      </c>
      <c r="R56" s="14" t="s">
        <v>72</v>
      </c>
      <c r="S56" s="14" t="s">
        <v>79</v>
      </c>
      <c r="T56" s="14" t="s">
        <v>79</v>
      </c>
      <c r="U56" s="14" t="s">
        <v>70</v>
      </c>
      <c r="V56" s="14" t="s">
        <v>71</v>
      </c>
      <c r="W56" s="14" t="s">
        <v>72</v>
      </c>
      <c r="X56" s="14" t="s">
        <v>72</v>
      </c>
      <c r="Y56" s="14" t="s">
        <v>72</v>
      </c>
      <c r="Z56" s="14" t="s">
        <v>68</v>
      </c>
      <c r="AA56" s="14" t="s">
        <v>68</v>
      </c>
      <c r="AB56" s="14">
        <v>1</v>
      </c>
      <c r="AC56" s="14">
        <v>5625</v>
      </c>
      <c r="AD56" s="14">
        <v>32776</v>
      </c>
      <c r="AE56" s="14">
        <v>0</v>
      </c>
      <c r="AF56" s="14">
        <v>5017</v>
      </c>
      <c r="AG56" s="14">
        <v>568.9</v>
      </c>
      <c r="AH56" s="14">
        <v>5625</v>
      </c>
      <c r="AI56" s="14">
        <v>122860</v>
      </c>
      <c r="AJ56" s="14">
        <v>0</v>
      </c>
      <c r="AK56" s="14">
        <v>0</v>
      </c>
      <c r="AL56" s="14">
        <v>960.9</v>
      </c>
      <c r="AM56" s="14">
        <v>96.58</v>
      </c>
      <c r="AN56" s="14">
        <v>0</v>
      </c>
      <c r="AO56" s="14">
        <v>0</v>
      </c>
      <c r="AP56" s="14">
        <v>4182.8599999999997</v>
      </c>
      <c r="AQ56" s="14">
        <v>948313.59999999998</v>
      </c>
      <c r="AR56" s="14">
        <v>0</v>
      </c>
      <c r="AS56" s="14">
        <v>1571799.63</v>
      </c>
      <c r="AT56" s="14">
        <v>41471.4</v>
      </c>
      <c r="AU56" s="14" t="s">
        <v>218</v>
      </c>
      <c r="AV56" s="14" t="b">
        <v>1</v>
      </c>
      <c r="AW56" s="14">
        <v>6.5329878413394455</v>
      </c>
      <c r="AX56" s="14">
        <v>0.11339445883994419</v>
      </c>
      <c r="AY56" s="14">
        <v>1.7357212594581402E-2</v>
      </c>
      <c r="AZ56" s="14">
        <v>24.488738289814631</v>
      </c>
      <c r="BA56" s="14">
        <v>0</v>
      </c>
      <c r="BB56" s="14">
        <v>0</v>
      </c>
      <c r="BC56" s="14" t="b">
        <f t="shared" si="0"/>
        <v>1</v>
      </c>
      <c r="BD56" s="14" t="b">
        <f t="shared" si="1"/>
        <v>1</v>
      </c>
      <c r="BE56" s="14" t="b">
        <f t="shared" si="2"/>
        <v>0</v>
      </c>
      <c r="BF56" s="14" t="b">
        <f t="shared" si="3"/>
        <v>1</v>
      </c>
      <c r="BG56" s="14" t="b">
        <f t="shared" si="4"/>
        <v>1</v>
      </c>
      <c r="BH56" s="14" t="b">
        <f t="shared" si="5"/>
        <v>1</v>
      </c>
      <c r="BI56" s="14" t="b">
        <f t="shared" ref="BI56" si="22">AND(BC56:BH56)</f>
        <v>0</v>
      </c>
    </row>
    <row r="57" spans="1:61" x14ac:dyDescent="0.25">
      <c r="A57" s="14" t="s">
        <v>63</v>
      </c>
      <c r="B57" s="14" t="s">
        <v>441</v>
      </c>
      <c r="C57" s="14">
        <v>7811142400</v>
      </c>
      <c r="D57" s="14" t="s">
        <v>200</v>
      </c>
      <c r="E57" s="14" t="s">
        <v>442</v>
      </c>
      <c r="F57" s="14" t="s">
        <v>158</v>
      </c>
      <c r="G57" s="14" t="s">
        <v>144</v>
      </c>
      <c r="H57" s="14" t="s">
        <v>67</v>
      </c>
      <c r="I57" s="14" t="s">
        <v>146</v>
      </c>
      <c r="J57" s="14" t="s">
        <v>66</v>
      </c>
      <c r="K57" s="14" t="s">
        <v>305</v>
      </c>
      <c r="L57" s="14" t="s">
        <v>74</v>
      </c>
      <c r="M57" s="14" t="s">
        <v>68</v>
      </c>
      <c r="N57" s="14" t="s">
        <v>68</v>
      </c>
      <c r="O57" s="14" t="s">
        <v>68</v>
      </c>
      <c r="P57" s="14" t="s">
        <v>68</v>
      </c>
      <c r="Q57" s="14" t="s">
        <v>69</v>
      </c>
      <c r="R57" s="14" t="s">
        <v>69</v>
      </c>
      <c r="S57" s="14" t="s">
        <v>70</v>
      </c>
      <c r="T57" s="14" t="s">
        <v>79</v>
      </c>
      <c r="U57" s="14" t="s">
        <v>70</v>
      </c>
      <c r="V57" s="14" t="s">
        <v>71</v>
      </c>
      <c r="W57" s="14" t="s">
        <v>72</v>
      </c>
      <c r="X57" s="14" t="s">
        <v>71</v>
      </c>
      <c r="Y57" s="14" t="s">
        <v>72</v>
      </c>
      <c r="Z57" s="14" t="s">
        <v>68</v>
      </c>
      <c r="AA57" s="14" t="s">
        <v>68</v>
      </c>
      <c r="AB57" s="14">
        <v>1</v>
      </c>
      <c r="AC57" s="14">
        <v>998.5</v>
      </c>
      <c r="AD57" s="14">
        <v>36948</v>
      </c>
      <c r="AE57" s="14">
        <v>71</v>
      </c>
      <c r="AF57" s="14">
        <v>998.5</v>
      </c>
      <c r="AG57" s="14">
        <v>187.3</v>
      </c>
      <c r="AH57" s="14">
        <v>998.5</v>
      </c>
      <c r="AI57" s="14">
        <v>53560</v>
      </c>
      <c r="AJ57" s="14">
        <v>0</v>
      </c>
      <c r="AK57" s="14">
        <v>0</v>
      </c>
      <c r="AL57" s="14">
        <v>464.608</v>
      </c>
      <c r="AM57" s="14">
        <v>179.55</v>
      </c>
      <c r="AN57" s="14">
        <v>0</v>
      </c>
      <c r="AO57" s="14">
        <v>0</v>
      </c>
      <c r="AP57" s="14">
        <v>7775.95</v>
      </c>
      <c r="AQ57" s="14">
        <v>434117.55</v>
      </c>
      <c r="AR57" s="14">
        <v>0</v>
      </c>
      <c r="AS57" s="14">
        <v>517157.99</v>
      </c>
      <c r="AT57" s="14">
        <v>20166.11</v>
      </c>
      <c r="AU57" s="14" t="s">
        <v>218</v>
      </c>
      <c r="AV57" s="14" t="b">
        <v>1</v>
      </c>
      <c r="AW57" s="14">
        <v>37.003505257886829</v>
      </c>
      <c r="AX57" s="14">
        <v>0.18758137205808714</v>
      </c>
      <c r="AY57" s="14">
        <v>5.0692865649020246E-3</v>
      </c>
      <c r="AZ57" s="14">
        <v>53.640460691036552</v>
      </c>
      <c r="BA57" s="14">
        <v>6.5437746478873242</v>
      </c>
      <c r="BB57" s="14">
        <v>2.5288732394366198</v>
      </c>
      <c r="BC57" s="14" t="b">
        <f t="shared" si="0"/>
        <v>0</v>
      </c>
      <c r="BD57" s="14" t="b">
        <f t="shared" si="1"/>
        <v>1</v>
      </c>
      <c r="BE57" s="14" t="b">
        <f t="shared" si="2"/>
        <v>0</v>
      </c>
      <c r="BF57" s="14" t="b">
        <f t="shared" si="3"/>
        <v>1</v>
      </c>
      <c r="BG57" s="14" t="b">
        <f t="shared" si="4"/>
        <v>1</v>
      </c>
      <c r="BH57" s="14" t="b">
        <f t="shared" si="5"/>
        <v>1</v>
      </c>
      <c r="BI57" s="14" t="b">
        <f t="shared" ref="BI57:BI64" si="23">AND(BC57:BH57)</f>
        <v>0</v>
      </c>
    </row>
    <row r="58" spans="1:61" hidden="1" x14ac:dyDescent="0.25">
      <c r="A58" s="14" t="s">
        <v>63</v>
      </c>
      <c r="B58" s="14" t="s">
        <v>441</v>
      </c>
      <c r="C58" s="14">
        <v>7811142400</v>
      </c>
      <c r="D58" s="14" t="s">
        <v>443</v>
      </c>
      <c r="E58" s="14" t="s">
        <v>444</v>
      </c>
      <c r="F58" s="14" t="s">
        <v>214</v>
      </c>
      <c r="G58" s="14" t="s">
        <v>240</v>
      </c>
      <c r="H58" s="14" t="s">
        <v>67</v>
      </c>
      <c r="I58" s="14" t="s">
        <v>90</v>
      </c>
      <c r="J58" s="14" t="s">
        <v>66</v>
      </c>
      <c r="K58" s="14" t="s">
        <v>206</v>
      </c>
      <c r="L58" s="14" t="s">
        <v>74</v>
      </c>
      <c r="M58" s="14" t="s">
        <v>68</v>
      </c>
      <c r="N58" s="14" t="s">
        <v>68</v>
      </c>
      <c r="O58" s="14" t="s">
        <v>68</v>
      </c>
      <c r="P58" s="14" t="s">
        <v>68</v>
      </c>
      <c r="Q58" s="14" t="s">
        <v>69</v>
      </c>
      <c r="R58" s="14" t="s">
        <v>69</v>
      </c>
      <c r="S58" s="14" t="s">
        <v>79</v>
      </c>
      <c r="T58" s="14" t="s">
        <v>70</v>
      </c>
      <c r="U58" s="14" t="s">
        <v>70</v>
      </c>
      <c r="V58" s="14" t="s">
        <v>71</v>
      </c>
      <c r="W58" s="14" t="s">
        <v>72</v>
      </c>
      <c r="X58" s="14" t="s">
        <v>71</v>
      </c>
      <c r="Y58" s="14" t="s">
        <v>72</v>
      </c>
      <c r="Z58" s="14" t="s">
        <v>68</v>
      </c>
      <c r="AA58" s="14" t="s">
        <v>68</v>
      </c>
      <c r="AB58" s="14">
        <v>1</v>
      </c>
      <c r="AC58" s="14">
        <v>800</v>
      </c>
      <c r="AD58" s="14">
        <v>3356</v>
      </c>
      <c r="AE58" s="14">
        <v>48</v>
      </c>
      <c r="AF58" s="14">
        <v>800</v>
      </c>
      <c r="AG58" s="14">
        <v>247.47</v>
      </c>
      <c r="AH58" s="14">
        <v>800</v>
      </c>
      <c r="AI58" s="14">
        <v>20120</v>
      </c>
      <c r="AJ58" s="14">
        <v>0</v>
      </c>
      <c r="AK58" s="14">
        <v>0</v>
      </c>
      <c r="AL58" s="14">
        <v>1035.722</v>
      </c>
      <c r="AM58" s="14">
        <v>740.41</v>
      </c>
      <c r="AN58" s="14">
        <v>0</v>
      </c>
      <c r="AO58" s="14">
        <v>0</v>
      </c>
      <c r="AP58" s="14">
        <v>32078.66</v>
      </c>
      <c r="AQ58" s="14">
        <v>163353.94</v>
      </c>
      <c r="AR58" s="14">
        <v>0</v>
      </c>
      <c r="AS58" s="14">
        <v>680357.49</v>
      </c>
      <c r="AT58" s="14">
        <v>44845.49</v>
      </c>
      <c r="AU58" s="14" t="s">
        <v>218</v>
      </c>
      <c r="AV58" s="14" t="b">
        <v>1</v>
      </c>
      <c r="AW58" s="14">
        <v>4.1950000000000003</v>
      </c>
      <c r="AX58" s="14">
        <v>0.30933749999999999</v>
      </c>
      <c r="AY58" s="14">
        <v>7.3739570917759234E-2</v>
      </c>
      <c r="AZ58" s="14">
        <v>25.15</v>
      </c>
      <c r="BA58" s="14">
        <v>21.577541666666665</v>
      </c>
      <c r="BB58" s="14">
        <v>15.425208333333332</v>
      </c>
      <c r="BC58" s="14" t="b">
        <f t="shared" si="0"/>
        <v>1</v>
      </c>
      <c r="BD58" s="14" t="b">
        <f t="shared" si="1"/>
        <v>1</v>
      </c>
      <c r="BE58" s="14" t="b">
        <f t="shared" si="2"/>
        <v>1</v>
      </c>
      <c r="BF58" s="14" t="b">
        <f t="shared" si="3"/>
        <v>1</v>
      </c>
      <c r="BG58" s="14" t="b">
        <f t="shared" si="4"/>
        <v>1</v>
      </c>
      <c r="BH58" s="14" t="b">
        <f t="shared" si="5"/>
        <v>1</v>
      </c>
      <c r="BI58" s="14" t="b">
        <f t="shared" si="23"/>
        <v>1</v>
      </c>
    </row>
    <row r="59" spans="1:61" hidden="1" x14ac:dyDescent="0.25">
      <c r="A59" s="14" t="s">
        <v>63</v>
      </c>
      <c r="B59" s="14" t="s">
        <v>441</v>
      </c>
      <c r="C59" s="14">
        <v>7811142400</v>
      </c>
      <c r="D59" s="14" t="s">
        <v>445</v>
      </c>
      <c r="E59" s="14" t="s">
        <v>446</v>
      </c>
      <c r="F59" s="14" t="s">
        <v>193</v>
      </c>
      <c r="G59" s="14" t="s">
        <v>138</v>
      </c>
      <c r="H59" s="14" t="s">
        <v>159</v>
      </c>
      <c r="I59" s="14" t="s">
        <v>66</v>
      </c>
      <c r="J59" s="14" t="s">
        <v>66</v>
      </c>
      <c r="K59" s="14" t="s">
        <v>206</v>
      </c>
      <c r="L59" s="14" t="s">
        <v>67</v>
      </c>
      <c r="M59" s="14" t="s">
        <v>72</v>
      </c>
      <c r="N59" s="14" t="s">
        <v>72</v>
      </c>
      <c r="O59" s="14" t="s">
        <v>68</v>
      </c>
      <c r="P59" s="14" t="s">
        <v>72</v>
      </c>
      <c r="Q59" s="14" t="s">
        <v>69</v>
      </c>
      <c r="R59" s="14" t="s">
        <v>69</v>
      </c>
      <c r="S59" s="14" t="s">
        <v>79</v>
      </c>
      <c r="T59" s="14" t="s">
        <v>79</v>
      </c>
      <c r="U59" s="14" t="s">
        <v>70</v>
      </c>
      <c r="V59" s="14" t="s">
        <v>71</v>
      </c>
      <c r="W59" s="14" t="s">
        <v>72</v>
      </c>
      <c r="X59" s="14" t="s">
        <v>71</v>
      </c>
      <c r="Y59" s="14" t="s">
        <v>72</v>
      </c>
      <c r="Z59" s="14" t="s">
        <v>68</v>
      </c>
      <c r="AA59" s="14" t="s">
        <v>72</v>
      </c>
      <c r="AB59" s="14">
        <v>1</v>
      </c>
      <c r="AC59" s="14">
        <v>1594</v>
      </c>
      <c r="AD59" s="14">
        <v>4463</v>
      </c>
      <c r="AE59" s="14">
        <v>63</v>
      </c>
      <c r="AF59" s="14">
        <v>1594</v>
      </c>
      <c r="AG59" s="14">
        <v>0</v>
      </c>
      <c r="AH59" s="14">
        <v>1594</v>
      </c>
      <c r="AI59" s="14">
        <v>40412.14</v>
      </c>
      <c r="AJ59" s="14">
        <v>0</v>
      </c>
      <c r="AK59" s="14">
        <v>0</v>
      </c>
      <c r="AL59" s="14">
        <v>513.45100000000002</v>
      </c>
      <c r="AM59" s="14">
        <v>0</v>
      </c>
      <c r="AN59" s="14">
        <v>0</v>
      </c>
      <c r="AO59" s="14">
        <v>0</v>
      </c>
      <c r="AP59" s="14">
        <v>0</v>
      </c>
      <c r="AQ59" s="14">
        <v>142175.32999999999</v>
      </c>
      <c r="AR59" s="14">
        <v>0</v>
      </c>
      <c r="AS59" s="14">
        <v>0</v>
      </c>
      <c r="AT59" s="14">
        <v>16444.080000000002</v>
      </c>
      <c r="AU59" s="14" t="s">
        <v>218</v>
      </c>
      <c r="AV59" s="14" t="b">
        <v>1</v>
      </c>
      <c r="AW59" s="14">
        <v>2.7998745294855709</v>
      </c>
      <c r="AX59" s="14">
        <v>0</v>
      </c>
      <c r="AY59" s="14">
        <v>0</v>
      </c>
      <c r="AZ59" s="14">
        <v>25.352659974905897</v>
      </c>
      <c r="BA59" s="14">
        <v>8.1500158730158727</v>
      </c>
      <c r="BB59" s="14">
        <v>0</v>
      </c>
      <c r="BC59" s="14" t="b">
        <f t="shared" si="0"/>
        <v>1</v>
      </c>
      <c r="BD59" s="14" t="b">
        <f t="shared" si="1"/>
        <v>1</v>
      </c>
      <c r="BE59" s="14" t="b">
        <f t="shared" si="2"/>
        <v>1</v>
      </c>
      <c r="BF59" s="14" t="b">
        <f t="shared" si="3"/>
        <v>1</v>
      </c>
      <c r="BG59" s="14" t="b">
        <f t="shared" si="4"/>
        <v>1</v>
      </c>
      <c r="BH59" s="14" t="b">
        <f t="shared" si="5"/>
        <v>1</v>
      </c>
      <c r="BI59" s="14" t="b">
        <f t="shared" si="23"/>
        <v>1</v>
      </c>
    </row>
    <row r="60" spans="1:61" hidden="1" x14ac:dyDescent="0.25">
      <c r="A60" s="14" t="s">
        <v>63</v>
      </c>
      <c r="B60" s="14" t="s">
        <v>441</v>
      </c>
      <c r="C60" s="14">
        <v>7811142400</v>
      </c>
      <c r="D60" s="14" t="s">
        <v>447</v>
      </c>
      <c r="E60" s="14" t="s">
        <v>448</v>
      </c>
      <c r="F60" s="14" t="s">
        <v>214</v>
      </c>
      <c r="G60" s="14" t="s">
        <v>199</v>
      </c>
      <c r="H60" s="14" t="s">
        <v>78</v>
      </c>
      <c r="I60" s="14" t="s">
        <v>66</v>
      </c>
      <c r="J60" s="14" t="s">
        <v>66</v>
      </c>
      <c r="K60" s="14" t="s">
        <v>206</v>
      </c>
      <c r="L60" s="14" t="s">
        <v>74</v>
      </c>
      <c r="M60" s="14" t="s">
        <v>68</v>
      </c>
      <c r="N60" s="14" t="s">
        <v>72</v>
      </c>
      <c r="O60" s="14" t="s">
        <v>68</v>
      </c>
      <c r="P60" s="14" t="s">
        <v>68</v>
      </c>
      <c r="Q60" s="14" t="s">
        <v>69</v>
      </c>
      <c r="R60" s="14" t="s">
        <v>69</v>
      </c>
      <c r="S60" s="14" t="s">
        <v>70</v>
      </c>
      <c r="T60" s="14" t="s">
        <v>79</v>
      </c>
      <c r="U60" s="14" t="s">
        <v>70</v>
      </c>
      <c r="V60" s="14" t="s">
        <v>68</v>
      </c>
      <c r="W60" s="14" t="s">
        <v>72</v>
      </c>
      <c r="X60" s="14" t="s">
        <v>72</v>
      </c>
      <c r="Y60" s="14" t="s">
        <v>72</v>
      </c>
      <c r="Z60" s="14" t="s">
        <v>68</v>
      </c>
      <c r="AA60" s="14" t="s">
        <v>72</v>
      </c>
      <c r="AB60" s="14">
        <v>1</v>
      </c>
      <c r="AC60" s="14">
        <v>416</v>
      </c>
      <c r="AD60" s="14">
        <v>1216</v>
      </c>
      <c r="AE60" s="14">
        <v>49</v>
      </c>
      <c r="AF60" s="14">
        <v>416</v>
      </c>
      <c r="AG60" s="14">
        <v>57.42</v>
      </c>
      <c r="AH60" s="14">
        <v>416</v>
      </c>
      <c r="AI60" s="14">
        <v>7068</v>
      </c>
      <c r="AJ60" s="14">
        <v>0</v>
      </c>
      <c r="AK60" s="14">
        <v>0</v>
      </c>
      <c r="AL60" s="14">
        <v>119.018</v>
      </c>
      <c r="AM60" s="14">
        <v>30</v>
      </c>
      <c r="AN60" s="14">
        <v>0</v>
      </c>
      <c r="AO60" s="14">
        <v>0</v>
      </c>
      <c r="AP60" s="14">
        <v>1299.23</v>
      </c>
      <c r="AQ60" s="14">
        <v>57365.440000000002</v>
      </c>
      <c r="AR60" s="14">
        <v>0</v>
      </c>
      <c r="AS60" s="14">
        <v>157817.04</v>
      </c>
      <c r="AT60" s="14">
        <v>5142.8500000000004</v>
      </c>
      <c r="AU60" s="14" t="s">
        <v>218</v>
      </c>
      <c r="AV60" s="14" t="b">
        <v>1</v>
      </c>
      <c r="AW60" s="14">
        <v>2.9230769230769229</v>
      </c>
      <c r="AX60" s="14">
        <v>0.13802884615384617</v>
      </c>
      <c r="AY60" s="14">
        <v>4.7220394736842107E-2</v>
      </c>
      <c r="AZ60" s="14">
        <v>16.990384615384617</v>
      </c>
      <c r="BA60" s="14">
        <v>2.4289387755102041</v>
      </c>
      <c r="BB60" s="14">
        <v>0.61224489795918369</v>
      </c>
      <c r="BC60" s="14" t="b">
        <f t="shared" si="0"/>
        <v>1</v>
      </c>
      <c r="BD60" s="14" t="b">
        <f t="shared" si="1"/>
        <v>1</v>
      </c>
      <c r="BE60" s="14" t="b">
        <f t="shared" si="2"/>
        <v>1</v>
      </c>
      <c r="BF60" s="14" t="b">
        <f t="shared" si="3"/>
        <v>1</v>
      </c>
      <c r="BG60" s="14" t="b">
        <f t="shared" si="4"/>
        <v>1</v>
      </c>
      <c r="BH60" s="14" t="b">
        <f t="shared" si="5"/>
        <v>1</v>
      </c>
      <c r="BI60" s="14" t="b">
        <f t="shared" si="23"/>
        <v>1</v>
      </c>
    </row>
    <row r="61" spans="1:61" hidden="1" x14ac:dyDescent="0.25">
      <c r="A61" s="14" t="s">
        <v>63</v>
      </c>
      <c r="B61" s="14" t="s">
        <v>441</v>
      </c>
      <c r="C61" s="14">
        <v>7811142400</v>
      </c>
      <c r="D61" s="14" t="s">
        <v>449</v>
      </c>
      <c r="E61" s="14" t="s">
        <v>450</v>
      </c>
      <c r="F61" s="14" t="s">
        <v>158</v>
      </c>
      <c r="G61" s="14" t="s">
        <v>211</v>
      </c>
      <c r="H61" s="14" t="s">
        <v>78</v>
      </c>
      <c r="I61" s="14" t="s">
        <v>66</v>
      </c>
      <c r="J61" s="14" t="s">
        <v>66</v>
      </c>
      <c r="K61" s="14" t="s">
        <v>206</v>
      </c>
      <c r="L61" s="14" t="s">
        <v>74</v>
      </c>
      <c r="M61" s="14" t="s">
        <v>68</v>
      </c>
      <c r="N61" s="14" t="s">
        <v>72</v>
      </c>
      <c r="O61" s="14" t="s">
        <v>68</v>
      </c>
      <c r="P61" s="14" t="s">
        <v>68</v>
      </c>
      <c r="Q61" s="14" t="s">
        <v>69</v>
      </c>
      <c r="R61" s="14" t="s">
        <v>69</v>
      </c>
      <c r="S61" s="14" t="s">
        <v>70</v>
      </c>
      <c r="T61" s="14" t="s">
        <v>79</v>
      </c>
      <c r="U61" s="14" t="s">
        <v>70</v>
      </c>
      <c r="V61" s="14" t="s">
        <v>71</v>
      </c>
      <c r="W61" s="14" t="s">
        <v>72</v>
      </c>
      <c r="X61" s="14" t="s">
        <v>71</v>
      </c>
      <c r="Y61" s="14" t="s">
        <v>72</v>
      </c>
      <c r="Z61" s="14" t="s">
        <v>68</v>
      </c>
      <c r="AA61" s="14" t="s">
        <v>72</v>
      </c>
      <c r="AB61" s="14">
        <v>1</v>
      </c>
      <c r="AC61" s="14">
        <v>101.8</v>
      </c>
      <c r="AD61" s="14">
        <v>368</v>
      </c>
      <c r="AE61" s="14">
        <v>24</v>
      </c>
      <c r="AF61" s="14">
        <v>101.8</v>
      </c>
      <c r="AG61" s="14">
        <v>23.67</v>
      </c>
      <c r="AH61" s="14">
        <v>101.8</v>
      </c>
      <c r="AI61" s="14">
        <v>6205</v>
      </c>
      <c r="AJ61" s="14">
        <v>0</v>
      </c>
      <c r="AK61" s="14">
        <v>0</v>
      </c>
      <c r="AL61" s="14">
        <v>34.225000000000001</v>
      </c>
      <c r="AM61" s="14">
        <v>92.07</v>
      </c>
      <c r="AN61" s="14">
        <v>0</v>
      </c>
      <c r="AO61" s="14">
        <v>0</v>
      </c>
      <c r="AP61" s="14">
        <v>3986.93</v>
      </c>
      <c r="AQ61" s="14">
        <v>50331.360000000001</v>
      </c>
      <c r="AR61" s="14">
        <v>0</v>
      </c>
      <c r="AS61" s="14">
        <v>65381.82</v>
      </c>
      <c r="AT61" s="14">
        <v>1482.89</v>
      </c>
      <c r="AU61" s="14" t="s">
        <v>218</v>
      </c>
      <c r="AV61" s="14" t="b">
        <v>1</v>
      </c>
      <c r="AW61" s="14">
        <v>3.6149312377210219</v>
      </c>
      <c r="AX61" s="14">
        <v>0.23251473477406681</v>
      </c>
      <c r="AY61" s="14">
        <v>6.4320652173913043E-2</v>
      </c>
      <c r="AZ61" s="14">
        <v>60.952848722986246</v>
      </c>
      <c r="BA61" s="14">
        <v>1.4260416666666667</v>
      </c>
      <c r="BB61" s="14">
        <v>3.8362499999999997</v>
      </c>
      <c r="BC61" s="14" t="b">
        <f t="shared" si="0"/>
        <v>1</v>
      </c>
      <c r="BD61" s="14" t="b">
        <f t="shared" si="1"/>
        <v>1</v>
      </c>
      <c r="BE61" s="14" t="b">
        <f t="shared" si="2"/>
        <v>1</v>
      </c>
      <c r="BF61" s="14" t="b">
        <f t="shared" si="3"/>
        <v>1</v>
      </c>
      <c r="BG61" s="14" t="b">
        <f t="shared" si="4"/>
        <v>1</v>
      </c>
      <c r="BH61" s="14" t="b">
        <f t="shared" si="5"/>
        <v>1</v>
      </c>
      <c r="BI61" s="14" t="b">
        <f t="shared" si="23"/>
        <v>1</v>
      </c>
    </row>
    <row r="62" spans="1:61" x14ac:dyDescent="0.25">
      <c r="A62" s="14" t="s">
        <v>63</v>
      </c>
      <c r="B62" s="14" t="s">
        <v>451</v>
      </c>
      <c r="C62" s="14">
        <v>7811505534</v>
      </c>
      <c r="D62" s="14" t="s">
        <v>452</v>
      </c>
      <c r="E62" s="14" t="s">
        <v>453</v>
      </c>
      <c r="F62" s="14" t="s">
        <v>193</v>
      </c>
      <c r="G62" s="14" t="s">
        <v>94</v>
      </c>
      <c r="H62" s="14" t="s">
        <v>73</v>
      </c>
      <c r="I62" s="14" t="s">
        <v>66</v>
      </c>
      <c r="J62" s="14" t="s">
        <v>454</v>
      </c>
      <c r="K62" s="14" t="s">
        <v>455</v>
      </c>
      <c r="L62" s="14" t="s">
        <v>65</v>
      </c>
      <c r="M62" s="14" t="s">
        <v>68</v>
      </c>
      <c r="N62" s="14" t="s">
        <v>68</v>
      </c>
      <c r="O62" s="14" t="s">
        <v>68</v>
      </c>
      <c r="P62" s="14" t="s">
        <v>68</v>
      </c>
      <c r="Q62" s="14" t="s">
        <v>69</v>
      </c>
      <c r="R62" s="14" t="s">
        <v>69</v>
      </c>
      <c r="S62" s="14" t="s">
        <v>79</v>
      </c>
      <c r="T62" s="14" t="s">
        <v>79</v>
      </c>
      <c r="U62" s="14" t="s">
        <v>70</v>
      </c>
      <c r="V62" s="14" t="s">
        <v>71</v>
      </c>
      <c r="W62" s="14" t="s">
        <v>72</v>
      </c>
      <c r="X62" s="14" t="s">
        <v>72</v>
      </c>
      <c r="Y62" s="14" t="s">
        <v>72</v>
      </c>
      <c r="Z62" s="14" t="s">
        <v>68</v>
      </c>
      <c r="AA62" s="14" t="s">
        <v>68</v>
      </c>
      <c r="AB62" s="14">
        <v>1</v>
      </c>
      <c r="AC62" s="14">
        <v>6711</v>
      </c>
      <c r="AD62" s="14">
        <v>28907</v>
      </c>
      <c r="AE62" s="14">
        <v>2082</v>
      </c>
      <c r="AF62" s="14">
        <v>6711</v>
      </c>
      <c r="AG62" s="14">
        <v>616.70000000000005</v>
      </c>
      <c r="AH62" s="14">
        <v>6711</v>
      </c>
      <c r="AI62" s="14">
        <v>344801</v>
      </c>
      <c r="AJ62" s="14">
        <v>0</v>
      </c>
      <c r="AK62" s="14">
        <v>0</v>
      </c>
      <c r="AL62" s="14">
        <v>2076.61</v>
      </c>
      <c r="AM62" s="14">
        <v>932.91</v>
      </c>
      <c r="AN62" s="14">
        <v>0</v>
      </c>
      <c r="AO62" s="14">
        <v>0</v>
      </c>
      <c r="AP62" s="14">
        <v>40402.47</v>
      </c>
      <c r="AQ62" s="14">
        <v>2666258.17</v>
      </c>
      <c r="AR62" s="14">
        <v>0</v>
      </c>
      <c r="AS62" s="14">
        <v>1698045.9</v>
      </c>
      <c r="AT62" s="14">
        <v>90112.14</v>
      </c>
      <c r="AU62" s="14" t="s">
        <v>218</v>
      </c>
      <c r="AV62" s="14" t="b">
        <v>1</v>
      </c>
      <c r="AW62" s="14">
        <v>4.3074057517508564</v>
      </c>
      <c r="AX62" s="14">
        <v>9.189390552823723E-2</v>
      </c>
      <c r="AY62" s="14">
        <v>2.1333932957415161E-2</v>
      </c>
      <c r="AZ62" s="14">
        <v>51.378483087468332</v>
      </c>
      <c r="BA62" s="14">
        <v>0.99741114313160428</v>
      </c>
      <c r="BB62" s="14">
        <v>0.44808357348703171</v>
      </c>
      <c r="BC62" s="14" t="b">
        <f t="shared" si="0"/>
        <v>1</v>
      </c>
      <c r="BD62" s="14" t="b">
        <f t="shared" si="1"/>
        <v>0</v>
      </c>
      <c r="BE62" s="14" t="b">
        <f t="shared" si="2"/>
        <v>1</v>
      </c>
      <c r="BF62" s="14" t="b">
        <f t="shared" si="3"/>
        <v>1</v>
      </c>
      <c r="BG62" s="14" t="b">
        <f t="shared" si="4"/>
        <v>1</v>
      </c>
      <c r="BH62" s="14" t="b">
        <f t="shared" si="5"/>
        <v>1</v>
      </c>
      <c r="BI62" s="14" t="b">
        <f t="shared" si="23"/>
        <v>0</v>
      </c>
    </row>
    <row r="63" spans="1:61" hidden="1" x14ac:dyDescent="0.25">
      <c r="A63" s="14" t="s">
        <v>63</v>
      </c>
      <c r="B63" s="14" t="s">
        <v>451</v>
      </c>
      <c r="C63" s="14">
        <v>7811505534</v>
      </c>
      <c r="D63" s="14" t="s">
        <v>456</v>
      </c>
      <c r="E63" s="14" t="s">
        <v>457</v>
      </c>
      <c r="F63" s="14" t="s">
        <v>214</v>
      </c>
      <c r="G63" s="14" t="s">
        <v>102</v>
      </c>
      <c r="H63" s="14" t="s">
        <v>73</v>
      </c>
      <c r="I63" s="14" t="s">
        <v>66</v>
      </c>
      <c r="J63" s="14" t="s">
        <v>458</v>
      </c>
      <c r="K63" s="14" t="s">
        <v>459</v>
      </c>
      <c r="L63" s="14" t="s">
        <v>67</v>
      </c>
      <c r="M63" s="14" t="s">
        <v>68</v>
      </c>
      <c r="N63" s="14" t="s">
        <v>68</v>
      </c>
      <c r="O63" s="14" t="s">
        <v>68</v>
      </c>
      <c r="P63" s="14" t="s">
        <v>68</v>
      </c>
      <c r="Q63" s="14" t="s">
        <v>69</v>
      </c>
      <c r="R63" s="14" t="s">
        <v>69</v>
      </c>
      <c r="S63" s="14" t="s">
        <v>79</v>
      </c>
      <c r="T63" s="14" t="s">
        <v>79</v>
      </c>
      <c r="U63" s="14" t="s">
        <v>70</v>
      </c>
      <c r="V63" s="14" t="s">
        <v>71</v>
      </c>
      <c r="W63" s="14" t="s">
        <v>72</v>
      </c>
      <c r="X63" s="14" t="s">
        <v>72</v>
      </c>
      <c r="Y63" s="14" t="s">
        <v>72</v>
      </c>
      <c r="Z63" s="14" t="s">
        <v>68</v>
      </c>
      <c r="AA63" s="14" t="s">
        <v>68</v>
      </c>
      <c r="AB63" s="14">
        <v>1</v>
      </c>
      <c r="AC63" s="14">
        <v>1640</v>
      </c>
      <c r="AD63" s="14">
        <v>4100</v>
      </c>
      <c r="AE63" s="14">
        <v>276</v>
      </c>
      <c r="AF63" s="14">
        <v>1639</v>
      </c>
      <c r="AG63" s="14">
        <v>191.58</v>
      </c>
      <c r="AH63" s="14">
        <v>1639</v>
      </c>
      <c r="AI63" s="14">
        <v>73153</v>
      </c>
      <c r="AJ63" s="14">
        <v>0</v>
      </c>
      <c r="AK63" s="14">
        <v>0</v>
      </c>
      <c r="AL63" s="14">
        <v>438.9</v>
      </c>
      <c r="AM63" s="14">
        <v>178.54</v>
      </c>
      <c r="AN63" s="14">
        <v>0</v>
      </c>
      <c r="AO63" s="14">
        <v>0</v>
      </c>
      <c r="AP63" s="14">
        <v>7732.23</v>
      </c>
      <c r="AQ63" s="14">
        <v>546014.46</v>
      </c>
      <c r="AR63" s="14">
        <v>0</v>
      </c>
      <c r="AS63" s="14">
        <v>529056.01</v>
      </c>
      <c r="AT63" s="14">
        <v>19003.78</v>
      </c>
      <c r="AU63" s="14" t="s">
        <v>218</v>
      </c>
      <c r="AV63" s="14" t="b">
        <v>1</v>
      </c>
      <c r="AW63" s="14">
        <v>2.5015253203172665</v>
      </c>
      <c r="AX63" s="14">
        <v>0.11688834655277609</v>
      </c>
      <c r="AY63" s="14">
        <v>4.6726829268292684E-2</v>
      </c>
      <c r="AZ63" s="14">
        <v>44.632702867602198</v>
      </c>
      <c r="BA63" s="14">
        <v>1.5902173913043478</v>
      </c>
      <c r="BB63" s="14">
        <v>0.64688405797101445</v>
      </c>
      <c r="BC63" s="14" t="b">
        <f t="shared" si="0"/>
        <v>1</v>
      </c>
      <c r="BD63" s="14" t="b">
        <f t="shared" si="1"/>
        <v>1</v>
      </c>
      <c r="BE63" s="14" t="b">
        <f t="shared" si="2"/>
        <v>1</v>
      </c>
      <c r="BF63" s="14" t="b">
        <f t="shared" si="3"/>
        <v>1</v>
      </c>
      <c r="BG63" s="14" t="b">
        <f t="shared" si="4"/>
        <v>1</v>
      </c>
      <c r="BH63" s="14" t="b">
        <f t="shared" si="5"/>
        <v>1</v>
      </c>
      <c r="BI63" s="14" t="b">
        <f t="shared" si="23"/>
        <v>1</v>
      </c>
    </row>
    <row r="64" spans="1:61" hidden="1" x14ac:dyDescent="0.25">
      <c r="A64" s="14" t="s">
        <v>63</v>
      </c>
      <c r="B64" s="14" t="s">
        <v>460</v>
      </c>
      <c r="C64" s="14">
        <v>7808042903</v>
      </c>
      <c r="D64" s="14" t="s">
        <v>461</v>
      </c>
      <c r="E64" s="14" t="s">
        <v>462</v>
      </c>
      <c r="F64" s="14" t="s">
        <v>193</v>
      </c>
      <c r="G64" s="14" t="s">
        <v>88</v>
      </c>
      <c r="H64" s="14" t="s">
        <v>67</v>
      </c>
      <c r="I64" s="14" t="s">
        <v>87</v>
      </c>
      <c r="J64" s="14" t="s">
        <v>66</v>
      </c>
      <c r="K64" s="14" t="s">
        <v>66</v>
      </c>
      <c r="L64" s="14" t="s">
        <v>74</v>
      </c>
      <c r="M64" s="14" t="s">
        <v>68</v>
      </c>
      <c r="N64" s="14" t="s">
        <v>68</v>
      </c>
      <c r="O64" s="14" t="s">
        <v>68</v>
      </c>
      <c r="P64" s="14" t="s">
        <v>68</v>
      </c>
      <c r="Q64" s="14" t="s">
        <v>69</v>
      </c>
      <c r="R64" s="14" t="s">
        <v>69</v>
      </c>
      <c r="S64" s="14" t="s">
        <v>70</v>
      </c>
      <c r="T64" s="14" t="s">
        <v>70</v>
      </c>
      <c r="U64" s="14" t="s">
        <v>70</v>
      </c>
      <c r="V64" s="14" t="s">
        <v>68</v>
      </c>
      <c r="W64" s="14" t="s">
        <v>72</v>
      </c>
      <c r="X64" s="14" t="s">
        <v>71</v>
      </c>
      <c r="Y64" s="14" t="s">
        <v>72</v>
      </c>
      <c r="Z64" s="14" t="s">
        <v>68</v>
      </c>
      <c r="AA64" s="14" t="s">
        <v>71</v>
      </c>
      <c r="AB64" s="14">
        <v>1</v>
      </c>
      <c r="AC64" s="14">
        <v>916.8</v>
      </c>
      <c r="AD64" s="14">
        <v>4875</v>
      </c>
      <c r="AE64" s="14">
        <v>124</v>
      </c>
      <c r="AF64" s="14">
        <v>897.5</v>
      </c>
      <c r="AG64" s="14">
        <v>182.09</v>
      </c>
      <c r="AH64" s="14">
        <v>897.5</v>
      </c>
      <c r="AI64" s="14">
        <v>71220</v>
      </c>
      <c r="AJ64" s="14">
        <v>0</v>
      </c>
      <c r="AK64" s="14">
        <v>0</v>
      </c>
      <c r="AL64" s="14">
        <v>1202.33</v>
      </c>
      <c r="AM64" s="14">
        <v>538.32000000000005</v>
      </c>
      <c r="AN64" s="14">
        <v>0</v>
      </c>
      <c r="AO64" s="14">
        <v>0</v>
      </c>
      <c r="AP64" s="14">
        <v>23313.26</v>
      </c>
      <c r="AQ64" s="14">
        <v>338100</v>
      </c>
      <c r="AR64" s="14">
        <v>0</v>
      </c>
      <c r="AS64" s="14">
        <v>502114.3</v>
      </c>
      <c r="AT64" s="14">
        <v>52167.1</v>
      </c>
      <c r="AU64" s="14" t="s">
        <v>218</v>
      </c>
      <c r="AV64" s="14" t="b">
        <v>1</v>
      </c>
      <c r="AW64" s="14">
        <v>5.4317548746518103</v>
      </c>
      <c r="AX64" s="14">
        <v>0.20288579387186631</v>
      </c>
      <c r="AY64" s="14">
        <v>3.7351794871794873E-2</v>
      </c>
      <c r="AZ64" s="14">
        <v>79.353760445682454</v>
      </c>
      <c r="BA64" s="14">
        <v>9.696209677419354</v>
      </c>
      <c r="BB64" s="14">
        <v>4.3412903225806456</v>
      </c>
      <c r="BC64" s="14" t="b">
        <f t="shared" si="0"/>
        <v>1</v>
      </c>
      <c r="BD64" s="14" t="b">
        <f t="shared" si="1"/>
        <v>1</v>
      </c>
      <c r="BE64" s="14" t="b">
        <f t="shared" si="2"/>
        <v>1</v>
      </c>
      <c r="BF64" s="14" t="b">
        <f t="shared" si="3"/>
        <v>1</v>
      </c>
      <c r="BG64" s="14" t="b">
        <f t="shared" si="4"/>
        <v>1</v>
      </c>
      <c r="BH64" s="14" t="b">
        <f t="shared" si="5"/>
        <v>1</v>
      </c>
      <c r="BI64" s="14" t="b">
        <f t="shared" si="23"/>
        <v>1</v>
      </c>
    </row>
    <row r="65" spans="1:61" x14ac:dyDescent="0.25">
      <c r="A65" s="14" t="s">
        <v>63</v>
      </c>
      <c r="B65" s="14" t="s">
        <v>466</v>
      </c>
      <c r="C65" s="14">
        <v>7811064872</v>
      </c>
      <c r="D65" s="14" t="s">
        <v>467</v>
      </c>
      <c r="E65" s="14" t="s">
        <v>66</v>
      </c>
      <c r="F65" s="14" t="s">
        <v>201</v>
      </c>
      <c r="G65" s="14" t="s">
        <v>162</v>
      </c>
      <c r="H65" s="14" t="s">
        <v>78</v>
      </c>
      <c r="I65" s="14" t="s">
        <v>66</v>
      </c>
      <c r="J65" s="14" t="s">
        <v>66</v>
      </c>
      <c r="K65" s="14" t="s">
        <v>66</v>
      </c>
      <c r="L65" s="14" t="s">
        <v>74</v>
      </c>
      <c r="M65" s="14" t="s">
        <v>69</v>
      </c>
      <c r="N65" s="14" t="s">
        <v>68</v>
      </c>
      <c r="O65" s="14" t="s">
        <v>69</v>
      </c>
      <c r="P65" s="14" t="s">
        <v>69</v>
      </c>
      <c r="Q65" s="14" t="s">
        <v>72</v>
      </c>
      <c r="R65" s="14" t="s">
        <v>69</v>
      </c>
      <c r="S65" s="14" t="s">
        <v>70</v>
      </c>
      <c r="T65" s="14" t="s">
        <v>70</v>
      </c>
      <c r="U65" s="14" t="s">
        <v>70</v>
      </c>
      <c r="V65" s="14" t="s">
        <v>71</v>
      </c>
      <c r="W65" s="14" t="s">
        <v>72</v>
      </c>
      <c r="X65" s="14" t="s">
        <v>72</v>
      </c>
      <c r="Y65" s="14" t="s">
        <v>72</v>
      </c>
      <c r="Z65" s="14" t="s">
        <v>68</v>
      </c>
      <c r="AA65" s="14" t="s">
        <v>72</v>
      </c>
      <c r="AB65" s="14">
        <v>1</v>
      </c>
      <c r="AC65" s="14">
        <v>48.5</v>
      </c>
      <c r="AD65" s="14">
        <v>186.7</v>
      </c>
      <c r="AE65" s="14">
        <v>0</v>
      </c>
      <c r="AF65" s="14">
        <v>48.5</v>
      </c>
      <c r="AG65" s="14">
        <v>38.799999999999997</v>
      </c>
      <c r="AH65" s="14">
        <v>48.5</v>
      </c>
      <c r="AI65" s="14">
        <v>0</v>
      </c>
      <c r="AJ65" s="14">
        <v>0</v>
      </c>
      <c r="AK65" s="14">
        <v>0</v>
      </c>
      <c r="AL65" s="14">
        <v>0</v>
      </c>
      <c r="AM65" s="14">
        <v>0</v>
      </c>
      <c r="AN65" s="14">
        <v>0</v>
      </c>
      <c r="AO65" s="14">
        <v>0</v>
      </c>
      <c r="AP65" s="14">
        <v>0</v>
      </c>
      <c r="AQ65" s="14">
        <v>0</v>
      </c>
      <c r="AR65" s="14">
        <v>0</v>
      </c>
      <c r="AS65" s="14">
        <v>106636.37</v>
      </c>
      <c r="AT65" s="14">
        <v>0</v>
      </c>
      <c r="AU65" s="14" t="s">
        <v>218</v>
      </c>
      <c r="AV65" s="14" t="b">
        <v>1</v>
      </c>
      <c r="AW65" s="14">
        <v>3.8494845360824739</v>
      </c>
      <c r="AX65" s="14">
        <v>0.79999999999999993</v>
      </c>
      <c r="AY65" s="14">
        <v>0.20782003213711836</v>
      </c>
      <c r="AZ65" s="14">
        <v>0</v>
      </c>
      <c r="BA65" s="14">
        <v>0</v>
      </c>
      <c r="BB65" s="14">
        <v>0</v>
      </c>
      <c r="BC65" s="14" t="b">
        <f t="shared" si="0"/>
        <v>1</v>
      </c>
      <c r="BD65" s="14" t="b">
        <f t="shared" si="1"/>
        <v>0</v>
      </c>
      <c r="BE65" s="14" t="b">
        <f t="shared" si="2"/>
        <v>0</v>
      </c>
      <c r="BF65" s="14" t="b">
        <f t="shared" si="3"/>
        <v>1</v>
      </c>
      <c r="BG65" s="14" t="b">
        <f t="shared" si="4"/>
        <v>1</v>
      </c>
      <c r="BH65" s="14" t="b">
        <f t="shared" si="5"/>
        <v>1</v>
      </c>
      <c r="BI65" s="14" t="b">
        <f t="shared" ref="BI65:BI73" si="24">AND(BC65:BH65)</f>
        <v>0</v>
      </c>
    </row>
    <row r="66" spans="1:61" x14ac:dyDescent="0.25">
      <c r="A66" s="14" t="s">
        <v>63</v>
      </c>
      <c r="B66" s="14" t="s">
        <v>466</v>
      </c>
      <c r="C66" s="14">
        <v>7811064872</v>
      </c>
      <c r="D66" s="14" t="s">
        <v>468</v>
      </c>
      <c r="E66" s="14" t="s">
        <v>66</v>
      </c>
      <c r="F66" s="14" t="s">
        <v>201</v>
      </c>
      <c r="G66" s="14" t="s">
        <v>133</v>
      </c>
      <c r="H66" s="14" t="s">
        <v>67</v>
      </c>
      <c r="I66" s="14" t="s">
        <v>66</v>
      </c>
      <c r="J66" s="14" t="s">
        <v>66</v>
      </c>
      <c r="K66" s="14" t="s">
        <v>66</v>
      </c>
      <c r="L66" s="14" t="s">
        <v>74</v>
      </c>
      <c r="M66" s="14" t="s">
        <v>69</v>
      </c>
      <c r="N66" s="14" t="s">
        <v>72</v>
      </c>
      <c r="O66" s="14" t="s">
        <v>69</v>
      </c>
      <c r="P66" s="14" t="s">
        <v>72</v>
      </c>
      <c r="Q66" s="14" t="s">
        <v>72</v>
      </c>
      <c r="R66" s="14" t="s">
        <v>69</v>
      </c>
      <c r="S66" s="14" t="s">
        <v>70</v>
      </c>
      <c r="T66" s="14" t="s">
        <v>70</v>
      </c>
      <c r="U66" s="14" t="s">
        <v>70</v>
      </c>
      <c r="V66" s="14" t="s">
        <v>71</v>
      </c>
      <c r="W66" s="14" t="s">
        <v>72</v>
      </c>
      <c r="X66" s="14" t="s">
        <v>72</v>
      </c>
      <c r="Y66" s="14" t="s">
        <v>72</v>
      </c>
      <c r="Z66" s="14" t="s">
        <v>68</v>
      </c>
      <c r="AA66" s="14" t="s">
        <v>72</v>
      </c>
      <c r="AB66" s="14">
        <v>1</v>
      </c>
      <c r="AC66" s="14">
        <v>129.80000000000001</v>
      </c>
      <c r="AD66" s="14">
        <v>350.5</v>
      </c>
      <c r="AE66" s="14">
        <v>0</v>
      </c>
      <c r="AF66" s="14">
        <v>129.80000000000001</v>
      </c>
      <c r="AG66" s="14">
        <v>55.54</v>
      </c>
      <c r="AH66" s="14">
        <v>129.80000000000001</v>
      </c>
      <c r="AI66" s="14">
        <v>0</v>
      </c>
      <c r="AJ66" s="14">
        <v>0</v>
      </c>
      <c r="AK66" s="14">
        <v>0</v>
      </c>
      <c r="AL66" s="14">
        <v>0</v>
      </c>
      <c r="AM66" s="14">
        <v>150.81</v>
      </c>
      <c r="AN66" s="14">
        <v>0</v>
      </c>
      <c r="AO66" s="14">
        <v>0</v>
      </c>
      <c r="AP66" s="14">
        <v>6528.56</v>
      </c>
      <c r="AQ66" s="14">
        <v>0</v>
      </c>
      <c r="AR66" s="14">
        <v>0</v>
      </c>
      <c r="AS66" s="14">
        <v>152643.91</v>
      </c>
      <c r="AT66" s="14">
        <v>0</v>
      </c>
      <c r="AU66" s="14" t="s">
        <v>218</v>
      </c>
      <c r="AV66" s="14" t="b">
        <v>1</v>
      </c>
      <c r="AW66" s="14">
        <v>2.7003081664098612</v>
      </c>
      <c r="AX66" s="14">
        <v>0.42788906009244987</v>
      </c>
      <c r="AY66" s="14">
        <v>0.15845934379457918</v>
      </c>
      <c r="AZ66" s="14">
        <v>0</v>
      </c>
      <c r="BA66" s="14">
        <v>0</v>
      </c>
      <c r="BB66" s="14">
        <v>0</v>
      </c>
      <c r="BC66" s="14" t="b">
        <f t="shared" si="0"/>
        <v>1</v>
      </c>
      <c r="BD66" s="14" t="b">
        <f t="shared" si="1"/>
        <v>0</v>
      </c>
      <c r="BE66" s="14" t="b">
        <f t="shared" si="2"/>
        <v>1</v>
      </c>
      <c r="BF66" s="14" t="b">
        <f t="shared" si="3"/>
        <v>1</v>
      </c>
      <c r="BG66" s="14" t="b">
        <f t="shared" si="4"/>
        <v>1</v>
      </c>
      <c r="BH66" s="14" t="b">
        <f t="shared" si="5"/>
        <v>1</v>
      </c>
      <c r="BI66" s="14" t="b">
        <f t="shared" si="24"/>
        <v>0</v>
      </c>
    </row>
    <row r="67" spans="1:61" x14ac:dyDescent="0.25">
      <c r="A67" s="14" t="s">
        <v>63</v>
      </c>
      <c r="B67" s="14" t="s">
        <v>466</v>
      </c>
      <c r="C67" s="14">
        <v>7811064872</v>
      </c>
      <c r="D67" s="14" t="s">
        <v>469</v>
      </c>
      <c r="E67" s="14" t="s">
        <v>66</v>
      </c>
      <c r="F67" s="14" t="s">
        <v>201</v>
      </c>
      <c r="G67" s="14" t="s">
        <v>198</v>
      </c>
      <c r="H67" s="14" t="s">
        <v>67</v>
      </c>
      <c r="I67" s="14" t="s">
        <v>66</v>
      </c>
      <c r="J67" s="14" t="s">
        <v>66</v>
      </c>
      <c r="K67" s="14" t="s">
        <v>66</v>
      </c>
      <c r="L67" s="14" t="s">
        <v>74</v>
      </c>
      <c r="M67" s="14" t="s">
        <v>69</v>
      </c>
      <c r="N67" s="14" t="s">
        <v>68</v>
      </c>
      <c r="O67" s="14" t="s">
        <v>69</v>
      </c>
      <c r="P67" s="14" t="s">
        <v>68</v>
      </c>
      <c r="Q67" s="14" t="s">
        <v>72</v>
      </c>
      <c r="R67" s="14" t="s">
        <v>69</v>
      </c>
      <c r="S67" s="14" t="s">
        <v>70</v>
      </c>
      <c r="T67" s="14" t="s">
        <v>70</v>
      </c>
      <c r="U67" s="14" t="s">
        <v>70</v>
      </c>
      <c r="V67" s="14" t="s">
        <v>71</v>
      </c>
      <c r="W67" s="14" t="s">
        <v>72</v>
      </c>
      <c r="X67" s="14" t="s">
        <v>72</v>
      </c>
      <c r="Y67" s="14" t="s">
        <v>72</v>
      </c>
      <c r="Z67" s="14" t="s">
        <v>68</v>
      </c>
      <c r="AA67" s="14" t="s">
        <v>72</v>
      </c>
      <c r="AB67" s="14">
        <v>1</v>
      </c>
      <c r="AC67" s="14">
        <v>141.6</v>
      </c>
      <c r="AD67" s="14">
        <v>354</v>
      </c>
      <c r="AE67" s="14">
        <v>0</v>
      </c>
      <c r="AF67" s="14">
        <v>141.6</v>
      </c>
      <c r="AG67" s="14">
        <v>101.84</v>
      </c>
      <c r="AH67" s="14">
        <v>141.6</v>
      </c>
      <c r="AI67" s="14">
        <v>0</v>
      </c>
      <c r="AJ67" s="14">
        <v>0</v>
      </c>
      <c r="AK67" s="14">
        <v>0</v>
      </c>
      <c r="AL67" s="14">
        <v>0</v>
      </c>
      <c r="AM67" s="14">
        <v>415.32</v>
      </c>
      <c r="AN67" s="14">
        <v>0</v>
      </c>
      <c r="AO67" s="14">
        <v>0</v>
      </c>
      <c r="AP67" s="14">
        <v>17979.2</v>
      </c>
      <c r="AQ67" s="14">
        <v>0</v>
      </c>
      <c r="AR67" s="14">
        <v>0</v>
      </c>
      <c r="AS67" s="14">
        <v>279892.98</v>
      </c>
      <c r="AT67" s="14">
        <v>0</v>
      </c>
      <c r="AU67" s="14" t="s">
        <v>218</v>
      </c>
      <c r="AV67" s="14" t="b">
        <v>1</v>
      </c>
      <c r="AW67" s="14">
        <v>2.5</v>
      </c>
      <c r="AX67" s="14">
        <v>0.71920903954802262</v>
      </c>
      <c r="AY67" s="14">
        <v>0.28768361581920904</v>
      </c>
      <c r="AZ67" s="14">
        <v>0</v>
      </c>
      <c r="BA67" s="14">
        <v>0</v>
      </c>
      <c r="BB67" s="14">
        <v>0</v>
      </c>
      <c r="BC67" s="14" t="b">
        <f t="shared" si="0"/>
        <v>1</v>
      </c>
      <c r="BD67" s="14" t="b">
        <f t="shared" si="1"/>
        <v>0</v>
      </c>
      <c r="BE67" s="14" t="b">
        <f t="shared" si="2"/>
        <v>0</v>
      </c>
      <c r="BF67" s="14" t="b">
        <f t="shared" si="3"/>
        <v>1</v>
      </c>
      <c r="BG67" s="14" t="b">
        <f t="shared" si="4"/>
        <v>1</v>
      </c>
      <c r="BH67" s="14" t="b">
        <f t="shared" si="5"/>
        <v>1</v>
      </c>
      <c r="BI67" s="14" t="b">
        <f t="shared" si="24"/>
        <v>0</v>
      </c>
    </row>
    <row r="68" spans="1:61" hidden="1" x14ac:dyDescent="0.25">
      <c r="A68" s="14" t="s">
        <v>63</v>
      </c>
      <c r="B68" s="14" t="s">
        <v>466</v>
      </c>
      <c r="C68" s="14">
        <v>7811064872</v>
      </c>
      <c r="D68" s="14" t="s">
        <v>470</v>
      </c>
      <c r="E68" s="14" t="s">
        <v>471</v>
      </c>
      <c r="F68" s="14" t="s">
        <v>201</v>
      </c>
      <c r="G68" s="14" t="s">
        <v>122</v>
      </c>
      <c r="H68" s="14" t="s">
        <v>67</v>
      </c>
      <c r="I68" s="14" t="s">
        <v>66</v>
      </c>
      <c r="J68" s="14" t="s">
        <v>66</v>
      </c>
      <c r="K68" s="14" t="s">
        <v>66</v>
      </c>
      <c r="L68" s="14" t="s">
        <v>74</v>
      </c>
      <c r="M68" s="14" t="s">
        <v>68</v>
      </c>
      <c r="N68" s="14" t="s">
        <v>68</v>
      </c>
      <c r="O68" s="14" t="s">
        <v>68</v>
      </c>
      <c r="P68" s="14" t="s">
        <v>68</v>
      </c>
      <c r="Q68" s="14" t="s">
        <v>69</v>
      </c>
      <c r="R68" s="14" t="s">
        <v>69</v>
      </c>
      <c r="S68" s="14" t="s">
        <v>70</v>
      </c>
      <c r="T68" s="14" t="s">
        <v>79</v>
      </c>
      <c r="U68" s="14" t="s">
        <v>70</v>
      </c>
      <c r="V68" s="14" t="s">
        <v>71</v>
      </c>
      <c r="W68" s="14" t="s">
        <v>72</v>
      </c>
      <c r="X68" s="14" t="s">
        <v>72</v>
      </c>
      <c r="Y68" s="14" t="s">
        <v>72</v>
      </c>
      <c r="Z68" s="14" t="s">
        <v>68</v>
      </c>
      <c r="AA68" s="14" t="s">
        <v>72</v>
      </c>
      <c r="AB68" s="14">
        <v>1</v>
      </c>
      <c r="AC68" s="14">
        <v>223.9</v>
      </c>
      <c r="AD68" s="14">
        <v>671.7</v>
      </c>
      <c r="AE68" s="14">
        <v>0</v>
      </c>
      <c r="AF68" s="14">
        <v>223.9</v>
      </c>
      <c r="AG68" s="14">
        <v>35.630000000000003</v>
      </c>
      <c r="AH68" s="14">
        <v>223.9</v>
      </c>
      <c r="AI68" s="14">
        <v>9980</v>
      </c>
      <c r="AJ68" s="14">
        <v>0</v>
      </c>
      <c r="AK68" s="14">
        <v>0</v>
      </c>
      <c r="AL68" s="14">
        <v>89</v>
      </c>
      <c r="AM68" s="14">
        <v>43.09</v>
      </c>
      <c r="AN68" s="14">
        <v>0</v>
      </c>
      <c r="AO68" s="14">
        <v>0</v>
      </c>
      <c r="AP68" s="14">
        <v>1865.37</v>
      </c>
      <c r="AQ68" s="14">
        <v>80868.84</v>
      </c>
      <c r="AR68" s="14">
        <v>0</v>
      </c>
      <c r="AS68" s="14">
        <v>97924.07</v>
      </c>
      <c r="AT68" s="14">
        <v>3853.7</v>
      </c>
      <c r="AU68" s="14" t="s">
        <v>218</v>
      </c>
      <c r="AV68" s="14" t="b">
        <v>1</v>
      </c>
      <c r="AW68" s="14">
        <v>3</v>
      </c>
      <c r="AX68" s="14">
        <v>0.15913354175971417</v>
      </c>
      <c r="AY68" s="14">
        <v>5.3044513919904716E-2</v>
      </c>
      <c r="AZ68" s="14">
        <v>44.573470299240732</v>
      </c>
      <c r="BA68" s="14">
        <v>0</v>
      </c>
      <c r="BB68" s="14">
        <v>0</v>
      </c>
      <c r="BC68" s="14" t="b">
        <f t="shared" si="0"/>
        <v>1</v>
      </c>
      <c r="BD68" s="14" t="b">
        <f t="shared" si="1"/>
        <v>1</v>
      </c>
      <c r="BE68" s="14" t="b">
        <f t="shared" si="2"/>
        <v>1</v>
      </c>
      <c r="BF68" s="14" t="b">
        <f t="shared" si="3"/>
        <v>1</v>
      </c>
      <c r="BG68" s="14" t="b">
        <f t="shared" si="4"/>
        <v>1</v>
      </c>
      <c r="BH68" s="14" t="b">
        <f t="shared" si="5"/>
        <v>1</v>
      </c>
      <c r="BI68" s="14" t="b">
        <f t="shared" si="24"/>
        <v>1</v>
      </c>
    </row>
    <row r="69" spans="1:61" x14ac:dyDescent="0.25">
      <c r="A69" s="14" t="s">
        <v>63</v>
      </c>
      <c r="B69" s="14" t="s">
        <v>466</v>
      </c>
      <c r="C69" s="14">
        <v>7811064872</v>
      </c>
      <c r="D69" s="14" t="s">
        <v>472</v>
      </c>
      <c r="E69" s="14" t="s">
        <v>473</v>
      </c>
      <c r="F69" s="14" t="s">
        <v>201</v>
      </c>
      <c r="G69" s="14" t="s">
        <v>88</v>
      </c>
      <c r="H69" s="14" t="s">
        <v>78</v>
      </c>
      <c r="I69" s="14" t="s">
        <v>66</v>
      </c>
      <c r="J69" s="14" t="s">
        <v>66</v>
      </c>
      <c r="K69" s="14" t="s">
        <v>66</v>
      </c>
      <c r="L69" s="14" t="s">
        <v>74</v>
      </c>
      <c r="M69" s="14" t="s">
        <v>68</v>
      </c>
      <c r="N69" s="14" t="s">
        <v>68</v>
      </c>
      <c r="O69" s="14" t="s">
        <v>68</v>
      </c>
      <c r="P69" s="14" t="s">
        <v>72</v>
      </c>
      <c r="Q69" s="14" t="s">
        <v>69</v>
      </c>
      <c r="R69" s="14" t="s">
        <v>69</v>
      </c>
      <c r="S69" s="14" t="s">
        <v>70</v>
      </c>
      <c r="T69" s="14" t="s">
        <v>79</v>
      </c>
      <c r="U69" s="14" t="s">
        <v>70</v>
      </c>
      <c r="V69" s="14" t="s">
        <v>71</v>
      </c>
      <c r="W69" s="14" t="s">
        <v>72</v>
      </c>
      <c r="X69" s="14" t="s">
        <v>72</v>
      </c>
      <c r="Y69" s="14" t="s">
        <v>72</v>
      </c>
      <c r="Z69" s="14" t="s">
        <v>68</v>
      </c>
      <c r="AA69" s="14" t="s">
        <v>72</v>
      </c>
      <c r="AB69" s="14">
        <v>1</v>
      </c>
      <c r="AC69" s="14">
        <v>162.5</v>
      </c>
      <c r="AD69" s="14">
        <v>476.1</v>
      </c>
      <c r="AE69" s="14">
        <v>0</v>
      </c>
      <c r="AF69" s="14">
        <v>162.5</v>
      </c>
      <c r="AG69" s="14">
        <v>77.12</v>
      </c>
      <c r="AH69" s="14">
        <v>162.5</v>
      </c>
      <c r="AI69" s="14">
        <v>12150</v>
      </c>
      <c r="AJ69" s="14">
        <v>0</v>
      </c>
      <c r="AK69" s="14">
        <v>0</v>
      </c>
      <c r="AL69" s="14">
        <v>157</v>
      </c>
      <c r="AM69" s="14">
        <v>17.41</v>
      </c>
      <c r="AN69" s="14">
        <v>0</v>
      </c>
      <c r="AO69" s="14">
        <v>0</v>
      </c>
      <c r="AP69" s="14">
        <v>859.53</v>
      </c>
      <c r="AQ69" s="14">
        <v>98452.54</v>
      </c>
      <c r="AR69" s="14">
        <v>0</v>
      </c>
      <c r="AS69" s="14">
        <v>151908.66</v>
      </c>
      <c r="AT69" s="14">
        <v>6798.1</v>
      </c>
      <c r="AU69" s="14" t="s">
        <v>218</v>
      </c>
      <c r="AV69" s="14" t="b">
        <v>1</v>
      </c>
      <c r="AW69" s="14">
        <v>2.929846153846154</v>
      </c>
      <c r="AX69" s="14">
        <v>0.47458461538461544</v>
      </c>
      <c r="AY69" s="14">
        <v>0.16198277672757824</v>
      </c>
      <c r="AZ69" s="14">
        <v>74.769230769230774</v>
      </c>
      <c r="BA69" s="14">
        <v>0</v>
      </c>
      <c r="BB69" s="14">
        <v>0</v>
      </c>
      <c r="BC69" s="14" t="b">
        <f t="shared" si="0"/>
        <v>1</v>
      </c>
      <c r="BD69" s="14" t="b">
        <f t="shared" si="1"/>
        <v>0</v>
      </c>
      <c r="BE69" s="14" t="b">
        <f t="shared" si="2"/>
        <v>0</v>
      </c>
      <c r="BF69" s="14" t="b">
        <f t="shared" si="3"/>
        <v>1</v>
      </c>
      <c r="BG69" s="14" t="b">
        <f t="shared" si="4"/>
        <v>1</v>
      </c>
      <c r="BH69" s="14" t="b">
        <f t="shared" si="5"/>
        <v>1</v>
      </c>
      <c r="BI69" s="14" t="b">
        <f t="shared" si="24"/>
        <v>0</v>
      </c>
    </row>
    <row r="70" spans="1:61" hidden="1" x14ac:dyDescent="0.25">
      <c r="A70" s="14" t="s">
        <v>63</v>
      </c>
      <c r="B70" s="14" t="s">
        <v>466</v>
      </c>
      <c r="C70" s="14">
        <v>7811064872</v>
      </c>
      <c r="D70" s="14" t="s">
        <v>474</v>
      </c>
      <c r="E70" s="14" t="s">
        <v>475</v>
      </c>
      <c r="F70" s="14" t="s">
        <v>201</v>
      </c>
      <c r="G70" s="14" t="s">
        <v>80</v>
      </c>
      <c r="H70" s="14" t="s">
        <v>73</v>
      </c>
      <c r="I70" s="14" t="s">
        <v>66</v>
      </c>
      <c r="J70" s="14" t="s">
        <v>66</v>
      </c>
      <c r="K70" s="14" t="s">
        <v>66</v>
      </c>
      <c r="L70" s="14" t="s">
        <v>74</v>
      </c>
      <c r="M70" s="14" t="s">
        <v>68</v>
      </c>
      <c r="N70" s="14" t="s">
        <v>72</v>
      </c>
      <c r="O70" s="14" t="s">
        <v>68</v>
      </c>
      <c r="P70" s="14" t="s">
        <v>72</v>
      </c>
      <c r="Q70" s="14" t="s">
        <v>69</v>
      </c>
      <c r="R70" s="14" t="s">
        <v>69</v>
      </c>
      <c r="S70" s="14" t="s">
        <v>70</v>
      </c>
      <c r="T70" s="14" t="s">
        <v>70</v>
      </c>
      <c r="U70" s="14" t="s">
        <v>70</v>
      </c>
      <c r="V70" s="14" t="s">
        <v>71</v>
      </c>
      <c r="W70" s="14" t="s">
        <v>72</v>
      </c>
      <c r="X70" s="14" t="s">
        <v>72</v>
      </c>
      <c r="Y70" s="14" t="s">
        <v>72</v>
      </c>
      <c r="Z70" s="14" t="s">
        <v>68</v>
      </c>
      <c r="AA70" s="14" t="s">
        <v>72</v>
      </c>
      <c r="AB70" s="14">
        <v>1</v>
      </c>
      <c r="AC70" s="14">
        <v>27.6</v>
      </c>
      <c r="AD70" s="14">
        <v>93.8</v>
      </c>
      <c r="AE70" s="14">
        <v>0</v>
      </c>
      <c r="AF70" s="14">
        <v>27.6</v>
      </c>
      <c r="AG70" s="14">
        <v>8.6</v>
      </c>
      <c r="AH70" s="14">
        <v>27.6</v>
      </c>
      <c r="AI70" s="14">
        <v>2600</v>
      </c>
      <c r="AJ70" s="14">
        <v>0</v>
      </c>
      <c r="AK70" s="14">
        <v>0</v>
      </c>
      <c r="AL70" s="14">
        <v>169</v>
      </c>
      <c r="AM70" s="14">
        <v>12.86</v>
      </c>
      <c r="AN70" s="14">
        <v>0</v>
      </c>
      <c r="AO70" s="14">
        <v>0</v>
      </c>
      <c r="AP70" s="14">
        <v>634.9</v>
      </c>
      <c r="AQ70" s="14">
        <v>21068.03</v>
      </c>
      <c r="AR70" s="14">
        <v>0</v>
      </c>
      <c r="AS70" s="14">
        <v>16940.02</v>
      </c>
      <c r="AT70" s="14">
        <v>7317.7</v>
      </c>
      <c r="AU70" s="14" t="s">
        <v>218</v>
      </c>
      <c r="AV70" s="14" t="b">
        <v>1</v>
      </c>
      <c r="AW70" s="14">
        <v>3.3985507246376807</v>
      </c>
      <c r="AX70" s="14">
        <v>0.31159420289855072</v>
      </c>
      <c r="AY70" s="14">
        <v>9.1684434968017051E-2</v>
      </c>
      <c r="AZ70" s="14">
        <v>94.202898550724626</v>
      </c>
      <c r="BA70" s="14">
        <v>0</v>
      </c>
      <c r="BB70" s="14">
        <v>0</v>
      </c>
      <c r="BC70" s="14" t="b">
        <f t="shared" ref="BC70:BC133" si="25">OR(AW70=0,AND(AW70&gt;=AW$342,AW70&lt;AW$343))</f>
        <v>1</v>
      </c>
      <c r="BD70" s="14" t="b">
        <f t="shared" ref="BD70:BD133" si="26">OR(AX70=0,AND(AX70&gt;=AX$342,AX70&lt;AX$343))</f>
        <v>1</v>
      </c>
      <c r="BE70" s="14" t="b">
        <f t="shared" ref="BE70:BE133" si="27">OR(AY70=0,AND(AY70&gt;=AY$342,AY70&lt;AY$343))</f>
        <v>1</v>
      </c>
      <c r="BF70" s="14" t="b">
        <f t="shared" ref="BF70:BF133" si="28">OR(AZ70=0,AND(AZ70&gt;=AZ$342,AZ70&lt;AZ$343))</f>
        <v>1</v>
      </c>
      <c r="BG70" s="14" t="b">
        <f t="shared" ref="BG70:BG133" si="29">OR(BA70=0,AND(BA70&gt;=BA$342,BA70&lt;BA$343))</f>
        <v>1</v>
      </c>
      <c r="BH70" s="14" t="b">
        <f t="shared" ref="BH70:BH133" si="30">OR(BB70=0,AND(BB70&gt;=BB$342,BB70&lt;BB$343))</f>
        <v>1</v>
      </c>
      <c r="BI70" s="14" t="b">
        <f t="shared" si="24"/>
        <v>1</v>
      </c>
    </row>
    <row r="71" spans="1:61" x14ac:dyDescent="0.25">
      <c r="A71" s="14" t="s">
        <v>63</v>
      </c>
      <c r="B71" s="14" t="s">
        <v>466</v>
      </c>
      <c r="C71" s="14">
        <v>7811064872</v>
      </c>
      <c r="D71" s="14" t="s">
        <v>476</v>
      </c>
      <c r="E71" s="14" t="s">
        <v>66</v>
      </c>
      <c r="F71" s="14" t="s">
        <v>201</v>
      </c>
      <c r="G71" s="14" t="s">
        <v>88</v>
      </c>
      <c r="H71" s="14" t="s">
        <v>78</v>
      </c>
      <c r="I71" s="14" t="s">
        <v>66</v>
      </c>
      <c r="J71" s="14" t="s">
        <v>66</v>
      </c>
      <c r="K71" s="14" t="s">
        <v>66</v>
      </c>
      <c r="L71" s="14" t="s">
        <v>74</v>
      </c>
      <c r="M71" s="14" t="s">
        <v>68</v>
      </c>
      <c r="N71" s="14" t="s">
        <v>68</v>
      </c>
      <c r="O71" s="14" t="s">
        <v>68</v>
      </c>
      <c r="P71" s="14" t="s">
        <v>68</v>
      </c>
      <c r="Q71" s="14" t="s">
        <v>72</v>
      </c>
      <c r="R71" s="14" t="s">
        <v>69</v>
      </c>
      <c r="S71" s="14" t="s">
        <v>70</v>
      </c>
      <c r="T71" s="14" t="s">
        <v>70</v>
      </c>
      <c r="U71" s="14" t="s">
        <v>70</v>
      </c>
      <c r="V71" s="14" t="s">
        <v>71</v>
      </c>
      <c r="W71" s="14" t="s">
        <v>72</v>
      </c>
      <c r="X71" s="14" t="s">
        <v>72</v>
      </c>
      <c r="Y71" s="14" t="s">
        <v>72</v>
      </c>
      <c r="Z71" s="14" t="s">
        <v>68</v>
      </c>
      <c r="AA71" s="14" t="s">
        <v>72</v>
      </c>
      <c r="AB71" s="14">
        <v>1</v>
      </c>
      <c r="AC71" s="14">
        <v>89.6</v>
      </c>
      <c r="AD71" s="14">
        <v>352.4</v>
      </c>
      <c r="AE71" s="14">
        <v>0</v>
      </c>
      <c r="AF71" s="14">
        <v>89.6</v>
      </c>
      <c r="AG71" s="14">
        <v>71.679000000000002</v>
      </c>
      <c r="AH71" s="14">
        <v>89.6</v>
      </c>
      <c r="AI71" s="14">
        <v>0</v>
      </c>
      <c r="AJ71" s="14">
        <v>0</v>
      </c>
      <c r="AK71" s="14">
        <v>0</v>
      </c>
      <c r="AL71" s="14">
        <v>0</v>
      </c>
      <c r="AM71" s="14">
        <v>0</v>
      </c>
      <c r="AN71" s="14">
        <v>0</v>
      </c>
      <c r="AO71" s="14">
        <v>0</v>
      </c>
      <c r="AP71" s="14">
        <v>0</v>
      </c>
      <c r="AQ71" s="14">
        <v>0</v>
      </c>
      <c r="AR71" s="14">
        <v>0</v>
      </c>
      <c r="AS71" s="14">
        <v>141193.10999999999</v>
      </c>
      <c r="AT71" s="14">
        <v>0</v>
      </c>
      <c r="AU71" s="14" t="s">
        <v>218</v>
      </c>
      <c r="AV71" s="14" t="b">
        <v>1</v>
      </c>
      <c r="AW71" s="14">
        <v>3.9330357142857144</v>
      </c>
      <c r="AX71" s="14">
        <v>0.7999888392857144</v>
      </c>
      <c r="AY71" s="14">
        <v>0.2034023836549376</v>
      </c>
      <c r="AZ71" s="14">
        <v>0</v>
      </c>
      <c r="BA71" s="14">
        <v>0</v>
      </c>
      <c r="BB71" s="14">
        <v>0</v>
      </c>
      <c r="BC71" s="14" t="b">
        <f t="shared" si="25"/>
        <v>1</v>
      </c>
      <c r="BD71" s="14" t="b">
        <f t="shared" si="26"/>
        <v>0</v>
      </c>
      <c r="BE71" s="14" t="b">
        <f t="shared" si="27"/>
        <v>0</v>
      </c>
      <c r="BF71" s="14" t="b">
        <f t="shared" si="28"/>
        <v>1</v>
      </c>
      <c r="BG71" s="14" t="b">
        <f t="shared" si="29"/>
        <v>1</v>
      </c>
      <c r="BH71" s="14" t="b">
        <f t="shared" si="30"/>
        <v>1</v>
      </c>
      <c r="BI71" s="14" t="b">
        <f t="shared" si="24"/>
        <v>0</v>
      </c>
    </row>
    <row r="72" spans="1:61" x14ac:dyDescent="0.25">
      <c r="A72" s="14" t="s">
        <v>63</v>
      </c>
      <c r="B72" s="14" t="s">
        <v>466</v>
      </c>
      <c r="C72" s="14">
        <v>7811064872</v>
      </c>
      <c r="D72" s="14" t="s">
        <v>477</v>
      </c>
      <c r="E72" s="14" t="s">
        <v>478</v>
      </c>
      <c r="F72" s="14" t="s">
        <v>201</v>
      </c>
      <c r="G72" s="14" t="s">
        <v>196</v>
      </c>
      <c r="H72" s="14" t="s">
        <v>78</v>
      </c>
      <c r="I72" s="14" t="s">
        <v>66</v>
      </c>
      <c r="J72" s="14" t="s">
        <v>66</v>
      </c>
      <c r="K72" s="14" t="s">
        <v>66</v>
      </c>
      <c r="L72" s="14" t="s">
        <v>74</v>
      </c>
      <c r="M72" s="14" t="s">
        <v>68</v>
      </c>
      <c r="N72" s="14" t="s">
        <v>68</v>
      </c>
      <c r="O72" s="14" t="s">
        <v>68</v>
      </c>
      <c r="P72" s="14" t="s">
        <v>68</v>
      </c>
      <c r="Q72" s="14" t="s">
        <v>69</v>
      </c>
      <c r="R72" s="14" t="s">
        <v>69</v>
      </c>
      <c r="S72" s="14" t="s">
        <v>70</v>
      </c>
      <c r="T72" s="14" t="s">
        <v>79</v>
      </c>
      <c r="U72" s="14" t="s">
        <v>70</v>
      </c>
      <c r="V72" s="14" t="s">
        <v>71</v>
      </c>
      <c r="W72" s="14" t="s">
        <v>72</v>
      </c>
      <c r="X72" s="14" t="s">
        <v>72</v>
      </c>
      <c r="Y72" s="14" t="s">
        <v>72</v>
      </c>
      <c r="Z72" s="14" t="s">
        <v>68</v>
      </c>
      <c r="AA72" s="14" t="s">
        <v>72</v>
      </c>
      <c r="AB72" s="14">
        <v>1</v>
      </c>
      <c r="AC72" s="14">
        <v>320.89999999999998</v>
      </c>
      <c r="AD72" s="14">
        <v>1033.3</v>
      </c>
      <c r="AE72" s="14">
        <v>0</v>
      </c>
      <c r="AF72" s="14">
        <v>320.89999999999998</v>
      </c>
      <c r="AG72" s="14">
        <v>12.37</v>
      </c>
      <c r="AH72" s="14">
        <v>320.89999999999998</v>
      </c>
      <c r="AI72" s="14">
        <v>1830</v>
      </c>
      <c r="AJ72" s="14">
        <v>0</v>
      </c>
      <c r="AK72" s="14">
        <v>0</v>
      </c>
      <c r="AL72" s="14">
        <v>275</v>
      </c>
      <c r="AM72" s="14">
        <v>112.53</v>
      </c>
      <c r="AN72" s="14">
        <v>0</v>
      </c>
      <c r="AO72" s="14">
        <v>0</v>
      </c>
      <c r="AP72" s="14">
        <v>4871.42</v>
      </c>
      <c r="AQ72" s="14">
        <v>14828.65</v>
      </c>
      <c r="AR72" s="14">
        <v>0</v>
      </c>
      <c r="AS72" s="14">
        <v>33997.21</v>
      </c>
      <c r="AT72" s="14">
        <v>11907.5</v>
      </c>
      <c r="AU72" s="14" t="s">
        <v>218</v>
      </c>
      <c r="AV72" s="14" t="b">
        <v>1</v>
      </c>
      <c r="AW72" s="14">
        <v>3.2200062324711749</v>
      </c>
      <c r="AX72" s="14">
        <v>3.8547834216266751E-2</v>
      </c>
      <c r="AY72" s="14">
        <v>1.1971353914642408E-2</v>
      </c>
      <c r="AZ72" s="14">
        <v>5.7027111249610476</v>
      </c>
      <c r="BA72" s="14">
        <v>0</v>
      </c>
      <c r="BB72" s="14">
        <v>0</v>
      </c>
      <c r="BC72" s="14" t="b">
        <f t="shared" si="25"/>
        <v>1</v>
      </c>
      <c r="BD72" s="14" t="b">
        <f t="shared" si="26"/>
        <v>0</v>
      </c>
      <c r="BE72" s="14" t="b">
        <f t="shared" si="27"/>
        <v>0</v>
      </c>
      <c r="BF72" s="14" t="b">
        <f t="shared" si="28"/>
        <v>1</v>
      </c>
      <c r="BG72" s="14" t="b">
        <f t="shared" si="29"/>
        <v>1</v>
      </c>
      <c r="BH72" s="14" t="b">
        <f t="shared" si="30"/>
        <v>1</v>
      </c>
      <c r="BI72" s="14" t="b">
        <f t="shared" si="24"/>
        <v>0</v>
      </c>
    </row>
    <row r="73" spans="1:61" x14ac:dyDescent="0.25">
      <c r="A73" s="14" t="s">
        <v>63</v>
      </c>
      <c r="B73" s="14" t="s">
        <v>466</v>
      </c>
      <c r="C73" s="14">
        <v>7811064872</v>
      </c>
      <c r="D73" s="14" t="s">
        <v>479</v>
      </c>
      <c r="E73" s="14" t="s">
        <v>480</v>
      </c>
      <c r="F73" s="14" t="s">
        <v>201</v>
      </c>
      <c r="G73" s="14" t="s">
        <v>211</v>
      </c>
      <c r="H73" s="14" t="s">
        <v>78</v>
      </c>
      <c r="I73" s="14" t="s">
        <v>66</v>
      </c>
      <c r="J73" s="14" t="s">
        <v>66</v>
      </c>
      <c r="K73" s="14" t="s">
        <v>66</v>
      </c>
      <c r="L73" s="14" t="s">
        <v>74</v>
      </c>
      <c r="M73" s="14" t="s">
        <v>68</v>
      </c>
      <c r="N73" s="14" t="s">
        <v>68</v>
      </c>
      <c r="O73" s="14" t="s">
        <v>68</v>
      </c>
      <c r="P73" s="14" t="s">
        <v>72</v>
      </c>
      <c r="Q73" s="14" t="s">
        <v>69</v>
      </c>
      <c r="R73" s="14" t="s">
        <v>69</v>
      </c>
      <c r="S73" s="14" t="s">
        <v>70</v>
      </c>
      <c r="T73" s="14" t="s">
        <v>70</v>
      </c>
      <c r="U73" s="14" t="s">
        <v>70</v>
      </c>
      <c r="V73" s="14" t="s">
        <v>71</v>
      </c>
      <c r="W73" s="14" t="s">
        <v>72</v>
      </c>
      <c r="X73" s="14" t="s">
        <v>72</v>
      </c>
      <c r="Y73" s="14" t="s">
        <v>72</v>
      </c>
      <c r="Z73" s="14" t="s">
        <v>72</v>
      </c>
      <c r="AA73" s="14" t="s">
        <v>72</v>
      </c>
      <c r="AB73" s="14">
        <v>1</v>
      </c>
      <c r="AC73" s="14">
        <v>125.3</v>
      </c>
      <c r="AD73" s="14">
        <v>464.6</v>
      </c>
      <c r="AE73" s="14">
        <v>0</v>
      </c>
      <c r="AF73" s="14">
        <v>125.3</v>
      </c>
      <c r="AG73" s="14">
        <v>53.45</v>
      </c>
      <c r="AH73" s="14">
        <v>125.3</v>
      </c>
      <c r="AI73" s="14">
        <v>1360</v>
      </c>
      <c r="AJ73" s="14">
        <v>0</v>
      </c>
      <c r="AK73" s="14">
        <v>0</v>
      </c>
      <c r="AL73" s="14">
        <v>40</v>
      </c>
      <c r="AM73" s="14">
        <v>172.36</v>
      </c>
      <c r="AN73" s="14">
        <v>0</v>
      </c>
      <c r="AO73" s="14">
        <v>0</v>
      </c>
      <c r="AP73" s="14">
        <v>7461.46</v>
      </c>
      <c r="AQ73" s="14">
        <v>11020.2</v>
      </c>
      <c r="AR73" s="14">
        <v>0</v>
      </c>
      <c r="AS73" s="14">
        <v>146899.84</v>
      </c>
      <c r="AT73" s="14">
        <v>1732</v>
      </c>
      <c r="AU73" s="14" t="s">
        <v>218</v>
      </c>
      <c r="AV73" s="14" t="b">
        <v>1</v>
      </c>
      <c r="AW73" s="14">
        <v>3.7079010375099761</v>
      </c>
      <c r="AX73" s="14">
        <v>0.42657621707901039</v>
      </c>
      <c r="AY73" s="14">
        <v>0.11504520017219114</v>
      </c>
      <c r="AZ73" s="14">
        <v>10.853950518754989</v>
      </c>
      <c r="BA73" s="14">
        <v>0</v>
      </c>
      <c r="BB73" s="14">
        <v>0</v>
      </c>
      <c r="BC73" s="14" t="b">
        <f t="shared" si="25"/>
        <v>1</v>
      </c>
      <c r="BD73" s="14" t="b">
        <f t="shared" si="26"/>
        <v>0</v>
      </c>
      <c r="BE73" s="14" t="b">
        <f t="shared" si="27"/>
        <v>1</v>
      </c>
      <c r="BF73" s="14" t="b">
        <f t="shared" si="28"/>
        <v>1</v>
      </c>
      <c r="BG73" s="14" t="b">
        <f t="shared" si="29"/>
        <v>1</v>
      </c>
      <c r="BH73" s="14" t="b">
        <f t="shared" si="30"/>
        <v>1</v>
      </c>
      <c r="BI73" s="14" t="b">
        <f t="shared" si="24"/>
        <v>0</v>
      </c>
    </row>
    <row r="74" spans="1:61" hidden="1" x14ac:dyDescent="0.25">
      <c r="A74" s="14" t="s">
        <v>63</v>
      </c>
      <c r="B74" s="14" t="s">
        <v>482</v>
      </c>
      <c r="C74" s="14">
        <v>7811005690</v>
      </c>
      <c r="D74" s="14" t="s">
        <v>483</v>
      </c>
      <c r="E74" s="14" t="s">
        <v>66</v>
      </c>
      <c r="F74" s="14" t="s">
        <v>66</v>
      </c>
      <c r="G74" s="14" t="s">
        <v>101</v>
      </c>
      <c r="H74" s="14" t="s">
        <v>78</v>
      </c>
      <c r="I74" s="14" t="s">
        <v>66</v>
      </c>
      <c r="J74" s="14" t="s">
        <v>66</v>
      </c>
      <c r="K74" s="14" t="s">
        <v>66</v>
      </c>
      <c r="L74" s="14" t="s">
        <v>74</v>
      </c>
      <c r="M74" s="14" t="s">
        <v>68</v>
      </c>
      <c r="N74" s="14" t="s">
        <v>69</v>
      </c>
      <c r="O74" s="14" t="s">
        <v>68</v>
      </c>
      <c r="P74" s="14" t="s">
        <v>68</v>
      </c>
      <c r="Q74" s="14" t="s">
        <v>69</v>
      </c>
      <c r="R74" s="14" t="s">
        <v>69</v>
      </c>
      <c r="S74" s="14" t="s">
        <v>70</v>
      </c>
      <c r="T74" s="14" t="s">
        <v>79</v>
      </c>
      <c r="U74" s="14" t="s">
        <v>70</v>
      </c>
      <c r="V74" s="14" t="s">
        <v>68</v>
      </c>
      <c r="W74" s="14" t="s">
        <v>69</v>
      </c>
      <c r="X74" s="14" t="s">
        <v>68</v>
      </c>
      <c r="Y74" s="14" t="s">
        <v>71</v>
      </c>
      <c r="Z74" s="14" t="s">
        <v>68</v>
      </c>
      <c r="AA74" s="14" t="s">
        <v>69</v>
      </c>
      <c r="AB74" s="14">
        <v>1</v>
      </c>
      <c r="AC74" s="14">
        <v>720.9</v>
      </c>
      <c r="AD74" s="14">
        <v>2523.15</v>
      </c>
      <c r="AE74" s="14">
        <v>0</v>
      </c>
      <c r="AF74" s="14">
        <v>720.9</v>
      </c>
      <c r="AG74" s="14">
        <v>149.41</v>
      </c>
      <c r="AH74" s="14">
        <v>720.9</v>
      </c>
      <c r="AI74" s="14">
        <v>17640</v>
      </c>
      <c r="AJ74" s="14">
        <v>0</v>
      </c>
      <c r="AK74" s="14">
        <v>0</v>
      </c>
      <c r="AL74" s="14">
        <v>88.83</v>
      </c>
      <c r="AM74" s="14">
        <v>24.16</v>
      </c>
      <c r="AN74" s="14">
        <v>0</v>
      </c>
      <c r="AO74" s="14">
        <v>0</v>
      </c>
      <c r="AP74" s="14">
        <v>1046.32</v>
      </c>
      <c r="AQ74" s="14">
        <v>142570.31</v>
      </c>
      <c r="AR74" s="14">
        <v>0</v>
      </c>
      <c r="AS74" s="14">
        <v>410902.38</v>
      </c>
      <c r="AT74" s="14">
        <v>3846.3</v>
      </c>
      <c r="AU74" s="14" t="s">
        <v>218</v>
      </c>
      <c r="AV74" s="14" t="b">
        <v>1</v>
      </c>
      <c r="AW74" s="14">
        <v>3.5000000000000004</v>
      </c>
      <c r="AX74" s="14">
        <v>0.20725482036343459</v>
      </c>
      <c r="AY74" s="14">
        <v>5.9215662960981311E-2</v>
      </c>
      <c r="AZ74" s="14">
        <v>24.469413233458177</v>
      </c>
      <c r="BA74" s="14">
        <v>0</v>
      </c>
      <c r="BB74" s="14">
        <v>0</v>
      </c>
      <c r="BC74" s="14" t="b">
        <f t="shared" si="25"/>
        <v>1</v>
      </c>
      <c r="BD74" s="14" t="b">
        <f t="shared" si="26"/>
        <v>1</v>
      </c>
      <c r="BE74" s="14" t="b">
        <f t="shared" si="27"/>
        <v>1</v>
      </c>
      <c r="BF74" s="14" t="b">
        <f t="shared" si="28"/>
        <v>1</v>
      </c>
      <c r="BG74" s="14" t="b">
        <f t="shared" si="29"/>
        <v>1</v>
      </c>
      <c r="BH74" s="14" t="b">
        <f t="shared" si="30"/>
        <v>1</v>
      </c>
      <c r="BI74" s="14" t="b">
        <f t="shared" ref="BI74" si="31">AND(BC74:BH74)</f>
        <v>1</v>
      </c>
    </row>
    <row r="75" spans="1:61" x14ac:dyDescent="0.25">
      <c r="A75" s="14" t="s">
        <v>63</v>
      </c>
      <c r="B75" s="14" t="s">
        <v>484</v>
      </c>
      <c r="C75" s="14">
        <v>7811129992</v>
      </c>
      <c r="D75" s="14" t="s">
        <v>485</v>
      </c>
      <c r="E75" s="14" t="s">
        <v>486</v>
      </c>
      <c r="F75" s="14" t="s">
        <v>100</v>
      </c>
      <c r="G75" s="14" t="s">
        <v>131</v>
      </c>
      <c r="H75" s="14" t="s">
        <v>65</v>
      </c>
      <c r="I75" s="14" t="s">
        <v>82</v>
      </c>
      <c r="J75" s="14" t="s">
        <v>225</v>
      </c>
      <c r="K75" s="14" t="s">
        <v>487</v>
      </c>
      <c r="L75" s="14" t="s">
        <v>67</v>
      </c>
      <c r="M75" s="14" t="s">
        <v>68</v>
      </c>
      <c r="N75" s="14" t="s">
        <v>68</v>
      </c>
      <c r="O75" s="14" t="s">
        <v>68</v>
      </c>
      <c r="P75" s="14" t="s">
        <v>68</v>
      </c>
      <c r="Q75" s="14" t="s">
        <v>69</v>
      </c>
      <c r="R75" s="14" t="s">
        <v>69</v>
      </c>
      <c r="S75" s="14" t="s">
        <v>79</v>
      </c>
      <c r="T75" s="14" t="s">
        <v>70</v>
      </c>
      <c r="U75" s="14" t="s">
        <v>70</v>
      </c>
      <c r="V75" s="14" t="s">
        <v>68</v>
      </c>
      <c r="W75" s="14" t="s">
        <v>72</v>
      </c>
      <c r="X75" s="14" t="s">
        <v>69</v>
      </c>
      <c r="Y75" s="14" t="s">
        <v>69</v>
      </c>
      <c r="Z75" s="14" t="s">
        <v>68</v>
      </c>
      <c r="AA75" s="14" t="s">
        <v>68</v>
      </c>
      <c r="AB75" s="14">
        <v>1</v>
      </c>
      <c r="AC75" s="14">
        <v>3209.1</v>
      </c>
      <c r="AD75" s="14">
        <v>13795</v>
      </c>
      <c r="AE75" s="14">
        <v>1000</v>
      </c>
      <c r="AF75" s="14">
        <v>865.9</v>
      </c>
      <c r="AG75" s="14">
        <v>330.35</v>
      </c>
      <c r="AH75" s="14">
        <v>865.9</v>
      </c>
      <c r="AI75" s="14">
        <v>249206</v>
      </c>
      <c r="AJ75" s="14">
        <v>0</v>
      </c>
      <c r="AK75" s="14">
        <v>0</v>
      </c>
      <c r="AL75" s="14">
        <v>2631.1469999999999</v>
      </c>
      <c r="AM75" s="14">
        <v>713</v>
      </c>
      <c r="AN75" s="14">
        <v>0</v>
      </c>
      <c r="AO75" s="14">
        <v>0</v>
      </c>
      <c r="AP75" s="14">
        <v>30850</v>
      </c>
      <c r="AQ75" s="14">
        <v>1924600</v>
      </c>
      <c r="AR75" s="14">
        <v>0</v>
      </c>
      <c r="AS75" s="14">
        <v>909190</v>
      </c>
      <c r="AT75" s="14">
        <v>114200</v>
      </c>
      <c r="AU75" s="14" t="s">
        <v>218</v>
      </c>
      <c r="AV75" s="14" t="b">
        <v>1</v>
      </c>
      <c r="AW75" s="14">
        <v>15.931400854602149</v>
      </c>
      <c r="AX75" s="14">
        <v>0.38151056704007397</v>
      </c>
      <c r="AY75" s="14">
        <v>2.3947082276187026E-2</v>
      </c>
      <c r="AZ75" s="14">
        <v>287.79997690264463</v>
      </c>
      <c r="BA75" s="14">
        <v>2.6311469999999999</v>
      </c>
      <c r="BB75" s="14">
        <v>0.71299999999999997</v>
      </c>
      <c r="BC75" s="14" t="b">
        <f t="shared" si="25"/>
        <v>0</v>
      </c>
      <c r="BD75" s="14" t="b">
        <f t="shared" si="26"/>
        <v>1</v>
      </c>
      <c r="BE75" s="14" t="b">
        <f t="shared" si="27"/>
        <v>1</v>
      </c>
      <c r="BF75" s="14" t="b">
        <f t="shared" si="28"/>
        <v>0</v>
      </c>
      <c r="BG75" s="14" t="b">
        <f t="shared" si="29"/>
        <v>1</v>
      </c>
      <c r="BH75" s="14" t="b">
        <f t="shared" si="30"/>
        <v>1</v>
      </c>
      <c r="BI75" s="14" t="b">
        <f t="shared" ref="BI75:BI84" si="32">AND(BC75:BH75)</f>
        <v>0</v>
      </c>
    </row>
    <row r="76" spans="1:61" hidden="1" x14ac:dyDescent="0.25">
      <c r="A76" s="14" t="s">
        <v>63</v>
      </c>
      <c r="B76" s="14" t="s">
        <v>488</v>
      </c>
      <c r="C76" s="14">
        <v>7811001382</v>
      </c>
      <c r="D76" s="14" t="s">
        <v>489</v>
      </c>
      <c r="E76" s="14" t="s">
        <v>490</v>
      </c>
      <c r="F76" s="14" t="s">
        <v>100</v>
      </c>
      <c r="G76" s="14" t="s">
        <v>196</v>
      </c>
      <c r="H76" s="14" t="s">
        <v>65</v>
      </c>
      <c r="I76" s="14" t="s">
        <v>1</v>
      </c>
      <c r="J76" s="14" t="s">
        <v>491</v>
      </c>
      <c r="K76" s="14" t="s">
        <v>492</v>
      </c>
      <c r="L76" s="14" t="s">
        <v>67</v>
      </c>
      <c r="M76" s="14" t="s">
        <v>68</v>
      </c>
      <c r="N76" s="14" t="s">
        <v>68</v>
      </c>
      <c r="O76" s="14" t="s">
        <v>68</v>
      </c>
      <c r="P76" s="14" t="s">
        <v>68</v>
      </c>
      <c r="Q76" s="14" t="s">
        <v>72</v>
      </c>
      <c r="R76" s="14" t="s">
        <v>72</v>
      </c>
      <c r="S76" s="14" t="s">
        <v>79</v>
      </c>
      <c r="T76" s="14" t="s">
        <v>79</v>
      </c>
      <c r="U76" s="14" t="s">
        <v>70</v>
      </c>
      <c r="V76" s="14" t="s">
        <v>71</v>
      </c>
      <c r="W76" s="14" t="s">
        <v>72</v>
      </c>
      <c r="X76" s="14" t="s">
        <v>71</v>
      </c>
      <c r="Y76" s="14" t="s">
        <v>72</v>
      </c>
      <c r="Z76" s="14" t="s">
        <v>71</v>
      </c>
      <c r="AA76" s="14" t="s">
        <v>68</v>
      </c>
      <c r="AB76" s="14">
        <v>1</v>
      </c>
      <c r="AC76" s="14">
        <v>3206.1</v>
      </c>
      <c r="AD76" s="14">
        <v>13536</v>
      </c>
      <c r="AE76" s="14">
        <v>1000</v>
      </c>
      <c r="AF76" s="14">
        <v>3010</v>
      </c>
      <c r="AG76" s="14">
        <v>533.87</v>
      </c>
      <c r="AH76" s="14">
        <v>3021</v>
      </c>
      <c r="AI76" s="14">
        <v>177374</v>
      </c>
      <c r="AJ76" s="14">
        <v>0</v>
      </c>
      <c r="AK76" s="14">
        <v>0</v>
      </c>
      <c r="AL76" s="14">
        <v>2489.9009999999998</v>
      </c>
      <c r="AM76" s="14">
        <v>807.14</v>
      </c>
      <c r="AN76" s="14">
        <v>0</v>
      </c>
      <c r="AO76" s="14">
        <v>0</v>
      </c>
      <c r="AP76" s="14">
        <v>35100</v>
      </c>
      <c r="AQ76" s="14">
        <v>1379500</v>
      </c>
      <c r="AR76" s="14">
        <v>0</v>
      </c>
      <c r="AS76" s="14">
        <v>1462500</v>
      </c>
      <c r="AT76" s="14">
        <v>108000</v>
      </c>
      <c r="AU76" s="14" t="s">
        <v>218</v>
      </c>
      <c r="AV76" s="14" t="b">
        <v>1</v>
      </c>
      <c r="AW76" s="14">
        <v>4.4970099667774086</v>
      </c>
      <c r="AX76" s="14">
        <v>0.1773654485049834</v>
      </c>
      <c r="AY76" s="14">
        <v>3.9440750591016552E-2</v>
      </c>
      <c r="AZ76" s="14">
        <v>58.928239202657807</v>
      </c>
      <c r="BA76" s="14">
        <v>2.4899009999999997</v>
      </c>
      <c r="BB76" s="14">
        <v>0.80713999999999997</v>
      </c>
      <c r="BC76" s="14" t="b">
        <f t="shared" si="25"/>
        <v>1</v>
      </c>
      <c r="BD76" s="14" t="b">
        <f t="shared" si="26"/>
        <v>1</v>
      </c>
      <c r="BE76" s="14" t="b">
        <f t="shared" si="27"/>
        <v>1</v>
      </c>
      <c r="BF76" s="14" t="b">
        <f t="shared" si="28"/>
        <v>1</v>
      </c>
      <c r="BG76" s="14" t="b">
        <f t="shared" si="29"/>
        <v>1</v>
      </c>
      <c r="BH76" s="14" t="b">
        <f t="shared" si="30"/>
        <v>1</v>
      </c>
      <c r="BI76" s="14" t="b">
        <f t="shared" si="32"/>
        <v>1</v>
      </c>
    </row>
    <row r="77" spans="1:61" x14ac:dyDescent="0.25">
      <c r="A77" s="14" t="s">
        <v>63</v>
      </c>
      <c r="B77" s="14" t="s">
        <v>493</v>
      </c>
      <c r="C77" s="14">
        <v>7811129720</v>
      </c>
      <c r="D77" s="14" t="s">
        <v>494</v>
      </c>
      <c r="E77" s="14" t="s">
        <v>495</v>
      </c>
      <c r="F77" s="14" t="s">
        <v>100</v>
      </c>
      <c r="G77" s="14" t="s">
        <v>153</v>
      </c>
      <c r="H77" s="14" t="s">
        <v>73</v>
      </c>
      <c r="I77" s="14" t="s">
        <v>66</v>
      </c>
      <c r="J77" s="14" t="s">
        <v>290</v>
      </c>
      <c r="K77" s="14" t="s">
        <v>496</v>
      </c>
      <c r="L77" s="14" t="s">
        <v>67</v>
      </c>
      <c r="M77" s="14" t="s">
        <v>68</v>
      </c>
      <c r="N77" s="14" t="s">
        <v>68</v>
      </c>
      <c r="O77" s="14" t="s">
        <v>68</v>
      </c>
      <c r="P77" s="14" t="s">
        <v>68</v>
      </c>
      <c r="Q77" s="14" t="s">
        <v>69</v>
      </c>
      <c r="R77" s="14" t="s">
        <v>69</v>
      </c>
      <c r="S77" s="14" t="s">
        <v>79</v>
      </c>
      <c r="T77" s="14" t="s">
        <v>79</v>
      </c>
      <c r="U77" s="14" t="s">
        <v>70</v>
      </c>
      <c r="V77" s="14" t="s">
        <v>71</v>
      </c>
      <c r="W77" s="14" t="s">
        <v>72</v>
      </c>
      <c r="X77" s="14" t="s">
        <v>71</v>
      </c>
      <c r="Y77" s="14" t="s">
        <v>72</v>
      </c>
      <c r="Z77" s="14" t="s">
        <v>68</v>
      </c>
      <c r="AA77" s="14" t="s">
        <v>68</v>
      </c>
      <c r="AB77" s="14">
        <v>1</v>
      </c>
      <c r="AC77" s="14">
        <v>6872.8</v>
      </c>
      <c r="AD77" s="14">
        <v>29699</v>
      </c>
      <c r="AE77" s="14">
        <v>1450</v>
      </c>
      <c r="AF77" s="14">
        <v>6569.1</v>
      </c>
      <c r="AG77" s="14">
        <v>534.6</v>
      </c>
      <c r="AH77" s="14">
        <v>6569.1</v>
      </c>
      <c r="AI77" s="14">
        <v>143080</v>
      </c>
      <c r="AJ77" s="14">
        <v>0</v>
      </c>
      <c r="AK77" s="14">
        <v>0</v>
      </c>
      <c r="AL77" s="14">
        <v>1989.49</v>
      </c>
      <c r="AM77" s="14">
        <v>815.1</v>
      </c>
      <c r="AN77" s="14">
        <v>0</v>
      </c>
      <c r="AO77" s="14">
        <v>0</v>
      </c>
      <c r="AP77" s="14">
        <v>35300.35</v>
      </c>
      <c r="AQ77" s="14">
        <v>1106502.3500000001</v>
      </c>
      <c r="AR77" s="14">
        <v>0</v>
      </c>
      <c r="AS77" s="14">
        <v>1469046.49</v>
      </c>
      <c r="AT77" s="14">
        <v>86243.199999999997</v>
      </c>
      <c r="AU77" s="14" t="s">
        <v>218</v>
      </c>
      <c r="AV77" s="14" t="b">
        <v>1</v>
      </c>
      <c r="AW77" s="14">
        <v>4.521015055334825</v>
      </c>
      <c r="AX77" s="14">
        <v>8.1381011097410597E-2</v>
      </c>
      <c r="AY77" s="14">
        <v>1.8000606081012831E-2</v>
      </c>
      <c r="AZ77" s="14">
        <v>21.780761443728974</v>
      </c>
      <c r="BA77" s="14">
        <v>1.3720620689655172</v>
      </c>
      <c r="BB77" s="14">
        <v>0.56213793103448273</v>
      </c>
      <c r="BC77" s="14" t="b">
        <f t="shared" si="25"/>
        <v>1</v>
      </c>
      <c r="BD77" s="14" t="b">
        <f t="shared" si="26"/>
        <v>0</v>
      </c>
      <c r="BE77" s="14" t="b">
        <f t="shared" si="27"/>
        <v>0</v>
      </c>
      <c r="BF77" s="14" t="b">
        <f t="shared" si="28"/>
        <v>1</v>
      </c>
      <c r="BG77" s="14" t="b">
        <f t="shared" si="29"/>
        <v>1</v>
      </c>
      <c r="BH77" s="14" t="b">
        <f t="shared" si="30"/>
        <v>1</v>
      </c>
      <c r="BI77" s="14" t="b">
        <f t="shared" si="32"/>
        <v>0</v>
      </c>
    </row>
    <row r="78" spans="1:61" hidden="1" x14ac:dyDescent="0.25">
      <c r="A78" s="14" t="s">
        <v>63</v>
      </c>
      <c r="B78" s="14" t="s">
        <v>497</v>
      </c>
      <c r="C78" s="14">
        <v>7811130613</v>
      </c>
      <c r="D78" s="14" t="s">
        <v>498</v>
      </c>
      <c r="E78" s="14" t="s">
        <v>499</v>
      </c>
      <c r="F78" s="14" t="s">
        <v>100</v>
      </c>
      <c r="G78" s="14" t="s">
        <v>230</v>
      </c>
      <c r="H78" s="14" t="s">
        <v>65</v>
      </c>
      <c r="I78" s="14" t="s">
        <v>82</v>
      </c>
      <c r="J78" s="14" t="s">
        <v>364</v>
      </c>
      <c r="K78" s="14" t="s">
        <v>500</v>
      </c>
      <c r="L78" s="14" t="s">
        <v>67</v>
      </c>
      <c r="M78" s="14" t="s">
        <v>68</v>
      </c>
      <c r="N78" s="14" t="s">
        <v>68</v>
      </c>
      <c r="O78" s="14" t="s">
        <v>68</v>
      </c>
      <c r="P78" s="14" t="s">
        <v>68</v>
      </c>
      <c r="Q78" s="14" t="s">
        <v>69</v>
      </c>
      <c r="R78" s="14" t="s">
        <v>69</v>
      </c>
      <c r="S78" s="14" t="s">
        <v>79</v>
      </c>
      <c r="T78" s="14" t="s">
        <v>70</v>
      </c>
      <c r="U78" s="14" t="s">
        <v>70</v>
      </c>
      <c r="V78" s="14" t="s">
        <v>71</v>
      </c>
      <c r="W78" s="14" t="s">
        <v>72</v>
      </c>
      <c r="X78" s="14" t="s">
        <v>71</v>
      </c>
      <c r="Y78" s="14" t="s">
        <v>72</v>
      </c>
      <c r="Z78" s="14" t="s">
        <v>68</v>
      </c>
      <c r="AA78" s="14" t="s">
        <v>68</v>
      </c>
      <c r="AB78" s="14">
        <v>1</v>
      </c>
      <c r="AC78" s="14">
        <v>3195.2</v>
      </c>
      <c r="AD78" s="14">
        <v>12969</v>
      </c>
      <c r="AE78" s="14">
        <v>922</v>
      </c>
      <c r="AF78" s="14">
        <v>3195.2</v>
      </c>
      <c r="AG78" s="14">
        <v>414.1</v>
      </c>
      <c r="AH78" s="14">
        <v>3195.2</v>
      </c>
      <c r="AI78" s="14">
        <v>137320</v>
      </c>
      <c r="AJ78" s="14">
        <v>0</v>
      </c>
      <c r="AK78" s="14">
        <v>0</v>
      </c>
      <c r="AL78" s="14">
        <v>1692.11</v>
      </c>
      <c r="AM78" s="14">
        <v>434.36</v>
      </c>
      <c r="AN78" s="14">
        <v>0</v>
      </c>
      <c r="AO78" s="14">
        <v>0</v>
      </c>
      <c r="AP78" s="14">
        <v>19329.02</v>
      </c>
      <c r="AQ78" s="14">
        <v>1108900</v>
      </c>
      <c r="AR78" s="14">
        <v>0</v>
      </c>
      <c r="AS78" s="14">
        <v>1152054.5</v>
      </c>
      <c r="AT78" s="14">
        <v>73545.279999999999</v>
      </c>
      <c r="AU78" s="14" t="s">
        <v>218</v>
      </c>
      <c r="AV78" s="14" t="b">
        <v>1</v>
      </c>
      <c r="AW78" s="14">
        <v>4.058900851276916</v>
      </c>
      <c r="AX78" s="14">
        <v>0.1296006509764647</v>
      </c>
      <c r="AY78" s="14">
        <v>3.1929986891818952E-2</v>
      </c>
      <c r="AZ78" s="14">
        <v>42.976965448172258</v>
      </c>
      <c r="BA78" s="14">
        <v>1.8352603036876354</v>
      </c>
      <c r="BB78" s="14">
        <v>0.47110629067245119</v>
      </c>
      <c r="BC78" s="14" t="b">
        <f t="shared" si="25"/>
        <v>1</v>
      </c>
      <c r="BD78" s="14" t="b">
        <f t="shared" si="26"/>
        <v>1</v>
      </c>
      <c r="BE78" s="14" t="b">
        <f t="shared" si="27"/>
        <v>1</v>
      </c>
      <c r="BF78" s="14" t="b">
        <f t="shared" si="28"/>
        <v>1</v>
      </c>
      <c r="BG78" s="14" t="b">
        <f t="shared" si="29"/>
        <v>1</v>
      </c>
      <c r="BH78" s="14" t="b">
        <f t="shared" si="30"/>
        <v>1</v>
      </c>
      <c r="BI78" s="14" t="b">
        <f t="shared" si="32"/>
        <v>1</v>
      </c>
    </row>
    <row r="79" spans="1:61" hidden="1" x14ac:dyDescent="0.25">
      <c r="A79" s="14" t="s">
        <v>63</v>
      </c>
      <c r="B79" s="14" t="s">
        <v>497</v>
      </c>
      <c r="C79" s="14">
        <v>7811130613</v>
      </c>
      <c r="D79" s="14" t="s">
        <v>501</v>
      </c>
      <c r="E79" s="14" t="s">
        <v>502</v>
      </c>
      <c r="F79" s="14" t="s">
        <v>100</v>
      </c>
      <c r="G79" s="14" t="s">
        <v>135</v>
      </c>
      <c r="H79" s="14" t="s">
        <v>67</v>
      </c>
      <c r="I79" s="14" t="s">
        <v>140</v>
      </c>
      <c r="J79" s="14" t="s">
        <v>364</v>
      </c>
      <c r="K79" s="14" t="s">
        <v>500</v>
      </c>
      <c r="L79" s="14" t="s">
        <v>74</v>
      </c>
      <c r="M79" s="14" t="s">
        <v>68</v>
      </c>
      <c r="N79" s="14" t="s">
        <v>68</v>
      </c>
      <c r="O79" s="14" t="s">
        <v>68</v>
      </c>
      <c r="P79" s="14" t="s">
        <v>68</v>
      </c>
      <c r="Q79" s="14" t="s">
        <v>69</v>
      </c>
      <c r="R79" s="14" t="s">
        <v>69</v>
      </c>
      <c r="S79" s="14" t="s">
        <v>79</v>
      </c>
      <c r="T79" s="14" t="s">
        <v>70</v>
      </c>
      <c r="U79" s="14" t="s">
        <v>70</v>
      </c>
      <c r="V79" s="14" t="s">
        <v>71</v>
      </c>
      <c r="W79" s="14" t="s">
        <v>72</v>
      </c>
      <c r="X79" s="14" t="s">
        <v>71</v>
      </c>
      <c r="Y79" s="14" t="s">
        <v>72</v>
      </c>
      <c r="Z79" s="14" t="s">
        <v>68</v>
      </c>
      <c r="AA79" s="14" t="s">
        <v>68</v>
      </c>
      <c r="AB79" s="14">
        <v>1</v>
      </c>
      <c r="AC79" s="14">
        <v>1055.0999999999999</v>
      </c>
      <c r="AD79" s="14">
        <v>5469</v>
      </c>
      <c r="AE79" s="14">
        <v>150</v>
      </c>
      <c r="AF79" s="14">
        <v>1055.0999999999999</v>
      </c>
      <c r="AG79" s="14">
        <v>158.59</v>
      </c>
      <c r="AH79" s="14">
        <v>1055.0999999999999</v>
      </c>
      <c r="AI79" s="14">
        <v>22662</v>
      </c>
      <c r="AJ79" s="14">
        <v>0</v>
      </c>
      <c r="AK79" s="14">
        <v>0</v>
      </c>
      <c r="AL79" s="14">
        <v>307.95999999999998</v>
      </c>
      <c r="AM79" s="14">
        <v>65</v>
      </c>
      <c r="AN79" s="14">
        <v>0</v>
      </c>
      <c r="AO79" s="14">
        <v>0</v>
      </c>
      <c r="AP79" s="14">
        <v>2892.5</v>
      </c>
      <c r="AQ79" s="14">
        <v>183002</v>
      </c>
      <c r="AR79" s="14">
        <v>0</v>
      </c>
      <c r="AS79" s="14">
        <v>441225.2</v>
      </c>
      <c r="AT79" s="14">
        <v>13346.54</v>
      </c>
      <c r="AU79" s="14" t="s">
        <v>218</v>
      </c>
      <c r="AV79" s="14" t="b">
        <v>1</v>
      </c>
      <c r="AW79" s="14">
        <v>5.1833949388683545</v>
      </c>
      <c r="AX79" s="14">
        <v>0.1503080276751019</v>
      </c>
      <c r="AY79" s="14">
        <v>2.8997988663375388E-2</v>
      </c>
      <c r="AZ79" s="14">
        <v>21.478532840489056</v>
      </c>
      <c r="BA79" s="14">
        <v>2.0530666666666666</v>
      </c>
      <c r="BB79" s="14">
        <v>0.43333333333333335</v>
      </c>
      <c r="BC79" s="14" t="b">
        <f t="shared" si="25"/>
        <v>1</v>
      </c>
      <c r="BD79" s="14" t="b">
        <f t="shared" si="26"/>
        <v>1</v>
      </c>
      <c r="BE79" s="14" t="b">
        <f t="shared" si="27"/>
        <v>1</v>
      </c>
      <c r="BF79" s="14" t="b">
        <f t="shared" si="28"/>
        <v>1</v>
      </c>
      <c r="BG79" s="14" t="b">
        <f t="shared" si="29"/>
        <v>1</v>
      </c>
      <c r="BH79" s="14" t="b">
        <f t="shared" si="30"/>
        <v>1</v>
      </c>
      <c r="BI79" s="14" t="b">
        <f t="shared" si="32"/>
        <v>1</v>
      </c>
    </row>
    <row r="80" spans="1:61" hidden="1" x14ac:dyDescent="0.25">
      <c r="A80" s="14" t="s">
        <v>63</v>
      </c>
      <c r="B80" s="14" t="s">
        <v>503</v>
      </c>
      <c r="C80" s="14">
        <v>7811040737</v>
      </c>
      <c r="D80" s="14" t="s">
        <v>438</v>
      </c>
      <c r="E80" s="14" t="s">
        <v>504</v>
      </c>
      <c r="F80" s="14" t="s">
        <v>100</v>
      </c>
      <c r="G80" s="14" t="s">
        <v>280</v>
      </c>
      <c r="H80" s="14" t="s">
        <v>73</v>
      </c>
      <c r="I80" s="14" t="s">
        <v>66</v>
      </c>
      <c r="J80" s="14" t="s">
        <v>491</v>
      </c>
      <c r="K80" s="14" t="s">
        <v>505</v>
      </c>
      <c r="L80" s="14" t="s">
        <v>67</v>
      </c>
      <c r="M80" s="14" t="s">
        <v>68</v>
      </c>
      <c r="N80" s="14" t="s">
        <v>68</v>
      </c>
      <c r="O80" s="14" t="s">
        <v>68</v>
      </c>
      <c r="P80" s="14" t="s">
        <v>68</v>
      </c>
      <c r="Q80" s="14" t="s">
        <v>69</v>
      </c>
      <c r="R80" s="14" t="s">
        <v>69</v>
      </c>
      <c r="S80" s="14" t="s">
        <v>79</v>
      </c>
      <c r="T80" s="14" t="s">
        <v>70</v>
      </c>
      <c r="U80" s="14" t="s">
        <v>70</v>
      </c>
      <c r="V80" s="14" t="s">
        <v>71</v>
      </c>
      <c r="W80" s="14" t="s">
        <v>72</v>
      </c>
      <c r="X80" s="14" t="s">
        <v>68</v>
      </c>
      <c r="Y80" s="14" t="s">
        <v>72</v>
      </c>
      <c r="Z80" s="14" t="s">
        <v>68</v>
      </c>
      <c r="AA80" s="14" t="s">
        <v>68</v>
      </c>
      <c r="AB80" s="14">
        <v>1</v>
      </c>
      <c r="AC80" s="14">
        <v>8108</v>
      </c>
      <c r="AD80" s="14">
        <v>25400</v>
      </c>
      <c r="AE80" s="14">
        <v>296400</v>
      </c>
      <c r="AF80" s="14">
        <v>6283</v>
      </c>
      <c r="AG80" s="14">
        <v>757.05</v>
      </c>
      <c r="AH80" s="14">
        <v>6283</v>
      </c>
      <c r="AI80" s="14">
        <v>161640</v>
      </c>
      <c r="AJ80" s="14">
        <v>0</v>
      </c>
      <c r="AK80" s="14">
        <v>0</v>
      </c>
      <c r="AL80" s="14">
        <v>2948.3009999999999</v>
      </c>
      <c r="AM80" s="14">
        <v>851.26</v>
      </c>
      <c r="AN80" s="14">
        <v>0</v>
      </c>
      <c r="AO80" s="14">
        <v>0</v>
      </c>
      <c r="AP80" s="14">
        <v>42275.21</v>
      </c>
      <c r="AQ80" s="14">
        <v>1234307.8899999999</v>
      </c>
      <c r="AR80" s="14">
        <v>0</v>
      </c>
      <c r="AS80" s="14">
        <v>1487404.49</v>
      </c>
      <c r="AT80" s="14">
        <v>127979.48</v>
      </c>
      <c r="AU80" s="14" t="s">
        <v>218</v>
      </c>
      <c r="AV80" s="14" t="b">
        <v>1</v>
      </c>
      <c r="AW80" s="14">
        <v>4.0426547827470953</v>
      </c>
      <c r="AX80" s="14">
        <v>0.12049180327868851</v>
      </c>
      <c r="AY80" s="14">
        <v>2.9805118110236218E-2</v>
      </c>
      <c r="AZ80" s="14">
        <v>25.726563743434664</v>
      </c>
      <c r="BA80" s="14">
        <v>9.9470344129554654E-3</v>
      </c>
      <c r="BB80" s="14">
        <v>2.8719973009446692E-3</v>
      </c>
      <c r="BC80" s="14" t="b">
        <f t="shared" si="25"/>
        <v>1</v>
      </c>
      <c r="BD80" s="14" t="b">
        <f t="shared" si="26"/>
        <v>1</v>
      </c>
      <c r="BE80" s="14" t="b">
        <f t="shared" si="27"/>
        <v>1</v>
      </c>
      <c r="BF80" s="14" t="b">
        <f t="shared" si="28"/>
        <v>1</v>
      </c>
      <c r="BG80" s="14" t="b">
        <f t="shared" si="29"/>
        <v>1</v>
      </c>
      <c r="BH80" s="14" t="b">
        <f t="shared" si="30"/>
        <v>1</v>
      </c>
      <c r="BI80" s="14" t="b">
        <f t="shared" si="32"/>
        <v>1</v>
      </c>
    </row>
    <row r="81" spans="1:61" hidden="1" x14ac:dyDescent="0.25">
      <c r="A81" s="14" t="s">
        <v>63</v>
      </c>
      <c r="B81" s="14" t="s">
        <v>503</v>
      </c>
      <c r="C81" s="14">
        <v>7811040737</v>
      </c>
      <c r="D81" s="14" t="s">
        <v>506</v>
      </c>
      <c r="E81" s="14" t="s">
        <v>507</v>
      </c>
      <c r="F81" s="14" t="s">
        <v>100</v>
      </c>
      <c r="G81" s="14" t="s">
        <v>131</v>
      </c>
      <c r="H81" s="14" t="s">
        <v>65</v>
      </c>
      <c r="I81" s="14" t="s">
        <v>90</v>
      </c>
      <c r="J81" s="14" t="s">
        <v>491</v>
      </c>
      <c r="K81" s="14" t="s">
        <v>505</v>
      </c>
      <c r="L81" s="14" t="s">
        <v>67</v>
      </c>
      <c r="M81" s="14" t="s">
        <v>68</v>
      </c>
      <c r="N81" s="14" t="s">
        <v>68</v>
      </c>
      <c r="O81" s="14" t="s">
        <v>68</v>
      </c>
      <c r="P81" s="14" t="s">
        <v>68</v>
      </c>
      <c r="Q81" s="14" t="s">
        <v>69</v>
      </c>
      <c r="R81" s="14" t="s">
        <v>69</v>
      </c>
      <c r="S81" s="14" t="s">
        <v>79</v>
      </c>
      <c r="T81" s="14" t="s">
        <v>70</v>
      </c>
      <c r="U81" s="14" t="s">
        <v>70</v>
      </c>
      <c r="V81" s="14" t="s">
        <v>71</v>
      </c>
      <c r="W81" s="14" t="s">
        <v>72</v>
      </c>
      <c r="X81" s="14" t="s">
        <v>68</v>
      </c>
      <c r="Y81" s="14" t="s">
        <v>72</v>
      </c>
      <c r="Z81" s="14" t="s">
        <v>68</v>
      </c>
      <c r="AA81" s="14" t="s">
        <v>68</v>
      </c>
      <c r="AB81" s="14">
        <v>1</v>
      </c>
      <c r="AC81" s="14">
        <v>3058</v>
      </c>
      <c r="AD81" s="14">
        <v>13299</v>
      </c>
      <c r="AE81" s="14">
        <v>370500</v>
      </c>
      <c r="AF81" s="14">
        <v>3058</v>
      </c>
      <c r="AG81" s="14">
        <v>407.57</v>
      </c>
      <c r="AH81" s="14">
        <v>3058</v>
      </c>
      <c r="AI81" s="14">
        <v>157380</v>
      </c>
      <c r="AJ81" s="14">
        <v>0</v>
      </c>
      <c r="AK81" s="14">
        <v>0</v>
      </c>
      <c r="AL81" s="14">
        <v>1911.54</v>
      </c>
      <c r="AM81" s="14">
        <v>485.35</v>
      </c>
      <c r="AN81" s="14">
        <v>0</v>
      </c>
      <c r="AO81" s="14">
        <v>0</v>
      </c>
      <c r="AP81" s="14">
        <v>21019.56</v>
      </c>
      <c r="AQ81" s="14">
        <v>1255118.05</v>
      </c>
      <c r="AR81" s="14">
        <v>0</v>
      </c>
      <c r="AS81" s="14">
        <v>1124455.6000000001</v>
      </c>
      <c r="AT81" s="14">
        <v>83009.919999999998</v>
      </c>
      <c r="AU81" s="14" t="s">
        <v>218</v>
      </c>
      <c r="AV81" s="14" t="b">
        <v>1</v>
      </c>
      <c r="AW81" s="14">
        <v>4.3489208633093526</v>
      </c>
      <c r="AX81" s="14">
        <v>0.13327992151733159</v>
      </c>
      <c r="AY81" s="14">
        <v>3.0646665162794195E-2</v>
      </c>
      <c r="AZ81" s="14">
        <v>51.465009810333548</v>
      </c>
      <c r="BA81" s="14">
        <v>5.1593522267206473E-3</v>
      </c>
      <c r="BB81" s="14">
        <v>1.3099865047233468E-3</v>
      </c>
      <c r="BC81" s="14" t="b">
        <f t="shared" si="25"/>
        <v>1</v>
      </c>
      <c r="BD81" s="14" t="b">
        <f t="shared" si="26"/>
        <v>1</v>
      </c>
      <c r="BE81" s="14" t="b">
        <f t="shared" si="27"/>
        <v>1</v>
      </c>
      <c r="BF81" s="14" t="b">
        <f t="shared" si="28"/>
        <v>1</v>
      </c>
      <c r="BG81" s="14" t="b">
        <f t="shared" si="29"/>
        <v>1</v>
      </c>
      <c r="BH81" s="14" t="b">
        <f t="shared" si="30"/>
        <v>1</v>
      </c>
      <c r="BI81" s="14" t="b">
        <f t="shared" si="32"/>
        <v>1</v>
      </c>
    </row>
    <row r="82" spans="1:61" x14ac:dyDescent="0.25">
      <c r="A82" s="14" t="s">
        <v>63</v>
      </c>
      <c r="B82" s="14" t="s">
        <v>508</v>
      </c>
      <c r="C82" s="14">
        <v>7811129978</v>
      </c>
      <c r="D82" s="14" t="s">
        <v>508</v>
      </c>
      <c r="E82" s="14" t="s">
        <v>509</v>
      </c>
      <c r="F82" s="14" t="s">
        <v>100</v>
      </c>
      <c r="G82" s="14" t="s">
        <v>148</v>
      </c>
      <c r="H82" s="14" t="s">
        <v>65</v>
      </c>
      <c r="I82" s="14" t="s">
        <v>101</v>
      </c>
      <c r="J82" s="14" t="s">
        <v>66</v>
      </c>
      <c r="K82" s="14" t="s">
        <v>66</v>
      </c>
      <c r="L82" s="14" t="s">
        <v>67</v>
      </c>
      <c r="M82" s="14" t="s">
        <v>68</v>
      </c>
      <c r="N82" s="14" t="s">
        <v>68</v>
      </c>
      <c r="O82" s="14" t="s">
        <v>68</v>
      </c>
      <c r="P82" s="14" t="s">
        <v>68</v>
      </c>
      <c r="Q82" s="14" t="s">
        <v>69</v>
      </c>
      <c r="R82" s="14" t="s">
        <v>69</v>
      </c>
      <c r="S82" s="14" t="s">
        <v>79</v>
      </c>
      <c r="T82" s="14" t="s">
        <v>70</v>
      </c>
      <c r="U82" s="14" t="s">
        <v>70</v>
      </c>
      <c r="V82" s="14" t="s">
        <v>68</v>
      </c>
      <c r="W82" s="14" t="s">
        <v>72</v>
      </c>
      <c r="X82" s="14" t="s">
        <v>68</v>
      </c>
      <c r="Y82" s="14" t="s">
        <v>72</v>
      </c>
      <c r="Z82" s="14" t="s">
        <v>68</v>
      </c>
      <c r="AA82" s="14" t="s">
        <v>68</v>
      </c>
      <c r="AB82" s="14">
        <v>1</v>
      </c>
      <c r="AC82" s="14">
        <v>3194.3</v>
      </c>
      <c r="AD82" s="14">
        <v>9330.27</v>
      </c>
      <c r="AE82" s="14">
        <v>1600</v>
      </c>
      <c r="AF82" s="14">
        <v>1229.8</v>
      </c>
      <c r="AG82" s="14">
        <v>321.77999999999997</v>
      </c>
      <c r="AH82" s="14">
        <v>2177.4</v>
      </c>
      <c r="AI82" s="14">
        <v>177620</v>
      </c>
      <c r="AJ82" s="14">
        <v>0</v>
      </c>
      <c r="AK82" s="14">
        <v>0</v>
      </c>
      <c r="AL82" s="14">
        <v>2436.0100000000002</v>
      </c>
      <c r="AM82" s="14">
        <v>548.04</v>
      </c>
      <c r="AN82" s="14">
        <v>0</v>
      </c>
      <c r="AO82" s="14">
        <v>0</v>
      </c>
      <c r="AP82" s="14">
        <v>27590.52</v>
      </c>
      <c r="AQ82" s="14">
        <v>1440485.29</v>
      </c>
      <c r="AR82" s="14">
        <v>0</v>
      </c>
      <c r="AS82" s="14">
        <v>632353.93000000005</v>
      </c>
      <c r="AT82" s="14">
        <v>105754.02</v>
      </c>
      <c r="AU82" s="14" t="s">
        <v>218</v>
      </c>
      <c r="AV82" s="14" t="b">
        <v>1</v>
      </c>
      <c r="AW82" s="14">
        <v>7.5868189949585307</v>
      </c>
      <c r="AX82" s="14">
        <v>0.26165230118718491</v>
      </c>
      <c r="AY82" s="14">
        <v>3.4487747942985571E-2</v>
      </c>
      <c r="AZ82" s="14">
        <v>144.42998861603513</v>
      </c>
      <c r="BA82" s="14">
        <v>1.5225062500000002</v>
      </c>
      <c r="BB82" s="14">
        <v>0.34252499999999997</v>
      </c>
      <c r="BC82" s="14" t="b">
        <f t="shared" si="25"/>
        <v>1</v>
      </c>
      <c r="BD82" s="14" t="b">
        <f t="shared" si="26"/>
        <v>1</v>
      </c>
      <c r="BE82" s="14" t="b">
        <f t="shared" si="27"/>
        <v>1</v>
      </c>
      <c r="BF82" s="14" t="b">
        <f t="shared" si="28"/>
        <v>0</v>
      </c>
      <c r="BG82" s="14" t="b">
        <f t="shared" si="29"/>
        <v>1</v>
      </c>
      <c r="BH82" s="14" t="b">
        <f t="shared" si="30"/>
        <v>1</v>
      </c>
      <c r="BI82" s="14" t="b">
        <f t="shared" si="32"/>
        <v>0</v>
      </c>
    </row>
    <row r="83" spans="1:61" hidden="1" x14ac:dyDescent="0.25">
      <c r="A83" s="14" t="s">
        <v>63</v>
      </c>
      <c r="B83" s="14" t="s">
        <v>508</v>
      </c>
      <c r="C83" s="14">
        <v>7811129978</v>
      </c>
      <c r="D83" s="14" t="s">
        <v>510</v>
      </c>
      <c r="E83" s="14" t="s">
        <v>511</v>
      </c>
      <c r="F83" s="14" t="s">
        <v>100</v>
      </c>
      <c r="G83" s="14" t="s">
        <v>150</v>
      </c>
      <c r="H83" s="14" t="s">
        <v>73</v>
      </c>
      <c r="I83" s="14" t="s">
        <v>86</v>
      </c>
      <c r="J83" s="14" t="s">
        <v>66</v>
      </c>
      <c r="K83" s="14" t="s">
        <v>66</v>
      </c>
      <c r="L83" s="14" t="s">
        <v>78</v>
      </c>
      <c r="M83" s="14" t="s">
        <v>68</v>
      </c>
      <c r="N83" s="14" t="s">
        <v>68</v>
      </c>
      <c r="O83" s="14" t="s">
        <v>68</v>
      </c>
      <c r="P83" s="14" t="s">
        <v>68</v>
      </c>
      <c r="Q83" s="14" t="s">
        <v>69</v>
      </c>
      <c r="R83" s="14" t="s">
        <v>69</v>
      </c>
      <c r="S83" s="14" t="s">
        <v>79</v>
      </c>
      <c r="T83" s="14" t="s">
        <v>70</v>
      </c>
      <c r="U83" s="14" t="s">
        <v>70</v>
      </c>
      <c r="V83" s="14" t="s">
        <v>68</v>
      </c>
      <c r="W83" s="14" t="s">
        <v>72</v>
      </c>
      <c r="X83" s="14" t="s">
        <v>68</v>
      </c>
      <c r="Y83" s="14" t="s">
        <v>72</v>
      </c>
      <c r="Z83" s="14" t="s">
        <v>68</v>
      </c>
      <c r="AA83" s="14" t="s">
        <v>68</v>
      </c>
      <c r="AB83" s="14">
        <v>1</v>
      </c>
      <c r="AC83" s="14">
        <v>1935.5</v>
      </c>
      <c r="AD83" s="14">
        <v>5673</v>
      </c>
      <c r="AE83" s="14">
        <v>750</v>
      </c>
      <c r="AF83" s="14">
        <v>1207.0999999999999</v>
      </c>
      <c r="AG83" s="14">
        <v>243.29</v>
      </c>
      <c r="AH83" s="14">
        <v>1207.0999999999999</v>
      </c>
      <c r="AI83" s="14">
        <v>106240</v>
      </c>
      <c r="AJ83" s="14">
        <v>0</v>
      </c>
      <c r="AK83" s="14">
        <v>0</v>
      </c>
      <c r="AL83" s="14">
        <v>1819.74</v>
      </c>
      <c r="AM83" s="14">
        <v>573.12</v>
      </c>
      <c r="AN83" s="14">
        <v>0</v>
      </c>
      <c r="AO83" s="14">
        <v>0</v>
      </c>
      <c r="AP83" s="14">
        <v>28478.55</v>
      </c>
      <c r="AQ83" s="14">
        <v>820404.41</v>
      </c>
      <c r="AR83" s="14">
        <v>0</v>
      </c>
      <c r="AS83" s="14">
        <v>478288.42</v>
      </c>
      <c r="AT83" s="14">
        <v>78925.3</v>
      </c>
      <c r="AU83" s="14" t="s">
        <v>218</v>
      </c>
      <c r="AV83" s="14" t="b">
        <v>1</v>
      </c>
      <c r="AW83" s="14">
        <v>4.6996934802419021</v>
      </c>
      <c r="AX83" s="14">
        <v>0.20154916742606246</v>
      </c>
      <c r="AY83" s="14">
        <v>4.2885598448792528E-2</v>
      </c>
      <c r="AZ83" s="14">
        <v>88.012592163035379</v>
      </c>
      <c r="BA83" s="14">
        <v>2.42632</v>
      </c>
      <c r="BB83" s="14">
        <v>0.76416000000000006</v>
      </c>
      <c r="BC83" s="14" t="b">
        <f t="shared" si="25"/>
        <v>1</v>
      </c>
      <c r="BD83" s="14" t="b">
        <f t="shared" si="26"/>
        <v>1</v>
      </c>
      <c r="BE83" s="14" t="b">
        <f t="shared" si="27"/>
        <v>1</v>
      </c>
      <c r="BF83" s="14" t="b">
        <f t="shared" si="28"/>
        <v>1</v>
      </c>
      <c r="BG83" s="14" t="b">
        <f t="shared" si="29"/>
        <v>1</v>
      </c>
      <c r="BH83" s="14" t="b">
        <f t="shared" si="30"/>
        <v>1</v>
      </c>
      <c r="BI83" s="14" t="b">
        <f t="shared" si="32"/>
        <v>1</v>
      </c>
    </row>
    <row r="84" spans="1:61" hidden="1" x14ac:dyDescent="0.25">
      <c r="A84" s="14" t="s">
        <v>63</v>
      </c>
      <c r="B84" s="14" t="s">
        <v>508</v>
      </c>
      <c r="C84" s="14">
        <v>7811129978</v>
      </c>
      <c r="D84" s="14" t="s">
        <v>512</v>
      </c>
      <c r="E84" s="14" t="s">
        <v>513</v>
      </c>
      <c r="F84" s="14" t="s">
        <v>100</v>
      </c>
      <c r="G84" s="14" t="s">
        <v>131</v>
      </c>
      <c r="H84" s="14" t="s">
        <v>73</v>
      </c>
      <c r="I84" s="14" t="s">
        <v>102</v>
      </c>
      <c r="J84" s="14" t="s">
        <v>66</v>
      </c>
      <c r="K84" s="14" t="s">
        <v>66</v>
      </c>
      <c r="L84" s="14" t="s">
        <v>78</v>
      </c>
      <c r="M84" s="14" t="s">
        <v>68</v>
      </c>
      <c r="N84" s="14" t="s">
        <v>68</v>
      </c>
      <c r="O84" s="14" t="s">
        <v>68</v>
      </c>
      <c r="P84" s="14" t="s">
        <v>68</v>
      </c>
      <c r="Q84" s="14" t="s">
        <v>69</v>
      </c>
      <c r="R84" s="14" t="s">
        <v>69</v>
      </c>
      <c r="S84" s="14" t="s">
        <v>79</v>
      </c>
      <c r="T84" s="14" t="s">
        <v>70</v>
      </c>
      <c r="U84" s="14" t="s">
        <v>70</v>
      </c>
      <c r="V84" s="14" t="s">
        <v>68</v>
      </c>
      <c r="W84" s="14" t="s">
        <v>72</v>
      </c>
      <c r="X84" s="14" t="s">
        <v>68</v>
      </c>
      <c r="Y84" s="14" t="s">
        <v>72</v>
      </c>
      <c r="Z84" s="14" t="s">
        <v>68</v>
      </c>
      <c r="AA84" s="14" t="s">
        <v>68</v>
      </c>
      <c r="AB84" s="14">
        <v>1</v>
      </c>
      <c r="AC84" s="14">
        <v>1891</v>
      </c>
      <c r="AD84" s="14">
        <v>5673</v>
      </c>
      <c r="AE84" s="14">
        <v>750</v>
      </c>
      <c r="AF84" s="14">
        <v>1207</v>
      </c>
      <c r="AG84" s="14">
        <v>216.15</v>
      </c>
      <c r="AH84" s="14">
        <v>1207</v>
      </c>
      <c r="AI84" s="14">
        <v>82395</v>
      </c>
      <c r="AJ84" s="14">
        <v>0</v>
      </c>
      <c r="AK84" s="14">
        <v>0</v>
      </c>
      <c r="AL84" s="14">
        <v>916.73</v>
      </c>
      <c r="AM84" s="14">
        <v>232.24</v>
      </c>
      <c r="AN84" s="14">
        <v>0</v>
      </c>
      <c r="AO84" s="14">
        <v>0</v>
      </c>
      <c r="AP84" s="14">
        <v>11553.26</v>
      </c>
      <c r="AQ84" s="14">
        <v>667504.4</v>
      </c>
      <c r="AR84" s="14">
        <v>0</v>
      </c>
      <c r="AS84" s="14">
        <v>425126.28</v>
      </c>
      <c r="AT84" s="14">
        <v>39771.629999999997</v>
      </c>
      <c r="AU84" s="14" t="s">
        <v>218</v>
      </c>
      <c r="AV84" s="14" t="b">
        <v>1</v>
      </c>
      <c r="AW84" s="14">
        <v>4.7000828500414249</v>
      </c>
      <c r="AX84" s="14">
        <v>0.17908036454018228</v>
      </c>
      <c r="AY84" s="14">
        <v>3.8101533580116344E-2</v>
      </c>
      <c r="AZ84" s="14">
        <v>68.264291632145813</v>
      </c>
      <c r="BA84" s="14">
        <v>1.2223066666666667</v>
      </c>
      <c r="BB84" s="14">
        <v>0.30965333333333334</v>
      </c>
      <c r="BC84" s="14" t="b">
        <f t="shared" si="25"/>
        <v>1</v>
      </c>
      <c r="BD84" s="14" t="b">
        <f t="shared" si="26"/>
        <v>1</v>
      </c>
      <c r="BE84" s="14" t="b">
        <f t="shared" si="27"/>
        <v>1</v>
      </c>
      <c r="BF84" s="14" t="b">
        <f t="shared" si="28"/>
        <v>1</v>
      </c>
      <c r="BG84" s="14" t="b">
        <f t="shared" si="29"/>
        <v>1</v>
      </c>
      <c r="BH84" s="14" t="b">
        <f t="shared" si="30"/>
        <v>1</v>
      </c>
      <c r="BI84" s="14" t="b">
        <f t="shared" si="32"/>
        <v>1</v>
      </c>
    </row>
    <row r="85" spans="1:61" hidden="1" x14ac:dyDescent="0.25">
      <c r="A85" s="14" t="s">
        <v>63</v>
      </c>
      <c r="B85" s="14" t="s">
        <v>514</v>
      </c>
      <c r="C85" s="14">
        <v>7811130035</v>
      </c>
      <c r="D85" s="14" t="s">
        <v>439</v>
      </c>
      <c r="E85" s="14" t="s">
        <v>515</v>
      </c>
      <c r="F85" s="14" t="s">
        <v>100</v>
      </c>
      <c r="G85" s="14" t="s">
        <v>92</v>
      </c>
      <c r="H85" s="14" t="s">
        <v>73</v>
      </c>
      <c r="I85" s="14" t="s">
        <v>1</v>
      </c>
      <c r="J85" s="14" t="s">
        <v>66</v>
      </c>
      <c r="K85" s="14" t="s">
        <v>66</v>
      </c>
      <c r="L85" s="14" t="s">
        <v>78</v>
      </c>
      <c r="M85" s="14" t="s">
        <v>68</v>
      </c>
      <c r="N85" s="14" t="s">
        <v>68</v>
      </c>
      <c r="O85" s="14" t="s">
        <v>68</v>
      </c>
      <c r="P85" s="14" t="s">
        <v>68</v>
      </c>
      <c r="Q85" s="14" t="s">
        <v>69</v>
      </c>
      <c r="R85" s="14" t="s">
        <v>69</v>
      </c>
      <c r="S85" s="14" t="s">
        <v>79</v>
      </c>
      <c r="T85" s="14" t="s">
        <v>70</v>
      </c>
      <c r="U85" s="14" t="s">
        <v>70</v>
      </c>
      <c r="V85" s="14" t="s">
        <v>71</v>
      </c>
      <c r="W85" s="14" t="s">
        <v>72</v>
      </c>
      <c r="X85" s="14" t="s">
        <v>71</v>
      </c>
      <c r="Y85" s="14" t="s">
        <v>72</v>
      </c>
      <c r="Z85" s="14" t="s">
        <v>68</v>
      </c>
      <c r="AA85" s="14" t="s">
        <v>68</v>
      </c>
      <c r="AB85" s="14">
        <v>1</v>
      </c>
      <c r="AC85" s="14">
        <v>1727</v>
      </c>
      <c r="AD85" s="14">
        <v>7657</v>
      </c>
      <c r="AE85" s="14">
        <v>347115</v>
      </c>
      <c r="AF85" s="14">
        <v>1727</v>
      </c>
      <c r="AG85" s="14">
        <v>346.7</v>
      </c>
      <c r="AH85" s="14">
        <v>1727</v>
      </c>
      <c r="AI85" s="14">
        <v>124880</v>
      </c>
      <c r="AJ85" s="14">
        <v>0</v>
      </c>
      <c r="AK85" s="14">
        <v>0</v>
      </c>
      <c r="AL85" s="14">
        <v>926</v>
      </c>
      <c r="AM85" s="14">
        <v>480.35</v>
      </c>
      <c r="AN85" s="14">
        <v>0</v>
      </c>
      <c r="AO85" s="14">
        <v>0</v>
      </c>
      <c r="AP85" s="14">
        <v>20802.97</v>
      </c>
      <c r="AQ85" s="14">
        <v>1013219.44</v>
      </c>
      <c r="AR85" s="14">
        <v>0</v>
      </c>
      <c r="AS85" s="14">
        <v>955655.36</v>
      </c>
      <c r="AT85" s="14">
        <v>40196.11</v>
      </c>
      <c r="AU85" s="14" t="s">
        <v>218</v>
      </c>
      <c r="AV85" s="14" t="b">
        <v>1</v>
      </c>
      <c r="AW85" s="14">
        <v>4.4337000579038799</v>
      </c>
      <c r="AX85" s="14">
        <v>0.20075275043427909</v>
      </c>
      <c r="AY85" s="14">
        <v>4.5278829828914714E-2</v>
      </c>
      <c r="AZ85" s="14">
        <v>72.310364794441227</v>
      </c>
      <c r="BA85" s="14">
        <v>2.6677037869294036E-3</v>
      </c>
      <c r="BB85" s="14">
        <v>1.3838353283493943E-3</v>
      </c>
      <c r="BC85" s="14" t="b">
        <f t="shared" si="25"/>
        <v>1</v>
      </c>
      <c r="BD85" s="14" t="b">
        <f t="shared" si="26"/>
        <v>1</v>
      </c>
      <c r="BE85" s="14" t="b">
        <f t="shared" si="27"/>
        <v>1</v>
      </c>
      <c r="BF85" s="14" t="b">
        <f t="shared" si="28"/>
        <v>1</v>
      </c>
      <c r="BG85" s="14" t="b">
        <f t="shared" si="29"/>
        <v>1</v>
      </c>
      <c r="BH85" s="14" t="b">
        <f t="shared" si="30"/>
        <v>1</v>
      </c>
      <c r="BI85" s="14" t="b">
        <f t="shared" ref="BI85:BI88" si="33">AND(BC85:BH85)</f>
        <v>1</v>
      </c>
    </row>
    <row r="86" spans="1:61" hidden="1" x14ac:dyDescent="0.25">
      <c r="A86" s="14" t="s">
        <v>63</v>
      </c>
      <c r="B86" s="14" t="s">
        <v>516</v>
      </c>
      <c r="C86" s="14">
        <v>7811040462</v>
      </c>
      <c r="D86" s="14" t="s">
        <v>517</v>
      </c>
      <c r="E86" s="14" t="s">
        <v>518</v>
      </c>
      <c r="F86" s="14" t="s">
        <v>100</v>
      </c>
      <c r="G86" s="14" t="s">
        <v>151</v>
      </c>
      <c r="H86" s="14" t="s">
        <v>67</v>
      </c>
      <c r="I86" s="14" t="s">
        <v>122</v>
      </c>
      <c r="J86" s="14" t="s">
        <v>463</v>
      </c>
      <c r="K86" s="14" t="s">
        <v>519</v>
      </c>
      <c r="L86" s="14" t="s">
        <v>74</v>
      </c>
      <c r="M86" s="14" t="s">
        <v>68</v>
      </c>
      <c r="N86" s="14" t="s">
        <v>68</v>
      </c>
      <c r="O86" s="14" t="s">
        <v>68</v>
      </c>
      <c r="P86" s="14" t="s">
        <v>68</v>
      </c>
      <c r="Q86" s="14" t="s">
        <v>69</v>
      </c>
      <c r="R86" s="14" t="s">
        <v>69</v>
      </c>
      <c r="S86" s="14" t="s">
        <v>70</v>
      </c>
      <c r="T86" s="14" t="s">
        <v>70</v>
      </c>
      <c r="U86" s="14" t="s">
        <v>70</v>
      </c>
      <c r="V86" s="14" t="s">
        <v>68</v>
      </c>
      <c r="W86" s="14" t="s">
        <v>72</v>
      </c>
      <c r="X86" s="14" t="s">
        <v>71</v>
      </c>
      <c r="Y86" s="14" t="s">
        <v>72</v>
      </c>
      <c r="Z86" s="14" t="s">
        <v>68</v>
      </c>
      <c r="AA86" s="14" t="s">
        <v>68</v>
      </c>
      <c r="AB86" s="14">
        <v>1</v>
      </c>
      <c r="AC86" s="14">
        <v>1619.8</v>
      </c>
      <c r="AD86" s="14">
        <v>7390</v>
      </c>
      <c r="AE86" s="14">
        <v>500</v>
      </c>
      <c r="AF86" s="14">
        <v>1619.8</v>
      </c>
      <c r="AG86" s="14">
        <v>351.6</v>
      </c>
      <c r="AH86" s="14">
        <v>1619.8</v>
      </c>
      <c r="AI86" s="14">
        <v>69420</v>
      </c>
      <c r="AJ86" s="14">
        <v>0</v>
      </c>
      <c r="AK86" s="14">
        <v>0</v>
      </c>
      <c r="AL86" s="14">
        <v>953.05799999999999</v>
      </c>
      <c r="AM86" s="14">
        <v>286.29000000000002</v>
      </c>
      <c r="AN86" s="14">
        <v>0</v>
      </c>
      <c r="AO86" s="14">
        <v>0</v>
      </c>
      <c r="AP86" s="14">
        <v>14400</v>
      </c>
      <c r="AQ86" s="14">
        <v>563400</v>
      </c>
      <c r="AR86" s="14">
        <v>0</v>
      </c>
      <c r="AS86" s="14">
        <v>970700</v>
      </c>
      <c r="AT86" s="14">
        <v>41300</v>
      </c>
      <c r="AU86" s="14" t="s">
        <v>218</v>
      </c>
      <c r="AV86" s="14" t="b">
        <v>1</v>
      </c>
      <c r="AW86" s="14">
        <v>4.5622916409433261</v>
      </c>
      <c r="AX86" s="14">
        <v>0.21706383504136315</v>
      </c>
      <c r="AY86" s="14">
        <v>4.7577807848443843E-2</v>
      </c>
      <c r="AZ86" s="14">
        <v>42.857142857142861</v>
      </c>
      <c r="BA86" s="14">
        <v>1.9061159999999999</v>
      </c>
      <c r="BB86" s="14">
        <v>0.57258000000000009</v>
      </c>
      <c r="BC86" s="14" t="b">
        <f t="shared" si="25"/>
        <v>1</v>
      </c>
      <c r="BD86" s="14" t="b">
        <f t="shared" si="26"/>
        <v>1</v>
      </c>
      <c r="BE86" s="14" t="b">
        <f t="shared" si="27"/>
        <v>1</v>
      </c>
      <c r="BF86" s="14" t="b">
        <f t="shared" si="28"/>
        <v>1</v>
      </c>
      <c r="BG86" s="14" t="b">
        <f t="shared" si="29"/>
        <v>1</v>
      </c>
      <c r="BH86" s="14" t="b">
        <f t="shared" si="30"/>
        <v>1</v>
      </c>
      <c r="BI86" s="14" t="b">
        <f t="shared" si="33"/>
        <v>1</v>
      </c>
    </row>
    <row r="87" spans="1:61" hidden="1" x14ac:dyDescent="0.25">
      <c r="A87" s="14" t="s">
        <v>63</v>
      </c>
      <c r="B87" s="14" t="s">
        <v>520</v>
      </c>
      <c r="C87" s="14">
        <v>7811007240</v>
      </c>
      <c r="D87" s="14" t="s">
        <v>521</v>
      </c>
      <c r="E87" s="14" t="s">
        <v>522</v>
      </c>
      <c r="F87" s="14" t="s">
        <v>100</v>
      </c>
      <c r="G87" s="14" t="s">
        <v>437</v>
      </c>
      <c r="H87" s="14" t="s">
        <v>93</v>
      </c>
      <c r="I87" s="14" t="s">
        <v>88</v>
      </c>
      <c r="J87" s="14" t="s">
        <v>523</v>
      </c>
      <c r="K87" s="14" t="s">
        <v>524</v>
      </c>
      <c r="L87" s="14" t="s">
        <v>67</v>
      </c>
      <c r="M87" s="14" t="s">
        <v>68</v>
      </c>
      <c r="N87" s="14" t="s">
        <v>68</v>
      </c>
      <c r="O87" s="14" t="s">
        <v>68</v>
      </c>
      <c r="P87" s="14" t="s">
        <v>69</v>
      </c>
      <c r="Q87" s="14" t="s">
        <v>69</v>
      </c>
      <c r="R87" s="14" t="s">
        <v>69</v>
      </c>
      <c r="S87" s="14" t="s">
        <v>79</v>
      </c>
      <c r="T87" s="14" t="s">
        <v>70</v>
      </c>
      <c r="U87" s="14" t="s">
        <v>70</v>
      </c>
      <c r="V87" s="14" t="s">
        <v>71</v>
      </c>
      <c r="W87" s="14" t="s">
        <v>72</v>
      </c>
      <c r="X87" s="14" t="s">
        <v>68</v>
      </c>
      <c r="Y87" s="14" t="s">
        <v>68</v>
      </c>
      <c r="Z87" s="14" t="s">
        <v>71</v>
      </c>
      <c r="AA87" s="14" t="s">
        <v>68</v>
      </c>
      <c r="AB87" s="14">
        <v>1</v>
      </c>
      <c r="AC87" s="14">
        <v>2222.1</v>
      </c>
      <c r="AD87" s="14">
        <v>11861</v>
      </c>
      <c r="AE87" s="14">
        <v>650</v>
      </c>
      <c r="AF87" s="14">
        <v>2073.4</v>
      </c>
      <c r="AG87" s="14">
        <v>376.01</v>
      </c>
      <c r="AH87" s="14">
        <v>2218.8000000000002</v>
      </c>
      <c r="AI87" s="14">
        <v>204720</v>
      </c>
      <c r="AJ87" s="14">
        <v>0</v>
      </c>
      <c r="AK87" s="14">
        <v>0</v>
      </c>
      <c r="AL87" s="14">
        <v>2958</v>
      </c>
      <c r="AM87" s="14">
        <v>0</v>
      </c>
      <c r="AN87" s="14">
        <v>0</v>
      </c>
      <c r="AO87" s="14">
        <v>0</v>
      </c>
      <c r="AP87" s="14">
        <v>0</v>
      </c>
      <c r="AQ87" s="14">
        <v>1705317.6</v>
      </c>
      <c r="AR87" s="14">
        <v>0</v>
      </c>
      <c r="AS87" s="14">
        <v>1082908.8</v>
      </c>
      <c r="AT87" s="14">
        <v>130033.68</v>
      </c>
      <c r="AU87" s="14" t="s">
        <v>218</v>
      </c>
      <c r="AV87" s="14" t="b">
        <v>1</v>
      </c>
      <c r="AW87" s="14">
        <v>5.7205556091443999</v>
      </c>
      <c r="AX87" s="14">
        <v>0.18134947429343107</v>
      </c>
      <c r="AY87" s="14">
        <v>3.1701374251749431E-2</v>
      </c>
      <c r="AZ87" s="14">
        <v>98.736375036172461</v>
      </c>
      <c r="BA87" s="14">
        <v>4.5507692307692311</v>
      </c>
      <c r="BB87" s="14">
        <v>0</v>
      </c>
      <c r="BC87" s="14" t="b">
        <f t="shared" si="25"/>
        <v>1</v>
      </c>
      <c r="BD87" s="14" t="b">
        <f t="shared" si="26"/>
        <v>1</v>
      </c>
      <c r="BE87" s="14" t="b">
        <f t="shared" si="27"/>
        <v>1</v>
      </c>
      <c r="BF87" s="14" t="b">
        <f t="shared" si="28"/>
        <v>1</v>
      </c>
      <c r="BG87" s="14" t="b">
        <f t="shared" si="29"/>
        <v>1</v>
      </c>
      <c r="BH87" s="14" t="b">
        <f t="shared" si="30"/>
        <v>1</v>
      </c>
      <c r="BI87" s="14" t="b">
        <f t="shared" si="33"/>
        <v>1</v>
      </c>
    </row>
    <row r="88" spans="1:61" hidden="1" x14ac:dyDescent="0.25">
      <c r="A88" s="14" t="s">
        <v>63</v>
      </c>
      <c r="B88" s="14" t="s">
        <v>525</v>
      </c>
      <c r="C88" s="14">
        <v>7811000290</v>
      </c>
      <c r="D88" s="14" t="s">
        <v>440</v>
      </c>
      <c r="E88" s="14" t="s">
        <v>526</v>
      </c>
      <c r="F88" s="14" t="s">
        <v>100</v>
      </c>
      <c r="G88" s="14" t="s">
        <v>209</v>
      </c>
      <c r="H88" s="14" t="s">
        <v>93</v>
      </c>
      <c r="I88" s="14" t="s">
        <v>66</v>
      </c>
      <c r="J88" s="14" t="s">
        <v>491</v>
      </c>
      <c r="K88" s="14" t="s">
        <v>527</v>
      </c>
      <c r="L88" s="14" t="s">
        <v>67</v>
      </c>
      <c r="M88" s="14" t="s">
        <v>68</v>
      </c>
      <c r="N88" s="14" t="s">
        <v>68</v>
      </c>
      <c r="O88" s="14" t="s">
        <v>68</v>
      </c>
      <c r="P88" s="14" t="s">
        <v>68</v>
      </c>
      <c r="Q88" s="14" t="s">
        <v>69</v>
      </c>
      <c r="R88" s="14" t="s">
        <v>69</v>
      </c>
      <c r="S88" s="14" t="s">
        <v>79</v>
      </c>
      <c r="T88" s="14" t="s">
        <v>79</v>
      </c>
      <c r="U88" s="14" t="s">
        <v>70</v>
      </c>
      <c r="V88" s="14" t="s">
        <v>71</v>
      </c>
      <c r="W88" s="14" t="s">
        <v>72</v>
      </c>
      <c r="X88" s="14" t="s">
        <v>71</v>
      </c>
      <c r="Y88" s="14" t="s">
        <v>72</v>
      </c>
      <c r="Z88" s="14" t="s">
        <v>71</v>
      </c>
      <c r="AA88" s="14" t="s">
        <v>68</v>
      </c>
      <c r="AB88" s="14">
        <v>1</v>
      </c>
      <c r="AC88" s="14">
        <v>6360.3</v>
      </c>
      <c r="AD88" s="14">
        <v>26594</v>
      </c>
      <c r="AE88" s="14">
        <v>920</v>
      </c>
      <c r="AF88" s="14">
        <v>6360.3</v>
      </c>
      <c r="AG88" s="14">
        <v>697.4</v>
      </c>
      <c r="AH88" s="14">
        <v>6360.3</v>
      </c>
      <c r="AI88" s="14">
        <v>166500</v>
      </c>
      <c r="AJ88" s="14">
        <v>0</v>
      </c>
      <c r="AK88" s="14">
        <v>0</v>
      </c>
      <c r="AL88" s="14">
        <v>4000</v>
      </c>
      <c r="AM88" s="14">
        <v>2152.38</v>
      </c>
      <c r="AN88" s="14">
        <v>0</v>
      </c>
      <c r="AO88" s="14">
        <v>0</v>
      </c>
      <c r="AP88" s="14">
        <v>93215.28</v>
      </c>
      <c r="AQ88" s="14">
        <v>1353590.97</v>
      </c>
      <c r="AR88" s="14">
        <v>0</v>
      </c>
      <c r="AS88" s="14">
        <v>1921113.21</v>
      </c>
      <c r="AT88" s="14">
        <v>173814.13</v>
      </c>
      <c r="AU88" s="14" t="s">
        <v>218</v>
      </c>
      <c r="AV88" s="14" t="b">
        <v>1</v>
      </c>
      <c r="AW88" s="14">
        <v>4.1812493121393643</v>
      </c>
      <c r="AX88" s="14">
        <v>0.10964891593163843</v>
      </c>
      <c r="AY88" s="14">
        <v>2.6223960291795141E-2</v>
      </c>
      <c r="AZ88" s="14">
        <v>26.178010471204189</v>
      </c>
      <c r="BA88" s="14">
        <v>4.3478260869565215</v>
      </c>
      <c r="BB88" s="14">
        <v>2.3395434782608695</v>
      </c>
      <c r="BC88" s="14" t="b">
        <f t="shared" si="25"/>
        <v>1</v>
      </c>
      <c r="BD88" s="14" t="b">
        <f t="shared" si="26"/>
        <v>1</v>
      </c>
      <c r="BE88" s="14" t="b">
        <f t="shared" si="27"/>
        <v>1</v>
      </c>
      <c r="BF88" s="14" t="b">
        <f t="shared" si="28"/>
        <v>1</v>
      </c>
      <c r="BG88" s="14" t="b">
        <f t="shared" si="29"/>
        <v>1</v>
      </c>
      <c r="BH88" s="14" t="b">
        <f t="shared" si="30"/>
        <v>1</v>
      </c>
      <c r="BI88" s="14" t="b">
        <f t="shared" si="33"/>
        <v>1</v>
      </c>
    </row>
    <row r="89" spans="1:61" hidden="1" x14ac:dyDescent="0.25">
      <c r="A89" s="14" t="s">
        <v>103</v>
      </c>
      <c r="B89" s="14" t="s">
        <v>530</v>
      </c>
      <c r="C89" s="14">
        <v>7811020096</v>
      </c>
      <c r="D89" s="14" t="s">
        <v>530</v>
      </c>
      <c r="E89" s="14" t="s">
        <v>531</v>
      </c>
      <c r="F89" s="14" t="s">
        <v>210</v>
      </c>
      <c r="G89" s="14" t="s">
        <v>240</v>
      </c>
      <c r="H89" s="14" t="s">
        <v>65</v>
      </c>
      <c r="I89" s="14" t="s">
        <v>66</v>
      </c>
      <c r="J89" s="14" t="s">
        <v>66</v>
      </c>
      <c r="K89" s="14" t="s">
        <v>66</v>
      </c>
      <c r="L89" s="14" t="s">
        <v>74</v>
      </c>
      <c r="M89" s="14" t="s">
        <v>68</v>
      </c>
      <c r="N89" s="14" t="s">
        <v>68</v>
      </c>
      <c r="O89" s="14" t="s">
        <v>68</v>
      </c>
      <c r="P89" s="14" t="s">
        <v>68</v>
      </c>
      <c r="Q89" s="14" t="s">
        <v>69</v>
      </c>
      <c r="R89" s="14" t="s">
        <v>69</v>
      </c>
      <c r="S89" s="14" t="s">
        <v>70</v>
      </c>
      <c r="T89" s="14" t="s">
        <v>79</v>
      </c>
      <c r="U89" s="14" t="s">
        <v>70</v>
      </c>
      <c r="V89" s="14" t="s">
        <v>71</v>
      </c>
      <c r="W89" s="14" t="s">
        <v>72</v>
      </c>
      <c r="X89" s="14" t="s">
        <v>71</v>
      </c>
      <c r="Y89" s="14" t="s">
        <v>72</v>
      </c>
      <c r="Z89" s="14" t="s">
        <v>68</v>
      </c>
      <c r="AA89" s="14" t="s">
        <v>68</v>
      </c>
      <c r="AB89" s="14">
        <v>1</v>
      </c>
      <c r="AC89" s="14">
        <v>5447.7</v>
      </c>
      <c r="AD89" s="14">
        <v>24751.81</v>
      </c>
      <c r="AE89" s="14">
        <v>275</v>
      </c>
      <c r="AF89" s="14">
        <v>3608.6</v>
      </c>
      <c r="AG89" s="14">
        <v>792.82</v>
      </c>
      <c r="AH89" s="14">
        <v>5447.7</v>
      </c>
      <c r="AI89" s="14">
        <v>126561.53</v>
      </c>
      <c r="AJ89" s="14">
        <v>0</v>
      </c>
      <c r="AK89" s="14">
        <v>0</v>
      </c>
      <c r="AL89" s="14">
        <v>1333.53</v>
      </c>
      <c r="AM89" s="14">
        <v>65.89</v>
      </c>
      <c r="AN89" s="14">
        <v>0</v>
      </c>
      <c r="AO89" s="14">
        <v>0</v>
      </c>
      <c r="AP89" s="14">
        <v>2377.85</v>
      </c>
      <c r="AQ89" s="14">
        <v>1023882.75</v>
      </c>
      <c r="AR89" s="14">
        <v>0</v>
      </c>
      <c r="AS89" s="14">
        <v>2144963.48</v>
      </c>
      <c r="AT89" s="14">
        <v>57901.79</v>
      </c>
      <c r="AU89" s="14" t="s">
        <v>218</v>
      </c>
      <c r="AV89" s="14" t="b">
        <v>1</v>
      </c>
      <c r="AW89" s="14">
        <v>6.8591171091281939</v>
      </c>
      <c r="AX89" s="14">
        <v>0.21970293188494155</v>
      </c>
      <c r="AY89" s="14">
        <v>3.2030788859481386E-2</v>
      </c>
      <c r="AZ89" s="14">
        <v>35.072196973895693</v>
      </c>
      <c r="BA89" s="14">
        <v>4.8491999999999997</v>
      </c>
      <c r="BB89" s="14">
        <v>0.23960000000000001</v>
      </c>
      <c r="BC89" s="14" t="b">
        <f t="shared" si="25"/>
        <v>1</v>
      </c>
      <c r="BD89" s="14" t="b">
        <f t="shared" si="26"/>
        <v>1</v>
      </c>
      <c r="BE89" s="14" t="b">
        <f t="shared" si="27"/>
        <v>1</v>
      </c>
      <c r="BF89" s="14" t="b">
        <f t="shared" si="28"/>
        <v>1</v>
      </c>
      <c r="BG89" s="14" t="b">
        <f t="shared" si="29"/>
        <v>1</v>
      </c>
      <c r="BH89" s="14" t="b">
        <f t="shared" si="30"/>
        <v>1</v>
      </c>
      <c r="BI89" s="14" t="b">
        <f t="shared" ref="BI89:BI90" si="34">AND(BC89:BH89)</f>
        <v>1</v>
      </c>
    </row>
    <row r="90" spans="1:61" hidden="1" x14ac:dyDescent="0.25">
      <c r="A90" s="14" t="s">
        <v>103</v>
      </c>
      <c r="B90" s="14" t="s">
        <v>530</v>
      </c>
      <c r="C90" s="14">
        <v>7811020096</v>
      </c>
      <c r="D90" s="14" t="s">
        <v>532</v>
      </c>
      <c r="E90" s="14" t="s">
        <v>533</v>
      </c>
      <c r="F90" s="14" t="s">
        <v>210</v>
      </c>
      <c r="G90" s="14" t="s">
        <v>209</v>
      </c>
      <c r="H90" s="14" t="s">
        <v>159</v>
      </c>
      <c r="I90" s="14" t="s">
        <v>66</v>
      </c>
      <c r="J90" s="14" t="s">
        <v>66</v>
      </c>
      <c r="K90" s="14" t="s">
        <v>66</v>
      </c>
      <c r="L90" s="14" t="s">
        <v>67</v>
      </c>
      <c r="M90" s="14" t="s">
        <v>68</v>
      </c>
      <c r="N90" s="14" t="s">
        <v>68</v>
      </c>
      <c r="O90" s="14" t="s">
        <v>68</v>
      </c>
      <c r="P90" s="14" t="s">
        <v>68</v>
      </c>
      <c r="Q90" s="14" t="s">
        <v>69</v>
      </c>
      <c r="R90" s="14" t="s">
        <v>69</v>
      </c>
      <c r="S90" s="14" t="s">
        <v>70</v>
      </c>
      <c r="T90" s="14" t="s">
        <v>79</v>
      </c>
      <c r="U90" s="14" t="s">
        <v>70</v>
      </c>
      <c r="V90" s="14" t="s">
        <v>71</v>
      </c>
      <c r="W90" s="14" t="s">
        <v>72</v>
      </c>
      <c r="X90" s="14" t="s">
        <v>71</v>
      </c>
      <c r="Y90" s="14" t="s">
        <v>72</v>
      </c>
      <c r="Z90" s="14" t="s">
        <v>68</v>
      </c>
      <c r="AA90" s="14" t="s">
        <v>68</v>
      </c>
      <c r="AB90" s="14">
        <v>1</v>
      </c>
      <c r="AC90" s="14">
        <v>4312.2</v>
      </c>
      <c r="AD90" s="14">
        <v>13854.35</v>
      </c>
      <c r="AE90" s="14">
        <v>275</v>
      </c>
      <c r="AF90" s="14">
        <v>2567.6999999999998</v>
      </c>
      <c r="AG90" s="14">
        <v>627.55999999999995</v>
      </c>
      <c r="AH90" s="14">
        <v>4312.2</v>
      </c>
      <c r="AI90" s="14">
        <v>100181.47</v>
      </c>
      <c r="AJ90" s="14">
        <v>0</v>
      </c>
      <c r="AK90" s="14">
        <v>0</v>
      </c>
      <c r="AL90" s="14">
        <v>1055.57</v>
      </c>
      <c r="AM90" s="14">
        <v>52.15</v>
      </c>
      <c r="AN90" s="14">
        <v>0</v>
      </c>
      <c r="AO90" s="14">
        <v>0</v>
      </c>
      <c r="AP90" s="14">
        <v>1882.22</v>
      </c>
      <c r="AQ90" s="14">
        <v>810468.12</v>
      </c>
      <c r="AR90" s="14">
        <v>0</v>
      </c>
      <c r="AS90" s="14">
        <v>1697874.61</v>
      </c>
      <c r="AT90" s="14">
        <v>45832.94</v>
      </c>
      <c r="AU90" s="14" t="s">
        <v>218</v>
      </c>
      <c r="AV90" s="14" t="b">
        <v>1</v>
      </c>
      <c r="AW90" s="14">
        <v>5.3956264361101383</v>
      </c>
      <c r="AX90" s="14">
        <v>0.24440549908478404</v>
      </c>
      <c r="AY90" s="14">
        <v>4.529696449129695E-2</v>
      </c>
      <c r="AZ90" s="14">
        <v>39.016033804572189</v>
      </c>
      <c r="BA90" s="14">
        <v>3.8384363636363634</v>
      </c>
      <c r="BB90" s="14">
        <v>0.18963636363636363</v>
      </c>
      <c r="BC90" s="14" t="b">
        <f t="shared" si="25"/>
        <v>1</v>
      </c>
      <c r="BD90" s="14" t="b">
        <f t="shared" si="26"/>
        <v>1</v>
      </c>
      <c r="BE90" s="14" t="b">
        <f t="shared" si="27"/>
        <v>1</v>
      </c>
      <c r="BF90" s="14" t="b">
        <f t="shared" si="28"/>
        <v>1</v>
      </c>
      <c r="BG90" s="14" t="b">
        <f t="shared" si="29"/>
        <v>1</v>
      </c>
      <c r="BH90" s="14" t="b">
        <f t="shared" si="30"/>
        <v>1</v>
      </c>
      <c r="BI90" s="14" t="b">
        <f t="shared" si="34"/>
        <v>1</v>
      </c>
    </row>
    <row r="91" spans="1:61" hidden="1" x14ac:dyDescent="0.25">
      <c r="A91" s="14" t="s">
        <v>103</v>
      </c>
      <c r="B91" s="14" t="s">
        <v>534</v>
      </c>
      <c r="C91" s="14">
        <v>7811066453</v>
      </c>
      <c r="D91" s="14" t="s">
        <v>169</v>
      </c>
      <c r="E91" s="14" t="s">
        <v>535</v>
      </c>
      <c r="F91" s="14" t="s">
        <v>76</v>
      </c>
      <c r="G91" s="14" t="s">
        <v>230</v>
      </c>
      <c r="H91" s="14" t="s">
        <v>67</v>
      </c>
      <c r="I91" s="14" t="s">
        <v>66</v>
      </c>
      <c r="J91" s="14" t="s">
        <v>297</v>
      </c>
      <c r="K91" s="14" t="s">
        <v>536</v>
      </c>
      <c r="L91" s="14" t="s">
        <v>74</v>
      </c>
      <c r="M91" s="14" t="s">
        <v>68</v>
      </c>
      <c r="N91" s="14" t="s">
        <v>68</v>
      </c>
      <c r="O91" s="14" t="s">
        <v>68</v>
      </c>
      <c r="P91" s="14" t="s">
        <v>68</v>
      </c>
      <c r="Q91" s="14" t="s">
        <v>69</v>
      </c>
      <c r="R91" s="14" t="s">
        <v>72</v>
      </c>
      <c r="S91" s="14" t="s">
        <v>70</v>
      </c>
      <c r="T91" s="14" t="s">
        <v>70</v>
      </c>
      <c r="U91" s="14" t="s">
        <v>70</v>
      </c>
      <c r="V91" s="14" t="s">
        <v>71</v>
      </c>
      <c r="W91" s="14" t="s">
        <v>72</v>
      </c>
      <c r="X91" s="14" t="s">
        <v>68</v>
      </c>
      <c r="Y91" s="14" t="s">
        <v>72</v>
      </c>
      <c r="Z91" s="14" t="s">
        <v>68</v>
      </c>
      <c r="AA91" s="14" t="s">
        <v>71</v>
      </c>
      <c r="AB91" s="14">
        <v>1</v>
      </c>
      <c r="AC91" s="14">
        <v>1776.8</v>
      </c>
      <c r="AD91" s="14">
        <v>10059</v>
      </c>
      <c r="AE91" s="14">
        <v>220</v>
      </c>
      <c r="AF91" s="14">
        <v>1663.8</v>
      </c>
      <c r="AG91" s="14">
        <v>439.08</v>
      </c>
      <c r="AH91" s="14">
        <v>1750.5</v>
      </c>
      <c r="AI91" s="14">
        <v>68980</v>
      </c>
      <c r="AJ91" s="14">
        <v>0</v>
      </c>
      <c r="AK91" s="14">
        <v>0</v>
      </c>
      <c r="AL91" s="14">
        <v>1900</v>
      </c>
      <c r="AM91" s="14">
        <v>1190.1099999999999</v>
      </c>
      <c r="AN91" s="14">
        <v>0</v>
      </c>
      <c r="AO91" s="14">
        <v>0</v>
      </c>
      <c r="AP91" s="14">
        <v>48500</v>
      </c>
      <c r="AQ91" s="14">
        <v>636980</v>
      </c>
      <c r="AR91" s="14">
        <v>0</v>
      </c>
      <c r="AS91" s="14">
        <v>1211000</v>
      </c>
      <c r="AT91" s="14">
        <v>86900</v>
      </c>
      <c r="AU91" s="14" t="s">
        <v>218</v>
      </c>
      <c r="AV91" s="14" t="b">
        <v>1</v>
      </c>
      <c r="AW91" s="14">
        <v>6.045798773891093</v>
      </c>
      <c r="AX91" s="14">
        <v>0.26390191128741436</v>
      </c>
      <c r="AY91" s="14">
        <v>4.3650462272591707E-2</v>
      </c>
      <c r="AZ91" s="14">
        <v>41.459310013222748</v>
      </c>
      <c r="BA91" s="14">
        <v>8.6363636363636367</v>
      </c>
      <c r="BB91" s="14">
        <v>5.4095909090909089</v>
      </c>
      <c r="BC91" s="14" t="b">
        <f t="shared" si="25"/>
        <v>1</v>
      </c>
      <c r="BD91" s="14" t="b">
        <f t="shared" si="26"/>
        <v>1</v>
      </c>
      <c r="BE91" s="14" t="b">
        <f t="shared" si="27"/>
        <v>1</v>
      </c>
      <c r="BF91" s="14" t="b">
        <f t="shared" si="28"/>
        <v>1</v>
      </c>
      <c r="BG91" s="14" t="b">
        <f t="shared" si="29"/>
        <v>1</v>
      </c>
      <c r="BH91" s="14" t="b">
        <f t="shared" si="30"/>
        <v>1</v>
      </c>
      <c r="BI91" s="14" t="b">
        <f t="shared" ref="BI91" si="35">AND(BC91:BH91)</f>
        <v>1</v>
      </c>
    </row>
    <row r="92" spans="1:61" hidden="1" x14ac:dyDescent="0.25">
      <c r="A92" s="14" t="s">
        <v>103</v>
      </c>
      <c r="B92" s="14" t="s">
        <v>537</v>
      </c>
      <c r="C92" s="14">
        <v>7811065770</v>
      </c>
      <c r="D92" s="14" t="s">
        <v>190</v>
      </c>
      <c r="E92" s="14" t="s">
        <v>538</v>
      </c>
      <c r="F92" s="14" t="s">
        <v>76</v>
      </c>
      <c r="G92" s="14" t="s">
        <v>85</v>
      </c>
      <c r="H92" s="14" t="s">
        <v>67</v>
      </c>
      <c r="I92" s="14" t="s">
        <v>66</v>
      </c>
      <c r="J92" s="14" t="s">
        <v>539</v>
      </c>
      <c r="K92" s="14" t="s">
        <v>540</v>
      </c>
      <c r="L92" s="14" t="s">
        <v>74</v>
      </c>
      <c r="M92" s="14" t="s">
        <v>68</v>
      </c>
      <c r="N92" s="14" t="s">
        <v>68</v>
      </c>
      <c r="O92" s="14" t="s">
        <v>68</v>
      </c>
      <c r="P92" s="14" t="s">
        <v>68</v>
      </c>
      <c r="Q92" s="14" t="s">
        <v>68</v>
      </c>
      <c r="R92" s="14" t="s">
        <v>69</v>
      </c>
      <c r="S92" s="14" t="s">
        <v>70</v>
      </c>
      <c r="T92" s="14" t="s">
        <v>70</v>
      </c>
      <c r="U92" s="14" t="s">
        <v>70</v>
      </c>
      <c r="V92" s="14" t="s">
        <v>71</v>
      </c>
      <c r="W92" s="14" t="s">
        <v>72</v>
      </c>
      <c r="X92" s="14" t="s">
        <v>68</v>
      </c>
      <c r="Y92" s="14" t="s">
        <v>72</v>
      </c>
      <c r="Z92" s="14" t="s">
        <v>68</v>
      </c>
      <c r="AA92" s="14" t="s">
        <v>68</v>
      </c>
      <c r="AB92" s="14">
        <v>1</v>
      </c>
      <c r="AC92" s="14">
        <v>888</v>
      </c>
      <c r="AD92" s="14">
        <v>2340</v>
      </c>
      <c r="AE92" s="14">
        <v>129</v>
      </c>
      <c r="AF92" s="14">
        <v>663.6</v>
      </c>
      <c r="AG92" s="14">
        <v>124.14</v>
      </c>
      <c r="AH92" s="14">
        <v>608.4</v>
      </c>
      <c r="AI92" s="14">
        <v>22740</v>
      </c>
      <c r="AJ92" s="14">
        <v>0</v>
      </c>
      <c r="AK92" s="14">
        <v>2700</v>
      </c>
      <c r="AL92" s="14">
        <v>783</v>
      </c>
      <c r="AM92" s="14">
        <v>285.77999999999997</v>
      </c>
      <c r="AN92" s="14">
        <v>0</v>
      </c>
      <c r="AO92" s="14">
        <v>19100</v>
      </c>
      <c r="AP92" s="14">
        <v>12400</v>
      </c>
      <c r="AQ92" s="14">
        <v>182000</v>
      </c>
      <c r="AR92" s="14">
        <v>0</v>
      </c>
      <c r="AS92" s="14">
        <v>354700</v>
      </c>
      <c r="AT92" s="14">
        <v>34030</v>
      </c>
      <c r="AU92" s="14" t="s">
        <v>218</v>
      </c>
      <c r="AV92" s="14" t="b">
        <v>1</v>
      </c>
      <c r="AW92" s="14">
        <v>3.5262206148282096</v>
      </c>
      <c r="AX92" s="14">
        <v>0.18707052441229655</v>
      </c>
      <c r="AY92" s="14">
        <v>5.3051282051282053E-2</v>
      </c>
      <c r="AZ92" s="14">
        <v>34.267631103074137</v>
      </c>
      <c r="BA92" s="14">
        <v>6.0697674418604652</v>
      </c>
      <c r="BB92" s="14">
        <v>2.215348837209302</v>
      </c>
      <c r="BC92" s="14" t="b">
        <f t="shared" si="25"/>
        <v>1</v>
      </c>
      <c r="BD92" s="14" t="b">
        <f t="shared" si="26"/>
        <v>1</v>
      </c>
      <c r="BE92" s="14" t="b">
        <f t="shared" si="27"/>
        <v>1</v>
      </c>
      <c r="BF92" s="14" t="b">
        <f t="shared" si="28"/>
        <v>1</v>
      </c>
      <c r="BG92" s="14" t="b">
        <f t="shared" si="29"/>
        <v>1</v>
      </c>
      <c r="BH92" s="14" t="b">
        <f t="shared" si="30"/>
        <v>1</v>
      </c>
      <c r="BI92" s="14" t="b">
        <f t="shared" ref="BI92:BI109" si="36">AND(BC92:BH92)</f>
        <v>1</v>
      </c>
    </row>
    <row r="93" spans="1:61" hidden="1" x14ac:dyDescent="0.25">
      <c r="A93" s="14" t="s">
        <v>103</v>
      </c>
      <c r="B93" s="14" t="s">
        <v>537</v>
      </c>
      <c r="C93" s="14">
        <v>7811065770</v>
      </c>
      <c r="D93" s="14" t="s">
        <v>541</v>
      </c>
      <c r="E93" s="14" t="s">
        <v>542</v>
      </c>
      <c r="F93" s="14" t="s">
        <v>66</v>
      </c>
      <c r="G93" s="14" t="s">
        <v>82</v>
      </c>
      <c r="H93" s="14" t="s">
        <v>67</v>
      </c>
      <c r="I93" s="14" t="s">
        <v>66</v>
      </c>
      <c r="J93" s="14" t="s">
        <v>66</v>
      </c>
      <c r="K93" s="14" t="s">
        <v>66</v>
      </c>
      <c r="L93" s="14" t="s">
        <v>74</v>
      </c>
      <c r="M93" s="14" t="s">
        <v>68</v>
      </c>
      <c r="N93" s="14" t="s">
        <v>68</v>
      </c>
      <c r="O93" s="14" t="s">
        <v>68</v>
      </c>
      <c r="P93" s="14" t="s">
        <v>69</v>
      </c>
      <c r="Q93" s="14" t="s">
        <v>72</v>
      </c>
      <c r="R93" s="14" t="s">
        <v>69</v>
      </c>
      <c r="S93" s="14" t="s">
        <v>79</v>
      </c>
      <c r="T93" s="14" t="s">
        <v>79</v>
      </c>
      <c r="U93" s="14" t="s">
        <v>70</v>
      </c>
      <c r="V93" s="14" t="s">
        <v>71</v>
      </c>
      <c r="W93" s="14" t="s">
        <v>72</v>
      </c>
      <c r="X93" s="14" t="s">
        <v>71</v>
      </c>
      <c r="Y93" s="14" t="s">
        <v>71</v>
      </c>
      <c r="Z93" s="14" t="s">
        <v>68</v>
      </c>
      <c r="AA93" s="14" t="s">
        <v>68</v>
      </c>
      <c r="AB93" s="14">
        <v>1</v>
      </c>
      <c r="AC93" s="14">
        <v>1359.4</v>
      </c>
      <c r="AD93" s="14">
        <v>5487</v>
      </c>
      <c r="AE93" s="14">
        <v>80</v>
      </c>
      <c r="AF93" s="14">
        <v>1359.4</v>
      </c>
      <c r="AG93" s="14">
        <v>279.3</v>
      </c>
      <c r="AH93" s="14">
        <v>1239</v>
      </c>
      <c r="AI93" s="14">
        <v>90650</v>
      </c>
      <c r="AJ93" s="14">
        <v>0</v>
      </c>
      <c r="AK93" s="14">
        <v>0</v>
      </c>
      <c r="AL93" s="14">
        <v>783</v>
      </c>
      <c r="AM93" s="14">
        <v>0</v>
      </c>
      <c r="AN93" s="14">
        <v>0</v>
      </c>
      <c r="AO93" s="14">
        <v>0</v>
      </c>
      <c r="AP93" s="14">
        <v>0</v>
      </c>
      <c r="AQ93" s="14">
        <v>738.1</v>
      </c>
      <c r="AR93" s="14">
        <v>0</v>
      </c>
      <c r="AS93" s="14">
        <v>809.1</v>
      </c>
      <c r="AT93" s="14">
        <v>34.03</v>
      </c>
      <c r="AU93" s="14" t="s">
        <v>218</v>
      </c>
      <c r="AV93" s="14" t="b">
        <v>1</v>
      </c>
      <c r="AW93" s="14">
        <v>4.0363395615712809</v>
      </c>
      <c r="AX93" s="14">
        <v>0.20545829042224512</v>
      </c>
      <c r="AY93" s="14">
        <v>5.0902132312739205E-2</v>
      </c>
      <c r="AZ93" s="14">
        <v>66.683831101956741</v>
      </c>
      <c r="BA93" s="14">
        <v>9.7874999999999996</v>
      </c>
      <c r="BB93" s="14">
        <v>0</v>
      </c>
      <c r="BC93" s="14" t="b">
        <f t="shared" si="25"/>
        <v>1</v>
      </c>
      <c r="BD93" s="14" t="b">
        <f t="shared" si="26"/>
        <v>1</v>
      </c>
      <c r="BE93" s="14" t="b">
        <f t="shared" si="27"/>
        <v>1</v>
      </c>
      <c r="BF93" s="14" t="b">
        <f t="shared" si="28"/>
        <v>1</v>
      </c>
      <c r="BG93" s="14" t="b">
        <f t="shared" si="29"/>
        <v>1</v>
      </c>
      <c r="BH93" s="14" t="b">
        <f t="shared" si="30"/>
        <v>1</v>
      </c>
      <c r="BI93" s="14" t="b">
        <f t="shared" si="36"/>
        <v>1</v>
      </c>
    </row>
    <row r="94" spans="1:61" x14ac:dyDescent="0.25">
      <c r="A94" s="14" t="s">
        <v>103</v>
      </c>
      <c r="B94" s="14" t="s">
        <v>543</v>
      </c>
      <c r="C94" s="14">
        <v>7811066485</v>
      </c>
      <c r="D94" s="14" t="s">
        <v>544</v>
      </c>
      <c r="E94" s="14" t="s">
        <v>545</v>
      </c>
      <c r="F94" s="14" t="s">
        <v>76</v>
      </c>
      <c r="G94" s="14" t="s">
        <v>196</v>
      </c>
      <c r="H94" s="14" t="s">
        <v>67</v>
      </c>
      <c r="I94" s="14" t="s">
        <v>66</v>
      </c>
      <c r="J94" s="14" t="s">
        <v>304</v>
      </c>
      <c r="K94" s="14" t="s">
        <v>546</v>
      </c>
      <c r="L94" s="14" t="s">
        <v>74</v>
      </c>
      <c r="M94" s="14" t="s">
        <v>68</v>
      </c>
      <c r="N94" s="14" t="s">
        <v>68</v>
      </c>
      <c r="O94" s="14" t="s">
        <v>68</v>
      </c>
      <c r="P94" s="14" t="s">
        <v>68</v>
      </c>
      <c r="Q94" s="14" t="s">
        <v>69</v>
      </c>
      <c r="R94" s="14" t="s">
        <v>69</v>
      </c>
      <c r="S94" s="14" t="s">
        <v>79</v>
      </c>
      <c r="T94" s="14" t="s">
        <v>70</v>
      </c>
      <c r="U94" s="14" t="s">
        <v>70</v>
      </c>
      <c r="V94" s="14" t="s">
        <v>68</v>
      </c>
      <c r="W94" s="14" t="s">
        <v>72</v>
      </c>
      <c r="X94" s="14" t="s">
        <v>71</v>
      </c>
      <c r="Y94" s="14" t="s">
        <v>72</v>
      </c>
      <c r="Z94" s="14" t="s">
        <v>68</v>
      </c>
      <c r="AA94" s="14" t="s">
        <v>68</v>
      </c>
      <c r="AB94" s="14">
        <v>1</v>
      </c>
      <c r="AC94" s="14">
        <v>1711.7</v>
      </c>
      <c r="AD94" s="14">
        <v>10017</v>
      </c>
      <c r="AE94" s="14">
        <v>280</v>
      </c>
      <c r="AF94" s="14">
        <v>1123.8</v>
      </c>
      <c r="AG94" s="14">
        <v>504.88</v>
      </c>
      <c r="AH94" s="14">
        <v>1711.7</v>
      </c>
      <c r="AI94" s="14">
        <v>90720</v>
      </c>
      <c r="AJ94" s="14">
        <v>0</v>
      </c>
      <c r="AK94" s="14">
        <v>0</v>
      </c>
      <c r="AL94" s="14">
        <v>2210.13</v>
      </c>
      <c r="AM94" s="14">
        <v>1176.8800000000001</v>
      </c>
      <c r="AN94" s="14">
        <v>0</v>
      </c>
      <c r="AO94" s="14">
        <v>0</v>
      </c>
      <c r="AP94" s="14">
        <v>50968.55</v>
      </c>
      <c r="AQ94" s="14">
        <v>737553.6</v>
      </c>
      <c r="AR94" s="14">
        <v>0</v>
      </c>
      <c r="AS94" s="14">
        <v>1391302.86</v>
      </c>
      <c r="AT94" s="14">
        <v>96093.29</v>
      </c>
      <c r="AU94" s="14" t="s">
        <v>218</v>
      </c>
      <c r="AV94" s="14" t="b">
        <v>1</v>
      </c>
      <c r="AW94" s="14">
        <v>8.9135077415910313</v>
      </c>
      <c r="AX94" s="14">
        <v>0.44926143441893579</v>
      </c>
      <c r="AY94" s="14">
        <v>5.0402316062693422E-2</v>
      </c>
      <c r="AZ94" s="14">
        <v>80.726107848371598</v>
      </c>
      <c r="BA94" s="14">
        <v>7.8933214285714293</v>
      </c>
      <c r="BB94" s="14">
        <v>4.2031428571428577</v>
      </c>
      <c r="BC94" s="14" t="b">
        <f t="shared" si="25"/>
        <v>1</v>
      </c>
      <c r="BD94" s="14" t="b">
        <f t="shared" si="26"/>
        <v>0</v>
      </c>
      <c r="BE94" s="14" t="b">
        <f t="shared" si="27"/>
        <v>1</v>
      </c>
      <c r="BF94" s="14" t="b">
        <f t="shared" si="28"/>
        <v>1</v>
      </c>
      <c r="BG94" s="14" t="b">
        <f t="shared" si="29"/>
        <v>1</v>
      </c>
      <c r="BH94" s="14" t="b">
        <f t="shared" si="30"/>
        <v>1</v>
      </c>
      <c r="BI94" s="14" t="b">
        <f t="shared" si="36"/>
        <v>0</v>
      </c>
    </row>
    <row r="95" spans="1:61" x14ac:dyDescent="0.25">
      <c r="A95" s="14" t="s">
        <v>103</v>
      </c>
      <c r="B95" s="14" t="s">
        <v>547</v>
      </c>
      <c r="C95" s="14">
        <v>7811066534</v>
      </c>
      <c r="D95" s="14" t="s">
        <v>262</v>
      </c>
      <c r="E95" s="14" t="s">
        <v>548</v>
      </c>
      <c r="F95" s="14" t="s">
        <v>76</v>
      </c>
      <c r="G95" s="14" t="s">
        <v>202</v>
      </c>
      <c r="H95" s="14" t="s">
        <v>73</v>
      </c>
      <c r="I95" s="14" t="s">
        <v>66</v>
      </c>
      <c r="J95" s="14" t="s">
        <v>549</v>
      </c>
      <c r="K95" s="14" t="s">
        <v>305</v>
      </c>
      <c r="L95" s="14" t="s">
        <v>78</v>
      </c>
      <c r="M95" s="14" t="s">
        <v>68</v>
      </c>
      <c r="N95" s="14" t="s">
        <v>68</v>
      </c>
      <c r="O95" s="14" t="s">
        <v>68</v>
      </c>
      <c r="P95" s="14" t="s">
        <v>68</v>
      </c>
      <c r="Q95" s="14" t="s">
        <v>69</v>
      </c>
      <c r="R95" s="14" t="s">
        <v>69</v>
      </c>
      <c r="S95" s="14" t="s">
        <v>70</v>
      </c>
      <c r="T95" s="14" t="s">
        <v>79</v>
      </c>
      <c r="U95" s="14" t="s">
        <v>70</v>
      </c>
      <c r="V95" s="14" t="s">
        <v>71</v>
      </c>
      <c r="W95" s="14" t="s">
        <v>72</v>
      </c>
      <c r="X95" s="14" t="s">
        <v>71</v>
      </c>
      <c r="Y95" s="14" t="s">
        <v>72</v>
      </c>
      <c r="Z95" s="14" t="s">
        <v>68</v>
      </c>
      <c r="AA95" s="14" t="s">
        <v>68</v>
      </c>
      <c r="AB95" s="14">
        <v>1</v>
      </c>
      <c r="AC95" s="14">
        <v>1144</v>
      </c>
      <c r="AD95" s="14">
        <v>5810</v>
      </c>
      <c r="AE95" s="14">
        <v>120</v>
      </c>
      <c r="AF95" s="14">
        <v>550.9</v>
      </c>
      <c r="AG95" s="14">
        <v>321.37</v>
      </c>
      <c r="AH95" s="14">
        <v>1144</v>
      </c>
      <c r="AI95" s="14">
        <v>39520</v>
      </c>
      <c r="AJ95" s="14">
        <v>0</v>
      </c>
      <c r="AK95" s="14">
        <v>0</v>
      </c>
      <c r="AL95" s="14">
        <v>873</v>
      </c>
      <c r="AM95" s="14">
        <v>579.42999999999995</v>
      </c>
      <c r="AN95" s="14">
        <v>0</v>
      </c>
      <c r="AO95" s="14">
        <v>0</v>
      </c>
      <c r="AP95" s="14">
        <v>29191.68</v>
      </c>
      <c r="AQ95" s="14">
        <v>396385.6</v>
      </c>
      <c r="AR95" s="14">
        <v>0</v>
      </c>
      <c r="AS95" s="14">
        <v>643376.31000000006</v>
      </c>
      <c r="AT95" s="14">
        <v>40812.75</v>
      </c>
      <c r="AU95" s="14" t="s">
        <v>218</v>
      </c>
      <c r="AV95" s="14" t="b">
        <v>1</v>
      </c>
      <c r="AW95" s="14">
        <v>10.546378653113088</v>
      </c>
      <c r="AX95" s="14">
        <v>0.58335451080050826</v>
      </c>
      <c r="AY95" s="14">
        <v>5.5313253012048196E-2</v>
      </c>
      <c r="AZ95" s="14">
        <v>71.737157378834638</v>
      </c>
      <c r="BA95" s="14">
        <v>7.2750000000000004</v>
      </c>
      <c r="BB95" s="14">
        <v>4.8285833333333326</v>
      </c>
      <c r="BC95" s="14" t="b">
        <f t="shared" si="25"/>
        <v>0</v>
      </c>
      <c r="BD95" s="14" t="b">
        <f t="shared" si="26"/>
        <v>0</v>
      </c>
      <c r="BE95" s="14" t="b">
        <f t="shared" si="27"/>
        <v>1</v>
      </c>
      <c r="BF95" s="14" t="b">
        <f t="shared" si="28"/>
        <v>1</v>
      </c>
      <c r="BG95" s="14" t="b">
        <f t="shared" si="29"/>
        <v>1</v>
      </c>
      <c r="BH95" s="14" t="b">
        <f t="shared" si="30"/>
        <v>1</v>
      </c>
      <c r="BI95" s="14" t="b">
        <f t="shared" si="36"/>
        <v>0</v>
      </c>
    </row>
    <row r="96" spans="1:61" x14ac:dyDescent="0.25">
      <c r="A96" s="14" t="s">
        <v>103</v>
      </c>
      <c r="B96" s="14" t="s">
        <v>547</v>
      </c>
      <c r="C96" s="14">
        <v>7811066534</v>
      </c>
      <c r="D96" s="14" t="s">
        <v>184</v>
      </c>
      <c r="E96" s="14" t="s">
        <v>550</v>
      </c>
      <c r="F96" s="14" t="s">
        <v>76</v>
      </c>
      <c r="G96" s="14" t="s">
        <v>123</v>
      </c>
      <c r="H96" s="14" t="s">
        <v>73</v>
      </c>
      <c r="I96" s="14" t="s">
        <v>66</v>
      </c>
      <c r="J96" s="14" t="s">
        <v>549</v>
      </c>
      <c r="K96" s="14" t="s">
        <v>78</v>
      </c>
      <c r="L96" s="14" t="s">
        <v>78</v>
      </c>
      <c r="M96" s="14" t="s">
        <v>68</v>
      </c>
      <c r="N96" s="14" t="s">
        <v>68</v>
      </c>
      <c r="O96" s="14" t="s">
        <v>68</v>
      </c>
      <c r="P96" s="14" t="s">
        <v>68</v>
      </c>
      <c r="Q96" s="14" t="s">
        <v>69</v>
      </c>
      <c r="R96" s="14" t="s">
        <v>69</v>
      </c>
      <c r="S96" s="14" t="s">
        <v>70</v>
      </c>
      <c r="T96" s="14" t="s">
        <v>79</v>
      </c>
      <c r="U96" s="14" t="s">
        <v>70</v>
      </c>
      <c r="V96" s="14" t="s">
        <v>71</v>
      </c>
      <c r="W96" s="14" t="s">
        <v>72</v>
      </c>
      <c r="X96" s="14" t="s">
        <v>71</v>
      </c>
      <c r="Y96" s="14" t="s">
        <v>72</v>
      </c>
      <c r="Z96" s="14" t="s">
        <v>68</v>
      </c>
      <c r="AA96" s="14" t="s">
        <v>68</v>
      </c>
      <c r="AB96" s="14">
        <v>1</v>
      </c>
      <c r="AC96" s="14">
        <v>1145.8</v>
      </c>
      <c r="AD96" s="14">
        <v>5815</v>
      </c>
      <c r="AE96" s="14">
        <v>120</v>
      </c>
      <c r="AF96" s="14">
        <v>550.9</v>
      </c>
      <c r="AG96" s="14">
        <v>269.08</v>
      </c>
      <c r="AH96" s="14">
        <v>1145.8</v>
      </c>
      <c r="AI96" s="14">
        <v>30030</v>
      </c>
      <c r="AJ96" s="14">
        <v>0</v>
      </c>
      <c r="AK96" s="14">
        <v>0</v>
      </c>
      <c r="AL96" s="14">
        <v>873</v>
      </c>
      <c r="AM96" s="14">
        <v>454.31</v>
      </c>
      <c r="AN96" s="14">
        <v>0</v>
      </c>
      <c r="AO96" s="14">
        <v>0</v>
      </c>
      <c r="AP96" s="14">
        <v>22888.14</v>
      </c>
      <c r="AQ96" s="14">
        <v>301200.90000000002</v>
      </c>
      <c r="AR96" s="14">
        <v>0</v>
      </c>
      <c r="AS96" s="14">
        <v>538692.78</v>
      </c>
      <c r="AT96" s="14">
        <v>40812.75</v>
      </c>
      <c r="AU96" s="14" t="s">
        <v>218</v>
      </c>
      <c r="AV96" s="14" t="b">
        <v>1</v>
      </c>
      <c r="AW96" s="14">
        <v>10.555454710473771</v>
      </c>
      <c r="AX96" s="14">
        <v>0.48843710292249048</v>
      </c>
      <c r="AY96" s="14">
        <v>4.6273430782459157E-2</v>
      </c>
      <c r="AZ96" s="14">
        <v>54.510800508259216</v>
      </c>
      <c r="BA96" s="14">
        <v>7.2750000000000004</v>
      </c>
      <c r="BB96" s="14">
        <v>3.7859166666666666</v>
      </c>
      <c r="BC96" s="14" t="b">
        <f t="shared" si="25"/>
        <v>0</v>
      </c>
      <c r="BD96" s="14" t="b">
        <f t="shared" si="26"/>
        <v>0</v>
      </c>
      <c r="BE96" s="14" t="b">
        <f t="shared" si="27"/>
        <v>1</v>
      </c>
      <c r="BF96" s="14" t="b">
        <f t="shared" si="28"/>
        <v>1</v>
      </c>
      <c r="BG96" s="14" t="b">
        <f t="shared" si="29"/>
        <v>1</v>
      </c>
      <c r="BH96" s="14" t="b">
        <f t="shared" si="30"/>
        <v>1</v>
      </c>
      <c r="BI96" s="14" t="b">
        <f t="shared" si="36"/>
        <v>0</v>
      </c>
    </row>
    <row r="97" spans="1:61" x14ac:dyDescent="0.25">
      <c r="A97" s="14" t="s">
        <v>103</v>
      </c>
      <c r="B97" s="14" t="s">
        <v>551</v>
      </c>
      <c r="C97" s="14">
        <v>7811066566</v>
      </c>
      <c r="D97" s="14" t="s">
        <v>552</v>
      </c>
      <c r="E97" s="14" t="s">
        <v>553</v>
      </c>
      <c r="F97" s="14" t="s">
        <v>76</v>
      </c>
      <c r="G97" s="14" t="s">
        <v>77</v>
      </c>
      <c r="H97" s="14" t="s">
        <v>67</v>
      </c>
      <c r="I97" s="14" t="s">
        <v>280</v>
      </c>
      <c r="J97" s="14" t="s">
        <v>270</v>
      </c>
      <c r="K97" s="14" t="s">
        <v>554</v>
      </c>
      <c r="L97" s="14" t="s">
        <v>74</v>
      </c>
      <c r="M97" s="14" t="s">
        <v>68</v>
      </c>
      <c r="N97" s="14" t="s">
        <v>68</v>
      </c>
      <c r="O97" s="14" t="s">
        <v>68</v>
      </c>
      <c r="P97" s="14" t="s">
        <v>68</v>
      </c>
      <c r="Q97" s="14" t="s">
        <v>69</v>
      </c>
      <c r="R97" s="14" t="s">
        <v>72</v>
      </c>
      <c r="S97" s="14" t="s">
        <v>79</v>
      </c>
      <c r="T97" s="14" t="s">
        <v>70</v>
      </c>
      <c r="U97" s="14" t="s">
        <v>70</v>
      </c>
      <c r="V97" s="14" t="s">
        <v>71</v>
      </c>
      <c r="W97" s="14" t="s">
        <v>72</v>
      </c>
      <c r="X97" s="14" t="s">
        <v>71</v>
      </c>
      <c r="Y97" s="14" t="s">
        <v>72</v>
      </c>
      <c r="Z97" s="14" t="s">
        <v>68</v>
      </c>
      <c r="AA97" s="14" t="s">
        <v>68</v>
      </c>
      <c r="AB97" s="14">
        <v>1</v>
      </c>
      <c r="AC97" s="14">
        <v>1856.3</v>
      </c>
      <c r="AD97" s="14">
        <v>9531</v>
      </c>
      <c r="AE97" s="14">
        <v>280</v>
      </c>
      <c r="AF97" s="14">
        <v>1207</v>
      </c>
      <c r="AG97" s="14">
        <v>574.59</v>
      </c>
      <c r="AH97" s="14">
        <v>1856.3</v>
      </c>
      <c r="AI97" s="14">
        <v>45706.68</v>
      </c>
      <c r="AJ97" s="14">
        <v>0</v>
      </c>
      <c r="AK97" s="14">
        <v>0</v>
      </c>
      <c r="AL97" s="14">
        <v>1800</v>
      </c>
      <c r="AM97" s="14">
        <v>87042</v>
      </c>
      <c r="AN97" s="14">
        <v>0</v>
      </c>
      <c r="AO97" s="14">
        <v>0</v>
      </c>
      <c r="AP97" s="14">
        <v>37697.89</v>
      </c>
      <c r="AQ97" s="14">
        <v>346913.7</v>
      </c>
      <c r="AR97" s="14">
        <v>0</v>
      </c>
      <c r="AS97" s="14">
        <v>1622866.25</v>
      </c>
      <c r="AT97" s="14">
        <v>79146</v>
      </c>
      <c r="AU97" s="14" t="s">
        <v>218</v>
      </c>
      <c r="AV97" s="14" t="b">
        <v>1</v>
      </c>
      <c r="AW97" s="14">
        <v>7.8964374482187241</v>
      </c>
      <c r="AX97" s="14">
        <v>0.47604805302402653</v>
      </c>
      <c r="AY97" s="14">
        <v>6.0286433742524397E-2</v>
      </c>
      <c r="AZ97" s="14">
        <v>37.868003314001655</v>
      </c>
      <c r="BA97" s="14">
        <v>6.4285714285714288</v>
      </c>
      <c r="BB97" s="14">
        <v>310.8642857142857</v>
      </c>
      <c r="BC97" s="14" t="b">
        <f t="shared" si="25"/>
        <v>1</v>
      </c>
      <c r="BD97" s="14" t="b">
        <f t="shared" si="26"/>
        <v>0</v>
      </c>
      <c r="BE97" s="14" t="b">
        <f t="shared" si="27"/>
        <v>1</v>
      </c>
      <c r="BF97" s="14" t="b">
        <f t="shared" si="28"/>
        <v>1</v>
      </c>
      <c r="BG97" s="14" t="b">
        <f t="shared" si="29"/>
        <v>1</v>
      </c>
      <c r="BH97" s="14" t="b">
        <f t="shared" si="30"/>
        <v>0</v>
      </c>
      <c r="BI97" s="14" t="b">
        <f t="shared" si="36"/>
        <v>0</v>
      </c>
    </row>
    <row r="98" spans="1:61" x14ac:dyDescent="0.25">
      <c r="A98" s="14" t="s">
        <v>103</v>
      </c>
      <c r="B98" s="14" t="s">
        <v>551</v>
      </c>
      <c r="C98" s="14">
        <v>7811066566</v>
      </c>
      <c r="D98" s="14" t="s">
        <v>555</v>
      </c>
      <c r="E98" s="14" t="s">
        <v>556</v>
      </c>
      <c r="F98" s="14" t="s">
        <v>76</v>
      </c>
      <c r="G98" s="14" t="s">
        <v>197</v>
      </c>
      <c r="H98" s="14" t="s">
        <v>67</v>
      </c>
      <c r="I98" s="14" t="s">
        <v>230</v>
      </c>
      <c r="J98" s="14" t="s">
        <v>270</v>
      </c>
      <c r="K98" s="14" t="s">
        <v>554</v>
      </c>
      <c r="L98" s="14" t="s">
        <v>74</v>
      </c>
      <c r="M98" s="14" t="s">
        <v>68</v>
      </c>
      <c r="N98" s="14" t="s">
        <v>68</v>
      </c>
      <c r="O98" s="14" t="s">
        <v>68</v>
      </c>
      <c r="P98" s="14" t="s">
        <v>68</v>
      </c>
      <c r="Q98" s="14" t="s">
        <v>69</v>
      </c>
      <c r="R98" s="14" t="s">
        <v>66</v>
      </c>
      <c r="S98" s="14" t="s">
        <v>79</v>
      </c>
      <c r="T98" s="14" t="s">
        <v>70</v>
      </c>
      <c r="U98" s="14" t="s">
        <v>70</v>
      </c>
      <c r="V98" s="14" t="s">
        <v>71</v>
      </c>
      <c r="W98" s="14" t="s">
        <v>72</v>
      </c>
      <c r="X98" s="14" t="s">
        <v>71</v>
      </c>
      <c r="Y98" s="14" t="s">
        <v>72</v>
      </c>
      <c r="Z98" s="14" t="s">
        <v>68</v>
      </c>
      <c r="AA98" s="14" t="s">
        <v>68</v>
      </c>
      <c r="AB98" s="14">
        <v>1</v>
      </c>
      <c r="AC98" s="14">
        <v>1759.5</v>
      </c>
      <c r="AD98" s="14">
        <v>5454.45</v>
      </c>
      <c r="AE98" s="14">
        <v>280</v>
      </c>
      <c r="AF98" s="14">
        <v>1081.7</v>
      </c>
      <c r="AG98" s="14">
        <v>574.59</v>
      </c>
      <c r="AH98" s="14">
        <v>1759.5</v>
      </c>
      <c r="AI98" s="14">
        <v>45706.66</v>
      </c>
      <c r="AJ98" s="14">
        <v>0</v>
      </c>
      <c r="AK98" s="14">
        <v>0</v>
      </c>
      <c r="AL98" s="14">
        <v>1800</v>
      </c>
      <c r="AM98" s="14">
        <v>870.4</v>
      </c>
      <c r="AN98" s="14">
        <v>0</v>
      </c>
      <c r="AO98" s="14">
        <v>0</v>
      </c>
      <c r="AP98" s="14">
        <v>37522.94</v>
      </c>
      <c r="AQ98" s="14">
        <v>370681.01</v>
      </c>
      <c r="AR98" s="14">
        <v>0</v>
      </c>
      <c r="AS98" s="14">
        <v>1622866.25</v>
      </c>
      <c r="AT98" s="14">
        <v>79146</v>
      </c>
      <c r="AU98" s="14" t="s">
        <v>218</v>
      </c>
      <c r="AV98" s="14" t="b">
        <v>1</v>
      </c>
      <c r="AW98" s="14">
        <v>5.0424794305260239</v>
      </c>
      <c r="AX98" s="14">
        <v>0.53119164278450592</v>
      </c>
      <c r="AY98" s="14">
        <v>0.10534334350851141</v>
      </c>
      <c r="AZ98" s="14">
        <v>42.254469816030323</v>
      </c>
      <c r="BA98" s="14">
        <v>6.4285714285714288</v>
      </c>
      <c r="BB98" s="14">
        <v>3.1085714285714285</v>
      </c>
      <c r="BC98" s="14" t="b">
        <f t="shared" si="25"/>
        <v>1</v>
      </c>
      <c r="BD98" s="14" t="b">
        <f t="shared" si="26"/>
        <v>0</v>
      </c>
      <c r="BE98" s="14" t="b">
        <f t="shared" si="27"/>
        <v>1</v>
      </c>
      <c r="BF98" s="14" t="b">
        <f t="shared" si="28"/>
        <v>1</v>
      </c>
      <c r="BG98" s="14" t="b">
        <f t="shared" si="29"/>
        <v>1</v>
      </c>
      <c r="BH98" s="14" t="b">
        <f t="shared" si="30"/>
        <v>1</v>
      </c>
      <c r="BI98" s="14" t="b">
        <f t="shared" si="36"/>
        <v>0</v>
      </c>
    </row>
    <row r="99" spans="1:61" x14ac:dyDescent="0.25">
      <c r="A99" s="14" t="s">
        <v>103</v>
      </c>
      <c r="B99" s="14" t="s">
        <v>551</v>
      </c>
      <c r="C99" s="14">
        <v>7811066566</v>
      </c>
      <c r="D99" s="14" t="s">
        <v>557</v>
      </c>
      <c r="E99" s="14" t="s">
        <v>558</v>
      </c>
      <c r="F99" s="14" t="s">
        <v>76</v>
      </c>
      <c r="G99" s="14" t="s">
        <v>198</v>
      </c>
      <c r="H99" s="14" t="s">
        <v>67</v>
      </c>
      <c r="I99" s="14" t="s">
        <v>197</v>
      </c>
      <c r="J99" s="14" t="s">
        <v>270</v>
      </c>
      <c r="K99" s="14" t="s">
        <v>554</v>
      </c>
      <c r="L99" s="14" t="s">
        <v>74</v>
      </c>
      <c r="M99" s="14" t="s">
        <v>68</v>
      </c>
      <c r="N99" s="14" t="s">
        <v>68</v>
      </c>
      <c r="O99" s="14" t="s">
        <v>68</v>
      </c>
      <c r="P99" s="14" t="s">
        <v>68</v>
      </c>
      <c r="Q99" s="14" t="s">
        <v>68</v>
      </c>
      <c r="R99" s="14" t="s">
        <v>72</v>
      </c>
      <c r="S99" s="14" t="s">
        <v>79</v>
      </c>
      <c r="T99" s="14" t="s">
        <v>70</v>
      </c>
      <c r="U99" s="14" t="s">
        <v>70</v>
      </c>
      <c r="V99" s="14" t="s">
        <v>71</v>
      </c>
      <c r="W99" s="14" t="s">
        <v>72</v>
      </c>
      <c r="X99" s="14" t="s">
        <v>71</v>
      </c>
      <c r="Y99" s="14" t="s">
        <v>72</v>
      </c>
      <c r="Z99" s="14" t="s">
        <v>68</v>
      </c>
      <c r="AA99" s="14" t="s">
        <v>68</v>
      </c>
      <c r="AB99" s="14">
        <v>1</v>
      </c>
      <c r="AC99" s="14">
        <v>1838.6</v>
      </c>
      <c r="AD99" s="14">
        <v>5699.6</v>
      </c>
      <c r="AE99" s="14">
        <v>280</v>
      </c>
      <c r="AF99" s="14">
        <v>1168.5</v>
      </c>
      <c r="AG99" s="14">
        <v>574.59</v>
      </c>
      <c r="AH99" s="14">
        <v>1838.6</v>
      </c>
      <c r="AI99" s="14">
        <v>45706.66</v>
      </c>
      <c r="AJ99" s="14">
        <v>0</v>
      </c>
      <c r="AK99" s="14">
        <v>7000</v>
      </c>
      <c r="AL99" s="14">
        <v>1800</v>
      </c>
      <c r="AM99" s="14">
        <v>870.4</v>
      </c>
      <c r="AN99" s="14">
        <v>0</v>
      </c>
      <c r="AO99" s="14">
        <v>49770</v>
      </c>
      <c r="AP99" s="14">
        <v>37522.94</v>
      </c>
      <c r="AQ99" s="14">
        <v>370681.01</v>
      </c>
      <c r="AR99" s="14">
        <v>0</v>
      </c>
      <c r="AS99" s="14">
        <v>1622893.83</v>
      </c>
      <c r="AT99" s="14">
        <v>79146</v>
      </c>
      <c r="AU99" s="14" t="s">
        <v>218</v>
      </c>
      <c r="AV99" s="14" t="b">
        <v>1</v>
      </c>
      <c r="AW99" s="14">
        <v>4.8777064612751397</v>
      </c>
      <c r="AX99" s="14">
        <v>0.49173299101412071</v>
      </c>
      <c r="AY99" s="14">
        <v>0.10081233770790933</v>
      </c>
      <c r="AZ99" s="14">
        <v>39.115669661959778</v>
      </c>
      <c r="BA99" s="14">
        <v>6.4285714285714288</v>
      </c>
      <c r="BB99" s="14">
        <v>3.1085714285714285</v>
      </c>
      <c r="BC99" s="14" t="b">
        <f t="shared" si="25"/>
        <v>1</v>
      </c>
      <c r="BD99" s="14" t="b">
        <f t="shared" si="26"/>
        <v>0</v>
      </c>
      <c r="BE99" s="14" t="b">
        <f t="shared" si="27"/>
        <v>1</v>
      </c>
      <c r="BF99" s="14" t="b">
        <f t="shared" si="28"/>
        <v>1</v>
      </c>
      <c r="BG99" s="14" t="b">
        <f t="shared" si="29"/>
        <v>1</v>
      </c>
      <c r="BH99" s="14" t="b">
        <f t="shared" si="30"/>
        <v>1</v>
      </c>
      <c r="BI99" s="14" t="b">
        <f t="shared" si="36"/>
        <v>0</v>
      </c>
    </row>
    <row r="100" spans="1:61" hidden="1" x14ac:dyDescent="0.25">
      <c r="A100" s="14" t="s">
        <v>103</v>
      </c>
      <c r="B100" s="14" t="s">
        <v>559</v>
      </c>
      <c r="C100" s="14">
        <v>7811066580</v>
      </c>
      <c r="D100" s="14" t="s">
        <v>184</v>
      </c>
      <c r="E100" s="14" t="s">
        <v>560</v>
      </c>
      <c r="F100" s="14" t="s">
        <v>76</v>
      </c>
      <c r="G100" s="14" t="s">
        <v>124</v>
      </c>
      <c r="H100" s="14" t="s">
        <v>67</v>
      </c>
      <c r="I100" s="14" t="s">
        <v>66</v>
      </c>
      <c r="J100" s="14" t="s">
        <v>344</v>
      </c>
      <c r="K100" s="14" t="s">
        <v>561</v>
      </c>
      <c r="L100" s="14" t="s">
        <v>74</v>
      </c>
      <c r="M100" s="14" t="s">
        <v>68</v>
      </c>
      <c r="N100" s="14" t="s">
        <v>68</v>
      </c>
      <c r="O100" s="14" t="s">
        <v>68</v>
      </c>
      <c r="P100" s="14" t="s">
        <v>68</v>
      </c>
      <c r="Q100" s="14" t="s">
        <v>69</v>
      </c>
      <c r="R100" s="14" t="s">
        <v>69</v>
      </c>
      <c r="S100" s="14" t="s">
        <v>79</v>
      </c>
      <c r="T100" s="14" t="s">
        <v>70</v>
      </c>
      <c r="U100" s="14" t="s">
        <v>70</v>
      </c>
      <c r="V100" s="14" t="s">
        <v>71</v>
      </c>
      <c r="W100" s="14" t="s">
        <v>72</v>
      </c>
      <c r="X100" s="14" t="s">
        <v>71</v>
      </c>
      <c r="Y100" s="14" t="s">
        <v>72</v>
      </c>
      <c r="Z100" s="14" t="s">
        <v>68</v>
      </c>
      <c r="AA100" s="14" t="s">
        <v>68</v>
      </c>
      <c r="AB100" s="14">
        <v>1</v>
      </c>
      <c r="AC100" s="14">
        <v>1812.5</v>
      </c>
      <c r="AD100" s="14">
        <v>9423</v>
      </c>
      <c r="AE100" s="14">
        <v>280</v>
      </c>
      <c r="AF100" s="14">
        <v>1084.2</v>
      </c>
      <c r="AG100" s="14">
        <v>426.86</v>
      </c>
      <c r="AH100" s="14">
        <v>1812.5</v>
      </c>
      <c r="AI100" s="14">
        <v>54070</v>
      </c>
      <c r="AJ100" s="14">
        <v>0</v>
      </c>
      <c r="AK100" s="14">
        <v>0</v>
      </c>
      <c r="AL100" s="14">
        <v>1200</v>
      </c>
      <c r="AM100" s="14">
        <v>0</v>
      </c>
      <c r="AN100" s="14">
        <v>0</v>
      </c>
      <c r="AO100" s="14">
        <v>0</v>
      </c>
      <c r="AP100" s="14">
        <v>0</v>
      </c>
      <c r="AQ100" s="14">
        <v>477500</v>
      </c>
      <c r="AR100" s="14">
        <v>228400</v>
      </c>
      <c r="AS100" s="14">
        <v>1337100</v>
      </c>
      <c r="AT100" s="14">
        <v>68300</v>
      </c>
      <c r="AU100" s="14" t="s">
        <v>218</v>
      </c>
      <c r="AV100" s="14" t="b">
        <v>1</v>
      </c>
      <c r="AW100" s="14">
        <v>8.6912008854454896</v>
      </c>
      <c r="AX100" s="14">
        <v>0.3937096476664822</v>
      </c>
      <c r="AY100" s="14">
        <v>4.5299798365700944E-2</v>
      </c>
      <c r="AZ100" s="14">
        <v>49.870872532743036</v>
      </c>
      <c r="BA100" s="14">
        <v>4.2857142857142856</v>
      </c>
      <c r="BB100" s="14">
        <v>0</v>
      </c>
      <c r="BC100" s="14" t="b">
        <f t="shared" si="25"/>
        <v>1</v>
      </c>
      <c r="BD100" s="14" t="b">
        <f t="shared" si="26"/>
        <v>1</v>
      </c>
      <c r="BE100" s="14" t="b">
        <f t="shared" si="27"/>
        <v>1</v>
      </c>
      <c r="BF100" s="14" t="b">
        <f t="shared" si="28"/>
        <v>1</v>
      </c>
      <c r="BG100" s="14" t="b">
        <f t="shared" si="29"/>
        <v>1</v>
      </c>
      <c r="BH100" s="14" t="b">
        <f t="shared" si="30"/>
        <v>1</v>
      </c>
      <c r="BI100" s="14" t="b">
        <f t="shared" si="36"/>
        <v>1</v>
      </c>
    </row>
    <row r="101" spans="1:61" x14ac:dyDescent="0.25">
      <c r="A101" s="14" t="s">
        <v>103</v>
      </c>
      <c r="B101" s="14" t="s">
        <v>562</v>
      </c>
      <c r="C101" s="14">
        <v>7811066661</v>
      </c>
      <c r="D101" s="14" t="s">
        <v>346</v>
      </c>
      <c r="E101" s="14" t="s">
        <v>563</v>
      </c>
      <c r="F101" s="14" t="s">
        <v>76</v>
      </c>
      <c r="G101" s="14" t="s">
        <v>173</v>
      </c>
      <c r="H101" s="14" t="s">
        <v>67</v>
      </c>
      <c r="I101" s="14" t="s">
        <v>129</v>
      </c>
      <c r="J101" s="14" t="s">
        <v>170</v>
      </c>
      <c r="K101" s="14" t="s">
        <v>564</v>
      </c>
      <c r="L101" s="14" t="s">
        <v>67</v>
      </c>
      <c r="M101" s="14" t="s">
        <v>68</v>
      </c>
      <c r="N101" s="14" t="s">
        <v>68</v>
      </c>
      <c r="O101" s="14" t="s">
        <v>68</v>
      </c>
      <c r="P101" s="14" t="s">
        <v>68</v>
      </c>
      <c r="Q101" s="14" t="s">
        <v>69</v>
      </c>
      <c r="R101" s="14" t="s">
        <v>69</v>
      </c>
      <c r="S101" s="14" t="s">
        <v>70</v>
      </c>
      <c r="T101" s="14" t="s">
        <v>70</v>
      </c>
      <c r="U101" s="14" t="s">
        <v>70</v>
      </c>
      <c r="V101" s="14" t="s">
        <v>71</v>
      </c>
      <c r="W101" s="14" t="s">
        <v>72</v>
      </c>
      <c r="X101" s="14" t="s">
        <v>72</v>
      </c>
      <c r="Y101" s="14" t="s">
        <v>72</v>
      </c>
      <c r="Z101" s="14" t="s">
        <v>71</v>
      </c>
      <c r="AA101" s="14" t="s">
        <v>68</v>
      </c>
      <c r="AB101" s="14">
        <v>1</v>
      </c>
      <c r="AC101" s="14">
        <v>2486.8000000000002</v>
      </c>
      <c r="AD101" s="14">
        <v>14459</v>
      </c>
      <c r="AE101" s="14">
        <v>265</v>
      </c>
      <c r="AF101" s="14">
        <v>1804.7</v>
      </c>
      <c r="AG101" s="14">
        <v>801.92</v>
      </c>
      <c r="AH101" s="14">
        <v>2253.5</v>
      </c>
      <c r="AI101" s="14">
        <v>87690</v>
      </c>
      <c r="AJ101" s="14">
        <v>0</v>
      </c>
      <c r="AK101" s="14">
        <v>0</v>
      </c>
      <c r="AL101" s="14">
        <v>1136</v>
      </c>
      <c r="AM101" s="14">
        <v>818.85</v>
      </c>
      <c r="AN101" s="14">
        <v>0</v>
      </c>
      <c r="AO101" s="14">
        <v>0</v>
      </c>
      <c r="AP101" s="14">
        <v>48900</v>
      </c>
      <c r="AQ101" s="14">
        <v>679500</v>
      </c>
      <c r="AR101" s="14">
        <v>0</v>
      </c>
      <c r="AS101" s="14">
        <v>2250100</v>
      </c>
      <c r="AT101" s="14">
        <v>47600</v>
      </c>
      <c r="AU101" s="14" t="s">
        <v>218</v>
      </c>
      <c r="AV101" s="14" t="b">
        <v>1</v>
      </c>
      <c r="AW101" s="14">
        <v>8.0118579265251846</v>
      </c>
      <c r="AX101" s="14">
        <v>0.44435086163905357</v>
      </c>
      <c r="AY101" s="14">
        <v>5.5461650183276846E-2</v>
      </c>
      <c r="AZ101" s="14">
        <v>48.58979331744888</v>
      </c>
      <c r="BA101" s="14">
        <v>4.2867924528301886</v>
      </c>
      <c r="BB101" s="14">
        <v>3.0900000000000003</v>
      </c>
      <c r="BC101" s="14" t="b">
        <f t="shared" si="25"/>
        <v>1</v>
      </c>
      <c r="BD101" s="14" t="b">
        <f t="shared" si="26"/>
        <v>0</v>
      </c>
      <c r="BE101" s="14" t="b">
        <f t="shared" si="27"/>
        <v>1</v>
      </c>
      <c r="BF101" s="14" t="b">
        <f t="shared" si="28"/>
        <v>1</v>
      </c>
      <c r="BG101" s="14" t="b">
        <f t="shared" si="29"/>
        <v>1</v>
      </c>
      <c r="BH101" s="14" t="b">
        <f t="shared" si="30"/>
        <v>1</v>
      </c>
      <c r="BI101" s="14" t="b">
        <f t="shared" si="36"/>
        <v>0</v>
      </c>
    </row>
    <row r="102" spans="1:61" hidden="1" x14ac:dyDescent="0.25">
      <c r="A102" s="14" t="s">
        <v>103</v>
      </c>
      <c r="B102" s="14" t="s">
        <v>565</v>
      </c>
      <c r="C102" s="14">
        <v>7811066679</v>
      </c>
      <c r="D102" s="14" t="s">
        <v>278</v>
      </c>
      <c r="E102" s="14" t="s">
        <v>566</v>
      </c>
      <c r="F102" s="14" t="s">
        <v>76</v>
      </c>
      <c r="G102" s="14" t="s">
        <v>129</v>
      </c>
      <c r="H102" s="14" t="s">
        <v>67</v>
      </c>
      <c r="I102" s="14" t="s">
        <v>66</v>
      </c>
      <c r="J102" s="14" t="s">
        <v>195</v>
      </c>
      <c r="K102" s="14" t="s">
        <v>567</v>
      </c>
      <c r="L102" s="14" t="s">
        <v>74</v>
      </c>
      <c r="M102" s="14" t="s">
        <v>68</v>
      </c>
      <c r="N102" s="14" t="s">
        <v>68</v>
      </c>
      <c r="O102" s="14" t="s">
        <v>68</v>
      </c>
      <c r="P102" s="14" t="s">
        <v>68</v>
      </c>
      <c r="Q102" s="14" t="s">
        <v>72</v>
      </c>
      <c r="R102" s="14" t="s">
        <v>72</v>
      </c>
      <c r="S102" s="14" t="s">
        <v>70</v>
      </c>
      <c r="T102" s="14" t="s">
        <v>70</v>
      </c>
      <c r="U102" s="14" t="s">
        <v>70</v>
      </c>
      <c r="V102" s="14" t="s">
        <v>71</v>
      </c>
      <c r="W102" s="14" t="s">
        <v>72</v>
      </c>
      <c r="X102" s="14" t="s">
        <v>71</v>
      </c>
      <c r="Y102" s="14" t="s">
        <v>72</v>
      </c>
      <c r="Z102" s="14" t="s">
        <v>71</v>
      </c>
      <c r="AA102" s="14" t="s">
        <v>68</v>
      </c>
      <c r="AB102" s="14">
        <v>1</v>
      </c>
      <c r="AC102" s="14">
        <v>1426.2</v>
      </c>
      <c r="AD102" s="14">
        <v>5699</v>
      </c>
      <c r="AE102" s="14">
        <v>140</v>
      </c>
      <c r="AF102" s="14">
        <v>835.7</v>
      </c>
      <c r="AG102" s="14">
        <v>311.39999999999998</v>
      </c>
      <c r="AH102" s="14">
        <v>1426.2</v>
      </c>
      <c r="AI102" s="14">
        <v>44740</v>
      </c>
      <c r="AJ102" s="14">
        <v>0</v>
      </c>
      <c r="AK102" s="14">
        <v>0</v>
      </c>
      <c r="AL102" s="14">
        <v>1154</v>
      </c>
      <c r="AM102" s="14">
        <v>542.04999999999995</v>
      </c>
      <c r="AN102" s="14">
        <v>0</v>
      </c>
      <c r="AO102" s="14">
        <v>0</v>
      </c>
      <c r="AP102" s="14">
        <v>75000</v>
      </c>
      <c r="AQ102" s="14">
        <v>345100</v>
      </c>
      <c r="AR102" s="14">
        <v>0</v>
      </c>
      <c r="AS102" s="14">
        <v>586200</v>
      </c>
      <c r="AT102" s="14">
        <v>209600</v>
      </c>
      <c r="AU102" s="14" t="s">
        <v>218</v>
      </c>
      <c r="AV102" s="14" t="b">
        <v>1</v>
      </c>
      <c r="AW102" s="14">
        <v>6.8194328108172781</v>
      </c>
      <c r="AX102" s="14">
        <v>0.3726217542180208</v>
      </c>
      <c r="AY102" s="14">
        <v>5.4641165116687131E-2</v>
      </c>
      <c r="AZ102" s="14">
        <v>53.535957879621868</v>
      </c>
      <c r="BA102" s="14">
        <v>8.242857142857142</v>
      </c>
      <c r="BB102" s="14">
        <v>3.8717857142857142</v>
      </c>
      <c r="BC102" s="14" t="b">
        <f t="shared" si="25"/>
        <v>1</v>
      </c>
      <c r="BD102" s="14" t="b">
        <f t="shared" si="26"/>
        <v>1</v>
      </c>
      <c r="BE102" s="14" t="b">
        <f t="shared" si="27"/>
        <v>1</v>
      </c>
      <c r="BF102" s="14" t="b">
        <f t="shared" si="28"/>
        <v>1</v>
      </c>
      <c r="BG102" s="14" t="b">
        <f t="shared" si="29"/>
        <v>1</v>
      </c>
      <c r="BH102" s="14" t="b">
        <f t="shared" si="30"/>
        <v>1</v>
      </c>
      <c r="BI102" s="14" t="b">
        <f t="shared" si="36"/>
        <v>1</v>
      </c>
    </row>
    <row r="103" spans="1:61" hidden="1" x14ac:dyDescent="0.25">
      <c r="A103" s="14" t="s">
        <v>103</v>
      </c>
      <c r="B103" s="14" t="s">
        <v>568</v>
      </c>
      <c r="C103" s="14">
        <v>7811066742</v>
      </c>
      <c r="D103" s="14" t="s">
        <v>169</v>
      </c>
      <c r="E103" s="14" t="s">
        <v>569</v>
      </c>
      <c r="F103" s="14" t="s">
        <v>76</v>
      </c>
      <c r="G103" s="14" t="s">
        <v>88</v>
      </c>
      <c r="H103" s="14" t="s">
        <v>67</v>
      </c>
      <c r="I103" s="14" t="s">
        <v>66</v>
      </c>
      <c r="J103" s="14" t="s">
        <v>66</v>
      </c>
      <c r="K103" s="14" t="s">
        <v>66</v>
      </c>
      <c r="L103" s="14" t="s">
        <v>74</v>
      </c>
      <c r="M103" s="14" t="s">
        <v>68</v>
      </c>
      <c r="N103" s="14" t="s">
        <v>68</v>
      </c>
      <c r="O103" s="14" t="s">
        <v>68</v>
      </c>
      <c r="P103" s="14" t="s">
        <v>68</v>
      </c>
      <c r="Q103" s="14" t="s">
        <v>68</v>
      </c>
      <c r="R103" s="14" t="s">
        <v>69</v>
      </c>
      <c r="S103" s="14" t="s">
        <v>70</v>
      </c>
      <c r="T103" s="14" t="s">
        <v>70</v>
      </c>
      <c r="U103" s="14" t="s">
        <v>70</v>
      </c>
      <c r="V103" s="14" t="s">
        <v>71</v>
      </c>
      <c r="W103" s="14" t="s">
        <v>72</v>
      </c>
      <c r="X103" s="14" t="s">
        <v>71</v>
      </c>
      <c r="Y103" s="14" t="s">
        <v>72</v>
      </c>
      <c r="Z103" s="14" t="s">
        <v>68</v>
      </c>
      <c r="AA103" s="14" t="s">
        <v>68</v>
      </c>
      <c r="AB103" s="14">
        <v>1</v>
      </c>
      <c r="AC103" s="14">
        <v>993.7</v>
      </c>
      <c r="AD103" s="14">
        <v>3030.7</v>
      </c>
      <c r="AE103" s="14">
        <v>33</v>
      </c>
      <c r="AF103" s="14">
        <v>864.1</v>
      </c>
      <c r="AG103" s="14">
        <v>298.05</v>
      </c>
      <c r="AH103" s="14">
        <v>864.1</v>
      </c>
      <c r="AI103" s="14">
        <v>27520</v>
      </c>
      <c r="AJ103" s="14">
        <v>0</v>
      </c>
      <c r="AK103" s="14">
        <v>8400</v>
      </c>
      <c r="AL103" s="14">
        <v>664</v>
      </c>
      <c r="AM103" s="14">
        <v>700.02</v>
      </c>
      <c r="AN103" s="14">
        <v>0</v>
      </c>
      <c r="AO103" s="14">
        <v>66000</v>
      </c>
      <c r="AP103" s="14">
        <v>92800</v>
      </c>
      <c r="AQ103" s="14">
        <v>191200</v>
      </c>
      <c r="AR103" s="14">
        <v>0</v>
      </c>
      <c r="AS103" s="14">
        <v>100000</v>
      </c>
      <c r="AT103" s="14">
        <v>97800</v>
      </c>
      <c r="AU103" s="14" t="s">
        <v>218</v>
      </c>
      <c r="AV103" s="14" t="b">
        <v>1</v>
      </c>
      <c r="AW103" s="14">
        <v>3.5073486864946184</v>
      </c>
      <c r="AX103" s="14">
        <v>0.34492535586159012</v>
      </c>
      <c r="AY103" s="14">
        <v>9.8343616986174817E-2</v>
      </c>
      <c r="AZ103" s="14">
        <v>31.848165721560004</v>
      </c>
      <c r="BA103" s="14">
        <v>20.121212121212121</v>
      </c>
      <c r="BB103" s="14">
        <v>21.212727272727271</v>
      </c>
      <c r="BC103" s="14" t="b">
        <f t="shared" si="25"/>
        <v>1</v>
      </c>
      <c r="BD103" s="14" t="b">
        <f t="shared" si="26"/>
        <v>1</v>
      </c>
      <c r="BE103" s="14" t="b">
        <f t="shared" si="27"/>
        <v>1</v>
      </c>
      <c r="BF103" s="14" t="b">
        <f t="shared" si="28"/>
        <v>1</v>
      </c>
      <c r="BG103" s="14" t="b">
        <f t="shared" si="29"/>
        <v>1</v>
      </c>
      <c r="BH103" s="14" t="b">
        <f t="shared" si="30"/>
        <v>1</v>
      </c>
      <c r="BI103" s="14" t="b">
        <f t="shared" si="36"/>
        <v>1</v>
      </c>
    </row>
    <row r="104" spans="1:61" x14ac:dyDescent="0.25">
      <c r="A104" s="14" t="s">
        <v>103</v>
      </c>
      <c r="B104" s="14" t="s">
        <v>570</v>
      </c>
      <c r="C104" s="14">
        <v>7811065812</v>
      </c>
      <c r="D104" s="14" t="s">
        <v>175</v>
      </c>
      <c r="E104" s="14" t="s">
        <v>571</v>
      </c>
      <c r="F104" s="14" t="s">
        <v>76</v>
      </c>
      <c r="G104" s="14" t="s">
        <v>203</v>
      </c>
      <c r="H104" s="14" t="s">
        <v>67</v>
      </c>
      <c r="I104" s="14" t="s">
        <v>122</v>
      </c>
      <c r="J104" s="14" t="s">
        <v>66</v>
      </c>
      <c r="K104" s="14" t="s">
        <v>206</v>
      </c>
      <c r="L104" s="14" t="s">
        <v>74</v>
      </c>
      <c r="M104" s="14" t="s">
        <v>68</v>
      </c>
      <c r="N104" s="14" t="s">
        <v>68</v>
      </c>
      <c r="O104" s="14" t="s">
        <v>68</v>
      </c>
      <c r="P104" s="14" t="s">
        <v>68</v>
      </c>
      <c r="Q104" s="14" t="s">
        <v>69</v>
      </c>
      <c r="R104" s="14" t="s">
        <v>69</v>
      </c>
      <c r="S104" s="14" t="s">
        <v>79</v>
      </c>
      <c r="T104" s="14" t="s">
        <v>70</v>
      </c>
      <c r="U104" s="14" t="s">
        <v>70</v>
      </c>
      <c r="V104" s="14" t="s">
        <v>71</v>
      </c>
      <c r="W104" s="14" t="s">
        <v>72</v>
      </c>
      <c r="X104" s="14" t="s">
        <v>71</v>
      </c>
      <c r="Y104" s="14" t="s">
        <v>72</v>
      </c>
      <c r="Z104" s="14" t="s">
        <v>68</v>
      </c>
      <c r="AA104" s="14" t="s">
        <v>68</v>
      </c>
      <c r="AB104" s="14">
        <v>1</v>
      </c>
      <c r="AC104" s="14">
        <v>2300.4</v>
      </c>
      <c r="AD104" s="14">
        <v>13662</v>
      </c>
      <c r="AE104" s="14">
        <v>352</v>
      </c>
      <c r="AF104" s="14">
        <v>1793.1</v>
      </c>
      <c r="AG104" s="14">
        <v>875.16</v>
      </c>
      <c r="AH104" s="14">
        <v>2300.4</v>
      </c>
      <c r="AI104" s="14">
        <v>129700</v>
      </c>
      <c r="AJ104" s="14">
        <v>0</v>
      </c>
      <c r="AK104" s="14">
        <v>0</v>
      </c>
      <c r="AL104" s="14">
        <v>2779</v>
      </c>
      <c r="AM104" s="14">
        <v>930</v>
      </c>
      <c r="AN104" s="14">
        <v>0</v>
      </c>
      <c r="AO104" s="14">
        <v>0</v>
      </c>
      <c r="AP104" s="14">
        <v>36840.94</v>
      </c>
      <c r="AQ104" s="14">
        <v>815453.22</v>
      </c>
      <c r="AR104" s="14">
        <v>0</v>
      </c>
      <c r="AS104" s="14">
        <v>1327080.3899999999</v>
      </c>
      <c r="AT104" s="14">
        <v>120581.75</v>
      </c>
      <c r="AU104" s="14" t="s">
        <v>218</v>
      </c>
      <c r="AV104" s="14" t="b">
        <v>1</v>
      </c>
      <c r="AW104" s="14">
        <v>7.6192069600133854</v>
      </c>
      <c r="AX104" s="14">
        <v>0.48807093859795886</v>
      </c>
      <c r="AY104" s="14">
        <v>6.4057971014492746E-2</v>
      </c>
      <c r="AZ104" s="14">
        <v>72.332831409291174</v>
      </c>
      <c r="BA104" s="14">
        <v>7.8948863636363633</v>
      </c>
      <c r="BB104" s="14">
        <v>2.6420454545454546</v>
      </c>
      <c r="BC104" s="14" t="b">
        <f t="shared" si="25"/>
        <v>1</v>
      </c>
      <c r="BD104" s="14" t="b">
        <f t="shared" si="26"/>
        <v>0</v>
      </c>
      <c r="BE104" s="14" t="b">
        <f t="shared" si="27"/>
        <v>1</v>
      </c>
      <c r="BF104" s="14" t="b">
        <f t="shared" si="28"/>
        <v>1</v>
      </c>
      <c r="BG104" s="14" t="b">
        <f t="shared" si="29"/>
        <v>1</v>
      </c>
      <c r="BH104" s="14" t="b">
        <f t="shared" si="30"/>
        <v>1</v>
      </c>
      <c r="BI104" s="14" t="b">
        <f t="shared" si="36"/>
        <v>0</v>
      </c>
    </row>
    <row r="105" spans="1:61" hidden="1" x14ac:dyDescent="0.25">
      <c r="A105" s="14" t="s">
        <v>103</v>
      </c>
      <c r="B105" s="14" t="s">
        <v>572</v>
      </c>
      <c r="C105" s="14">
        <v>7811066799</v>
      </c>
      <c r="D105" s="14" t="s">
        <v>573</v>
      </c>
      <c r="E105" s="14" t="s">
        <v>574</v>
      </c>
      <c r="F105" s="14" t="s">
        <v>76</v>
      </c>
      <c r="G105" s="14" t="s">
        <v>129</v>
      </c>
      <c r="H105" s="14" t="s">
        <v>67</v>
      </c>
      <c r="I105" s="14" t="s">
        <v>66</v>
      </c>
      <c r="J105" s="14" t="s">
        <v>66</v>
      </c>
      <c r="K105" s="14" t="s">
        <v>66</v>
      </c>
      <c r="L105" s="14" t="s">
        <v>74</v>
      </c>
      <c r="M105" s="14" t="s">
        <v>68</v>
      </c>
      <c r="N105" s="14" t="s">
        <v>68</v>
      </c>
      <c r="O105" s="14" t="s">
        <v>68</v>
      </c>
      <c r="P105" s="14" t="s">
        <v>68</v>
      </c>
      <c r="Q105" s="14" t="s">
        <v>69</v>
      </c>
      <c r="R105" s="14" t="s">
        <v>72</v>
      </c>
      <c r="S105" s="14" t="s">
        <v>79</v>
      </c>
      <c r="T105" s="14" t="s">
        <v>70</v>
      </c>
      <c r="U105" s="14" t="s">
        <v>70</v>
      </c>
      <c r="V105" s="14" t="s">
        <v>71</v>
      </c>
      <c r="W105" s="14" t="s">
        <v>72</v>
      </c>
      <c r="X105" s="14" t="s">
        <v>71</v>
      </c>
      <c r="Y105" s="14" t="s">
        <v>72</v>
      </c>
      <c r="Z105" s="14" t="s">
        <v>72</v>
      </c>
      <c r="AA105" s="14" t="s">
        <v>68</v>
      </c>
      <c r="AB105" s="14">
        <v>1</v>
      </c>
      <c r="AC105" s="14">
        <v>1286.8</v>
      </c>
      <c r="AD105" s="14">
        <v>8151</v>
      </c>
      <c r="AE105" s="14">
        <v>119</v>
      </c>
      <c r="AF105" s="14">
        <v>876.9</v>
      </c>
      <c r="AG105" s="14">
        <v>305.32</v>
      </c>
      <c r="AH105" s="14">
        <v>1286.8</v>
      </c>
      <c r="AI105" s="14">
        <v>57440</v>
      </c>
      <c r="AJ105" s="14">
        <v>0</v>
      </c>
      <c r="AK105" s="14">
        <v>0</v>
      </c>
      <c r="AL105" s="14">
        <v>739</v>
      </c>
      <c r="AM105" s="14">
        <v>502.36</v>
      </c>
      <c r="AN105" s="14">
        <v>0</v>
      </c>
      <c r="AO105" s="14">
        <v>0</v>
      </c>
      <c r="AP105" s="14">
        <v>25100</v>
      </c>
      <c r="AQ105" s="14">
        <v>456342.5</v>
      </c>
      <c r="AR105" s="14">
        <v>0</v>
      </c>
      <c r="AS105" s="14">
        <v>600990.92000000004</v>
      </c>
      <c r="AT105" s="14">
        <v>31000</v>
      </c>
      <c r="AU105" s="14" t="s">
        <v>218</v>
      </c>
      <c r="AV105" s="14" t="b">
        <v>1</v>
      </c>
      <c r="AW105" s="14">
        <v>9.2952446117003085</v>
      </c>
      <c r="AX105" s="14">
        <v>0.34818109248488993</v>
      </c>
      <c r="AY105" s="14">
        <v>3.7457980615875353E-2</v>
      </c>
      <c r="AZ105" s="14">
        <v>65.503478161706013</v>
      </c>
      <c r="BA105" s="14">
        <v>6.2100840336134455</v>
      </c>
      <c r="BB105" s="14">
        <v>4.2215126050420171</v>
      </c>
      <c r="BC105" s="14" t="b">
        <f t="shared" si="25"/>
        <v>1</v>
      </c>
      <c r="BD105" s="14" t="b">
        <f t="shared" si="26"/>
        <v>1</v>
      </c>
      <c r="BE105" s="14" t="b">
        <f t="shared" si="27"/>
        <v>1</v>
      </c>
      <c r="BF105" s="14" t="b">
        <f t="shared" si="28"/>
        <v>1</v>
      </c>
      <c r="BG105" s="14" t="b">
        <f t="shared" si="29"/>
        <v>1</v>
      </c>
      <c r="BH105" s="14" t="b">
        <f t="shared" si="30"/>
        <v>1</v>
      </c>
      <c r="BI105" s="14" t="b">
        <f t="shared" si="36"/>
        <v>1</v>
      </c>
    </row>
    <row r="106" spans="1:61" x14ac:dyDescent="0.25">
      <c r="A106" s="14" t="s">
        <v>103</v>
      </c>
      <c r="B106" s="14" t="s">
        <v>575</v>
      </c>
      <c r="C106" s="14">
        <v>7811065820</v>
      </c>
      <c r="D106" s="14" t="s">
        <v>172</v>
      </c>
      <c r="E106" s="14" t="s">
        <v>576</v>
      </c>
      <c r="F106" s="14" t="s">
        <v>76</v>
      </c>
      <c r="G106" s="14" t="s">
        <v>162</v>
      </c>
      <c r="H106" s="14" t="s">
        <v>67</v>
      </c>
      <c r="I106" s="14" t="s">
        <v>66</v>
      </c>
      <c r="J106" s="14" t="s">
        <v>192</v>
      </c>
      <c r="K106" s="14" t="s">
        <v>577</v>
      </c>
      <c r="L106" s="14" t="s">
        <v>74</v>
      </c>
      <c r="M106" s="14" t="s">
        <v>68</v>
      </c>
      <c r="N106" s="14" t="s">
        <v>68</v>
      </c>
      <c r="O106" s="14" t="s">
        <v>68</v>
      </c>
      <c r="P106" s="14" t="s">
        <v>68</v>
      </c>
      <c r="Q106" s="14" t="s">
        <v>69</v>
      </c>
      <c r="R106" s="14" t="s">
        <v>72</v>
      </c>
      <c r="S106" s="14" t="s">
        <v>79</v>
      </c>
      <c r="T106" s="14" t="s">
        <v>70</v>
      </c>
      <c r="U106" s="14" t="s">
        <v>70</v>
      </c>
      <c r="V106" s="14" t="s">
        <v>71</v>
      </c>
      <c r="W106" s="14" t="s">
        <v>72</v>
      </c>
      <c r="X106" s="14" t="s">
        <v>72</v>
      </c>
      <c r="Y106" s="14" t="s">
        <v>72</v>
      </c>
      <c r="Z106" s="14" t="s">
        <v>68</v>
      </c>
      <c r="AA106" s="14" t="s">
        <v>68</v>
      </c>
      <c r="AB106" s="14">
        <v>1</v>
      </c>
      <c r="AC106" s="14">
        <v>1854.7</v>
      </c>
      <c r="AD106" s="14">
        <v>7555</v>
      </c>
      <c r="AE106" s="14">
        <v>220</v>
      </c>
      <c r="AF106" s="14">
        <v>1082.4000000000001</v>
      </c>
      <c r="AG106" s="14">
        <v>658.32</v>
      </c>
      <c r="AH106" s="14">
        <v>1082.4000000000001</v>
      </c>
      <c r="AI106" s="14">
        <v>69120</v>
      </c>
      <c r="AJ106" s="14">
        <v>0</v>
      </c>
      <c r="AK106" s="14">
        <v>0</v>
      </c>
      <c r="AL106" s="14">
        <v>2300</v>
      </c>
      <c r="AM106" s="14">
        <v>982</v>
      </c>
      <c r="AN106" s="14">
        <v>0</v>
      </c>
      <c r="AO106" s="14">
        <v>0</v>
      </c>
      <c r="AP106" s="14">
        <v>42600</v>
      </c>
      <c r="AQ106" s="14">
        <v>648200</v>
      </c>
      <c r="AR106" s="14">
        <v>0</v>
      </c>
      <c r="AS106" s="14">
        <v>1691200</v>
      </c>
      <c r="AT106" s="14">
        <v>97200</v>
      </c>
      <c r="AU106" s="14" t="s">
        <v>218</v>
      </c>
      <c r="AV106" s="14" t="b">
        <v>1</v>
      </c>
      <c r="AW106" s="14">
        <v>6.9798595713229856</v>
      </c>
      <c r="AX106" s="14">
        <v>0.60820399113082035</v>
      </c>
      <c r="AY106" s="14">
        <v>8.713699536730643E-2</v>
      </c>
      <c r="AZ106" s="14">
        <v>63.858093126385803</v>
      </c>
      <c r="BA106" s="14">
        <v>10.454545454545455</v>
      </c>
      <c r="BB106" s="14">
        <v>4.4636363636363638</v>
      </c>
      <c r="BC106" s="14" t="b">
        <f t="shared" si="25"/>
        <v>1</v>
      </c>
      <c r="BD106" s="14" t="b">
        <f t="shared" si="26"/>
        <v>0</v>
      </c>
      <c r="BE106" s="14" t="b">
        <f t="shared" si="27"/>
        <v>1</v>
      </c>
      <c r="BF106" s="14" t="b">
        <f t="shared" si="28"/>
        <v>1</v>
      </c>
      <c r="BG106" s="14" t="b">
        <f t="shared" si="29"/>
        <v>1</v>
      </c>
      <c r="BH106" s="14" t="b">
        <f t="shared" si="30"/>
        <v>1</v>
      </c>
      <c r="BI106" s="14" t="b">
        <f t="shared" si="36"/>
        <v>0</v>
      </c>
    </row>
    <row r="107" spans="1:61" hidden="1" x14ac:dyDescent="0.25">
      <c r="A107" s="14" t="s">
        <v>103</v>
      </c>
      <c r="B107" s="14" t="s">
        <v>579</v>
      </c>
      <c r="C107" s="14">
        <v>7811065837</v>
      </c>
      <c r="D107" s="14" t="s">
        <v>312</v>
      </c>
      <c r="E107" s="14" t="s">
        <v>580</v>
      </c>
      <c r="F107" s="14" t="s">
        <v>76</v>
      </c>
      <c r="G107" s="14" t="s">
        <v>123</v>
      </c>
      <c r="H107" s="14" t="s">
        <v>67</v>
      </c>
      <c r="I107" s="14" t="s">
        <v>66</v>
      </c>
      <c r="J107" s="14" t="s">
        <v>66</v>
      </c>
      <c r="K107" s="14" t="s">
        <v>66</v>
      </c>
      <c r="L107" s="14" t="s">
        <v>74</v>
      </c>
      <c r="M107" s="14" t="s">
        <v>72</v>
      </c>
      <c r="N107" s="14" t="s">
        <v>68</v>
      </c>
      <c r="O107" s="14" t="s">
        <v>68</v>
      </c>
      <c r="P107" s="14" t="s">
        <v>69</v>
      </c>
      <c r="Q107" s="14" t="s">
        <v>69</v>
      </c>
      <c r="R107" s="14" t="s">
        <v>69</v>
      </c>
      <c r="S107" s="14" t="s">
        <v>70</v>
      </c>
      <c r="T107" s="14" t="s">
        <v>70</v>
      </c>
      <c r="U107" s="14" t="s">
        <v>70</v>
      </c>
      <c r="V107" s="14" t="s">
        <v>72</v>
      </c>
      <c r="W107" s="14" t="s">
        <v>72</v>
      </c>
      <c r="X107" s="14" t="s">
        <v>72</v>
      </c>
      <c r="Y107" s="14" t="s">
        <v>72</v>
      </c>
      <c r="Z107" s="14" t="s">
        <v>68</v>
      </c>
      <c r="AA107" s="14" t="s">
        <v>71</v>
      </c>
      <c r="AB107" s="14">
        <v>1</v>
      </c>
      <c r="AC107" s="14">
        <v>822.1</v>
      </c>
      <c r="AD107" s="14">
        <v>4115</v>
      </c>
      <c r="AE107" s="14">
        <v>130</v>
      </c>
      <c r="AF107" s="14">
        <v>516.29999999999995</v>
      </c>
      <c r="AG107" s="14">
        <v>134.47</v>
      </c>
      <c r="AH107" s="14">
        <v>822.1</v>
      </c>
      <c r="AI107" s="14">
        <v>39680</v>
      </c>
      <c r="AJ107" s="14">
        <v>0</v>
      </c>
      <c r="AK107" s="14">
        <v>0</v>
      </c>
      <c r="AL107" s="14">
        <v>1500</v>
      </c>
      <c r="AM107" s="14">
        <v>0</v>
      </c>
      <c r="AN107" s="14">
        <v>0</v>
      </c>
      <c r="AO107" s="14">
        <v>0</v>
      </c>
      <c r="AP107" s="14">
        <v>0</v>
      </c>
      <c r="AQ107" s="14">
        <v>323100</v>
      </c>
      <c r="AR107" s="14">
        <v>0</v>
      </c>
      <c r="AS107" s="14">
        <v>397290</v>
      </c>
      <c r="AT107" s="14">
        <v>65190</v>
      </c>
      <c r="AU107" s="14" t="s">
        <v>218</v>
      </c>
      <c r="AV107" s="14" t="b">
        <v>1</v>
      </c>
      <c r="AW107" s="14">
        <v>7.9701723803989939</v>
      </c>
      <c r="AX107" s="14">
        <v>0.26044935115243079</v>
      </c>
      <c r="AY107" s="14">
        <v>3.2678007290400969E-2</v>
      </c>
      <c r="AZ107" s="14">
        <v>76.854541932984702</v>
      </c>
      <c r="BA107" s="14">
        <v>11.538461538461538</v>
      </c>
      <c r="BB107" s="14">
        <v>0</v>
      </c>
      <c r="BC107" s="14" t="b">
        <f t="shared" si="25"/>
        <v>1</v>
      </c>
      <c r="BD107" s="14" t="b">
        <f t="shared" si="26"/>
        <v>1</v>
      </c>
      <c r="BE107" s="14" t="b">
        <f t="shared" si="27"/>
        <v>1</v>
      </c>
      <c r="BF107" s="14" t="b">
        <f t="shared" si="28"/>
        <v>1</v>
      </c>
      <c r="BG107" s="14" t="b">
        <f t="shared" si="29"/>
        <v>1</v>
      </c>
      <c r="BH107" s="14" t="b">
        <f t="shared" si="30"/>
        <v>1</v>
      </c>
      <c r="BI107" s="14" t="b">
        <f t="shared" si="36"/>
        <v>1</v>
      </c>
    </row>
    <row r="108" spans="1:61" hidden="1" x14ac:dyDescent="0.25">
      <c r="A108" s="14" t="s">
        <v>103</v>
      </c>
      <c r="B108" s="14" t="s">
        <v>579</v>
      </c>
      <c r="C108" s="14">
        <v>7811065837</v>
      </c>
      <c r="D108" s="14" t="s">
        <v>313</v>
      </c>
      <c r="E108" s="14" t="s">
        <v>581</v>
      </c>
      <c r="F108" s="14" t="s">
        <v>76</v>
      </c>
      <c r="G108" s="14" t="s">
        <v>123</v>
      </c>
      <c r="H108" s="14" t="s">
        <v>67</v>
      </c>
      <c r="I108" s="14" t="s">
        <v>66</v>
      </c>
      <c r="J108" s="14" t="s">
        <v>66</v>
      </c>
      <c r="K108" s="14" t="s">
        <v>66</v>
      </c>
      <c r="L108" s="14" t="s">
        <v>74</v>
      </c>
      <c r="M108" s="14" t="s">
        <v>68</v>
      </c>
      <c r="N108" s="14" t="s">
        <v>68</v>
      </c>
      <c r="O108" s="14" t="s">
        <v>68</v>
      </c>
      <c r="P108" s="14" t="s">
        <v>69</v>
      </c>
      <c r="Q108" s="14" t="s">
        <v>69</v>
      </c>
      <c r="R108" s="14" t="s">
        <v>69</v>
      </c>
      <c r="S108" s="14" t="s">
        <v>70</v>
      </c>
      <c r="T108" s="14" t="s">
        <v>70</v>
      </c>
      <c r="U108" s="14" t="s">
        <v>70</v>
      </c>
      <c r="V108" s="14" t="s">
        <v>68</v>
      </c>
      <c r="W108" s="14" t="s">
        <v>68</v>
      </c>
      <c r="X108" s="14" t="s">
        <v>72</v>
      </c>
      <c r="Y108" s="14" t="s">
        <v>72</v>
      </c>
      <c r="Z108" s="14" t="s">
        <v>68</v>
      </c>
      <c r="AA108" s="14" t="s">
        <v>71</v>
      </c>
      <c r="AB108" s="14">
        <v>1</v>
      </c>
      <c r="AC108" s="14">
        <v>1007.5</v>
      </c>
      <c r="AD108" s="14">
        <v>5557</v>
      </c>
      <c r="AE108" s="14">
        <v>130</v>
      </c>
      <c r="AF108" s="14">
        <v>613.70000000000005</v>
      </c>
      <c r="AG108" s="14">
        <v>191.51</v>
      </c>
      <c r="AH108" s="14">
        <v>1007.5</v>
      </c>
      <c r="AI108" s="14">
        <v>61650</v>
      </c>
      <c r="AJ108" s="14">
        <v>0</v>
      </c>
      <c r="AK108" s="14">
        <v>0</v>
      </c>
      <c r="AL108" s="14">
        <v>1069</v>
      </c>
      <c r="AM108" s="14">
        <v>0</v>
      </c>
      <c r="AN108" s="14">
        <v>0</v>
      </c>
      <c r="AO108" s="14">
        <v>0</v>
      </c>
      <c r="AP108" s="14">
        <v>0</v>
      </c>
      <c r="AQ108" s="14">
        <v>710100</v>
      </c>
      <c r="AR108" s="14">
        <v>0</v>
      </c>
      <c r="AS108" s="14">
        <v>565800.4</v>
      </c>
      <c r="AT108" s="14">
        <v>46458.7</v>
      </c>
      <c r="AU108" s="14" t="s">
        <v>218</v>
      </c>
      <c r="AV108" s="14" t="b">
        <v>1</v>
      </c>
      <c r="AW108" s="14">
        <v>9.0549128238553038</v>
      </c>
      <c r="AX108" s="14">
        <v>0.31205800879908746</v>
      </c>
      <c r="AY108" s="14">
        <v>3.4462839661687956E-2</v>
      </c>
      <c r="AZ108" s="14">
        <v>100.45624898158708</v>
      </c>
      <c r="BA108" s="14">
        <v>8.2230769230769223</v>
      </c>
      <c r="BB108" s="14">
        <v>0</v>
      </c>
      <c r="BC108" s="14" t="b">
        <f t="shared" si="25"/>
        <v>1</v>
      </c>
      <c r="BD108" s="14" t="b">
        <f t="shared" si="26"/>
        <v>1</v>
      </c>
      <c r="BE108" s="14" t="b">
        <f t="shared" si="27"/>
        <v>1</v>
      </c>
      <c r="BF108" s="14" t="b">
        <f t="shared" si="28"/>
        <v>1</v>
      </c>
      <c r="BG108" s="14" t="b">
        <f t="shared" si="29"/>
        <v>1</v>
      </c>
      <c r="BH108" s="14" t="b">
        <f t="shared" si="30"/>
        <v>1</v>
      </c>
      <c r="BI108" s="14" t="b">
        <f t="shared" si="36"/>
        <v>1</v>
      </c>
    </row>
    <row r="109" spans="1:61" x14ac:dyDescent="0.25">
      <c r="A109" s="14" t="s">
        <v>103</v>
      </c>
      <c r="B109" s="14" t="s">
        <v>582</v>
      </c>
      <c r="C109" s="14">
        <v>7811065844</v>
      </c>
      <c r="D109" s="14" t="s">
        <v>583</v>
      </c>
      <c r="E109" s="14" t="s">
        <v>584</v>
      </c>
      <c r="F109" s="14" t="s">
        <v>76</v>
      </c>
      <c r="G109" s="14" t="s">
        <v>128</v>
      </c>
      <c r="H109" s="14" t="s">
        <v>67</v>
      </c>
      <c r="I109" s="14" t="s">
        <v>66</v>
      </c>
      <c r="J109" s="14" t="s">
        <v>410</v>
      </c>
      <c r="K109" s="14" t="s">
        <v>585</v>
      </c>
      <c r="L109" s="14" t="s">
        <v>74</v>
      </c>
      <c r="M109" s="14" t="s">
        <v>68</v>
      </c>
      <c r="N109" s="14" t="s">
        <v>68</v>
      </c>
      <c r="O109" s="14" t="s">
        <v>68</v>
      </c>
      <c r="P109" s="14" t="s">
        <v>68</v>
      </c>
      <c r="Q109" s="14" t="s">
        <v>68</v>
      </c>
      <c r="R109" s="14" t="s">
        <v>69</v>
      </c>
      <c r="S109" s="14" t="s">
        <v>70</v>
      </c>
      <c r="T109" s="14" t="s">
        <v>70</v>
      </c>
      <c r="U109" s="14" t="s">
        <v>70</v>
      </c>
      <c r="V109" s="14" t="s">
        <v>71</v>
      </c>
      <c r="W109" s="14" t="s">
        <v>72</v>
      </c>
      <c r="X109" s="14" t="s">
        <v>71</v>
      </c>
      <c r="Y109" s="14" t="s">
        <v>72</v>
      </c>
      <c r="Z109" s="14" t="s">
        <v>68</v>
      </c>
      <c r="AA109" s="14" t="s">
        <v>68</v>
      </c>
      <c r="AB109" s="14">
        <v>1</v>
      </c>
      <c r="AC109" s="14">
        <v>1912.4</v>
      </c>
      <c r="AD109" s="14">
        <v>9910</v>
      </c>
      <c r="AE109" s="14">
        <v>220</v>
      </c>
      <c r="AF109" s="14">
        <v>1227.7</v>
      </c>
      <c r="AG109" s="14">
        <v>413.96</v>
      </c>
      <c r="AH109" s="14">
        <v>1912.4</v>
      </c>
      <c r="AI109" s="14">
        <v>40680</v>
      </c>
      <c r="AJ109" s="14">
        <v>0</v>
      </c>
      <c r="AK109" s="14">
        <v>8300</v>
      </c>
      <c r="AL109" s="14">
        <v>1600</v>
      </c>
      <c r="AM109" s="14">
        <v>81263</v>
      </c>
      <c r="AN109" s="14">
        <v>0</v>
      </c>
      <c r="AO109" s="14">
        <v>58400</v>
      </c>
      <c r="AP109" s="14">
        <v>40500</v>
      </c>
      <c r="AQ109" s="14">
        <v>344500</v>
      </c>
      <c r="AR109" s="14">
        <v>0</v>
      </c>
      <c r="AS109" s="14">
        <v>893600</v>
      </c>
      <c r="AT109" s="14">
        <v>89600</v>
      </c>
      <c r="AU109" s="14" t="s">
        <v>218</v>
      </c>
      <c r="AV109" s="14" t="b">
        <v>1</v>
      </c>
      <c r="AW109" s="14">
        <v>8.0720045613749285</v>
      </c>
      <c r="AX109" s="14">
        <v>0.33718335098151009</v>
      </c>
      <c r="AY109" s="14">
        <v>4.1771947527749743E-2</v>
      </c>
      <c r="AZ109" s="14">
        <v>33.135130732263583</v>
      </c>
      <c r="BA109" s="14">
        <v>7.2727272727272725</v>
      </c>
      <c r="BB109" s="14">
        <v>369.37727272727273</v>
      </c>
      <c r="BC109" s="14" t="b">
        <f t="shared" si="25"/>
        <v>1</v>
      </c>
      <c r="BD109" s="14" t="b">
        <f t="shared" si="26"/>
        <v>1</v>
      </c>
      <c r="BE109" s="14" t="b">
        <f t="shared" si="27"/>
        <v>1</v>
      </c>
      <c r="BF109" s="14" t="b">
        <f t="shared" si="28"/>
        <v>1</v>
      </c>
      <c r="BG109" s="14" t="b">
        <f t="shared" si="29"/>
        <v>1</v>
      </c>
      <c r="BH109" s="14" t="b">
        <f t="shared" si="30"/>
        <v>0</v>
      </c>
      <c r="BI109" s="14" t="b">
        <f t="shared" si="36"/>
        <v>0</v>
      </c>
    </row>
    <row r="110" spans="1:61" hidden="1" x14ac:dyDescent="0.25">
      <c r="A110" s="14" t="s">
        <v>103</v>
      </c>
      <c r="B110" s="14" t="s">
        <v>586</v>
      </c>
      <c r="C110" s="14">
        <v>7811575193</v>
      </c>
      <c r="D110" s="14" t="s">
        <v>587</v>
      </c>
      <c r="E110" s="14" t="s">
        <v>588</v>
      </c>
      <c r="F110" s="14" t="s">
        <v>76</v>
      </c>
      <c r="G110" s="14" t="s">
        <v>140</v>
      </c>
      <c r="H110" s="14" t="s">
        <v>73</v>
      </c>
      <c r="I110" s="14" t="s">
        <v>66</v>
      </c>
      <c r="J110" s="14" t="s">
        <v>66</v>
      </c>
      <c r="K110" s="14" t="s">
        <v>66</v>
      </c>
      <c r="L110" s="14" t="s">
        <v>73</v>
      </c>
      <c r="M110" s="14" t="s">
        <v>68</v>
      </c>
      <c r="N110" s="14" t="s">
        <v>68</v>
      </c>
      <c r="O110" s="14" t="s">
        <v>68</v>
      </c>
      <c r="P110" s="14" t="s">
        <v>68</v>
      </c>
      <c r="Q110" s="14" t="s">
        <v>69</v>
      </c>
      <c r="R110" s="14" t="s">
        <v>69</v>
      </c>
      <c r="S110" s="14" t="s">
        <v>79</v>
      </c>
      <c r="T110" s="14" t="s">
        <v>79</v>
      </c>
      <c r="U110" s="14" t="s">
        <v>70</v>
      </c>
      <c r="V110" s="14" t="s">
        <v>71</v>
      </c>
      <c r="W110" s="14" t="s">
        <v>71</v>
      </c>
      <c r="X110" s="14" t="s">
        <v>72</v>
      </c>
      <c r="Y110" s="14" t="s">
        <v>71</v>
      </c>
      <c r="Z110" s="14" t="s">
        <v>68</v>
      </c>
      <c r="AA110" s="14" t="s">
        <v>68</v>
      </c>
      <c r="AB110" s="14">
        <v>1</v>
      </c>
      <c r="AC110" s="14">
        <v>4466.6000000000004</v>
      </c>
      <c r="AD110" s="14">
        <v>18429</v>
      </c>
      <c r="AE110" s="14">
        <v>287</v>
      </c>
      <c r="AF110" s="14">
        <v>4466.6000000000004</v>
      </c>
      <c r="AG110" s="14">
        <v>636.22</v>
      </c>
      <c r="AH110" s="14">
        <v>4466.6000000000004</v>
      </c>
      <c r="AI110" s="14">
        <v>237400</v>
      </c>
      <c r="AJ110" s="14">
        <v>0</v>
      </c>
      <c r="AK110" s="14">
        <v>0</v>
      </c>
      <c r="AL110" s="14">
        <v>3100</v>
      </c>
      <c r="AM110" s="14">
        <v>0</v>
      </c>
      <c r="AN110" s="14">
        <v>0</v>
      </c>
      <c r="AO110" s="14">
        <v>0</v>
      </c>
      <c r="AP110" s="14">
        <v>0</v>
      </c>
      <c r="AQ110" s="14">
        <v>1766000</v>
      </c>
      <c r="AR110" s="14">
        <v>308500</v>
      </c>
      <c r="AS110" s="14">
        <v>1815600</v>
      </c>
      <c r="AT110" s="14">
        <v>131100</v>
      </c>
      <c r="AU110" s="14" t="s">
        <v>218</v>
      </c>
      <c r="AV110" s="14" t="b">
        <v>1</v>
      </c>
      <c r="AW110" s="14">
        <v>4.1259571038373704</v>
      </c>
      <c r="AX110" s="14">
        <v>0.14243943939461781</v>
      </c>
      <c r="AY110" s="14">
        <v>3.4522763036518529E-2</v>
      </c>
      <c r="AZ110" s="14">
        <v>53.150047015627095</v>
      </c>
      <c r="BA110" s="14">
        <v>10.801393728222996</v>
      </c>
      <c r="BB110" s="14">
        <v>0</v>
      </c>
      <c r="BC110" s="14" t="b">
        <f t="shared" si="25"/>
        <v>1</v>
      </c>
      <c r="BD110" s="14" t="b">
        <f t="shared" si="26"/>
        <v>1</v>
      </c>
      <c r="BE110" s="14" t="b">
        <f t="shared" si="27"/>
        <v>1</v>
      </c>
      <c r="BF110" s="14" t="b">
        <f t="shared" si="28"/>
        <v>1</v>
      </c>
      <c r="BG110" s="14" t="b">
        <f t="shared" si="29"/>
        <v>1</v>
      </c>
      <c r="BH110" s="14" t="b">
        <f t="shared" si="30"/>
        <v>1</v>
      </c>
      <c r="BI110" s="14" t="b">
        <f t="shared" ref="BI110:BI120" si="37">AND(BC110:BH110)</f>
        <v>1</v>
      </c>
    </row>
    <row r="111" spans="1:61" hidden="1" x14ac:dyDescent="0.25">
      <c r="A111" s="14" t="s">
        <v>103</v>
      </c>
      <c r="B111" s="14" t="s">
        <v>586</v>
      </c>
      <c r="C111" s="14">
        <v>7811575193</v>
      </c>
      <c r="D111" s="14" t="s">
        <v>589</v>
      </c>
      <c r="E111" s="14" t="s">
        <v>590</v>
      </c>
      <c r="F111" s="14" t="s">
        <v>76</v>
      </c>
      <c r="G111" s="14" t="s">
        <v>102</v>
      </c>
      <c r="H111" s="14" t="s">
        <v>73</v>
      </c>
      <c r="I111" s="14" t="s">
        <v>66</v>
      </c>
      <c r="J111" s="14" t="s">
        <v>66</v>
      </c>
      <c r="K111" s="14" t="s">
        <v>66</v>
      </c>
      <c r="L111" s="14" t="s">
        <v>73</v>
      </c>
      <c r="M111" s="14" t="s">
        <v>68</v>
      </c>
      <c r="N111" s="14" t="s">
        <v>68</v>
      </c>
      <c r="O111" s="14" t="s">
        <v>68</v>
      </c>
      <c r="P111" s="14" t="s">
        <v>69</v>
      </c>
      <c r="Q111" s="14" t="s">
        <v>69</v>
      </c>
      <c r="R111" s="14" t="s">
        <v>69</v>
      </c>
      <c r="S111" s="14" t="s">
        <v>79</v>
      </c>
      <c r="T111" s="14" t="s">
        <v>79</v>
      </c>
      <c r="U111" s="14" t="s">
        <v>70</v>
      </c>
      <c r="V111" s="14" t="s">
        <v>71</v>
      </c>
      <c r="W111" s="14" t="s">
        <v>71</v>
      </c>
      <c r="X111" s="14" t="s">
        <v>71</v>
      </c>
      <c r="Y111" s="14" t="s">
        <v>71</v>
      </c>
      <c r="Z111" s="14" t="s">
        <v>68</v>
      </c>
      <c r="AA111" s="14" t="s">
        <v>68</v>
      </c>
      <c r="AB111" s="14">
        <v>1</v>
      </c>
      <c r="AC111" s="14">
        <v>4441.8</v>
      </c>
      <c r="AD111" s="14">
        <v>18736</v>
      </c>
      <c r="AE111" s="14">
        <v>271</v>
      </c>
      <c r="AF111" s="14">
        <v>4441.8</v>
      </c>
      <c r="AG111" s="14">
        <v>639.30999999999995</v>
      </c>
      <c r="AH111" s="14">
        <v>4441.8</v>
      </c>
      <c r="AI111" s="14">
        <v>185440</v>
      </c>
      <c r="AJ111" s="14">
        <v>0</v>
      </c>
      <c r="AK111" s="14">
        <v>0</v>
      </c>
      <c r="AL111" s="14">
        <v>2900</v>
      </c>
      <c r="AM111" s="14">
        <v>0</v>
      </c>
      <c r="AN111" s="14">
        <v>0</v>
      </c>
      <c r="AO111" s="14">
        <v>0</v>
      </c>
      <c r="AP111" s="14">
        <v>0</v>
      </c>
      <c r="AQ111" s="14">
        <v>1509800</v>
      </c>
      <c r="AR111" s="14">
        <v>0</v>
      </c>
      <c r="AS111" s="14">
        <v>1767400</v>
      </c>
      <c r="AT111" s="14">
        <v>97500</v>
      </c>
      <c r="AU111" s="14" t="s">
        <v>218</v>
      </c>
      <c r="AV111" s="14" t="b">
        <v>1</v>
      </c>
      <c r="AW111" s="14">
        <v>4.2181097753163126</v>
      </c>
      <c r="AX111" s="14">
        <v>0.1439303885812058</v>
      </c>
      <c r="AY111" s="14">
        <v>3.4122011101622544E-2</v>
      </c>
      <c r="AZ111" s="14">
        <v>41.748840560133274</v>
      </c>
      <c r="BA111" s="14">
        <v>10.701107011070111</v>
      </c>
      <c r="BB111" s="14">
        <v>0</v>
      </c>
      <c r="BC111" s="14" t="b">
        <f t="shared" si="25"/>
        <v>1</v>
      </c>
      <c r="BD111" s="14" t="b">
        <f t="shared" si="26"/>
        <v>1</v>
      </c>
      <c r="BE111" s="14" t="b">
        <f t="shared" si="27"/>
        <v>1</v>
      </c>
      <c r="BF111" s="14" t="b">
        <f t="shared" si="28"/>
        <v>1</v>
      </c>
      <c r="BG111" s="14" t="b">
        <f t="shared" si="29"/>
        <v>1</v>
      </c>
      <c r="BH111" s="14" t="b">
        <f t="shared" si="30"/>
        <v>1</v>
      </c>
      <c r="BI111" s="14" t="b">
        <f t="shared" si="37"/>
        <v>1</v>
      </c>
    </row>
    <row r="112" spans="1:61" hidden="1" x14ac:dyDescent="0.25">
      <c r="A112" s="14" t="s">
        <v>103</v>
      </c>
      <c r="B112" s="14" t="s">
        <v>591</v>
      </c>
      <c r="C112" s="14">
        <v>7811065957</v>
      </c>
      <c r="D112" s="14" t="s">
        <v>592</v>
      </c>
      <c r="E112" s="14" t="s">
        <v>593</v>
      </c>
      <c r="F112" s="14" t="s">
        <v>76</v>
      </c>
      <c r="G112" s="14" t="s">
        <v>151</v>
      </c>
      <c r="H112" s="14" t="s">
        <v>78</v>
      </c>
      <c r="I112" s="14" t="s">
        <v>66</v>
      </c>
      <c r="J112" s="14" t="s">
        <v>221</v>
      </c>
      <c r="K112" s="14" t="s">
        <v>594</v>
      </c>
      <c r="L112" s="14" t="s">
        <v>74</v>
      </c>
      <c r="M112" s="14" t="s">
        <v>68</v>
      </c>
      <c r="N112" s="14" t="s">
        <v>68</v>
      </c>
      <c r="O112" s="14" t="s">
        <v>68</v>
      </c>
      <c r="P112" s="14" t="s">
        <v>69</v>
      </c>
      <c r="Q112" s="14" t="s">
        <v>69</v>
      </c>
      <c r="R112" s="14" t="s">
        <v>69</v>
      </c>
      <c r="S112" s="14" t="s">
        <v>70</v>
      </c>
      <c r="T112" s="14" t="s">
        <v>70</v>
      </c>
      <c r="U112" s="14" t="s">
        <v>70</v>
      </c>
      <c r="V112" s="14" t="s">
        <v>71</v>
      </c>
      <c r="W112" s="14" t="s">
        <v>72</v>
      </c>
      <c r="X112" s="14" t="s">
        <v>72</v>
      </c>
      <c r="Y112" s="14" t="s">
        <v>72</v>
      </c>
      <c r="Z112" s="14" t="s">
        <v>68</v>
      </c>
      <c r="AA112" s="14" t="s">
        <v>68</v>
      </c>
      <c r="AB112" s="14">
        <v>1</v>
      </c>
      <c r="AC112" s="14">
        <v>925.7</v>
      </c>
      <c r="AD112" s="14">
        <v>4413</v>
      </c>
      <c r="AE112" s="14">
        <v>120</v>
      </c>
      <c r="AF112" s="14">
        <v>644.20000000000005</v>
      </c>
      <c r="AG112" s="14">
        <v>226.89</v>
      </c>
      <c r="AH112" s="14">
        <v>925.7</v>
      </c>
      <c r="AI112" s="14">
        <v>51840</v>
      </c>
      <c r="AJ112" s="14">
        <v>0</v>
      </c>
      <c r="AK112" s="14">
        <v>0</v>
      </c>
      <c r="AL112" s="14">
        <v>800</v>
      </c>
      <c r="AM112" s="14">
        <v>0</v>
      </c>
      <c r="AN112" s="14">
        <v>0</v>
      </c>
      <c r="AO112" s="14">
        <v>0</v>
      </c>
      <c r="AP112" s="14">
        <v>0</v>
      </c>
      <c r="AQ112" s="14">
        <v>426643</v>
      </c>
      <c r="AR112" s="14">
        <v>0</v>
      </c>
      <c r="AS112" s="14">
        <v>625465</v>
      </c>
      <c r="AT112" s="14">
        <v>34768</v>
      </c>
      <c r="AU112" s="14" t="s">
        <v>218</v>
      </c>
      <c r="AV112" s="14" t="b">
        <v>1</v>
      </c>
      <c r="AW112" s="14">
        <v>6.8503570319776461</v>
      </c>
      <c r="AX112" s="14">
        <v>0.35220428438373169</v>
      </c>
      <c r="AY112" s="14">
        <v>5.1414004078857919E-2</v>
      </c>
      <c r="AZ112" s="14">
        <v>80.47190313567215</v>
      </c>
      <c r="BA112" s="14">
        <v>6.666666666666667</v>
      </c>
      <c r="BB112" s="14">
        <v>0</v>
      </c>
      <c r="BC112" s="14" t="b">
        <f t="shared" si="25"/>
        <v>1</v>
      </c>
      <c r="BD112" s="14" t="b">
        <f t="shared" si="26"/>
        <v>1</v>
      </c>
      <c r="BE112" s="14" t="b">
        <f t="shared" si="27"/>
        <v>1</v>
      </c>
      <c r="BF112" s="14" t="b">
        <f t="shared" si="28"/>
        <v>1</v>
      </c>
      <c r="BG112" s="14" t="b">
        <f t="shared" si="29"/>
        <v>1</v>
      </c>
      <c r="BH112" s="14" t="b">
        <f t="shared" si="30"/>
        <v>1</v>
      </c>
      <c r="BI112" s="14" t="b">
        <f t="shared" si="37"/>
        <v>1</v>
      </c>
    </row>
    <row r="113" spans="1:61" hidden="1" x14ac:dyDescent="0.25">
      <c r="A113" s="14" t="s">
        <v>103</v>
      </c>
      <c r="B113" s="14" t="s">
        <v>595</v>
      </c>
      <c r="C113" s="14">
        <v>7811065964</v>
      </c>
      <c r="D113" s="14" t="s">
        <v>183</v>
      </c>
      <c r="E113" s="14" t="s">
        <v>596</v>
      </c>
      <c r="F113" s="14" t="s">
        <v>76</v>
      </c>
      <c r="G113" s="14" t="s">
        <v>124</v>
      </c>
      <c r="H113" s="14" t="s">
        <v>67</v>
      </c>
      <c r="I113" s="14" t="s">
        <v>66</v>
      </c>
      <c r="J113" s="14" t="s">
        <v>354</v>
      </c>
      <c r="K113" s="14" t="s">
        <v>597</v>
      </c>
      <c r="L113" s="14" t="s">
        <v>74</v>
      </c>
      <c r="M113" s="14" t="s">
        <v>68</v>
      </c>
      <c r="N113" s="14" t="s">
        <v>68</v>
      </c>
      <c r="O113" s="14" t="s">
        <v>68</v>
      </c>
      <c r="P113" s="14" t="s">
        <v>68</v>
      </c>
      <c r="Q113" s="14" t="s">
        <v>72</v>
      </c>
      <c r="R113" s="14" t="s">
        <v>72</v>
      </c>
      <c r="S113" s="14" t="s">
        <v>79</v>
      </c>
      <c r="T113" s="14" t="s">
        <v>70</v>
      </c>
      <c r="U113" s="14" t="s">
        <v>70</v>
      </c>
      <c r="V113" s="14" t="s">
        <v>71</v>
      </c>
      <c r="W113" s="14" t="s">
        <v>72</v>
      </c>
      <c r="X113" s="14" t="s">
        <v>71</v>
      </c>
      <c r="Y113" s="14" t="s">
        <v>72</v>
      </c>
      <c r="Z113" s="14" t="s">
        <v>68</v>
      </c>
      <c r="AA113" s="14" t="s">
        <v>68</v>
      </c>
      <c r="AB113" s="14">
        <v>1</v>
      </c>
      <c r="AC113" s="14">
        <v>2752.1</v>
      </c>
      <c r="AD113" s="14">
        <v>7716</v>
      </c>
      <c r="AE113" s="14">
        <v>322</v>
      </c>
      <c r="AF113" s="14">
        <v>1932.5</v>
      </c>
      <c r="AG113" s="14">
        <v>590.5</v>
      </c>
      <c r="AH113" s="14">
        <v>1519</v>
      </c>
      <c r="AI113" s="14">
        <v>52600</v>
      </c>
      <c r="AJ113" s="14">
        <v>0</v>
      </c>
      <c r="AK113" s="14">
        <v>0</v>
      </c>
      <c r="AL113" s="14">
        <v>1200</v>
      </c>
      <c r="AM113" s="14">
        <v>1000</v>
      </c>
      <c r="AN113" s="14">
        <v>0</v>
      </c>
      <c r="AO113" s="14">
        <v>0</v>
      </c>
      <c r="AP113" s="14">
        <v>38100</v>
      </c>
      <c r="AQ113" s="14">
        <v>553900</v>
      </c>
      <c r="AR113" s="14">
        <v>0</v>
      </c>
      <c r="AS113" s="14">
        <v>1786100</v>
      </c>
      <c r="AT113" s="14">
        <v>55500</v>
      </c>
      <c r="AU113" s="14" t="s">
        <v>218</v>
      </c>
      <c r="AV113" s="14" t="b">
        <v>1</v>
      </c>
      <c r="AW113" s="14">
        <v>3.9927554980595086</v>
      </c>
      <c r="AX113" s="14">
        <v>0.30556274256144889</v>
      </c>
      <c r="AY113" s="14">
        <v>7.6529289787454644E-2</v>
      </c>
      <c r="AZ113" s="14">
        <v>27.21862871927555</v>
      </c>
      <c r="BA113" s="14">
        <v>3.7267080745341614</v>
      </c>
      <c r="BB113" s="14">
        <v>3.1055900621118013</v>
      </c>
      <c r="BC113" s="14" t="b">
        <f t="shared" si="25"/>
        <v>1</v>
      </c>
      <c r="BD113" s="14" t="b">
        <f t="shared" si="26"/>
        <v>1</v>
      </c>
      <c r="BE113" s="14" t="b">
        <f t="shared" si="27"/>
        <v>1</v>
      </c>
      <c r="BF113" s="14" t="b">
        <f t="shared" si="28"/>
        <v>1</v>
      </c>
      <c r="BG113" s="14" t="b">
        <f t="shared" si="29"/>
        <v>1</v>
      </c>
      <c r="BH113" s="14" t="b">
        <f t="shared" si="30"/>
        <v>1</v>
      </c>
      <c r="BI113" s="14" t="b">
        <f t="shared" si="37"/>
        <v>1</v>
      </c>
    </row>
    <row r="114" spans="1:61" x14ac:dyDescent="0.25">
      <c r="A114" s="14" t="s">
        <v>103</v>
      </c>
      <c r="B114" s="14" t="s">
        <v>598</v>
      </c>
      <c r="C114" s="14">
        <v>7811068002</v>
      </c>
      <c r="D114" s="14" t="s">
        <v>599</v>
      </c>
      <c r="E114" s="14" t="s">
        <v>600</v>
      </c>
      <c r="F114" s="14" t="s">
        <v>76</v>
      </c>
      <c r="G114" s="14" t="s">
        <v>178</v>
      </c>
      <c r="H114" s="14" t="s">
        <v>67</v>
      </c>
      <c r="I114" s="14" t="s">
        <v>66</v>
      </c>
      <c r="J114" s="14" t="s">
        <v>317</v>
      </c>
      <c r="K114" s="14" t="s">
        <v>601</v>
      </c>
      <c r="L114" s="14" t="s">
        <v>74</v>
      </c>
      <c r="M114" s="14" t="s">
        <v>68</v>
      </c>
      <c r="N114" s="14" t="s">
        <v>68</v>
      </c>
      <c r="O114" s="14" t="s">
        <v>68</v>
      </c>
      <c r="P114" s="14" t="s">
        <v>68</v>
      </c>
      <c r="Q114" s="14" t="s">
        <v>72</v>
      </c>
      <c r="R114" s="14" t="s">
        <v>69</v>
      </c>
      <c r="S114" s="14" t="s">
        <v>70</v>
      </c>
      <c r="T114" s="14" t="s">
        <v>70</v>
      </c>
      <c r="U114" s="14" t="s">
        <v>70</v>
      </c>
      <c r="V114" s="14" t="s">
        <v>71</v>
      </c>
      <c r="W114" s="14" t="s">
        <v>72</v>
      </c>
      <c r="X114" s="14" t="s">
        <v>71</v>
      </c>
      <c r="Y114" s="14" t="s">
        <v>72</v>
      </c>
      <c r="Z114" s="14" t="s">
        <v>68</v>
      </c>
      <c r="AA114" s="14" t="s">
        <v>68</v>
      </c>
      <c r="AB114" s="14">
        <v>1</v>
      </c>
      <c r="AC114" s="14">
        <v>2578.1999999999998</v>
      </c>
      <c r="AD114" s="14">
        <v>8172.8</v>
      </c>
      <c r="AE114" s="14">
        <v>220</v>
      </c>
      <c r="AF114" s="14">
        <v>1724.5</v>
      </c>
      <c r="AG114" s="14">
        <v>747.67</v>
      </c>
      <c r="AH114" s="14">
        <v>1724.5</v>
      </c>
      <c r="AI114" s="14">
        <v>57250</v>
      </c>
      <c r="AJ114" s="14">
        <v>0</v>
      </c>
      <c r="AK114" s="14">
        <v>0</v>
      </c>
      <c r="AL114" s="14">
        <v>3863</v>
      </c>
      <c r="AM114" s="14">
        <v>790</v>
      </c>
      <c r="AN114" s="14">
        <v>0</v>
      </c>
      <c r="AO114" s="14">
        <v>0</v>
      </c>
      <c r="AP114" s="14">
        <v>27851.81</v>
      </c>
      <c r="AQ114" s="14">
        <v>544880.24</v>
      </c>
      <c r="AR114" s="14">
        <v>0</v>
      </c>
      <c r="AS114" s="14">
        <v>2112468.2599999998</v>
      </c>
      <c r="AT114" s="14">
        <v>84184.07</v>
      </c>
      <c r="AU114" s="14" t="s">
        <v>218</v>
      </c>
      <c r="AV114" s="14" t="b">
        <v>1</v>
      </c>
      <c r="AW114" s="14">
        <v>4.7392287619599882</v>
      </c>
      <c r="AX114" s="14">
        <v>0.43355755291388803</v>
      </c>
      <c r="AY114" s="14">
        <v>9.1482723179326542E-2</v>
      </c>
      <c r="AZ114" s="14">
        <v>33.198028414033054</v>
      </c>
      <c r="BA114" s="14">
        <v>17.559090909090909</v>
      </c>
      <c r="BB114" s="14">
        <v>3.5909090909090908</v>
      </c>
      <c r="BC114" s="14" t="b">
        <f t="shared" si="25"/>
        <v>1</v>
      </c>
      <c r="BD114" s="14" t="b">
        <f t="shared" si="26"/>
        <v>0</v>
      </c>
      <c r="BE114" s="14" t="b">
        <f t="shared" si="27"/>
        <v>1</v>
      </c>
      <c r="BF114" s="14" t="b">
        <f t="shared" si="28"/>
        <v>1</v>
      </c>
      <c r="BG114" s="14" t="b">
        <f t="shared" si="29"/>
        <v>1</v>
      </c>
      <c r="BH114" s="14" t="b">
        <f t="shared" si="30"/>
        <v>1</v>
      </c>
      <c r="BI114" s="14" t="b">
        <f t="shared" si="37"/>
        <v>0</v>
      </c>
    </row>
    <row r="115" spans="1:61" hidden="1" x14ac:dyDescent="0.25">
      <c r="A115" s="14" t="s">
        <v>103</v>
      </c>
      <c r="B115" s="14" t="s">
        <v>602</v>
      </c>
      <c r="C115" s="14">
        <v>7811065971</v>
      </c>
      <c r="D115" s="14" t="s">
        <v>95</v>
      </c>
      <c r="E115" s="14" t="s">
        <v>603</v>
      </c>
      <c r="F115" s="14" t="s">
        <v>76</v>
      </c>
      <c r="G115" s="14" t="s">
        <v>211</v>
      </c>
      <c r="H115" s="14" t="s">
        <v>67</v>
      </c>
      <c r="I115" s="14" t="s">
        <v>141</v>
      </c>
      <c r="J115" s="14" t="s">
        <v>304</v>
      </c>
      <c r="K115" s="14" t="s">
        <v>604</v>
      </c>
      <c r="L115" s="14" t="s">
        <v>74</v>
      </c>
      <c r="M115" s="14" t="s">
        <v>68</v>
      </c>
      <c r="N115" s="14" t="s">
        <v>68</v>
      </c>
      <c r="O115" s="14" t="s">
        <v>68</v>
      </c>
      <c r="P115" s="14" t="s">
        <v>68</v>
      </c>
      <c r="Q115" s="14" t="s">
        <v>68</v>
      </c>
      <c r="R115" s="14" t="s">
        <v>69</v>
      </c>
      <c r="S115" s="14" t="s">
        <v>79</v>
      </c>
      <c r="T115" s="14" t="s">
        <v>70</v>
      </c>
      <c r="U115" s="14" t="s">
        <v>70</v>
      </c>
      <c r="V115" s="14" t="s">
        <v>71</v>
      </c>
      <c r="W115" s="14" t="s">
        <v>72</v>
      </c>
      <c r="X115" s="14" t="s">
        <v>71</v>
      </c>
      <c r="Y115" s="14" t="s">
        <v>72</v>
      </c>
      <c r="Z115" s="14" t="s">
        <v>71</v>
      </c>
      <c r="AA115" s="14" t="s">
        <v>68</v>
      </c>
      <c r="AB115" s="14">
        <v>1</v>
      </c>
      <c r="AC115" s="14">
        <v>1778.5</v>
      </c>
      <c r="AD115" s="14">
        <v>9910</v>
      </c>
      <c r="AE115" s="14">
        <v>330</v>
      </c>
      <c r="AF115" s="14">
        <v>1305.4000000000001</v>
      </c>
      <c r="AG115" s="14">
        <v>437.43</v>
      </c>
      <c r="AH115" s="14">
        <v>1778.5</v>
      </c>
      <c r="AI115" s="14">
        <v>52320</v>
      </c>
      <c r="AJ115" s="14">
        <v>0</v>
      </c>
      <c r="AK115" s="14">
        <v>10000</v>
      </c>
      <c r="AL115" s="14">
        <v>1000</v>
      </c>
      <c r="AM115" s="14">
        <v>1370.43</v>
      </c>
      <c r="AN115" s="14">
        <v>0</v>
      </c>
      <c r="AO115" s="14">
        <v>70200</v>
      </c>
      <c r="AP115" s="14">
        <v>59394</v>
      </c>
      <c r="AQ115" s="14">
        <v>464900</v>
      </c>
      <c r="AR115" s="14">
        <v>0</v>
      </c>
      <c r="AS115" s="14">
        <v>1309500</v>
      </c>
      <c r="AT115" s="14">
        <v>52400</v>
      </c>
      <c r="AU115" s="14" t="s">
        <v>218</v>
      </c>
      <c r="AV115" s="14" t="b">
        <v>1</v>
      </c>
      <c r="AW115" s="14">
        <v>7.5915428221234862</v>
      </c>
      <c r="AX115" s="14">
        <v>0.33509269189520452</v>
      </c>
      <c r="AY115" s="14">
        <v>4.4140262361251265E-2</v>
      </c>
      <c r="AZ115" s="14">
        <v>40.079669066952654</v>
      </c>
      <c r="BA115" s="14">
        <v>3.0303030303030303</v>
      </c>
      <c r="BB115" s="14">
        <v>4.1528181818181817</v>
      </c>
      <c r="BC115" s="14" t="b">
        <f t="shared" si="25"/>
        <v>1</v>
      </c>
      <c r="BD115" s="14" t="b">
        <f t="shared" si="26"/>
        <v>1</v>
      </c>
      <c r="BE115" s="14" t="b">
        <f t="shared" si="27"/>
        <v>1</v>
      </c>
      <c r="BF115" s="14" t="b">
        <f t="shared" si="28"/>
        <v>1</v>
      </c>
      <c r="BG115" s="14" t="b">
        <f t="shared" si="29"/>
        <v>1</v>
      </c>
      <c r="BH115" s="14" t="b">
        <f t="shared" si="30"/>
        <v>1</v>
      </c>
      <c r="BI115" s="14" t="b">
        <f t="shared" si="37"/>
        <v>1</v>
      </c>
    </row>
    <row r="116" spans="1:61" hidden="1" x14ac:dyDescent="0.25">
      <c r="A116" s="14" t="s">
        <v>103</v>
      </c>
      <c r="B116" s="14" t="s">
        <v>605</v>
      </c>
      <c r="C116" s="14">
        <v>7811065749</v>
      </c>
      <c r="D116" s="14" t="s">
        <v>342</v>
      </c>
      <c r="E116" s="14" t="s">
        <v>606</v>
      </c>
      <c r="F116" s="14" t="s">
        <v>76</v>
      </c>
      <c r="G116" s="14" t="s">
        <v>124</v>
      </c>
      <c r="H116" s="14" t="s">
        <v>67</v>
      </c>
      <c r="I116" s="14" t="s">
        <v>66</v>
      </c>
      <c r="J116" s="14" t="s">
        <v>66</v>
      </c>
      <c r="K116" s="14" t="s">
        <v>66</v>
      </c>
      <c r="L116" s="14" t="s">
        <v>74</v>
      </c>
      <c r="M116" s="14" t="s">
        <v>68</v>
      </c>
      <c r="N116" s="14" t="s">
        <v>68</v>
      </c>
      <c r="O116" s="14" t="s">
        <v>68</v>
      </c>
      <c r="P116" s="14" t="s">
        <v>68</v>
      </c>
      <c r="Q116" s="14" t="s">
        <v>69</v>
      </c>
      <c r="R116" s="14" t="s">
        <v>72</v>
      </c>
      <c r="S116" s="14" t="s">
        <v>70</v>
      </c>
      <c r="T116" s="14" t="s">
        <v>70</v>
      </c>
      <c r="U116" s="14" t="s">
        <v>70</v>
      </c>
      <c r="V116" s="14" t="s">
        <v>68</v>
      </c>
      <c r="W116" s="14" t="s">
        <v>68</v>
      </c>
      <c r="X116" s="14" t="s">
        <v>72</v>
      </c>
      <c r="Y116" s="14" t="s">
        <v>68</v>
      </c>
      <c r="Z116" s="14" t="s">
        <v>68</v>
      </c>
      <c r="AA116" s="14" t="s">
        <v>72</v>
      </c>
      <c r="AB116" s="14">
        <v>1</v>
      </c>
      <c r="AC116" s="14">
        <v>1952</v>
      </c>
      <c r="AD116" s="14">
        <v>9909</v>
      </c>
      <c r="AE116" s="14">
        <v>240</v>
      </c>
      <c r="AF116" s="14">
        <v>1853.6</v>
      </c>
      <c r="AG116" s="14">
        <v>736.76</v>
      </c>
      <c r="AH116" s="14">
        <v>1304.4000000000001</v>
      </c>
      <c r="AI116" s="14">
        <v>85530</v>
      </c>
      <c r="AJ116" s="14">
        <v>0</v>
      </c>
      <c r="AK116" s="14">
        <v>0</v>
      </c>
      <c r="AL116" s="14">
        <v>1700</v>
      </c>
      <c r="AM116" s="14">
        <v>1609.65</v>
      </c>
      <c r="AN116" s="14">
        <v>0</v>
      </c>
      <c r="AO116" s="14">
        <v>0</v>
      </c>
      <c r="AP116" s="14">
        <v>69700</v>
      </c>
      <c r="AQ116" s="14">
        <v>699100</v>
      </c>
      <c r="AR116" s="14">
        <v>0</v>
      </c>
      <c r="AS116" s="14">
        <v>2388700</v>
      </c>
      <c r="AT116" s="14">
        <v>89100</v>
      </c>
      <c r="AU116" s="14" t="s">
        <v>218</v>
      </c>
      <c r="AV116" s="14" t="b">
        <v>1</v>
      </c>
      <c r="AW116" s="14">
        <v>5.3458135520069057</v>
      </c>
      <c r="AX116" s="14">
        <v>0.39747518342684507</v>
      </c>
      <c r="AY116" s="14">
        <v>7.4352608739529716E-2</v>
      </c>
      <c r="AZ116" s="14">
        <v>46.142641346568844</v>
      </c>
      <c r="BA116" s="14">
        <v>7.083333333333333</v>
      </c>
      <c r="BB116" s="14">
        <v>6.7068750000000001</v>
      </c>
      <c r="BC116" s="14" t="b">
        <f t="shared" si="25"/>
        <v>1</v>
      </c>
      <c r="BD116" s="14" t="b">
        <f t="shared" si="26"/>
        <v>1</v>
      </c>
      <c r="BE116" s="14" t="b">
        <f t="shared" si="27"/>
        <v>1</v>
      </c>
      <c r="BF116" s="14" t="b">
        <f t="shared" si="28"/>
        <v>1</v>
      </c>
      <c r="BG116" s="14" t="b">
        <f t="shared" si="29"/>
        <v>1</v>
      </c>
      <c r="BH116" s="14" t="b">
        <f t="shared" si="30"/>
        <v>1</v>
      </c>
      <c r="BI116" s="14" t="b">
        <f t="shared" si="37"/>
        <v>1</v>
      </c>
    </row>
    <row r="117" spans="1:61" hidden="1" x14ac:dyDescent="0.25">
      <c r="A117" s="14" t="s">
        <v>103</v>
      </c>
      <c r="B117" s="14" t="s">
        <v>607</v>
      </c>
      <c r="C117" s="14">
        <v>7811066076</v>
      </c>
      <c r="D117" s="14" t="s">
        <v>608</v>
      </c>
      <c r="E117" s="14" t="s">
        <v>609</v>
      </c>
      <c r="F117" s="14" t="s">
        <v>76</v>
      </c>
      <c r="G117" s="14" t="s">
        <v>88</v>
      </c>
      <c r="H117" s="14" t="s">
        <v>67</v>
      </c>
      <c r="I117" s="14" t="s">
        <v>124</v>
      </c>
      <c r="J117" s="14" t="s">
        <v>306</v>
      </c>
      <c r="K117" s="14" t="s">
        <v>610</v>
      </c>
      <c r="L117" s="14" t="s">
        <v>74</v>
      </c>
      <c r="M117" s="14" t="s">
        <v>68</v>
      </c>
      <c r="N117" s="14" t="s">
        <v>68</v>
      </c>
      <c r="O117" s="14" t="s">
        <v>68</v>
      </c>
      <c r="P117" s="14" t="s">
        <v>72</v>
      </c>
      <c r="Q117" s="14" t="s">
        <v>68</v>
      </c>
      <c r="R117" s="14" t="s">
        <v>69</v>
      </c>
      <c r="S117" s="14" t="s">
        <v>70</v>
      </c>
      <c r="T117" s="14" t="s">
        <v>70</v>
      </c>
      <c r="U117" s="14" t="s">
        <v>70</v>
      </c>
      <c r="V117" s="14" t="s">
        <v>71</v>
      </c>
      <c r="W117" s="14" t="s">
        <v>71</v>
      </c>
      <c r="X117" s="14" t="s">
        <v>71</v>
      </c>
      <c r="Y117" s="14" t="s">
        <v>68</v>
      </c>
      <c r="Z117" s="14" t="s">
        <v>68</v>
      </c>
      <c r="AA117" s="14" t="s">
        <v>68</v>
      </c>
      <c r="AB117" s="14">
        <v>1</v>
      </c>
      <c r="AC117" s="14">
        <v>735.3</v>
      </c>
      <c r="AD117" s="14">
        <v>3875</v>
      </c>
      <c r="AE117" s="14">
        <v>119</v>
      </c>
      <c r="AF117" s="14">
        <v>735.3</v>
      </c>
      <c r="AG117" s="14">
        <v>180.06</v>
      </c>
      <c r="AH117" s="14">
        <v>735.3</v>
      </c>
      <c r="AI117" s="14">
        <v>22950</v>
      </c>
      <c r="AJ117" s="14">
        <v>0</v>
      </c>
      <c r="AK117" s="14">
        <v>6800</v>
      </c>
      <c r="AL117" s="14">
        <v>800</v>
      </c>
      <c r="AM117" s="14">
        <v>500</v>
      </c>
      <c r="AN117" s="14">
        <v>0</v>
      </c>
      <c r="AO117" s="14">
        <v>48700</v>
      </c>
      <c r="AP117" s="14">
        <v>22600</v>
      </c>
      <c r="AQ117" s="14">
        <v>186900</v>
      </c>
      <c r="AR117" s="14">
        <v>0</v>
      </c>
      <c r="AS117" s="14">
        <v>517800</v>
      </c>
      <c r="AT117" s="14">
        <v>31800</v>
      </c>
      <c r="AU117" s="14" t="s">
        <v>218</v>
      </c>
      <c r="AV117" s="14" t="b">
        <v>1</v>
      </c>
      <c r="AW117" s="14">
        <v>5.2699578403372778</v>
      </c>
      <c r="AX117" s="14">
        <v>0.24487964096287232</v>
      </c>
      <c r="AY117" s="14">
        <v>4.6467096774193549E-2</v>
      </c>
      <c r="AZ117" s="14">
        <v>31.211750305997555</v>
      </c>
      <c r="BA117" s="14">
        <v>6.7226890756302522</v>
      </c>
      <c r="BB117" s="14">
        <v>4.2016806722689077</v>
      </c>
      <c r="BC117" s="14" t="b">
        <f t="shared" si="25"/>
        <v>1</v>
      </c>
      <c r="BD117" s="14" t="b">
        <f t="shared" si="26"/>
        <v>1</v>
      </c>
      <c r="BE117" s="14" t="b">
        <f t="shared" si="27"/>
        <v>1</v>
      </c>
      <c r="BF117" s="14" t="b">
        <f t="shared" si="28"/>
        <v>1</v>
      </c>
      <c r="BG117" s="14" t="b">
        <f t="shared" si="29"/>
        <v>1</v>
      </c>
      <c r="BH117" s="14" t="b">
        <f t="shared" si="30"/>
        <v>1</v>
      </c>
      <c r="BI117" s="14" t="b">
        <f t="shared" si="37"/>
        <v>1</v>
      </c>
    </row>
    <row r="118" spans="1:61" x14ac:dyDescent="0.25">
      <c r="A118" s="14" t="s">
        <v>103</v>
      </c>
      <c r="B118" s="14" t="s">
        <v>611</v>
      </c>
      <c r="C118" s="14">
        <v>7811066100</v>
      </c>
      <c r="D118" s="14" t="s">
        <v>168</v>
      </c>
      <c r="E118" s="14" t="s">
        <v>612</v>
      </c>
      <c r="F118" s="14" t="s">
        <v>76</v>
      </c>
      <c r="G118" s="14" t="s">
        <v>123</v>
      </c>
      <c r="H118" s="14" t="s">
        <v>73</v>
      </c>
      <c r="I118" s="14" t="s">
        <v>66</v>
      </c>
      <c r="J118" s="14" t="s">
        <v>66</v>
      </c>
      <c r="K118" s="14" t="s">
        <v>206</v>
      </c>
      <c r="L118" s="14" t="s">
        <v>78</v>
      </c>
      <c r="M118" s="14" t="s">
        <v>68</v>
      </c>
      <c r="N118" s="14" t="s">
        <v>68</v>
      </c>
      <c r="O118" s="14" t="s">
        <v>68</v>
      </c>
      <c r="P118" s="14" t="s">
        <v>72</v>
      </c>
      <c r="Q118" s="14" t="s">
        <v>68</v>
      </c>
      <c r="R118" s="14" t="s">
        <v>72</v>
      </c>
      <c r="S118" s="14" t="s">
        <v>79</v>
      </c>
      <c r="T118" s="14" t="s">
        <v>70</v>
      </c>
      <c r="U118" s="14" t="s">
        <v>70</v>
      </c>
      <c r="V118" s="14" t="s">
        <v>71</v>
      </c>
      <c r="W118" s="14" t="s">
        <v>72</v>
      </c>
      <c r="X118" s="14" t="s">
        <v>71</v>
      </c>
      <c r="Y118" s="14" t="s">
        <v>72</v>
      </c>
      <c r="Z118" s="14" t="s">
        <v>72</v>
      </c>
      <c r="AA118" s="14" t="s">
        <v>68</v>
      </c>
      <c r="AB118" s="14">
        <v>1</v>
      </c>
      <c r="AC118" s="14">
        <v>1164.8</v>
      </c>
      <c r="AD118" s="14">
        <v>5962</v>
      </c>
      <c r="AE118" s="14">
        <v>200</v>
      </c>
      <c r="AF118" s="14">
        <v>712.1</v>
      </c>
      <c r="AG118" s="14">
        <v>333.92</v>
      </c>
      <c r="AH118" s="14">
        <v>1164.8</v>
      </c>
      <c r="AI118" s="14">
        <v>24640</v>
      </c>
      <c r="AJ118" s="14">
        <v>0</v>
      </c>
      <c r="AK118" s="14">
        <v>5200</v>
      </c>
      <c r="AL118" s="14">
        <v>1293</v>
      </c>
      <c r="AM118" s="14">
        <v>895.66</v>
      </c>
      <c r="AN118" s="14">
        <v>0</v>
      </c>
      <c r="AO118" s="14">
        <v>39200</v>
      </c>
      <c r="AP118" s="14">
        <v>44600</v>
      </c>
      <c r="AQ118" s="14">
        <v>187500</v>
      </c>
      <c r="AR118" s="14">
        <v>0</v>
      </c>
      <c r="AS118" s="14">
        <v>706500</v>
      </c>
      <c r="AT118" s="14">
        <v>54200</v>
      </c>
      <c r="AU118" s="14" t="s">
        <v>218</v>
      </c>
      <c r="AV118" s="14" t="b">
        <v>1</v>
      </c>
      <c r="AW118" s="14">
        <v>8.3724196039882042</v>
      </c>
      <c r="AX118" s="14">
        <v>0.46892290408650472</v>
      </c>
      <c r="AY118" s="14">
        <v>5.6008050989600808E-2</v>
      </c>
      <c r="AZ118" s="14">
        <v>34.601881758180028</v>
      </c>
      <c r="BA118" s="14">
        <v>6.4649999999999999</v>
      </c>
      <c r="BB118" s="14">
        <v>4.4782999999999999</v>
      </c>
      <c r="BC118" s="14" t="b">
        <f t="shared" si="25"/>
        <v>1</v>
      </c>
      <c r="BD118" s="14" t="b">
        <f t="shared" si="26"/>
        <v>0</v>
      </c>
      <c r="BE118" s="14" t="b">
        <f t="shared" si="27"/>
        <v>1</v>
      </c>
      <c r="BF118" s="14" t="b">
        <f t="shared" si="28"/>
        <v>1</v>
      </c>
      <c r="BG118" s="14" t="b">
        <f t="shared" si="29"/>
        <v>1</v>
      </c>
      <c r="BH118" s="14" t="b">
        <f t="shared" si="30"/>
        <v>1</v>
      </c>
      <c r="BI118" s="14" t="b">
        <f t="shared" si="37"/>
        <v>0</v>
      </c>
    </row>
    <row r="119" spans="1:61" x14ac:dyDescent="0.25">
      <c r="A119" s="14" t="s">
        <v>103</v>
      </c>
      <c r="B119" s="14" t="s">
        <v>613</v>
      </c>
      <c r="C119" s="14">
        <v>7811066118</v>
      </c>
      <c r="D119" s="14" t="s">
        <v>184</v>
      </c>
      <c r="E119" s="14" t="s">
        <v>614</v>
      </c>
      <c r="F119" s="14" t="s">
        <v>76</v>
      </c>
      <c r="G119" s="14" t="s">
        <v>123</v>
      </c>
      <c r="H119" s="14" t="s">
        <v>73</v>
      </c>
      <c r="I119" s="14" t="s">
        <v>66</v>
      </c>
      <c r="J119" s="14" t="s">
        <v>465</v>
      </c>
      <c r="K119" s="14" t="s">
        <v>615</v>
      </c>
      <c r="L119" s="14" t="s">
        <v>78</v>
      </c>
      <c r="M119" s="14" t="s">
        <v>72</v>
      </c>
      <c r="N119" s="14" t="s">
        <v>68</v>
      </c>
      <c r="O119" s="14" t="s">
        <v>68</v>
      </c>
      <c r="P119" s="14" t="s">
        <v>68</v>
      </c>
      <c r="Q119" s="14" t="s">
        <v>68</v>
      </c>
      <c r="R119" s="14" t="s">
        <v>69</v>
      </c>
      <c r="S119" s="14" t="s">
        <v>70</v>
      </c>
      <c r="T119" s="14" t="s">
        <v>70</v>
      </c>
      <c r="U119" s="14" t="s">
        <v>70</v>
      </c>
      <c r="V119" s="14" t="s">
        <v>71</v>
      </c>
      <c r="W119" s="14" t="s">
        <v>72</v>
      </c>
      <c r="X119" s="14" t="s">
        <v>72</v>
      </c>
      <c r="Y119" s="14" t="s">
        <v>72</v>
      </c>
      <c r="Z119" s="14" t="s">
        <v>72</v>
      </c>
      <c r="AA119" s="14" t="s">
        <v>68</v>
      </c>
      <c r="AB119" s="14">
        <v>1</v>
      </c>
      <c r="AC119" s="14">
        <v>1124.8</v>
      </c>
      <c r="AD119" s="14">
        <v>5816</v>
      </c>
      <c r="AE119" s="14">
        <v>215</v>
      </c>
      <c r="AF119" s="14">
        <v>660.6</v>
      </c>
      <c r="AG119" s="14">
        <v>385.46</v>
      </c>
      <c r="AH119" s="14">
        <v>660.6</v>
      </c>
      <c r="AI119" s="14">
        <v>46030</v>
      </c>
      <c r="AJ119" s="14">
        <v>0</v>
      </c>
      <c r="AK119" s="14">
        <v>6100</v>
      </c>
      <c r="AL119" s="14">
        <v>1159</v>
      </c>
      <c r="AM119" s="14">
        <v>658.98</v>
      </c>
      <c r="AN119" s="14">
        <v>0</v>
      </c>
      <c r="AO119" s="14">
        <v>43920</v>
      </c>
      <c r="AP119" s="14">
        <v>41634.36</v>
      </c>
      <c r="AQ119" s="14">
        <v>378826.9</v>
      </c>
      <c r="AR119" s="14">
        <v>0</v>
      </c>
      <c r="AS119" s="14">
        <v>1062593.73</v>
      </c>
      <c r="AT119" s="14">
        <v>50370.14</v>
      </c>
      <c r="AU119" s="14" t="s">
        <v>218</v>
      </c>
      <c r="AV119" s="14" t="b">
        <v>1</v>
      </c>
      <c r="AW119" s="14">
        <v>8.8041174689676041</v>
      </c>
      <c r="AX119" s="14">
        <v>0.5834998486224644</v>
      </c>
      <c r="AY119" s="14">
        <v>6.6275790921595593E-2</v>
      </c>
      <c r="AZ119" s="14">
        <v>69.679079624583707</v>
      </c>
      <c r="BA119" s="14">
        <v>5.3906976744186048</v>
      </c>
      <c r="BB119" s="14">
        <v>3.0650232558139536</v>
      </c>
      <c r="BC119" s="14" t="b">
        <f t="shared" si="25"/>
        <v>1</v>
      </c>
      <c r="BD119" s="14" t="b">
        <f t="shared" si="26"/>
        <v>0</v>
      </c>
      <c r="BE119" s="14" t="b">
        <f t="shared" si="27"/>
        <v>1</v>
      </c>
      <c r="BF119" s="14" t="b">
        <f t="shared" si="28"/>
        <v>1</v>
      </c>
      <c r="BG119" s="14" t="b">
        <f t="shared" si="29"/>
        <v>1</v>
      </c>
      <c r="BH119" s="14" t="b">
        <f t="shared" si="30"/>
        <v>1</v>
      </c>
      <c r="BI119" s="14" t="b">
        <f t="shared" si="37"/>
        <v>0</v>
      </c>
    </row>
    <row r="120" spans="1:61" hidden="1" x14ac:dyDescent="0.25">
      <c r="A120" s="14" t="s">
        <v>103</v>
      </c>
      <c r="B120" s="14" t="s">
        <v>616</v>
      </c>
      <c r="C120" s="14">
        <v>7811066164</v>
      </c>
      <c r="D120" s="14" t="s">
        <v>408</v>
      </c>
      <c r="E120" s="14" t="s">
        <v>617</v>
      </c>
      <c r="F120" s="14" t="s">
        <v>76</v>
      </c>
      <c r="G120" s="14" t="s">
        <v>80</v>
      </c>
      <c r="H120" s="14" t="s">
        <v>73</v>
      </c>
      <c r="I120" s="14" t="s">
        <v>66</v>
      </c>
      <c r="J120" s="14" t="s">
        <v>187</v>
      </c>
      <c r="K120" s="14" t="s">
        <v>618</v>
      </c>
      <c r="L120" s="14" t="s">
        <v>78</v>
      </c>
      <c r="M120" s="14" t="s">
        <v>68</v>
      </c>
      <c r="N120" s="14" t="s">
        <v>68</v>
      </c>
      <c r="O120" s="14" t="s">
        <v>68</v>
      </c>
      <c r="P120" s="14" t="s">
        <v>68</v>
      </c>
      <c r="Q120" s="14" t="s">
        <v>68</v>
      </c>
      <c r="R120" s="14" t="s">
        <v>66</v>
      </c>
      <c r="S120" s="14" t="s">
        <v>70</v>
      </c>
      <c r="T120" s="14" t="s">
        <v>70</v>
      </c>
      <c r="U120" s="14" t="s">
        <v>70</v>
      </c>
      <c r="V120" s="14" t="s">
        <v>71</v>
      </c>
      <c r="W120" s="14" t="s">
        <v>72</v>
      </c>
      <c r="X120" s="14" t="s">
        <v>71</v>
      </c>
      <c r="Y120" s="14" t="s">
        <v>72</v>
      </c>
      <c r="Z120" s="14" t="s">
        <v>68</v>
      </c>
      <c r="AA120" s="14" t="s">
        <v>68</v>
      </c>
      <c r="AB120" s="14">
        <v>1</v>
      </c>
      <c r="AC120" s="14">
        <v>1138.3</v>
      </c>
      <c r="AD120" s="14">
        <v>4617</v>
      </c>
      <c r="AE120" s="14">
        <v>168</v>
      </c>
      <c r="AF120" s="14">
        <v>1138.3</v>
      </c>
      <c r="AG120" s="14">
        <v>364.95</v>
      </c>
      <c r="AH120" s="14">
        <v>1138.3</v>
      </c>
      <c r="AI120" s="14">
        <v>30340</v>
      </c>
      <c r="AJ120" s="14">
        <v>0</v>
      </c>
      <c r="AK120" s="14">
        <v>4200</v>
      </c>
      <c r="AL120" s="14">
        <v>2100</v>
      </c>
      <c r="AM120" s="14">
        <v>0</v>
      </c>
      <c r="AN120" s="14">
        <v>0</v>
      </c>
      <c r="AO120" s="14">
        <v>30200</v>
      </c>
      <c r="AP120" s="14">
        <v>0</v>
      </c>
      <c r="AQ120" s="14">
        <v>246500</v>
      </c>
      <c r="AR120" s="14">
        <v>108500</v>
      </c>
      <c r="AS120" s="14">
        <v>1006600</v>
      </c>
      <c r="AT120" s="14">
        <v>86700</v>
      </c>
      <c r="AU120" s="14" t="s">
        <v>218</v>
      </c>
      <c r="AV120" s="14" t="b">
        <v>1</v>
      </c>
      <c r="AW120" s="14">
        <v>4.0560484933673022</v>
      </c>
      <c r="AX120" s="14">
        <v>0.32060968110339982</v>
      </c>
      <c r="AY120" s="14">
        <v>7.9044834307992196E-2</v>
      </c>
      <c r="AZ120" s="14">
        <v>26.653781955547746</v>
      </c>
      <c r="BA120" s="14">
        <v>12.5</v>
      </c>
      <c r="BB120" s="14">
        <v>0</v>
      </c>
      <c r="BC120" s="14" t="b">
        <f t="shared" si="25"/>
        <v>1</v>
      </c>
      <c r="BD120" s="14" t="b">
        <f t="shared" si="26"/>
        <v>1</v>
      </c>
      <c r="BE120" s="14" t="b">
        <f t="shared" si="27"/>
        <v>1</v>
      </c>
      <c r="BF120" s="14" t="b">
        <f t="shared" si="28"/>
        <v>1</v>
      </c>
      <c r="BG120" s="14" t="b">
        <f t="shared" si="29"/>
        <v>1</v>
      </c>
      <c r="BH120" s="14" t="b">
        <f t="shared" si="30"/>
        <v>1</v>
      </c>
      <c r="BI120" s="14" t="b">
        <f t="shared" si="37"/>
        <v>1</v>
      </c>
    </row>
    <row r="121" spans="1:61" hidden="1" x14ac:dyDescent="0.25">
      <c r="A121" s="14" t="s">
        <v>103</v>
      </c>
      <c r="B121" s="14" t="s">
        <v>619</v>
      </c>
      <c r="C121" s="14">
        <v>7811066196</v>
      </c>
      <c r="D121" s="14" t="s">
        <v>620</v>
      </c>
      <c r="E121" s="14" t="s">
        <v>66</v>
      </c>
      <c r="F121" s="14" t="s">
        <v>76</v>
      </c>
      <c r="G121" s="14" t="s">
        <v>80</v>
      </c>
      <c r="H121" s="14" t="s">
        <v>67</v>
      </c>
      <c r="I121" s="14" t="s">
        <v>66</v>
      </c>
      <c r="J121" s="14" t="s">
        <v>66</v>
      </c>
      <c r="K121" s="14" t="s">
        <v>66</v>
      </c>
      <c r="L121" s="14" t="s">
        <v>74</v>
      </c>
      <c r="M121" s="14" t="s">
        <v>68</v>
      </c>
      <c r="N121" s="14" t="s">
        <v>68</v>
      </c>
      <c r="O121" s="14" t="s">
        <v>68</v>
      </c>
      <c r="P121" s="14" t="s">
        <v>69</v>
      </c>
      <c r="Q121" s="14" t="s">
        <v>69</v>
      </c>
      <c r="R121" s="14" t="s">
        <v>69</v>
      </c>
      <c r="S121" s="14" t="s">
        <v>79</v>
      </c>
      <c r="T121" s="14" t="s">
        <v>70</v>
      </c>
      <c r="U121" s="14" t="s">
        <v>70</v>
      </c>
      <c r="V121" s="14" t="s">
        <v>68</v>
      </c>
      <c r="W121" s="14" t="s">
        <v>68</v>
      </c>
      <c r="X121" s="14" t="s">
        <v>68</v>
      </c>
      <c r="Y121" s="14" t="s">
        <v>68</v>
      </c>
      <c r="Z121" s="14" t="s">
        <v>68</v>
      </c>
      <c r="AA121" s="14" t="s">
        <v>68</v>
      </c>
      <c r="AB121" s="14">
        <v>1</v>
      </c>
      <c r="AC121" s="14">
        <v>658.7</v>
      </c>
      <c r="AD121" s="14">
        <v>3314</v>
      </c>
      <c r="AE121" s="14">
        <v>80</v>
      </c>
      <c r="AF121" s="14">
        <v>377.9</v>
      </c>
      <c r="AG121" s="14">
        <v>116.96</v>
      </c>
      <c r="AH121" s="14">
        <v>658.7</v>
      </c>
      <c r="AI121" s="14">
        <v>43870</v>
      </c>
      <c r="AJ121" s="14">
        <v>0</v>
      </c>
      <c r="AK121" s="14">
        <v>0</v>
      </c>
      <c r="AL121" s="14">
        <v>696.423</v>
      </c>
      <c r="AM121" s="14">
        <v>0</v>
      </c>
      <c r="AN121" s="14">
        <v>0</v>
      </c>
      <c r="AO121" s="14">
        <v>0</v>
      </c>
      <c r="AP121" s="14">
        <v>0</v>
      </c>
      <c r="AQ121" s="14">
        <v>277258.40000000002</v>
      </c>
      <c r="AR121" s="14">
        <v>0</v>
      </c>
      <c r="AS121" s="14">
        <v>313582.63</v>
      </c>
      <c r="AT121" s="14">
        <v>24820.52</v>
      </c>
      <c r="AU121" s="14" t="s">
        <v>218</v>
      </c>
      <c r="AV121" s="14" t="b">
        <v>1</v>
      </c>
      <c r="AW121" s="14">
        <v>8.7695157449060606</v>
      </c>
      <c r="AX121" s="14">
        <v>0.30949986768986504</v>
      </c>
      <c r="AY121" s="14">
        <v>3.529269764634882E-2</v>
      </c>
      <c r="AZ121" s="14">
        <v>116.08891241069067</v>
      </c>
      <c r="BA121" s="14">
        <v>8.7052875000000007</v>
      </c>
      <c r="BB121" s="14">
        <v>0</v>
      </c>
      <c r="BC121" s="14" t="b">
        <f t="shared" si="25"/>
        <v>1</v>
      </c>
      <c r="BD121" s="14" t="b">
        <f t="shared" si="26"/>
        <v>1</v>
      </c>
      <c r="BE121" s="14" t="b">
        <f t="shared" si="27"/>
        <v>1</v>
      </c>
      <c r="BF121" s="14" t="b">
        <f t="shared" si="28"/>
        <v>1</v>
      </c>
      <c r="BG121" s="14" t="b">
        <f t="shared" si="29"/>
        <v>1</v>
      </c>
      <c r="BH121" s="14" t="b">
        <f t="shared" si="30"/>
        <v>1</v>
      </c>
      <c r="BI121" s="14" t="b">
        <f t="shared" ref="BI121:BI126" si="38">AND(BC121:BH121)</f>
        <v>1</v>
      </c>
    </row>
    <row r="122" spans="1:61" hidden="1" x14ac:dyDescent="0.25">
      <c r="A122" s="14" t="s">
        <v>103</v>
      </c>
      <c r="B122" s="14" t="s">
        <v>619</v>
      </c>
      <c r="C122" s="14">
        <v>7811066196</v>
      </c>
      <c r="D122" s="14" t="s">
        <v>621</v>
      </c>
      <c r="E122" s="14" t="s">
        <v>66</v>
      </c>
      <c r="F122" s="14" t="s">
        <v>76</v>
      </c>
      <c r="G122" s="14" t="s">
        <v>121</v>
      </c>
      <c r="H122" s="14" t="s">
        <v>67</v>
      </c>
      <c r="I122" s="14" t="s">
        <v>66</v>
      </c>
      <c r="J122" s="14" t="s">
        <v>66</v>
      </c>
      <c r="K122" s="14" t="s">
        <v>66</v>
      </c>
      <c r="L122" s="14" t="s">
        <v>74</v>
      </c>
      <c r="M122" s="14" t="s">
        <v>68</v>
      </c>
      <c r="N122" s="14" t="s">
        <v>68</v>
      </c>
      <c r="O122" s="14" t="s">
        <v>68</v>
      </c>
      <c r="P122" s="14" t="s">
        <v>68</v>
      </c>
      <c r="Q122" s="14" t="s">
        <v>69</v>
      </c>
      <c r="R122" s="14" t="s">
        <v>69</v>
      </c>
      <c r="S122" s="14" t="s">
        <v>79</v>
      </c>
      <c r="T122" s="14" t="s">
        <v>70</v>
      </c>
      <c r="U122" s="14" t="s">
        <v>70</v>
      </c>
      <c r="V122" s="14" t="s">
        <v>68</v>
      </c>
      <c r="W122" s="14" t="s">
        <v>68</v>
      </c>
      <c r="X122" s="14" t="s">
        <v>68</v>
      </c>
      <c r="Y122" s="14" t="s">
        <v>68</v>
      </c>
      <c r="Z122" s="14" t="s">
        <v>71</v>
      </c>
      <c r="AA122" s="14" t="s">
        <v>68</v>
      </c>
      <c r="AB122" s="14">
        <v>1</v>
      </c>
      <c r="AC122" s="14">
        <v>2498.5</v>
      </c>
      <c r="AD122" s="14">
        <v>13662</v>
      </c>
      <c r="AE122" s="14">
        <v>280</v>
      </c>
      <c r="AF122" s="14">
        <v>2498.5</v>
      </c>
      <c r="AG122" s="14">
        <v>584.5</v>
      </c>
      <c r="AH122" s="14">
        <v>2498.5</v>
      </c>
      <c r="AI122" s="14">
        <v>108960</v>
      </c>
      <c r="AJ122" s="14">
        <v>0</v>
      </c>
      <c r="AK122" s="14">
        <v>0</v>
      </c>
      <c r="AL122" s="14">
        <v>1455.703</v>
      </c>
      <c r="AM122" s="14">
        <v>800</v>
      </c>
      <c r="AN122" s="14">
        <v>0</v>
      </c>
      <c r="AO122" s="14">
        <v>0</v>
      </c>
      <c r="AP122" s="14">
        <v>32672</v>
      </c>
      <c r="AQ122" s="14">
        <v>740928</v>
      </c>
      <c r="AR122" s="14">
        <v>0</v>
      </c>
      <c r="AS122" s="14">
        <v>1135309.3999999999</v>
      </c>
      <c r="AT122" s="14">
        <v>51881.25</v>
      </c>
      <c r="AU122" s="14" t="s">
        <v>218</v>
      </c>
      <c r="AV122" s="14" t="b">
        <v>1</v>
      </c>
      <c r="AW122" s="14">
        <v>5.4680808485091053</v>
      </c>
      <c r="AX122" s="14">
        <v>0.23394036421853112</v>
      </c>
      <c r="AY122" s="14">
        <v>4.2782901478553653E-2</v>
      </c>
      <c r="AZ122" s="14">
        <v>43.610166099659793</v>
      </c>
      <c r="BA122" s="14">
        <v>5.1989392857142853</v>
      </c>
      <c r="BB122" s="14">
        <v>2.8571428571428572</v>
      </c>
      <c r="BC122" s="14" t="b">
        <f t="shared" si="25"/>
        <v>1</v>
      </c>
      <c r="BD122" s="14" t="b">
        <f t="shared" si="26"/>
        <v>1</v>
      </c>
      <c r="BE122" s="14" t="b">
        <f t="shared" si="27"/>
        <v>1</v>
      </c>
      <c r="BF122" s="14" t="b">
        <f t="shared" si="28"/>
        <v>1</v>
      </c>
      <c r="BG122" s="14" t="b">
        <f t="shared" si="29"/>
        <v>1</v>
      </c>
      <c r="BH122" s="14" t="b">
        <f t="shared" si="30"/>
        <v>1</v>
      </c>
      <c r="BI122" s="14" t="b">
        <f t="shared" si="38"/>
        <v>1</v>
      </c>
    </row>
    <row r="123" spans="1:61" x14ac:dyDescent="0.25">
      <c r="A123" s="14" t="s">
        <v>103</v>
      </c>
      <c r="B123" s="14" t="s">
        <v>622</v>
      </c>
      <c r="C123" s="14">
        <v>7811066284</v>
      </c>
      <c r="D123" s="14" t="s">
        <v>231</v>
      </c>
      <c r="E123" s="14" t="s">
        <v>623</v>
      </c>
      <c r="F123" s="14" t="s">
        <v>76</v>
      </c>
      <c r="G123" s="14" t="s">
        <v>148</v>
      </c>
      <c r="H123" s="14" t="s">
        <v>73</v>
      </c>
      <c r="I123" s="14" t="s">
        <v>66</v>
      </c>
      <c r="J123" s="14" t="s">
        <v>163</v>
      </c>
      <c r="K123" s="14" t="s">
        <v>624</v>
      </c>
      <c r="L123" s="14" t="s">
        <v>78</v>
      </c>
      <c r="M123" s="14" t="s">
        <v>68</v>
      </c>
      <c r="N123" s="14" t="s">
        <v>68</v>
      </c>
      <c r="O123" s="14" t="s">
        <v>68</v>
      </c>
      <c r="P123" s="14" t="s">
        <v>68</v>
      </c>
      <c r="Q123" s="14" t="s">
        <v>68</v>
      </c>
      <c r="R123" s="14" t="s">
        <v>69</v>
      </c>
      <c r="S123" s="14" t="s">
        <v>70</v>
      </c>
      <c r="T123" s="14" t="s">
        <v>70</v>
      </c>
      <c r="U123" s="14" t="s">
        <v>70</v>
      </c>
      <c r="V123" s="14" t="s">
        <v>71</v>
      </c>
      <c r="W123" s="14" t="s">
        <v>72</v>
      </c>
      <c r="X123" s="14" t="s">
        <v>71</v>
      </c>
      <c r="Y123" s="14" t="s">
        <v>71</v>
      </c>
      <c r="Z123" s="14" t="s">
        <v>68</v>
      </c>
      <c r="AA123" s="14" t="s">
        <v>68</v>
      </c>
      <c r="AB123" s="14">
        <v>1</v>
      </c>
      <c r="AC123" s="14">
        <v>1136.4000000000001</v>
      </c>
      <c r="AD123" s="14">
        <v>5811</v>
      </c>
      <c r="AE123" s="14">
        <v>204</v>
      </c>
      <c r="AF123" s="14">
        <v>670.1</v>
      </c>
      <c r="AG123" s="14">
        <v>342.28</v>
      </c>
      <c r="AH123" s="14">
        <v>1136.4000000000001</v>
      </c>
      <c r="AI123" s="14">
        <v>21910</v>
      </c>
      <c r="AJ123" s="14">
        <v>0</v>
      </c>
      <c r="AK123" s="14">
        <v>3900</v>
      </c>
      <c r="AL123" s="14">
        <v>975</v>
      </c>
      <c r="AM123" s="14">
        <v>479.07</v>
      </c>
      <c r="AN123" s="14">
        <v>0</v>
      </c>
      <c r="AO123" s="14">
        <v>34300</v>
      </c>
      <c r="AP123" s="14">
        <v>23900</v>
      </c>
      <c r="AQ123" s="14">
        <v>143300</v>
      </c>
      <c r="AR123" s="14">
        <v>0</v>
      </c>
      <c r="AS123" s="14">
        <v>713600</v>
      </c>
      <c r="AT123" s="14">
        <v>34300</v>
      </c>
      <c r="AU123" s="14" t="s">
        <v>218</v>
      </c>
      <c r="AV123" s="14" t="b">
        <v>1</v>
      </c>
      <c r="AW123" s="14">
        <v>8.6718400238770332</v>
      </c>
      <c r="AX123" s="14">
        <v>0.51078943441277413</v>
      </c>
      <c r="AY123" s="14">
        <v>5.8902082257786953E-2</v>
      </c>
      <c r="AZ123" s="14">
        <v>32.696612445903597</v>
      </c>
      <c r="BA123" s="14">
        <v>4.7794117647058822</v>
      </c>
      <c r="BB123" s="14">
        <v>2.3483823529411763</v>
      </c>
      <c r="BC123" s="14" t="b">
        <f t="shared" si="25"/>
        <v>1</v>
      </c>
      <c r="BD123" s="14" t="b">
        <f t="shared" si="26"/>
        <v>0</v>
      </c>
      <c r="BE123" s="14" t="b">
        <f t="shared" si="27"/>
        <v>1</v>
      </c>
      <c r="BF123" s="14" t="b">
        <f t="shared" si="28"/>
        <v>1</v>
      </c>
      <c r="BG123" s="14" t="b">
        <f t="shared" si="29"/>
        <v>1</v>
      </c>
      <c r="BH123" s="14" t="b">
        <f t="shared" si="30"/>
        <v>1</v>
      </c>
      <c r="BI123" s="14" t="b">
        <f t="shared" si="38"/>
        <v>0</v>
      </c>
    </row>
    <row r="124" spans="1:61" x14ac:dyDescent="0.25">
      <c r="A124" s="14" t="s">
        <v>103</v>
      </c>
      <c r="B124" s="14" t="s">
        <v>622</v>
      </c>
      <c r="C124" s="14">
        <v>7811066284</v>
      </c>
      <c r="D124" s="14" t="s">
        <v>625</v>
      </c>
      <c r="E124" s="14" t="s">
        <v>626</v>
      </c>
      <c r="F124" s="14" t="s">
        <v>76</v>
      </c>
      <c r="G124" s="14" t="s">
        <v>90</v>
      </c>
      <c r="H124" s="14" t="s">
        <v>73</v>
      </c>
      <c r="I124" s="14" t="s">
        <v>66</v>
      </c>
      <c r="J124" s="14" t="s">
        <v>163</v>
      </c>
      <c r="K124" s="14" t="s">
        <v>624</v>
      </c>
      <c r="L124" s="14" t="s">
        <v>78</v>
      </c>
      <c r="M124" s="14" t="s">
        <v>68</v>
      </c>
      <c r="N124" s="14" t="s">
        <v>68</v>
      </c>
      <c r="O124" s="14" t="s">
        <v>68</v>
      </c>
      <c r="P124" s="14" t="s">
        <v>68</v>
      </c>
      <c r="Q124" s="14" t="s">
        <v>69</v>
      </c>
      <c r="R124" s="14" t="s">
        <v>69</v>
      </c>
      <c r="S124" s="14" t="s">
        <v>70</v>
      </c>
      <c r="T124" s="14" t="s">
        <v>70</v>
      </c>
      <c r="U124" s="14" t="s">
        <v>70</v>
      </c>
      <c r="V124" s="14" t="s">
        <v>68</v>
      </c>
      <c r="W124" s="14" t="s">
        <v>72</v>
      </c>
      <c r="X124" s="14" t="s">
        <v>71</v>
      </c>
      <c r="Y124" s="14" t="s">
        <v>71</v>
      </c>
      <c r="Z124" s="14" t="s">
        <v>68</v>
      </c>
      <c r="AA124" s="14" t="s">
        <v>68</v>
      </c>
      <c r="AB124" s="14">
        <v>1</v>
      </c>
      <c r="AC124" s="14">
        <v>1166.8</v>
      </c>
      <c r="AD124" s="14">
        <v>6066</v>
      </c>
      <c r="AE124" s="14">
        <v>231</v>
      </c>
      <c r="AF124" s="14">
        <v>632.9</v>
      </c>
      <c r="AG124" s="14">
        <v>333.44</v>
      </c>
      <c r="AH124" s="14">
        <v>1166.8</v>
      </c>
      <c r="AI124" s="14">
        <v>72880</v>
      </c>
      <c r="AJ124" s="14">
        <v>0</v>
      </c>
      <c r="AK124" s="14">
        <v>0</v>
      </c>
      <c r="AL124" s="14">
        <v>1417</v>
      </c>
      <c r="AM124" s="14">
        <v>1302.26</v>
      </c>
      <c r="AN124" s="14">
        <v>0</v>
      </c>
      <c r="AO124" s="14">
        <v>0</v>
      </c>
      <c r="AP124" s="14">
        <v>64800</v>
      </c>
      <c r="AQ124" s="14">
        <v>593400</v>
      </c>
      <c r="AR124" s="14">
        <v>0</v>
      </c>
      <c r="AS124" s="14">
        <v>724200</v>
      </c>
      <c r="AT124" s="14">
        <v>58500</v>
      </c>
      <c r="AU124" s="14" t="s">
        <v>218</v>
      </c>
      <c r="AV124" s="14" t="b">
        <v>1</v>
      </c>
      <c r="AW124" s="14">
        <v>9.5844525201453621</v>
      </c>
      <c r="AX124" s="14">
        <v>0.52684468320429767</v>
      </c>
      <c r="AY124" s="14">
        <v>5.4968677876689749E-2</v>
      </c>
      <c r="AZ124" s="14">
        <v>115.15247274450941</v>
      </c>
      <c r="BA124" s="14">
        <v>6.1341991341991342</v>
      </c>
      <c r="BB124" s="14">
        <v>5.6374891774891775</v>
      </c>
      <c r="BC124" s="14" t="b">
        <f t="shared" si="25"/>
        <v>1</v>
      </c>
      <c r="BD124" s="14" t="b">
        <f t="shared" si="26"/>
        <v>0</v>
      </c>
      <c r="BE124" s="14" t="b">
        <f t="shared" si="27"/>
        <v>1</v>
      </c>
      <c r="BF124" s="14" t="b">
        <f t="shared" si="28"/>
        <v>1</v>
      </c>
      <c r="BG124" s="14" t="b">
        <f t="shared" si="29"/>
        <v>1</v>
      </c>
      <c r="BH124" s="14" t="b">
        <f t="shared" si="30"/>
        <v>1</v>
      </c>
      <c r="BI124" s="14" t="b">
        <f t="shared" si="38"/>
        <v>0</v>
      </c>
    </row>
    <row r="125" spans="1:61" hidden="1" x14ac:dyDescent="0.25">
      <c r="A125" s="14" t="s">
        <v>103</v>
      </c>
      <c r="B125" s="14" t="s">
        <v>627</v>
      </c>
      <c r="C125" s="14">
        <v>7811066380</v>
      </c>
      <c r="D125" s="14" t="s">
        <v>172</v>
      </c>
      <c r="E125" s="14" t="s">
        <v>628</v>
      </c>
      <c r="F125" s="14" t="s">
        <v>76</v>
      </c>
      <c r="G125" s="14" t="s">
        <v>197</v>
      </c>
      <c r="H125" s="14" t="s">
        <v>67</v>
      </c>
      <c r="I125" s="14" t="s">
        <v>66</v>
      </c>
      <c r="J125" s="14" t="s">
        <v>629</v>
      </c>
      <c r="K125" s="14" t="s">
        <v>630</v>
      </c>
      <c r="L125" s="14" t="s">
        <v>74</v>
      </c>
      <c r="M125" s="14" t="s">
        <v>68</v>
      </c>
      <c r="N125" s="14" t="s">
        <v>72</v>
      </c>
      <c r="O125" s="14" t="s">
        <v>68</v>
      </c>
      <c r="P125" s="14" t="s">
        <v>72</v>
      </c>
      <c r="Q125" s="14" t="s">
        <v>68</v>
      </c>
      <c r="R125" s="14" t="s">
        <v>69</v>
      </c>
      <c r="S125" s="14" t="s">
        <v>79</v>
      </c>
      <c r="T125" s="14" t="s">
        <v>70</v>
      </c>
      <c r="U125" s="14" t="s">
        <v>70</v>
      </c>
      <c r="V125" s="14" t="s">
        <v>71</v>
      </c>
      <c r="W125" s="14" t="s">
        <v>71</v>
      </c>
      <c r="X125" s="14" t="s">
        <v>71</v>
      </c>
      <c r="Y125" s="14" t="s">
        <v>71</v>
      </c>
      <c r="Z125" s="14" t="s">
        <v>68</v>
      </c>
      <c r="AA125" s="14" t="s">
        <v>68</v>
      </c>
      <c r="AB125" s="14">
        <v>1</v>
      </c>
      <c r="AC125" s="14">
        <v>1780.7</v>
      </c>
      <c r="AD125" s="14">
        <v>5520.17</v>
      </c>
      <c r="AE125" s="14">
        <v>237</v>
      </c>
      <c r="AF125" s="14">
        <v>1780.7</v>
      </c>
      <c r="AG125" s="14">
        <v>562.98</v>
      </c>
      <c r="AH125" s="14">
        <v>1780.7</v>
      </c>
      <c r="AI125" s="14">
        <v>61980</v>
      </c>
      <c r="AJ125" s="14">
        <v>0</v>
      </c>
      <c r="AK125" s="14">
        <v>10900</v>
      </c>
      <c r="AL125" s="14">
        <v>2300</v>
      </c>
      <c r="AM125" s="14">
        <v>790.61</v>
      </c>
      <c r="AN125" s="14">
        <v>0</v>
      </c>
      <c r="AO125" s="14">
        <v>77600</v>
      </c>
      <c r="AP125" s="14">
        <v>36500</v>
      </c>
      <c r="AQ125" s="14">
        <v>465700</v>
      </c>
      <c r="AR125" s="14">
        <v>0</v>
      </c>
      <c r="AS125" s="14">
        <v>1634900</v>
      </c>
      <c r="AT125" s="14">
        <v>88300</v>
      </c>
      <c r="AU125" s="14" t="s">
        <v>218</v>
      </c>
      <c r="AV125" s="14" t="b">
        <v>1</v>
      </c>
      <c r="AW125" s="14">
        <v>3.1</v>
      </c>
      <c r="AX125" s="14">
        <v>0.31615656764193856</v>
      </c>
      <c r="AY125" s="14">
        <v>0.10198598956191567</v>
      </c>
      <c r="AZ125" s="14">
        <v>34.806536755208626</v>
      </c>
      <c r="BA125" s="14">
        <v>9.7046413502109701</v>
      </c>
      <c r="BB125" s="14">
        <v>3.3359071729957805</v>
      </c>
      <c r="BC125" s="14" t="b">
        <f t="shared" si="25"/>
        <v>1</v>
      </c>
      <c r="BD125" s="14" t="b">
        <f t="shared" si="26"/>
        <v>1</v>
      </c>
      <c r="BE125" s="14" t="b">
        <f t="shared" si="27"/>
        <v>1</v>
      </c>
      <c r="BF125" s="14" t="b">
        <f t="shared" si="28"/>
        <v>1</v>
      </c>
      <c r="BG125" s="14" t="b">
        <f t="shared" si="29"/>
        <v>1</v>
      </c>
      <c r="BH125" s="14" t="b">
        <f t="shared" si="30"/>
        <v>1</v>
      </c>
      <c r="BI125" s="14" t="b">
        <f t="shared" si="38"/>
        <v>1</v>
      </c>
    </row>
    <row r="126" spans="1:61" x14ac:dyDescent="0.25">
      <c r="A126" s="14" t="s">
        <v>103</v>
      </c>
      <c r="B126" s="14" t="s">
        <v>631</v>
      </c>
      <c r="C126" s="14">
        <v>7811066414</v>
      </c>
      <c r="D126" s="14" t="s">
        <v>168</v>
      </c>
      <c r="E126" s="14" t="s">
        <v>632</v>
      </c>
      <c r="F126" s="14" t="s">
        <v>76</v>
      </c>
      <c r="G126" s="14" t="s">
        <v>197</v>
      </c>
      <c r="H126" s="14" t="s">
        <v>67</v>
      </c>
      <c r="I126" s="14" t="s">
        <v>66</v>
      </c>
      <c r="J126" s="14" t="s">
        <v>155</v>
      </c>
      <c r="K126" s="14" t="s">
        <v>633</v>
      </c>
      <c r="L126" s="14" t="s">
        <v>74</v>
      </c>
      <c r="M126" s="14" t="s">
        <v>68</v>
      </c>
      <c r="N126" s="14" t="s">
        <v>68</v>
      </c>
      <c r="O126" s="14" t="s">
        <v>68</v>
      </c>
      <c r="P126" s="14" t="s">
        <v>68</v>
      </c>
      <c r="Q126" s="14" t="s">
        <v>69</v>
      </c>
      <c r="R126" s="14" t="s">
        <v>69</v>
      </c>
      <c r="S126" s="14" t="s">
        <v>70</v>
      </c>
      <c r="T126" s="14" t="s">
        <v>70</v>
      </c>
      <c r="U126" s="14" t="s">
        <v>70</v>
      </c>
      <c r="V126" s="14" t="s">
        <v>71</v>
      </c>
      <c r="W126" s="14" t="s">
        <v>72</v>
      </c>
      <c r="X126" s="14" t="s">
        <v>71</v>
      </c>
      <c r="Y126" s="14" t="s">
        <v>72</v>
      </c>
      <c r="Z126" s="14" t="s">
        <v>68</v>
      </c>
      <c r="AA126" s="14" t="s">
        <v>68</v>
      </c>
      <c r="AB126" s="14">
        <v>1</v>
      </c>
      <c r="AC126" s="14">
        <v>1776.5</v>
      </c>
      <c r="AD126" s="14">
        <v>10213</v>
      </c>
      <c r="AE126" s="14">
        <v>320</v>
      </c>
      <c r="AF126" s="14">
        <v>1030.8</v>
      </c>
      <c r="AG126" s="14">
        <v>391.67</v>
      </c>
      <c r="AH126" s="14">
        <v>1030.8</v>
      </c>
      <c r="AI126" s="14">
        <v>78360</v>
      </c>
      <c r="AJ126" s="14">
        <v>0</v>
      </c>
      <c r="AK126" s="14">
        <v>0</v>
      </c>
      <c r="AL126" s="14">
        <v>1500</v>
      </c>
      <c r="AM126" s="14">
        <v>773.99</v>
      </c>
      <c r="AN126" s="14">
        <v>0</v>
      </c>
      <c r="AO126" s="14">
        <v>0</v>
      </c>
      <c r="AP126" s="14">
        <v>33500</v>
      </c>
      <c r="AQ126" s="14">
        <v>653500</v>
      </c>
      <c r="AR126" s="14">
        <v>0</v>
      </c>
      <c r="AS126" s="14">
        <v>1168100</v>
      </c>
      <c r="AT126" s="14">
        <v>66200</v>
      </c>
      <c r="AU126" s="14" t="s">
        <v>218</v>
      </c>
      <c r="AV126" s="14" t="b">
        <v>1</v>
      </c>
      <c r="AW126" s="14">
        <v>9.9078385719829267</v>
      </c>
      <c r="AX126" s="14">
        <v>0.37996701590997289</v>
      </c>
      <c r="AY126" s="14">
        <v>3.8350141975913056E-2</v>
      </c>
      <c r="AZ126" s="14">
        <v>76.018626309662395</v>
      </c>
      <c r="BA126" s="14">
        <v>4.6875</v>
      </c>
      <c r="BB126" s="14">
        <v>2.41871875</v>
      </c>
      <c r="BC126" s="14" t="b">
        <f t="shared" si="25"/>
        <v>0</v>
      </c>
      <c r="BD126" s="14" t="b">
        <f t="shared" si="26"/>
        <v>1</v>
      </c>
      <c r="BE126" s="14" t="b">
        <f t="shared" si="27"/>
        <v>1</v>
      </c>
      <c r="BF126" s="14" t="b">
        <f t="shared" si="28"/>
        <v>1</v>
      </c>
      <c r="BG126" s="14" t="b">
        <f t="shared" si="29"/>
        <v>1</v>
      </c>
      <c r="BH126" s="14" t="b">
        <f t="shared" si="30"/>
        <v>1</v>
      </c>
      <c r="BI126" s="14" t="b">
        <f t="shared" si="38"/>
        <v>0</v>
      </c>
    </row>
    <row r="127" spans="1:61" hidden="1" x14ac:dyDescent="0.25">
      <c r="A127" s="14" t="s">
        <v>103</v>
      </c>
      <c r="B127" s="14" t="s">
        <v>634</v>
      </c>
      <c r="C127" s="14">
        <v>7811066326</v>
      </c>
      <c r="D127" s="14" t="s">
        <v>340</v>
      </c>
      <c r="E127" s="14" t="s">
        <v>635</v>
      </c>
      <c r="F127" s="14" t="s">
        <v>76</v>
      </c>
      <c r="G127" s="14" t="s">
        <v>81</v>
      </c>
      <c r="H127" s="14" t="s">
        <v>73</v>
      </c>
      <c r="I127" s="14" t="s">
        <v>66</v>
      </c>
      <c r="J127" s="14" t="s">
        <v>195</v>
      </c>
      <c r="K127" s="14" t="s">
        <v>636</v>
      </c>
      <c r="L127" s="14" t="s">
        <v>78</v>
      </c>
      <c r="M127" s="14" t="s">
        <v>68</v>
      </c>
      <c r="N127" s="14" t="s">
        <v>68</v>
      </c>
      <c r="O127" s="14" t="s">
        <v>68</v>
      </c>
      <c r="P127" s="14" t="s">
        <v>68</v>
      </c>
      <c r="Q127" s="14" t="s">
        <v>68</v>
      </c>
      <c r="R127" s="14" t="s">
        <v>72</v>
      </c>
      <c r="S127" s="14" t="s">
        <v>79</v>
      </c>
      <c r="T127" s="14" t="s">
        <v>70</v>
      </c>
      <c r="U127" s="14" t="s">
        <v>70</v>
      </c>
      <c r="V127" s="14" t="s">
        <v>71</v>
      </c>
      <c r="W127" s="14" t="s">
        <v>72</v>
      </c>
      <c r="X127" s="14" t="s">
        <v>72</v>
      </c>
      <c r="Y127" s="14" t="s">
        <v>68</v>
      </c>
      <c r="Z127" s="14" t="s">
        <v>68</v>
      </c>
      <c r="AA127" s="14" t="s">
        <v>68</v>
      </c>
      <c r="AB127" s="14">
        <v>1</v>
      </c>
      <c r="AC127" s="14">
        <v>1188.0999999999999</v>
      </c>
      <c r="AD127" s="14">
        <v>3564</v>
      </c>
      <c r="AE127" s="14">
        <v>160</v>
      </c>
      <c r="AF127" s="14">
        <v>1188.0999999999999</v>
      </c>
      <c r="AG127" s="14">
        <v>347.41</v>
      </c>
      <c r="AH127" s="14">
        <v>1188.0999999999999</v>
      </c>
      <c r="AI127" s="14">
        <v>44870</v>
      </c>
      <c r="AJ127" s="14">
        <v>0</v>
      </c>
      <c r="AK127" s="14">
        <v>9700</v>
      </c>
      <c r="AL127" s="14">
        <v>800</v>
      </c>
      <c r="AM127" s="14">
        <v>0</v>
      </c>
      <c r="AN127" s="14">
        <v>0</v>
      </c>
      <c r="AO127" s="14">
        <v>65800</v>
      </c>
      <c r="AP127" s="14">
        <v>0</v>
      </c>
      <c r="AQ127" s="14">
        <v>333300</v>
      </c>
      <c r="AR127" s="14">
        <v>0</v>
      </c>
      <c r="AS127" s="14">
        <v>1087400</v>
      </c>
      <c r="AT127" s="14">
        <v>43700</v>
      </c>
      <c r="AU127" s="14" t="s">
        <v>218</v>
      </c>
      <c r="AV127" s="14" t="b">
        <v>1</v>
      </c>
      <c r="AW127" s="14">
        <v>2.9997474960020201</v>
      </c>
      <c r="AX127" s="14">
        <v>0.29240804646073565</v>
      </c>
      <c r="AY127" s="14">
        <v>9.7477553310886644E-2</v>
      </c>
      <c r="AZ127" s="14">
        <v>37.766181297870553</v>
      </c>
      <c r="BA127" s="14">
        <v>5</v>
      </c>
      <c r="BB127" s="14">
        <v>0</v>
      </c>
      <c r="BC127" s="14" t="b">
        <f t="shared" si="25"/>
        <v>1</v>
      </c>
      <c r="BD127" s="14" t="b">
        <f t="shared" si="26"/>
        <v>1</v>
      </c>
      <c r="BE127" s="14" t="b">
        <f t="shared" si="27"/>
        <v>1</v>
      </c>
      <c r="BF127" s="14" t="b">
        <f t="shared" si="28"/>
        <v>1</v>
      </c>
      <c r="BG127" s="14" t="b">
        <f t="shared" si="29"/>
        <v>1</v>
      </c>
      <c r="BH127" s="14" t="b">
        <f t="shared" si="30"/>
        <v>1</v>
      </c>
      <c r="BI127" s="14" t="b">
        <f t="shared" ref="BI127:BI131" si="39">AND(BC127:BH127)</f>
        <v>1</v>
      </c>
    </row>
    <row r="128" spans="1:61" hidden="1" x14ac:dyDescent="0.25">
      <c r="A128" s="14" t="s">
        <v>103</v>
      </c>
      <c r="B128" s="14" t="s">
        <v>639</v>
      </c>
      <c r="C128" s="14">
        <v>7811044019</v>
      </c>
      <c r="D128" s="14" t="s">
        <v>95</v>
      </c>
      <c r="E128" s="14" t="s">
        <v>640</v>
      </c>
      <c r="F128" s="14" t="s">
        <v>91</v>
      </c>
      <c r="G128" s="14" t="s">
        <v>131</v>
      </c>
      <c r="H128" s="14" t="s">
        <v>65</v>
      </c>
      <c r="I128" s="14" t="s">
        <v>66</v>
      </c>
      <c r="J128" s="14" t="s">
        <v>238</v>
      </c>
      <c r="K128" s="14" t="s">
        <v>641</v>
      </c>
      <c r="L128" s="14" t="s">
        <v>74</v>
      </c>
      <c r="M128" s="14" t="s">
        <v>68</v>
      </c>
      <c r="N128" s="14" t="s">
        <v>68</v>
      </c>
      <c r="O128" s="14" t="s">
        <v>68</v>
      </c>
      <c r="P128" s="14" t="s">
        <v>68</v>
      </c>
      <c r="Q128" s="14" t="s">
        <v>69</v>
      </c>
      <c r="R128" s="14" t="s">
        <v>69</v>
      </c>
      <c r="S128" s="14" t="s">
        <v>79</v>
      </c>
      <c r="T128" s="14" t="s">
        <v>70</v>
      </c>
      <c r="U128" s="14" t="s">
        <v>70</v>
      </c>
      <c r="V128" s="14" t="s">
        <v>71</v>
      </c>
      <c r="W128" s="14" t="s">
        <v>69</v>
      </c>
      <c r="X128" s="14" t="s">
        <v>68</v>
      </c>
      <c r="Y128" s="14" t="s">
        <v>69</v>
      </c>
      <c r="Z128" s="14" t="s">
        <v>68</v>
      </c>
      <c r="AA128" s="14" t="s">
        <v>68</v>
      </c>
      <c r="AB128" s="14">
        <v>1</v>
      </c>
      <c r="AC128" s="14">
        <v>5367.5</v>
      </c>
      <c r="AD128" s="14">
        <v>26486</v>
      </c>
      <c r="AE128" s="14">
        <v>625</v>
      </c>
      <c r="AF128" s="14">
        <v>5367.5</v>
      </c>
      <c r="AG128" s="14">
        <v>694.24</v>
      </c>
      <c r="AH128" s="14">
        <v>5367.5</v>
      </c>
      <c r="AI128" s="14">
        <v>114660</v>
      </c>
      <c r="AJ128" s="14">
        <v>0</v>
      </c>
      <c r="AK128" s="14">
        <v>0</v>
      </c>
      <c r="AL128" s="14">
        <v>1644</v>
      </c>
      <c r="AM128" s="14">
        <v>869.82</v>
      </c>
      <c r="AN128" s="14">
        <v>0</v>
      </c>
      <c r="AO128" s="14">
        <v>0</v>
      </c>
      <c r="AP128" s="14">
        <v>44671.519999999997</v>
      </c>
      <c r="AQ128" s="14">
        <v>945019.96</v>
      </c>
      <c r="AR128" s="14">
        <v>0</v>
      </c>
      <c r="AS128" s="14">
        <v>1481478.98</v>
      </c>
      <c r="AT128" s="14">
        <v>75000</v>
      </c>
      <c r="AU128" s="14" t="s">
        <v>218</v>
      </c>
      <c r="AV128" s="14" t="b">
        <v>1</v>
      </c>
      <c r="AW128" s="14">
        <v>4.9345132743362834</v>
      </c>
      <c r="AX128" s="14">
        <v>0.12934140661387983</v>
      </c>
      <c r="AY128" s="14">
        <v>2.6211583478063884E-2</v>
      </c>
      <c r="AZ128" s="14">
        <v>21.361900326036331</v>
      </c>
      <c r="BA128" s="14">
        <v>2.6303999999999998</v>
      </c>
      <c r="BB128" s="14">
        <v>1.3917120000000001</v>
      </c>
      <c r="BC128" s="14" t="b">
        <f t="shared" si="25"/>
        <v>1</v>
      </c>
      <c r="BD128" s="14" t="b">
        <f t="shared" si="26"/>
        <v>1</v>
      </c>
      <c r="BE128" s="14" t="b">
        <f t="shared" si="27"/>
        <v>1</v>
      </c>
      <c r="BF128" s="14" t="b">
        <f t="shared" si="28"/>
        <v>1</v>
      </c>
      <c r="BG128" s="14" t="b">
        <f t="shared" si="29"/>
        <v>1</v>
      </c>
      <c r="BH128" s="14" t="b">
        <f t="shared" si="30"/>
        <v>1</v>
      </c>
      <c r="BI128" s="14" t="b">
        <f t="shared" si="39"/>
        <v>1</v>
      </c>
    </row>
    <row r="129" spans="1:61" hidden="1" x14ac:dyDescent="0.25">
      <c r="A129" s="14" t="s">
        <v>103</v>
      </c>
      <c r="B129" s="14" t="s">
        <v>642</v>
      </c>
      <c r="C129" s="14">
        <v>7811023065</v>
      </c>
      <c r="D129" s="14" t="s">
        <v>95</v>
      </c>
      <c r="E129" s="14" t="s">
        <v>643</v>
      </c>
      <c r="F129" s="14" t="s">
        <v>91</v>
      </c>
      <c r="G129" s="14" t="s">
        <v>280</v>
      </c>
      <c r="H129" s="14" t="s">
        <v>73</v>
      </c>
      <c r="I129" s="14" t="s">
        <v>66</v>
      </c>
      <c r="J129" s="14" t="s">
        <v>66</v>
      </c>
      <c r="K129" s="14" t="s">
        <v>66</v>
      </c>
      <c r="L129" s="14" t="s">
        <v>74</v>
      </c>
      <c r="M129" s="14" t="s">
        <v>68</v>
      </c>
      <c r="N129" s="14" t="s">
        <v>68</v>
      </c>
      <c r="O129" s="14" t="s">
        <v>68</v>
      </c>
      <c r="P129" s="14" t="s">
        <v>68</v>
      </c>
      <c r="Q129" s="14" t="s">
        <v>69</v>
      </c>
      <c r="R129" s="14" t="s">
        <v>69</v>
      </c>
      <c r="S129" s="14" t="s">
        <v>70</v>
      </c>
      <c r="T129" s="14" t="s">
        <v>70</v>
      </c>
      <c r="U129" s="14" t="s">
        <v>70</v>
      </c>
      <c r="V129" s="14" t="s">
        <v>71</v>
      </c>
      <c r="W129" s="14" t="s">
        <v>72</v>
      </c>
      <c r="X129" s="14" t="s">
        <v>71</v>
      </c>
      <c r="Y129" s="14" t="s">
        <v>72</v>
      </c>
      <c r="Z129" s="14" t="s">
        <v>72</v>
      </c>
      <c r="AA129" s="14" t="s">
        <v>68</v>
      </c>
      <c r="AB129" s="14">
        <v>1</v>
      </c>
      <c r="AC129" s="14">
        <v>5790.9</v>
      </c>
      <c r="AD129" s="14">
        <v>17951.79</v>
      </c>
      <c r="AE129" s="14">
        <v>800</v>
      </c>
      <c r="AF129" s="14">
        <v>5790.9</v>
      </c>
      <c r="AG129" s="14">
        <v>1152.28</v>
      </c>
      <c r="AH129" s="14">
        <v>5790.9</v>
      </c>
      <c r="AI129" s="14">
        <v>163751</v>
      </c>
      <c r="AJ129" s="14">
        <v>0</v>
      </c>
      <c r="AK129" s="14">
        <v>0</v>
      </c>
      <c r="AL129" s="14">
        <v>1323.25</v>
      </c>
      <c r="AM129" s="14">
        <v>1354.6</v>
      </c>
      <c r="AN129" s="14">
        <v>0</v>
      </c>
      <c r="AO129" s="14">
        <v>0</v>
      </c>
      <c r="AP129" s="14">
        <v>55200</v>
      </c>
      <c r="AQ129" s="14">
        <v>1241060.1000000001</v>
      </c>
      <c r="AR129" s="14">
        <v>0</v>
      </c>
      <c r="AS129" s="14">
        <v>3217222.58</v>
      </c>
      <c r="AT129" s="14">
        <v>57394.3</v>
      </c>
      <c r="AU129" s="14" t="s">
        <v>218</v>
      </c>
      <c r="AV129" s="14" t="b">
        <v>1</v>
      </c>
      <c r="AW129" s="14">
        <v>3.1000000000000005</v>
      </c>
      <c r="AX129" s="14">
        <v>0.19898116009601272</v>
      </c>
      <c r="AY129" s="14">
        <v>6.4187470998713775E-2</v>
      </c>
      <c r="AZ129" s="14">
        <v>28.277297138614035</v>
      </c>
      <c r="BA129" s="14">
        <v>1.6540625</v>
      </c>
      <c r="BB129" s="14">
        <v>1.6932499999999999</v>
      </c>
      <c r="BC129" s="14" t="b">
        <f t="shared" si="25"/>
        <v>1</v>
      </c>
      <c r="BD129" s="14" t="b">
        <f t="shared" si="26"/>
        <v>1</v>
      </c>
      <c r="BE129" s="14" t="b">
        <f t="shared" si="27"/>
        <v>1</v>
      </c>
      <c r="BF129" s="14" t="b">
        <f t="shared" si="28"/>
        <v>1</v>
      </c>
      <c r="BG129" s="14" t="b">
        <f t="shared" si="29"/>
        <v>1</v>
      </c>
      <c r="BH129" s="14" t="b">
        <f t="shared" si="30"/>
        <v>1</v>
      </c>
      <c r="BI129" s="14" t="b">
        <f t="shared" si="39"/>
        <v>1</v>
      </c>
    </row>
    <row r="130" spans="1:61" hidden="1" x14ac:dyDescent="0.25">
      <c r="A130" s="14" t="s">
        <v>103</v>
      </c>
      <c r="B130" s="14" t="s">
        <v>642</v>
      </c>
      <c r="C130" s="14">
        <v>7811023065</v>
      </c>
      <c r="D130" s="14" t="s">
        <v>644</v>
      </c>
      <c r="E130" s="14" t="s">
        <v>645</v>
      </c>
      <c r="F130" s="14" t="s">
        <v>91</v>
      </c>
      <c r="G130" s="14" t="s">
        <v>128</v>
      </c>
      <c r="H130" s="14" t="s">
        <v>73</v>
      </c>
      <c r="I130" s="14" t="s">
        <v>66</v>
      </c>
      <c r="J130" s="14" t="s">
        <v>66</v>
      </c>
      <c r="K130" s="14" t="s">
        <v>66</v>
      </c>
      <c r="L130" s="14" t="s">
        <v>74</v>
      </c>
      <c r="M130" s="14" t="s">
        <v>68</v>
      </c>
      <c r="N130" s="14" t="s">
        <v>68</v>
      </c>
      <c r="O130" s="14" t="s">
        <v>68</v>
      </c>
      <c r="P130" s="14" t="s">
        <v>68</v>
      </c>
      <c r="Q130" s="14" t="s">
        <v>69</v>
      </c>
      <c r="R130" s="14" t="s">
        <v>69</v>
      </c>
      <c r="S130" s="14" t="s">
        <v>70</v>
      </c>
      <c r="T130" s="14" t="s">
        <v>70</v>
      </c>
      <c r="U130" s="14" t="s">
        <v>70</v>
      </c>
      <c r="V130" s="14" t="s">
        <v>71</v>
      </c>
      <c r="W130" s="14" t="s">
        <v>72</v>
      </c>
      <c r="X130" s="14" t="s">
        <v>69</v>
      </c>
      <c r="Y130" s="14" t="s">
        <v>69</v>
      </c>
      <c r="Z130" s="14" t="s">
        <v>72</v>
      </c>
      <c r="AA130" s="14" t="s">
        <v>68</v>
      </c>
      <c r="AB130" s="14">
        <v>1</v>
      </c>
      <c r="AC130" s="14">
        <v>4618.8</v>
      </c>
      <c r="AD130" s="14">
        <v>14318.28</v>
      </c>
      <c r="AE130" s="14">
        <v>525</v>
      </c>
      <c r="AF130" s="14">
        <v>4618.8</v>
      </c>
      <c r="AG130" s="14">
        <v>687.99</v>
      </c>
      <c r="AH130" s="14">
        <v>4618.8</v>
      </c>
      <c r="AI130" s="14">
        <v>83750</v>
      </c>
      <c r="AJ130" s="14">
        <v>0</v>
      </c>
      <c r="AK130" s="14">
        <v>0</v>
      </c>
      <c r="AL130" s="14">
        <v>972.12</v>
      </c>
      <c r="AM130" s="14">
        <v>356.77</v>
      </c>
      <c r="AN130" s="14">
        <v>0</v>
      </c>
      <c r="AO130" s="14">
        <v>0</v>
      </c>
      <c r="AP130" s="14">
        <v>15536</v>
      </c>
      <c r="AQ130" s="14">
        <v>665051.77</v>
      </c>
      <c r="AR130" s="14">
        <v>0</v>
      </c>
      <c r="AS130" s="14">
        <v>1906703.27</v>
      </c>
      <c r="AT130" s="14">
        <v>42533.08</v>
      </c>
      <c r="AU130" s="14" t="s">
        <v>218</v>
      </c>
      <c r="AV130" s="14" t="b">
        <v>1</v>
      </c>
      <c r="AW130" s="14">
        <v>3.1</v>
      </c>
      <c r="AX130" s="14">
        <v>0.14895427383736035</v>
      </c>
      <c r="AY130" s="14">
        <v>4.8049765753987207E-2</v>
      </c>
      <c r="AZ130" s="14">
        <v>18.132415345977311</v>
      </c>
      <c r="BA130" s="14">
        <v>1.8516571428571429</v>
      </c>
      <c r="BB130" s="14">
        <v>0.6795619047619047</v>
      </c>
      <c r="BC130" s="14" t="b">
        <f t="shared" si="25"/>
        <v>1</v>
      </c>
      <c r="BD130" s="14" t="b">
        <f t="shared" si="26"/>
        <v>1</v>
      </c>
      <c r="BE130" s="14" t="b">
        <f t="shared" si="27"/>
        <v>1</v>
      </c>
      <c r="BF130" s="14" t="b">
        <f t="shared" si="28"/>
        <v>1</v>
      </c>
      <c r="BG130" s="14" t="b">
        <f t="shared" si="29"/>
        <v>1</v>
      </c>
      <c r="BH130" s="14" t="b">
        <f t="shared" si="30"/>
        <v>1</v>
      </c>
      <c r="BI130" s="14" t="b">
        <f t="shared" si="39"/>
        <v>1</v>
      </c>
    </row>
    <row r="131" spans="1:61" hidden="1" x14ac:dyDescent="0.25">
      <c r="A131" s="14" t="s">
        <v>103</v>
      </c>
      <c r="B131" s="14" t="s">
        <v>646</v>
      </c>
      <c r="C131" s="14">
        <v>7811022752</v>
      </c>
      <c r="D131" s="14" t="s">
        <v>262</v>
      </c>
      <c r="E131" s="14" t="s">
        <v>647</v>
      </c>
      <c r="F131" s="14" t="s">
        <v>91</v>
      </c>
      <c r="G131" s="14" t="s">
        <v>279</v>
      </c>
      <c r="H131" s="14" t="s">
        <v>67</v>
      </c>
      <c r="I131" s="14" t="s">
        <v>89</v>
      </c>
      <c r="J131" s="14" t="s">
        <v>335</v>
      </c>
      <c r="K131" s="14" t="s">
        <v>648</v>
      </c>
      <c r="L131" s="14" t="s">
        <v>74</v>
      </c>
      <c r="M131" s="14" t="s">
        <v>68</v>
      </c>
      <c r="N131" s="14" t="s">
        <v>68</v>
      </c>
      <c r="O131" s="14" t="s">
        <v>68</v>
      </c>
      <c r="P131" s="14" t="s">
        <v>68</v>
      </c>
      <c r="Q131" s="14" t="s">
        <v>69</v>
      </c>
      <c r="R131" s="14" t="s">
        <v>69</v>
      </c>
      <c r="S131" s="14" t="s">
        <v>70</v>
      </c>
      <c r="T131" s="14" t="s">
        <v>70</v>
      </c>
      <c r="U131" s="14" t="s">
        <v>70</v>
      </c>
      <c r="V131" s="14" t="s">
        <v>71</v>
      </c>
      <c r="W131" s="14" t="s">
        <v>72</v>
      </c>
      <c r="X131" s="14" t="s">
        <v>71</v>
      </c>
      <c r="Y131" s="14" t="s">
        <v>72</v>
      </c>
      <c r="Z131" s="14" t="s">
        <v>68</v>
      </c>
      <c r="AA131" s="14" t="s">
        <v>68</v>
      </c>
      <c r="AB131" s="14">
        <v>1</v>
      </c>
      <c r="AC131" s="14">
        <v>914.2</v>
      </c>
      <c r="AD131" s="14">
        <v>4306</v>
      </c>
      <c r="AE131" s="14">
        <v>125</v>
      </c>
      <c r="AF131" s="14">
        <v>914.2</v>
      </c>
      <c r="AG131" s="14">
        <v>231.03</v>
      </c>
      <c r="AH131" s="14">
        <v>914.2</v>
      </c>
      <c r="AI131" s="14">
        <v>38496</v>
      </c>
      <c r="AJ131" s="14">
        <v>0</v>
      </c>
      <c r="AK131" s="14">
        <v>0</v>
      </c>
      <c r="AL131" s="14">
        <v>401.31</v>
      </c>
      <c r="AM131" s="14">
        <v>253.71</v>
      </c>
      <c r="AN131" s="14">
        <v>0</v>
      </c>
      <c r="AO131" s="14">
        <v>0</v>
      </c>
      <c r="AP131" s="14">
        <v>10987.67</v>
      </c>
      <c r="AQ131" s="14">
        <v>288295.09999999998</v>
      </c>
      <c r="AR131" s="14">
        <v>0</v>
      </c>
      <c r="AS131" s="14">
        <v>673077.05</v>
      </c>
      <c r="AT131" s="14">
        <v>18600</v>
      </c>
      <c r="AU131" s="14" t="s">
        <v>218</v>
      </c>
      <c r="AV131" s="14" t="b">
        <v>1</v>
      </c>
      <c r="AW131" s="14">
        <v>4.7101290746007436</v>
      </c>
      <c r="AX131" s="14">
        <v>0.25271275432071755</v>
      </c>
      <c r="AY131" s="14">
        <v>5.3653042266604736E-2</v>
      </c>
      <c r="AZ131" s="14">
        <v>42.108947713848174</v>
      </c>
      <c r="BA131" s="14">
        <v>3.21048</v>
      </c>
      <c r="BB131" s="14">
        <v>2.0296799999999999</v>
      </c>
      <c r="BC131" s="14" t="b">
        <f t="shared" si="25"/>
        <v>1</v>
      </c>
      <c r="BD131" s="14" t="b">
        <f t="shared" si="26"/>
        <v>1</v>
      </c>
      <c r="BE131" s="14" t="b">
        <f t="shared" si="27"/>
        <v>1</v>
      </c>
      <c r="BF131" s="14" t="b">
        <f t="shared" si="28"/>
        <v>1</v>
      </c>
      <c r="BG131" s="14" t="b">
        <f t="shared" si="29"/>
        <v>1</v>
      </c>
      <c r="BH131" s="14" t="b">
        <f t="shared" si="30"/>
        <v>1</v>
      </c>
      <c r="BI131" s="14" t="b">
        <f t="shared" si="39"/>
        <v>1</v>
      </c>
    </row>
    <row r="132" spans="1:61" hidden="1" x14ac:dyDescent="0.25">
      <c r="A132" s="14" t="s">
        <v>103</v>
      </c>
      <c r="B132" s="14" t="s">
        <v>646</v>
      </c>
      <c r="C132" s="14">
        <v>7811022752</v>
      </c>
      <c r="D132" s="14" t="s">
        <v>126</v>
      </c>
      <c r="E132" s="14" t="s">
        <v>649</v>
      </c>
      <c r="F132" s="14" t="s">
        <v>91</v>
      </c>
      <c r="G132" s="14" t="s">
        <v>144</v>
      </c>
      <c r="H132" s="14" t="s">
        <v>65</v>
      </c>
      <c r="I132" s="14" t="s">
        <v>66</v>
      </c>
      <c r="J132" s="14" t="s">
        <v>335</v>
      </c>
      <c r="K132" s="14" t="s">
        <v>648</v>
      </c>
      <c r="L132" s="14" t="s">
        <v>74</v>
      </c>
      <c r="M132" s="14" t="s">
        <v>68</v>
      </c>
      <c r="N132" s="14" t="s">
        <v>68</v>
      </c>
      <c r="O132" s="14" t="s">
        <v>68</v>
      </c>
      <c r="P132" s="14" t="s">
        <v>68</v>
      </c>
      <c r="Q132" s="14" t="s">
        <v>68</v>
      </c>
      <c r="R132" s="14" t="s">
        <v>69</v>
      </c>
      <c r="S132" s="14" t="s">
        <v>70</v>
      </c>
      <c r="T132" s="14" t="s">
        <v>70</v>
      </c>
      <c r="U132" s="14" t="s">
        <v>70</v>
      </c>
      <c r="V132" s="14" t="s">
        <v>71</v>
      </c>
      <c r="W132" s="14" t="s">
        <v>72</v>
      </c>
      <c r="X132" s="14" t="s">
        <v>71</v>
      </c>
      <c r="Y132" s="14" t="s">
        <v>72</v>
      </c>
      <c r="Z132" s="14" t="s">
        <v>68</v>
      </c>
      <c r="AA132" s="14" t="s">
        <v>68</v>
      </c>
      <c r="AB132" s="14">
        <v>1</v>
      </c>
      <c r="AC132" s="14">
        <v>3601.3</v>
      </c>
      <c r="AD132" s="14">
        <v>22000</v>
      </c>
      <c r="AE132" s="14">
        <v>740</v>
      </c>
      <c r="AF132" s="14">
        <v>3601.3</v>
      </c>
      <c r="AG132" s="14">
        <v>539.05999999999995</v>
      </c>
      <c r="AH132" s="14">
        <v>3601.3</v>
      </c>
      <c r="AI132" s="14">
        <v>89824</v>
      </c>
      <c r="AJ132" s="14">
        <v>0</v>
      </c>
      <c r="AK132" s="14">
        <v>3410</v>
      </c>
      <c r="AL132" s="14">
        <v>936.38</v>
      </c>
      <c r="AM132" s="14">
        <v>591.99</v>
      </c>
      <c r="AN132" s="14">
        <v>0</v>
      </c>
      <c r="AO132" s="14">
        <v>25831.62</v>
      </c>
      <c r="AP132" s="14">
        <v>25637.9</v>
      </c>
      <c r="AQ132" s="14">
        <v>672688.57</v>
      </c>
      <c r="AR132" s="14">
        <v>0</v>
      </c>
      <c r="AS132" s="14">
        <v>1570513.11</v>
      </c>
      <c r="AT132" s="14">
        <v>43400</v>
      </c>
      <c r="AU132" s="14" t="s">
        <v>218</v>
      </c>
      <c r="AV132" s="14" t="b">
        <v>1</v>
      </c>
      <c r="AW132" s="14">
        <v>6.1089051175964233</v>
      </c>
      <c r="AX132" s="14">
        <v>0.14968483603143307</v>
      </c>
      <c r="AY132" s="14">
        <v>2.450272727272727E-2</v>
      </c>
      <c r="AZ132" s="14">
        <v>24.942104240135507</v>
      </c>
      <c r="BA132" s="14">
        <v>1.2653783783783783</v>
      </c>
      <c r="BB132" s="14">
        <v>0.79998648648648651</v>
      </c>
      <c r="BC132" s="14" t="b">
        <f t="shared" si="25"/>
        <v>1</v>
      </c>
      <c r="BD132" s="14" t="b">
        <f t="shared" si="26"/>
        <v>1</v>
      </c>
      <c r="BE132" s="14" t="b">
        <f t="shared" si="27"/>
        <v>1</v>
      </c>
      <c r="BF132" s="14" t="b">
        <f t="shared" si="28"/>
        <v>1</v>
      </c>
      <c r="BG132" s="14" t="b">
        <f t="shared" si="29"/>
        <v>1</v>
      </c>
      <c r="BH132" s="14" t="b">
        <f t="shared" si="30"/>
        <v>1</v>
      </c>
      <c r="BI132" s="14" t="b">
        <f t="shared" ref="BI132:BI139" si="40">AND(BC132:BH132)</f>
        <v>1</v>
      </c>
    </row>
    <row r="133" spans="1:61" hidden="1" x14ac:dyDescent="0.25">
      <c r="A133" s="14" t="s">
        <v>103</v>
      </c>
      <c r="B133" s="14" t="s">
        <v>650</v>
      </c>
      <c r="C133" s="14">
        <v>7811022671</v>
      </c>
      <c r="D133" s="14" t="s">
        <v>143</v>
      </c>
      <c r="E133" s="14" t="s">
        <v>651</v>
      </c>
      <c r="F133" s="14" t="s">
        <v>91</v>
      </c>
      <c r="G133" s="14" t="s">
        <v>202</v>
      </c>
      <c r="H133" s="14" t="s">
        <v>65</v>
      </c>
      <c r="I133" s="14" t="s">
        <v>66</v>
      </c>
      <c r="J133" s="14" t="s">
        <v>66</v>
      </c>
      <c r="K133" s="14" t="s">
        <v>66</v>
      </c>
      <c r="L133" s="14" t="s">
        <v>74</v>
      </c>
      <c r="M133" s="14" t="s">
        <v>68</v>
      </c>
      <c r="N133" s="14" t="s">
        <v>68</v>
      </c>
      <c r="O133" s="14" t="s">
        <v>68</v>
      </c>
      <c r="P133" s="14" t="s">
        <v>69</v>
      </c>
      <c r="Q133" s="14" t="s">
        <v>72</v>
      </c>
      <c r="R133" s="14" t="s">
        <v>72</v>
      </c>
      <c r="S133" s="14" t="s">
        <v>79</v>
      </c>
      <c r="T133" s="14" t="s">
        <v>70</v>
      </c>
      <c r="U133" s="14" t="s">
        <v>70</v>
      </c>
      <c r="V133" s="14" t="s">
        <v>71</v>
      </c>
      <c r="W133" s="14" t="s">
        <v>72</v>
      </c>
      <c r="X133" s="14" t="s">
        <v>72</v>
      </c>
      <c r="Y133" s="14" t="s">
        <v>72</v>
      </c>
      <c r="Z133" s="14" t="s">
        <v>68</v>
      </c>
      <c r="AA133" s="14" t="s">
        <v>68</v>
      </c>
      <c r="AB133" s="14">
        <v>1</v>
      </c>
      <c r="AC133" s="14">
        <v>5441.5</v>
      </c>
      <c r="AD133" s="14">
        <v>21334</v>
      </c>
      <c r="AE133" s="14">
        <v>725</v>
      </c>
      <c r="AF133" s="14">
        <v>3500.5</v>
      </c>
      <c r="AG133" s="14">
        <v>879.35</v>
      </c>
      <c r="AH133" s="14">
        <v>3500.5</v>
      </c>
      <c r="AI133" s="14">
        <v>117470</v>
      </c>
      <c r="AJ133" s="14">
        <v>0</v>
      </c>
      <c r="AK133" s="14">
        <v>0</v>
      </c>
      <c r="AL133" s="14">
        <v>1384.81</v>
      </c>
      <c r="AM133" s="14">
        <v>0</v>
      </c>
      <c r="AN133" s="14">
        <v>0</v>
      </c>
      <c r="AO133" s="14">
        <v>0</v>
      </c>
      <c r="AP133" s="14">
        <v>0</v>
      </c>
      <c r="AQ133" s="14">
        <v>966623.13</v>
      </c>
      <c r="AR133" s="14">
        <v>0</v>
      </c>
      <c r="AS133" s="14">
        <v>2186925.2799999998</v>
      </c>
      <c r="AT133" s="14">
        <v>70462.33</v>
      </c>
      <c r="AU133" s="14" t="s">
        <v>218</v>
      </c>
      <c r="AV133" s="14" t="b">
        <v>1</v>
      </c>
      <c r="AW133" s="14">
        <v>6.0945579202971008</v>
      </c>
      <c r="AX133" s="14">
        <v>0.25120697043279533</v>
      </c>
      <c r="AY133" s="14">
        <v>4.1218243179900631E-2</v>
      </c>
      <c r="AZ133" s="14">
        <v>33.558063133838026</v>
      </c>
      <c r="BA133" s="14">
        <v>1.9100827586206897</v>
      </c>
      <c r="BB133" s="14">
        <v>0</v>
      </c>
      <c r="BC133" s="14" t="b">
        <f t="shared" si="25"/>
        <v>1</v>
      </c>
      <c r="BD133" s="14" t="b">
        <f t="shared" si="26"/>
        <v>1</v>
      </c>
      <c r="BE133" s="14" t="b">
        <f t="shared" si="27"/>
        <v>1</v>
      </c>
      <c r="BF133" s="14" t="b">
        <f t="shared" si="28"/>
        <v>1</v>
      </c>
      <c r="BG133" s="14" t="b">
        <f t="shared" si="29"/>
        <v>1</v>
      </c>
      <c r="BH133" s="14" t="b">
        <f t="shared" si="30"/>
        <v>1</v>
      </c>
      <c r="BI133" s="14" t="b">
        <f t="shared" si="40"/>
        <v>1</v>
      </c>
    </row>
    <row r="134" spans="1:61" hidden="1" x14ac:dyDescent="0.25">
      <c r="A134" s="14" t="s">
        <v>103</v>
      </c>
      <c r="B134" s="14" t="s">
        <v>652</v>
      </c>
      <c r="C134" s="14">
        <v>7811022738</v>
      </c>
      <c r="D134" s="14" t="s">
        <v>653</v>
      </c>
      <c r="E134" s="14" t="s">
        <v>654</v>
      </c>
      <c r="F134" s="14" t="s">
        <v>91</v>
      </c>
      <c r="G134" s="14" t="s">
        <v>414</v>
      </c>
      <c r="H134" s="14" t="s">
        <v>93</v>
      </c>
      <c r="I134" s="14" t="s">
        <v>289</v>
      </c>
      <c r="J134" s="14" t="s">
        <v>66</v>
      </c>
      <c r="K134" s="14" t="s">
        <v>66</v>
      </c>
      <c r="L134" s="14" t="s">
        <v>74</v>
      </c>
      <c r="M134" s="14" t="s">
        <v>68</v>
      </c>
      <c r="N134" s="14" t="s">
        <v>71</v>
      </c>
      <c r="O134" s="14" t="s">
        <v>68</v>
      </c>
      <c r="P134" s="14" t="s">
        <v>69</v>
      </c>
      <c r="Q134" s="14" t="s">
        <v>69</v>
      </c>
      <c r="R134" s="14" t="s">
        <v>69</v>
      </c>
      <c r="S134" s="14" t="s">
        <v>70</v>
      </c>
      <c r="T134" s="14" t="s">
        <v>70</v>
      </c>
      <c r="U134" s="14" t="s">
        <v>70</v>
      </c>
      <c r="V134" s="14" t="s">
        <v>71</v>
      </c>
      <c r="W134" s="14" t="s">
        <v>71</v>
      </c>
      <c r="X134" s="14" t="s">
        <v>71</v>
      </c>
      <c r="Y134" s="14" t="s">
        <v>72</v>
      </c>
      <c r="Z134" s="14" t="s">
        <v>72</v>
      </c>
      <c r="AA134" s="14" t="s">
        <v>72</v>
      </c>
      <c r="AB134" s="14">
        <v>1</v>
      </c>
      <c r="AC134" s="14">
        <v>11308.8</v>
      </c>
      <c r="AD134" s="14">
        <v>54790</v>
      </c>
      <c r="AE134" s="14">
        <v>1100</v>
      </c>
      <c r="AF134" s="14">
        <v>10691.8</v>
      </c>
      <c r="AG134" s="14">
        <v>1452.6</v>
      </c>
      <c r="AH134" s="14">
        <v>10691.8</v>
      </c>
      <c r="AI134" s="14">
        <v>141460</v>
      </c>
      <c r="AJ134" s="14">
        <v>0</v>
      </c>
      <c r="AK134" s="14">
        <v>0</v>
      </c>
      <c r="AL134" s="14">
        <v>1715.905</v>
      </c>
      <c r="AM134" s="14">
        <v>0</v>
      </c>
      <c r="AN134" s="14">
        <v>0</v>
      </c>
      <c r="AO134" s="14">
        <v>0</v>
      </c>
      <c r="AP134" s="14">
        <v>0</v>
      </c>
      <c r="AQ134" s="14">
        <v>1184493.77</v>
      </c>
      <c r="AR134" s="14">
        <v>0</v>
      </c>
      <c r="AS134" s="14">
        <v>4742100</v>
      </c>
      <c r="AT134" s="14">
        <v>80000.600000000006</v>
      </c>
      <c r="AU134" s="14" t="s">
        <v>218</v>
      </c>
      <c r="AV134" s="14" t="b">
        <v>1</v>
      </c>
      <c r="AW134" s="14">
        <v>5.1244879253259512</v>
      </c>
      <c r="AX134" s="14">
        <v>0.13586112721899027</v>
      </c>
      <c r="AY134" s="14">
        <v>2.6512137251323231E-2</v>
      </c>
      <c r="AZ134" s="14">
        <v>13.230700162741542</v>
      </c>
      <c r="BA134" s="14">
        <v>1.5599136363636363</v>
      </c>
      <c r="BB134" s="14">
        <v>0</v>
      </c>
      <c r="BC134" s="14" t="b">
        <f t="shared" ref="BC134:BC197" si="41">OR(AW134=0,AND(AW134&gt;=AW$342,AW134&lt;AW$343))</f>
        <v>1</v>
      </c>
      <c r="BD134" s="14" t="b">
        <f t="shared" ref="BD134:BD197" si="42">OR(AX134=0,AND(AX134&gt;=AX$342,AX134&lt;AX$343))</f>
        <v>1</v>
      </c>
      <c r="BE134" s="14" t="b">
        <f t="shared" ref="BE134:BE197" si="43">OR(AY134=0,AND(AY134&gt;=AY$342,AY134&lt;AY$343))</f>
        <v>1</v>
      </c>
      <c r="BF134" s="14" t="b">
        <f t="shared" ref="BF134:BF197" si="44">OR(AZ134=0,AND(AZ134&gt;=AZ$342,AZ134&lt;AZ$343))</f>
        <v>1</v>
      </c>
      <c r="BG134" s="14" t="b">
        <f t="shared" ref="BG134:BG197" si="45">OR(BA134=0,AND(BA134&gt;=BA$342,BA134&lt;BA$343))</f>
        <v>1</v>
      </c>
      <c r="BH134" s="14" t="b">
        <f t="shared" ref="BH134:BH197" si="46">OR(BB134=0,AND(BB134&gt;=BB$342,BB134&lt;BB$343))</f>
        <v>1</v>
      </c>
      <c r="BI134" s="14" t="b">
        <f t="shared" si="40"/>
        <v>1</v>
      </c>
    </row>
    <row r="135" spans="1:61" hidden="1" x14ac:dyDescent="0.25">
      <c r="A135" s="14" t="s">
        <v>103</v>
      </c>
      <c r="B135" s="14" t="s">
        <v>655</v>
      </c>
      <c r="C135" s="14">
        <v>7811022777</v>
      </c>
      <c r="D135" s="14" t="s">
        <v>177</v>
      </c>
      <c r="E135" s="14" t="s">
        <v>656</v>
      </c>
      <c r="F135" s="14" t="s">
        <v>91</v>
      </c>
      <c r="G135" s="14" t="s">
        <v>125</v>
      </c>
      <c r="H135" s="14" t="s">
        <v>73</v>
      </c>
      <c r="I135" s="14" t="s">
        <v>66</v>
      </c>
      <c r="J135" s="14" t="s">
        <v>657</v>
      </c>
      <c r="K135" s="14" t="s">
        <v>658</v>
      </c>
      <c r="L135" s="14" t="s">
        <v>74</v>
      </c>
      <c r="M135" s="14" t="s">
        <v>68</v>
      </c>
      <c r="N135" s="14" t="s">
        <v>68</v>
      </c>
      <c r="O135" s="14" t="s">
        <v>68</v>
      </c>
      <c r="P135" s="14" t="s">
        <v>68</v>
      </c>
      <c r="Q135" s="14" t="s">
        <v>69</v>
      </c>
      <c r="R135" s="14" t="s">
        <v>69</v>
      </c>
      <c r="S135" s="14" t="s">
        <v>79</v>
      </c>
      <c r="T135" s="14" t="s">
        <v>70</v>
      </c>
      <c r="U135" s="14" t="s">
        <v>70</v>
      </c>
      <c r="V135" s="14" t="s">
        <v>72</v>
      </c>
      <c r="W135" s="14" t="s">
        <v>71</v>
      </c>
      <c r="X135" s="14" t="s">
        <v>72</v>
      </c>
      <c r="Y135" s="14" t="s">
        <v>71</v>
      </c>
      <c r="Z135" s="14" t="s">
        <v>68</v>
      </c>
      <c r="AA135" s="14" t="s">
        <v>68</v>
      </c>
      <c r="AB135" s="14">
        <v>1</v>
      </c>
      <c r="AC135" s="14">
        <v>6400.2</v>
      </c>
      <c r="AD135" s="14">
        <v>21007.47</v>
      </c>
      <c r="AE135" s="14">
        <v>700</v>
      </c>
      <c r="AF135" s="14">
        <v>3471.7</v>
      </c>
      <c r="AG135" s="14">
        <v>950.63</v>
      </c>
      <c r="AH135" s="14">
        <v>6400.2</v>
      </c>
      <c r="AI135" s="14">
        <v>187920</v>
      </c>
      <c r="AJ135" s="14">
        <v>0</v>
      </c>
      <c r="AK135" s="14">
        <v>0</v>
      </c>
      <c r="AL135" s="14">
        <v>1472.2819999999999</v>
      </c>
      <c r="AM135" s="14">
        <v>1324.91</v>
      </c>
      <c r="AN135" s="14">
        <v>0</v>
      </c>
      <c r="AO135" s="14">
        <v>0</v>
      </c>
      <c r="AP135" s="14">
        <v>56455.26</v>
      </c>
      <c r="AQ135" s="14">
        <v>1469157.87</v>
      </c>
      <c r="AR135" s="14">
        <v>0</v>
      </c>
      <c r="AS135" s="14">
        <v>2429882.73</v>
      </c>
      <c r="AT135" s="14">
        <v>61657.07</v>
      </c>
      <c r="AU135" s="14" t="s">
        <v>218</v>
      </c>
      <c r="AV135" s="14" t="b">
        <v>1</v>
      </c>
      <c r="AW135" s="14">
        <v>6.0510614396405229</v>
      </c>
      <c r="AX135" s="14">
        <v>0.27382262292248755</v>
      </c>
      <c r="AY135" s="14">
        <v>4.5251998455787389E-2</v>
      </c>
      <c r="AZ135" s="14">
        <v>54.12910101679293</v>
      </c>
      <c r="BA135" s="14">
        <v>2.1032599999999997</v>
      </c>
      <c r="BB135" s="14">
        <v>1.8927285714285715</v>
      </c>
      <c r="BC135" s="14" t="b">
        <f t="shared" si="41"/>
        <v>1</v>
      </c>
      <c r="BD135" s="14" t="b">
        <f t="shared" si="42"/>
        <v>1</v>
      </c>
      <c r="BE135" s="14" t="b">
        <f t="shared" si="43"/>
        <v>1</v>
      </c>
      <c r="BF135" s="14" t="b">
        <f t="shared" si="44"/>
        <v>1</v>
      </c>
      <c r="BG135" s="14" t="b">
        <f t="shared" si="45"/>
        <v>1</v>
      </c>
      <c r="BH135" s="14" t="b">
        <f t="shared" si="46"/>
        <v>1</v>
      </c>
      <c r="BI135" s="14" t="b">
        <f t="shared" si="40"/>
        <v>1</v>
      </c>
    </row>
    <row r="136" spans="1:61" hidden="1" x14ac:dyDescent="0.25">
      <c r="A136" s="14" t="s">
        <v>103</v>
      </c>
      <c r="B136" s="14" t="s">
        <v>659</v>
      </c>
      <c r="C136" s="14">
        <v>7811022819</v>
      </c>
      <c r="D136" s="14" t="s">
        <v>177</v>
      </c>
      <c r="E136" s="14" t="s">
        <v>66</v>
      </c>
      <c r="F136" s="14" t="s">
        <v>91</v>
      </c>
      <c r="G136" s="14" t="s">
        <v>356</v>
      </c>
      <c r="H136" s="14" t="s">
        <v>65</v>
      </c>
      <c r="I136" s="14" t="s">
        <v>86</v>
      </c>
      <c r="J136" s="14" t="s">
        <v>660</v>
      </c>
      <c r="K136" s="14" t="s">
        <v>661</v>
      </c>
      <c r="L136" s="14" t="s">
        <v>74</v>
      </c>
      <c r="M136" s="14" t="s">
        <v>72</v>
      </c>
      <c r="N136" s="14" t="s">
        <v>72</v>
      </c>
      <c r="O136" s="14" t="s">
        <v>72</v>
      </c>
      <c r="P136" s="14" t="s">
        <v>69</v>
      </c>
      <c r="Q136" s="14" t="s">
        <v>69</v>
      </c>
      <c r="R136" s="14" t="s">
        <v>66</v>
      </c>
      <c r="S136" s="14" t="s">
        <v>70</v>
      </c>
      <c r="T136" s="14" t="s">
        <v>70</v>
      </c>
      <c r="U136" s="14" t="s">
        <v>70</v>
      </c>
      <c r="V136" s="14" t="s">
        <v>68</v>
      </c>
      <c r="W136" s="14" t="s">
        <v>72</v>
      </c>
      <c r="X136" s="14" t="s">
        <v>72</v>
      </c>
      <c r="Y136" s="14" t="s">
        <v>72</v>
      </c>
      <c r="Z136" s="14" t="s">
        <v>68</v>
      </c>
      <c r="AA136" s="14" t="s">
        <v>68</v>
      </c>
      <c r="AB136" s="14">
        <v>1</v>
      </c>
      <c r="AC136" s="14">
        <v>7506.2</v>
      </c>
      <c r="AD136" s="14">
        <v>43446</v>
      </c>
      <c r="AE136" s="14">
        <v>848</v>
      </c>
      <c r="AF136" s="14">
        <v>7506.2</v>
      </c>
      <c r="AG136" s="14">
        <v>893.96</v>
      </c>
      <c r="AH136" s="14">
        <v>7506.2</v>
      </c>
      <c r="AI136" s="14">
        <v>106860</v>
      </c>
      <c r="AJ136" s="14">
        <v>0</v>
      </c>
      <c r="AK136" s="14">
        <v>0</v>
      </c>
      <c r="AL136" s="14">
        <v>3376</v>
      </c>
      <c r="AM136" s="14">
        <v>0</v>
      </c>
      <c r="AN136" s="14">
        <v>0</v>
      </c>
      <c r="AO136" s="14">
        <v>0</v>
      </c>
      <c r="AP136" s="14">
        <v>0</v>
      </c>
      <c r="AQ136" s="14">
        <v>824295.56</v>
      </c>
      <c r="AR136" s="14">
        <v>0</v>
      </c>
      <c r="AS136" s="14">
        <v>4779953.07</v>
      </c>
      <c r="AT136" s="14">
        <v>20085.400000000001</v>
      </c>
      <c r="AU136" s="14" t="s">
        <v>218</v>
      </c>
      <c r="AV136" s="14" t="b">
        <v>1</v>
      </c>
      <c r="AW136" s="14">
        <v>5.7880152407343264</v>
      </c>
      <c r="AX136" s="14">
        <v>0.11909621379659482</v>
      </c>
      <c r="AY136" s="14">
        <v>2.0576347649956268E-2</v>
      </c>
      <c r="AZ136" s="14">
        <v>14.236231382057499</v>
      </c>
      <c r="BA136" s="14">
        <v>3.9811320754716979</v>
      </c>
      <c r="BB136" s="14">
        <v>0</v>
      </c>
      <c r="BC136" s="14" t="b">
        <f t="shared" si="41"/>
        <v>1</v>
      </c>
      <c r="BD136" s="14" t="b">
        <f t="shared" si="42"/>
        <v>1</v>
      </c>
      <c r="BE136" s="14" t="b">
        <f t="shared" si="43"/>
        <v>1</v>
      </c>
      <c r="BF136" s="14" t="b">
        <f t="shared" si="44"/>
        <v>1</v>
      </c>
      <c r="BG136" s="14" t="b">
        <f t="shared" si="45"/>
        <v>1</v>
      </c>
      <c r="BH136" s="14" t="b">
        <f t="shared" si="46"/>
        <v>1</v>
      </c>
      <c r="BI136" s="14" t="b">
        <f t="shared" si="40"/>
        <v>1</v>
      </c>
    </row>
    <row r="137" spans="1:61" hidden="1" x14ac:dyDescent="0.25">
      <c r="A137" s="14" t="s">
        <v>103</v>
      </c>
      <c r="B137" s="14" t="s">
        <v>662</v>
      </c>
      <c r="C137" s="14">
        <v>7811022840</v>
      </c>
      <c r="D137" s="14" t="s">
        <v>177</v>
      </c>
      <c r="E137" s="14" t="s">
        <v>663</v>
      </c>
      <c r="F137" s="14" t="s">
        <v>91</v>
      </c>
      <c r="G137" s="14" t="s">
        <v>167</v>
      </c>
      <c r="H137" s="14" t="s">
        <v>73</v>
      </c>
      <c r="I137" s="14" t="s">
        <v>89</v>
      </c>
      <c r="J137" s="14" t="s">
        <v>481</v>
      </c>
      <c r="K137" s="14" t="s">
        <v>664</v>
      </c>
      <c r="L137" s="14" t="s">
        <v>74</v>
      </c>
      <c r="M137" s="14" t="s">
        <v>68</v>
      </c>
      <c r="N137" s="14" t="s">
        <v>68</v>
      </c>
      <c r="O137" s="14" t="s">
        <v>68</v>
      </c>
      <c r="P137" s="14" t="s">
        <v>68</v>
      </c>
      <c r="Q137" s="14" t="s">
        <v>69</v>
      </c>
      <c r="R137" s="14" t="s">
        <v>69</v>
      </c>
      <c r="S137" s="14" t="s">
        <v>79</v>
      </c>
      <c r="T137" s="14" t="s">
        <v>79</v>
      </c>
      <c r="U137" s="14" t="s">
        <v>70</v>
      </c>
      <c r="V137" s="14" t="s">
        <v>71</v>
      </c>
      <c r="W137" s="14" t="s">
        <v>72</v>
      </c>
      <c r="X137" s="14" t="s">
        <v>68</v>
      </c>
      <c r="Y137" s="14" t="s">
        <v>68</v>
      </c>
      <c r="Z137" s="14" t="s">
        <v>68</v>
      </c>
      <c r="AA137" s="14" t="s">
        <v>68</v>
      </c>
      <c r="AB137" s="14">
        <v>1</v>
      </c>
      <c r="AC137" s="14">
        <v>3763.3</v>
      </c>
      <c r="AD137" s="14">
        <v>21801</v>
      </c>
      <c r="AE137" s="14">
        <v>650</v>
      </c>
      <c r="AF137" s="14">
        <v>3552.8</v>
      </c>
      <c r="AG137" s="14">
        <v>611.97</v>
      </c>
      <c r="AH137" s="14">
        <v>3763.3</v>
      </c>
      <c r="AI137" s="14">
        <v>83240</v>
      </c>
      <c r="AJ137" s="14">
        <v>0</v>
      </c>
      <c r="AK137" s="14">
        <v>0</v>
      </c>
      <c r="AL137" s="14">
        <v>4496</v>
      </c>
      <c r="AM137" s="14">
        <v>0</v>
      </c>
      <c r="AN137" s="14">
        <v>0</v>
      </c>
      <c r="AO137" s="14">
        <v>0</v>
      </c>
      <c r="AP137" s="14">
        <v>0</v>
      </c>
      <c r="AQ137" s="14">
        <v>887171.92</v>
      </c>
      <c r="AR137" s="14">
        <v>0</v>
      </c>
      <c r="AS137" s="14">
        <v>1208432.68</v>
      </c>
      <c r="AT137" s="14">
        <v>227407.68</v>
      </c>
      <c r="AU137" s="14" t="s">
        <v>218</v>
      </c>
      <c r="AV137" s="14" t="b">
        <v>1</v>
      </c>
      <c r="AW137" s="14">
        <v>6.1362868723260524</v>
      </c>
      <c r="AX137" s="14">
        <v>0.17225005629362755</v>
      </c>
      <c r="AY137" s="14">
        <v>2.8070730700426587E-2</v>
      </c>
      <c r="AZ137" s="14">
        <v>23.429407791038052</v>
      </c>
      <c r="BA137" s="14">
        <v>6.9169230769230765</v>
      </c>
      <c r="BB137" s="14">
        <v>0</v>
      </c>
      <c r="BC137" s="14" t="b">
        <f t="shared" si="41"/>
        <v>1</v>
      </c>
      <c r="BD137" s="14" t="b">
        <f t="shared" si="42"/>
        <v>1</v>
      </c>
      <c r="BE137" s="14" t="b">
        <f t="shared" si="43"/>
        <v>1</v>
      </c>
      <c r="BF137" s="14" t="b">
        <f t="shared" si="44"/>
        <v>1</v>
      </c>
      <c r="BG137" s="14" t="b">
        <f t="shared" si="45"/>
        <v>1</v>
      </c>
      <c r="BH137" s="14" t="b">
        <f t="shared" si="46"/>
        <v>1</v>
      </c>
      <c r="BI137" s="14" t="b">
        <f t="shared" si="40"/>
        <v>1</v>
      </c>
    </row>
    <row r="138" spans="1:61" hidden="1" x14ac:dyDescent="0.25">
      <c r="A138" s="14" t="s">
        <v>103</v>
      </c>
      <c r="B138" s="14" t="s">
        <v>665</v>
      </c>
      <c r="C138" s="14">
        <v>7811022858</v>
      </c>
      <c r="D138" s="14" t="s">
        <v>174</v>
      </c>
      <c r="E138" s="14" t="s">
        <v>666</v>
      </c>
      <c r="F138" s="14" t="s">
        <v>91</v>
      </c>
      <c r="G138" s="14" t="s">
        <v>198</v>
      </c>
      <c r="H138" s="14" t="s">
        <v>65</v>
      </c>
      <c r="I138" s="14" t="s">
        <v>66</v>
      </c>
      <c r="J138" s="14" t="s">
        <v>238</v>
      </c>
      <c r="K138" s="14" t="s">
        <v>667</v>
      </c>
      <c r="L138" s="14" t="s">
        <v>74</v>
      </c>
      <c r="M138" s="14" t="s">
        <v>68</v>
      </c>
      <c r="N138" s="14" t="s">
        <v>68</v>
      </c>
      <c r="O138" s="14" t="s">
        <v>68</v>
      </c>
      <c r="P138" s="14" t="s">
        <v>68</v>
      </c>
      <c r="Q138" s="14" t="s">
        <v>69</v>
      </c>
      <c r="R138" s="14" t="s">
        <v>69</v>
      </c>
      <c r="S138" s="14" t="s">
        <v>70</v>
      </c>
      <c r="T138" s="14" t="s">
        <v>70</v>
      </c>
      <c r="U138" s="14" t="s">
        <v>70</v>
      </c>
      <c r="V138" s="14" t="s">
        <v>71</v>
      </c>
      <c r="W138" s="14" t="s">
        <v>72</v>
      </c>
      <c r="X138" s="14" t="s">
        <v>72</v>
      </c>
      <c r="Y138" s="14" t="s">
        <v>72</v>
      </c>
      <c r="Z138" s="14" t="s">
        <v>68</v>
      </c>
      <c r="AA138" s="14" t="s">
        <v>72</v>
      </c>
      <c r="AB138" s="14">
        <v>1</v>
      </c>
      <c r="AC138" s="14">
        <v>5479.9</v>
      </c>
      <c r="AD138" s="14">
        <v>21451</v>
      </c>
      <c r="AE138" s="14">
        <v>820</v>
      </c>
      <c r="AF138" s="14">
        <v>3487</v>
      </c>
      <c r="AG138" s="14">
        <v>1076.3699999999999</v>
      </c>
      <c r="AH138" s="14">
        <v>5479.9</v>
      </c>
      <c r="AI138" s="14">
        <v>144120</v>
      </c>
      <c r="AJ138" s="14">
        <v>0</v>
      </c>
      <c r="AK138" s="14">
        <v>0</v>
      </c>
      <c r="AL138" s="14">
        <v>1364.539</v>
      </c>
      <c r="AM138" s="14">
        <v>0</v>
      </c>
      <c r="AN138" s="14">
        <v>0</v>
      </c>
      <c r="AO138" s="14">
        <v>0</v>
      </c>
      <c r="AP138" s="14">
        <v>0</v>
      </c>
      <c r="AQ138" s="14">
        <v>1170887.51</v>
      </c>
      <c r="AR138" s="14">
        <v>75257.17</v>
      </c>
      <c r="AS138" s="14">
        <v>2589027.83</v>
      </c>
      <c r="AT138" s="14">
        <v>59193.33</v>
      </c>
      <c r="AU138" s="14" t="s">
        <v>218</v>
      </c>
      <c r="AV138" s="14" t="b">
        <v>1</v>
      </c>
      <c r="AW138" s="14">
        <v>6.1517063378262113</v>
      </c>
      <c r="AX138" s="14">
        <v>0.30868081445368506</v>
      </c>
      <c r="AY138" s="14">
        <v>5.0178080275977803E-2</v>
      </c>
      <c r="AZ138" s="14">
        <v>41.330656724978489</v>
      </c>
      <c r="BA138" s="14">
        <v>1.6640719512195121</v>
      </c>
      <c r="BB138" s="14">
        <v>0</v>
      </c>
      <c r="BC138" s="14" t="b">
        <f t="shared" si="41"/>
        <v>1</v>
      </c>
      <c r="BD138" s="14" t="b">
        <f t="shared" si="42"/>
        <v>1</v>
      </c>
      <c r="BE138" s="14" t="b">
        <f t="shared" si="43"/>
        <v>1</v>
      </c>
      <c r="BF138" s="14" t="b">
        <f t="shared" si="44"/>
        <v>1</v>
      </c>
      <c r="BG138" s="14" t="b">
        <f t="shared" si="45"/>
        <v>1</v>
      </c>
      <c r="BH138" s="14" t="b">
        <f t="shared" si="46"/>
        <v>1</v>
      </c>
      <c r="BI138" s="14" t="b">
        <f t="shared" si="40"/>
        <v>1</v>
      </c>
    </row>
    <row r="139" spans="1:61" hidden="1" x14ac:dyDescent="0.25">
      <c r="A139" s="14" t="s">
        <v>103</v>
      </c>
      <c r="B139" s="14" t="s">
        <v>668</v>
      </c>
      <c r="C139" s="14">
        <v>7811023058</v>
      </c>
      <c r="D139" s="14" t="s">
        <v>208</v>
      </c>
      <c r="E139" s="14" t="s">
        <v>669</v>
      </c>
      <c r="F139" s="14" t="s">
        <v>91</v>
      </c>
      <c r="G139" s="14" t="s">
        <v>129</v>
      </c>
      <c r="H139" s="14" t="s">
        <v>73</v>
      </c>
      <c r="I139" s="14" t="s">
        <v>66</v>
      </c>
      <c r="J139" s="14" t="s">
        <v>219</v>
      </c>
      <c r="K139" s="14" t="s">
        <v>670</v>
      </c>
      <c r="L139" s="14" t="s">
        <v>74</v>
      </c>
      <c r="M139" s="14" t="s">
        <v>68</v>
      </c>
      <c r="N139" s="14" t="s">
        <v>68</v>
      </c>
      <c r="O139" s="14" t="s">
        <v>68</v>
      </c>
      <c r="P139" s="14" t="s">
        <v>68</v>
      </c>
      <c r="Q139" s="14" t="s">
        <v>69</v>
      </c>
      <c r="R139" s="14" t="s">
        <v>69</v>
      </c>
      <c r="S139" s="14" t="s">
        <v>79</v>
      </c>
      <c r="T139" s="14" t="s">
        <v>70</v>
      </c>
      <c r="U139" s="14" t="s">
        <v>70</v>
      </c>
      <c r="V139" s="14" t="s">
        <v>71</v>
      </c>
      <c r="W139" s="14" t="s">
        <v>72</v>
      </c>
      <c r="X139" s="14" t="s">
        <v>72</v>
      </c>
      <c r="Y139" s="14" t="s">
        <v>71</v>
      </c>
      <c r="Z139" s="14" t="s">
        <v>68</v>
      </c>
      <c r="AA139" s="14" t="s">
        <v>68</v>
      </c>
      <c r="AB139" s="14">
        <v>1</v>
      </c>
      <c r="AC139" s="14">
        <v>7171.1</v>
      </c>
      <c r="AD139" s="14">
        <v>43482</v>
      </c>
      <c r="AE139" s="14">
        <v>1300</v>
      </c>
      <c r="AF139" s="14">
        <v>7171.1</v>
      </c>
      <c r="AG139" s="14">
        <v>907.8</v>
      </c>
      <c r="AH139" s="14">
        <v>7171.1</v>
      </c>
      <c r="AI139" s="14">
        <v>154320</v>
      </c>
      <c r="AJ139" s="14">
        <v>0</v>
      </c>
      <c r="AK139" s="14">
        <v>0</v>
      </c>
      <c r="AL139" s="14">
        <v>2400</v>
      </c>
      <c r="AM139" s="14">
        <v>956.64</v>
      </c>
      <c r="AN139" s="14">
        <v>0</v>
      </c>
      <c r="AO139" s="14">
        <v>0</v>
      </c>
      <c r="AP139" s="14">
        <v>45276.63</v>
      </c>
      <c r="AQ139" s="14">
        <v>1193701.74</v>
      </c>
      <c r="AR139" s="14">
        <v>0</v>
      </c>
      <c r="AS139" s="14">
        <v>1784395.71</v>
      </c>
      <c r="AT139" s="14">
        <v>103709.55</v>
      </c>
      <c r="AU139" s="14" t="s">
        <v>218</v>
      </c>
      <c r="AV139" s="14" t="b">
        <v>1</v>
      </c>
      <c r="AW139" s="14">
        <v>6.0635049016189981</v>
      </c>
      <c r="AX139" s="14">
        <v>0.12659145737752925</v>
      </c>
      <c r="AY139" s="14">
        <v>2.0877604526010764E-2</v>
      </c>
      <c r="AZ139" s="14">
        <v>21.519711062459034</v>
      </c>
      <c r="BA139" s="14">
        <v>1.8461538461538463</v>
      </c>
      <c r="BB139" s="14">
        <v>0.7358769230769231</v>
      </c>
      <c r="BC139" s="14" t="b">
        <f t="shared" si="41"/>
        <v>1</v>
      </c>
      <c r="BD139" s="14" t="b">
        <f t="shared" si="42"/>
        <v>1</v>
      </c>
      <c r="BE139" s="14" t="b">
        <f t="shared" si="43"/>
        <v>1</v>
      </c>
      <c r="BF139" s="14" t="b">
        <f t="shared" si="44"/>
        <v>1</v>
      </c>
      <c r="BG139" s="14" t="b">
        <f t="shared" si="45"/>
        <v>1</v>
      </c>
      <c r="BH139" s="14" t="b">
        <f t="shared" si="46"/>
        <v>1</v>
      </c>
      <c r="BI139" s="14" t="b">
        <f t="shared" si="40"/>
        <v>1</v>
      </c>
    </row>
    <row r="140" spans="1:61" x14ac:dyDescent="0.25">
      <c r="A140" s="14" t="s">
        <v>103</v>
      </c>
      <c r="B140" s="14" t="s">
        <v>672</v>
      </c>
      <c r="C140" s="14">
        <v>7811023019</v>
      </c>
      <c r="D140" s="14" t="s">
        <v>176</v>
      </c>
      <c r="E140" s="14" t="s">
        <v>673</v>
      </c>
      <c r="F140" s="14" t="s">
        <v>91</v>
      </c>
      <c r="G140" s="14" t="s">
        <v>129</v>
      </c>
      <c r="H140" s="14" t="s">
        <v>73</v>
      </c>
      <c r="I140" s="14" t="s">
        <v>66</v>
      </c>
      <c r="J140" s="14" t="s">
        <v>674</v>
      </c>
      <c r="K140" s="14" t="s">
        <v>675</v>
      </c>
      <c r="L140" s="14" t="s">
        <v>74</v>
      </c>
      <c r="M140" s="14" t="s">
        <v>68</v>
      </c>
      <c r="N140" s="14" t="s">
        <v>68</v>
      </c>
      <c r="O140" s="14" t="s">
        <v>68</v>
      </c>
      <c r="P140" s="14" t="s">
        <v>68</v>
      </c>
      <c r="Q140" s="14" t="s">
        <v>69</v>
      </c>
      <c r="R140" s="14" t="s">
        <v>69</v>
      </c>
      <c r="S140" s="14" t="s">
        <v>70</v>
      </c>
      <c r="T140" s="14" t="s">
        <v>70</v>
      </c>
      <c r="U140" s="14" t="s">
        <v>70</v>
      </c>
      <c r="V140" s="14" t="s">
        <v>68</v>
      </c>
      <c r="W140" s="14" t="s">
        <v>72</v>
      </c>
      <c r="X140" s="14" t="s">
        <v>68</v>
      </c>
      <c r="Y140" s="14" t="s">
        <v>68</v>
      </c>
      <c r="Z140" s="14" t="s">
        <v>68</v>
      </c>
      <c r="AA140" s="14" t="s">
        <v>68</v>
      </c>
      <c r="AB140" s="14">
        <v>1</v>
      </c>
      <c r="AC140" s="14">
        <v>7226.8</v>
      </c>
      <c r="AD140" s="14">
        <v>21681</v>
      </c>
      <c r="AE140" s="14">
        <v>750</v>
      </c>
      <c r="AF140" s="14">
        <v>4227</v>
      </c>
      <c r="AG140" s="14">
        <v>5781.44</v>
      </c>
      <c r="AH140" s="14">
        <v>7226.8</v>
      </c>
      <c r="AI140" s="14">
        <v>161685</v>
      </c>
      <c r="AJ140" s="14">
        <v>0</v>
      </c>
      <c r="AK140" s="14">
        <v>0</v>
      </c>
      <c r="AL140" s="14">
        <v>1785696</v>
      </c>
      <c r="AM140" s="14">
        <v>12867</v>
      </c>
      <c r="AN140" s="14">
        <v>0</v>
      </c>
      <c r="AO140" s="14">
        <v>0</v>
      </c>
      <c r="AP140" s="14">
        <v>64240.34</v>
      </c>
      <c r="AQ140" s="14">
        <v>1479935.94</v>
      </c>
      <c r="AR140" s="14">
        <v>0</v>
      </c>
      <c r="AS140" s="14">
        <v>2567004.4500000002</v>
      </c>
      <c r="AT140" s="14">
        <v>82000</v>
      </c>
      <c r="AU140" s="14" t="s">
        <v>218</v>
      </c>
      <c r="AV140" s="14" t="b">
        <v>1</v>
      </c>
      <c r="AW140" s="14">
        <v>5.1291696238466997</v>
      </c>
      <c r="AX140" s="14">
        <v>1.3677407144546958</v>
      </c>
      <c r="AY140" s="14">
        <v>0.26665928693325952</v>
      </c>
      <c r="AZ140" s="14">
        <v>38.250532292405964</v>
      </c>
      <c r="BA140" s="14">
        <v>2380.9279999999999</v>
      </c>
      <c r="BB140" s="14">
        <v>17.155999999999999</v>
      </c>
      <c r="BC140" s="14" t="b">
        <f t="shared" si="41"/>
        <v>1</v>
      </c>
      <c r="BD140" s="14" t="b">
        <f t="shared" si="42"/>
        <v>0</v>
      </c>
      <c r="BE140" s="14" t="b">
        <f t="shared" si="43"/>
        <v>0</v>
      </c>
      <c r="BF140" s="14" t="b">
        <f t="shared" si="44"/>
        <v>1</v>
      </c>
      <c r="BG140" s="14" t="b">
        <f t="shared" si="45"/>
        <v>0</v>
      </c>
      <c r="BH140" s="14" t="b">
        <f t="shared" si="46"/>
        <v>1</v>
      </c>
      <c r="BI140" s="14" t="b">
        <f t="shared" ref="BI140:BI143" si="47">AND(BC140:BH140)</f>
        <v>0</v>
      </c>
    </row>
    <row r="141" spans="1:61" hidden="1" x14ac:dyDescent="0.25">
      <c r="A141" s="14" t="s">
        <v>103</v>
      </c>
      <c r="B141" s="14" t="s">
        <v>676</v>
      </c>
      <c r="C141" s="14">
        <v>7811066943</v>
      </c>
      <c r="D141" s="14" t="s">
        <v>677</v>
      </c>
      <c r="E141" s="14" t="s">
        <v>678</v>
      </c>
      <c r="F141" s="14" t="s">
        <v>91</v>
      </c>
      <c r="G141" s="14" t="s">
        <v>83</v>
      </c>
      <c r="H141" s="14" t="s">
        <v>65</v>
      </c>
      <c r="I141" s="14" t="s">
        <v>66</v>
      </c>
      <c r="J141" s="14" t="s">
        <v>373</v>
      </c>
      <c r="K141" s="14" t="s">
        <v>679</v>
      </c>
      <c r="L141" s="14" t="s">
        <v>74</v>
      </c>
      <c r="M141" s="14" t="s">
        <v>68</v>
      </c>
      <c r="N141" s="14" t="s">
        <v>68</v>
      </c>
      <c r="O141" s="14" t="s">
        <v>68</v>
      </c>
      <c r="P141" s="14" t="s">
        <v>68</v>
      </c>
      <c r="Q141" s="14" t="s">
        <v>69</v>
      </c>
      <c r="R141" s="14" t="s">
        <v>69</v>
      </c>
      <c r="S141" s="14" t="s">
        <v>79</v>
      </c>
      <c r="T141" s="14" t="s">
        <v>70</v>
      </c>
      <c r="U141" s="14" t="s">
        <v>70</v>
      </c>
      <c r="V141" s="14" t="s">
        <v>71</v>
      </c>
      <c r="W141" s="14" t="s">
        <v>69</v>
      </c>
      <c r="X141" s="14" t="s">
        <v>68</v>
      </c>
      <c r="Y141" s="14" t="s">
        <v>69</v>
      </c>
      <c r="Z141" s="14" t="s">
        <v>68</v>
      </c>
      <c r="AA141" s="14" t="s">
        <v>68</v>
      </c>
      <c r="AB141" s="14">
        <v>1</v>
      </c>
      <c r="AC141" s="14">
        <v>3861</v>
      </c>
      <c r="AD141" s="14">
        <v>14991</v>
      </c>
      <c r="AE141" s="14">
        <v>89</v>
      </c>
      <c r="AF141" s="14">
        <v>2940</v>
      </c>
      <c r="AG141" s="14">
        <v>447.03</v>
      </c>
      <c r="AH141" s="14">
        <v>3861</v>
      </c>
      <c r="AI141" s="14">
        <v>102999</v>
      </c>
      <c r="AJ141" s="14">
        <v>0</v>
      </c>
      <c r="AK141" s="14">
        <v>0</v>
      </c>
      <c r="AL141" s="14">
        <v>1684.499</v>
      </c>
      <c r="AM141" s="14">
        <v>711.89400000000001</v>
      </c>
      <c r="AN141" s="14">
        <v>0</v>
      </c>
      <c r="AO141" s="14">
        <v>0</v>
      </c>
      <c r="AP141" s="14">
        <v>36227.26</v>
      </c>
      <c r="AQ141" s="14">
        <v>837336.29</v>
      </c>
      <c r="AR141" s="14">
        <v>0</v>
      </c>
      <c r="AS141" s="14">
        <v>1230659.18</v>
      </c>
      <c r="AT141" s="14">
        <v>85682.91</v>
      </c>
      <c r="AU141" s="14" t="s">
        <v>218</v>
      </c>
      <c r="AV141" s="14" t="b">
        <v>1</v>
      </c>
      <c r="AW141" s="14">
        <v>5.0989795918367351</v>
      </c>
      <c r="AX141" s="14">
        <v>0.15205102040816326</v>
      </c>
      <c r="AY141" s="14">
        <v>2.9819891935161096E-2</v>
      </c>
      <c r="AZ141" s="14">
        <v>35.033673469387757</v>
      </c>
      <c r="BA141" s="14">
        <v>18.926955056179775</v>
      </c>
      <c r="BB141" s="14">
        <v>7.9988089887640452</v>
      </c>
      <c r="BC141" s="14" t="b">
        <f t="shared" si="41"/>
        <v>1</v>
      </c>
      <c r="BD141" s="14" t="b">
        <f t="shared" si="42"/>
        <v>1</v>
      </c>
      <c r="BE141" s="14" t="b">
        <f t="shared" si="43"/>
        <v>1</v>
      </c>
      <c r="BF141" s="14" t="b">
        <f t="shared" si="44"/>
        <v>1</v>
      </c>
      <c r="BG141" s="14" t="b">
        <f t="shared" si="45"/>
        <v>1</v>
      </c>
      <c r="BH141" s="14" t="b">
        <f t="shared" si="46"/>
        <v>1</v>
      </c>
      <c r="BI141" s="14" t="b">
        <f t="shared" si="47"/>
        <v>1</v>
      </c>
    </row>
    <row r="142" spans="1:61" hidden="1" x14ac:dyDescent="0.25">
      <c r="A142" s="14" t="s">
        <v>103</v>
      </c>
      <c r="B142" s="14" t="s">
        <v>680</v>
      </c>
      <c r="C142" s="14">
        <v>7811067030</v>
      </c>
      <c r="D142" s="14" t="s">
        <v>529</v>
      </c>
      <c r="E142" s="14" t="s">
        <v>681</v>
      </c>
      <c r="F142" s="14" t="s">
        <v>91</v>
      </c>
      <c r="G142" s="14" t="s">
        <v>144</v>
      </c>
      <c r="H142" s="14" t="s">
        <v>65</v>
      </c>
      <c r="I142" s="14" t="s">
        <v>138</v>
      </c>
      <c r="J142" s="14" t="s">
        <v>66</v>
      </c>
      <c r="K142" s="14" t="s">
        <v>66</v>
      </c>
      <c r="L142" s="14" t="s">
        <v>74</v>
      </c>
      <c r="M142" s="14" t="s">
        <v>68</v>
      </c>
      <c r="N142" s="14" t="s">
        <v>68</v>
      </c>
      <c r="O142" s="14" t="s">
        <v>68</v>
      </c>
      <c r="P142" s="14" t="s">
        <v>68</v>
      </c>
      <c r="Q142" s="14" t="s">
        <v>68</v>
      </c>
      <c r="R142" s="14" t="s">
        <v>72</v>
      </c>
      <c r="S142" s="14" t="s">
        <v>79</v>
      </c>
      <c r="T142" s="14" t="s">
        <v>70</v>
      </c>
      <c r="U142" s="14" t="s">
        <v>70</v>
      </c>
      <c r="V142" s="14" t="s">
        <v>71</v>
      </c>
      <c r="W142" s="14" t="s">
        <v>72</v>
      </c>
      <c r="X142" s="14" t="s">
        <v>71</v>
      </c>
      <c r="Y142" s="14" t="s">
        <v>72</v>
      </c>
      <c r="Z142" s="14" t="s">
        <v>68</v>
      </c>
      <c r="AA142" s="14" t="s">
        <v>71</v>
      </c>
      <c r="AB142" s="14">
        <v>1</v>
      </c>
      <c r="AC142" s="14">
        <v>3830.9</v>
      </c>
      <c r="AD142" s="14">
        <v>14903</v>
      </c>
      <c r="AE142" s="14">
        <v>130</v>
      </c>
      <c r="AF142" s="14">
        <v>2630.9</v>
      </c>
      <c r="AG142" s="14">
        <v>472.58</v>
      </c>
      <c r="AH142" s="14">
        <v>3830.9</v>
      </c>
      <c r="AI142" s="14">
        <v>89152</v>
      </c>
      <c r="AJ142" s="14">
        <v>0</v>
      </c>
      <c r="AK142" s="14">
        <v>8706</v>
      </c>
      <c r="AL142" s="14">
        <v>1027</v>
      </c>
      <c r="AM142" s="14">
        <v>838</v>
      </c>
      <c r="AN142" s="14">
        <v>0</v>
      </c>
      <c r="AO142" s="14">
        <v>62179.12</v>
      </c>
      <c r="AP142" s="14">
        <v>36271.78</v>
      </c>
      <c r="AQ142" s="14">
        <v>725774.14</v>
      </c>
      <c r="AR142" s="14">
        <v>0</v>
      </c>
      <c r="AS142" s="14">
        <v>1096507.79</v>
      </c>
      <c r="AT142" s="14">
        <v>44645.86</v>
      </c>
      <c r="AU142" s="14" t="s">
        <v>218</v>
      </c>
      <c r="AV142" s="14" t="b">
        <v>1</v>
      </c>
      <c r="AW142" s="14">
        <v>5.6646014671785316</v>
      </c>
      <c r="AX142" s="14">
        <v>0.17962674369987455</v>
      </c>
      <c r="AY142" s="14">
        <v>3.1710393880426756E-2</v>
      </c>
      <c r="AZ142" s="14">
        <v>33.886502717701163</v>
      </c>
      <c r="BA142" s="14">
        <v>7.9</v>
      </c>
      <c r="BB142" s="14">
        <v>6.4461538461538463</v>
      </c>
      <c r="BC142" s="14" t="b">
        <f t="shared" si="41"/>
        <v>1</v>
      </c>
      <c r="BD142" s="14" t="b">
        <f t="shared" si="42"/>
        <v>1</v>
      </c>
      <c r="BE142" s="14" t="b">
        <f t="shared" si="43"/>
        <v>1</v>
      </c>
      <c r="BF142" s="14" t="b">
        <f t="shared" si="44"/>
        <v>1</v>
      </c>
      <c r="BG142" s="14" t="b">
        <f t="shared" si="45"/>
        <v>1</v>
      </c>
      <c r="BH142" s="14" t="b">
        <f t="shared" si="46"/>
        <v>1</v>
      </c>
      <c r="BI142" s="14" t="b">
        <f t="shared" si="47"/>
        <v>1</v>
      </c>
    </row>
    <row r="143" spans="1:61" hidden="1" x14ac:dyDescent="0.25">
      <c r="A143" s="14" t="s">
        <v>103</v>
      </c>
      <c r="B143" s="14" t="s">
        <v>682</v>
      </c>
      <c r="C143" s="14">
        <v>7811483746</v>
      </c>
      <c r="D143" s="14" t="s">
        <v>95</v>
      </c>
      <c r="E143" s="14" t="s">
        <v>683</v>
      </c>
      <c r="F143" s="14" t="s">
        <v>75</v>
      </c>
      <c r="G143" s="14" t="s">
        <v>279</v>
      </c>
      <c r="H143" s="14" t="s">
        <v>65</v>
      </c>
      <c r="I143" s="14" t="s">
        <v>66</v>
      </c>
      <c r="J143" s="14" t="s">
        <v>66</v>
      </c>
      <c r="K143" s="14" t="s">
        <v>66</v>
      </c>
      <c r="L143" s="14" t="s">
        <v>74</v>
      </c>
      <c r="M143" s="14" t="s">
        <v>68</v>
      </c>
      <c r="N143" s="14" t="s">
        <v>68</v>
      </c>
      <c r="O143" s="14" t="s">
        <v>68</v>
      </c>
      <c r="P143" s="14" t="s">
        <v>68</v>
      </c>
      <c r="Q143" s="14" t="s">
        <v>72</v>
      </c>
      <c r="R143" s="14" t="s">
        <v>72</v>
      </c>
      <c r="S143" s="14" t="s">
        <v>70</v>
      </c>
      <c r="T143" s="14" t="s">
        <v>70</v>
      </c>
      <c r="U143" s="14" t="s">
        <v>70</v>
      </c>
      <c r="V143" s="14" t="s">
        <v>71</v>
      </c>
      <c r="W143" s="14" t="s">
        <v>72</v>
      </c>
      <c r="X143" s="14" t="s">
        <v>71</v>
      </c>
      <c r="Y143" s="14" t="s">
        <v>72</v>
      </c>
      <c r="Z143" s="14" t="s">
        <v>68</v>
      </c>
      <c r="AA143" s="14" t="s">
        <v>68</v>
      </c>
      <c r="AB143" s="14">
        <v>1</v>
      </c>
      <c r="AC143" s="14">
        <v>3149.2</v>
      </c>
      <c r="AD143" s="14">
        <v>14241</v>
      </c>
      <c r="AE143" s="14">
        <v>364</v>
      </c>
      <c r="AF143" s="14">
        <v>3149.2</v>
      </c>
      <c r="AG143" s="14">
        <v>491.65</v>
      </c>
      <c r="AH143" s="14">
        <v>3149.2</v>
      </c>
      <c r="AI143" s="14">
        <v>69717</v>
      </c>
      <c r="AJ143" s="14">
        <v>0</v>
      </c>
      <c r="AK143" s="14">
        <v>0</v>
      </c>
      <c r="AL143" s="14">
        <v>694.178</v>
      </c>
      <c r="AM143" s="14">
        <v>88.12</v>
      </c>
      <c r="AN143" s="14">
        <v>0</v>
      </c>
      <c r="AO143" s="14">
        <v>0</v>
      </c>
      <c r="AP143" s="14">
        <v>48968.49</v>
      </c>
      <c r="AQ143" s="14">
        <v>544784.53</v>
      </c>
      <c r="AR143" s="14">
        <v>0</v>
      </c>
      <c r="AS143" s="14">
        <v>1254035.3899999999</v>
      </c>
      <c r="AT143" s="14">
        <v>29141</v>
      </c>
      <c r="AU143" s="14" t="s">
        <v>218</v>
      </c>
      <c r="AV143" s="14" t="b">
        <v>1</v>
      </c>
      <c r="AW143" s="14">
        <v>4.5221008510097809</v>
      </c>
      <c r="AX143" s="14">
        <v>0.15611901435285153</v>
      </c>
      <c r="AY143" s="14">
        <v>3.4523558738852607E-2</v>
      </c>
      <c r="AZ143" s="14">
        <v>22.138003302426014</v>
      </c>
      <c r="BA143" s="14">
        <v>1.9070824175824175</v>
      </c>
      <c r="BB143" s="14">
        <v>0.24208791208791211</v>
      </c>
      <c r="BC143" s="14" t="b">
        <f t="shared" si="41"/>
        <v>1</v>
      </c>
      <c r="BD143" s="14" t="b">
        <f t="shared" si="42"/>
        <v>1</v>
      </c>
      <c r="BE143" s="14" t="b">
        <f t="shared" si="43"/>
        <v>1</v>
      </c>
      <c r="BF143" s="14" t="b">
        <f t="shared" si="44"/>
        <v>1</v>
      </c>
      <c r="BG143" s="14" t="b">
        <f t="shared" si="45"/>
        <v>1</v>
      </c>
      <c r="BH143" s="14" t="b">
        <f t="shared" si="46"/>
        <v>1</v>
      </c>
      <c r="BI143" s="14" t="b">
        <f t="shared" si="47"/>
        <v>1</v>
      </c>
    </row>
    <row r="144" spans="1:61" x14ac:dyDescent="0.25">
      <c r="A144" s="14" t="s">
        <v>103</v>
      </c>
      <c r="B144" s="14" t="s">
        <v>416</v>
      </c>
      <c r="C144" s="14">
        <v>7811067633</v>
      </c>
      <c r="D144" s="14" t="s">
        <v>343</v>
      </c>
      <c r="E144" s="14" t="s">
        <v>684</v>
      </c>
      <c r="F144" s="14" t="s">
        <v>97</v>
      </c>
      <c r="G144" s="14" t="s">
        <v>131</v>
      </c>
      <c r="H144" s="14" t="s">
        <v>73</v>
      </c>
      <c r="I144" s="14" t="s">
        <v>140</v>
      </c>
      <c r="J144" s="14" t="s">
        <v>685</v>
      </c>
      <c r="K144" s="14" t="s">
        <v>686</v>
      </c>
      <c r="L144" s="14" t="s">
        <v>74</v>
      </c>
      <c r="M144" s="14" t="s">
        <v>68</v>
      </c>
      <c r="N144" s="14" t="s">
        <v>68</v>
      </c>
      <c r="O144" s="14" t="s">
        <v>68</v>
      </c>
      <c r="P144" s="14" t="s">
        <v>68</v>
      </c>
      <c r="Q144" s="14" t="s">
        <v>69</v>
      </c>
      <c r="R144" s="14" t="s">
        <v>69</v>
      </c>
      <c r="S144" s="14" t="s">
        <v>79</v>
      </c>
      <c r="T144" s="14" t="s">
        <v>70</v>
      </c>
      <c r="U144" s="14" t="s">
        <v>70</v>
      </c>
      <c r="V144" s="14" t="s">
        <v>71</v>
      </c>
      <c r="W144" s="14" t="s">
        <v>72</v>
      </c>
      <c r="X144" s="14" t="s">
        <v>68</v>
      </c>
      <c r="Y144" s="14" t="s">
        <v>72</v>
      </c>
      <c r="Z144" s="14" t="s">
        <v>68</v>
      </c>
      <c r="AA144" s="14" t="s">
        <v>68</v>
      </c>
      <c r="AB144" s="14">
        <v>1</v>
      </c>
      <c r="AC144" s="14">
        <v>4609.2</v>
      </c>
      <c r="AD144" s="14">
        <v>22246</v>
      </c>
      <c r="AE144" s="14">
        <v>35</v>
      </c>
      <c r="AF144" s="14">
        <v>1828.9</v>
      </c>
      <c r="AG144" s="14">
        <v>521.74</v>
      </c>
      <c r="AH144" s="14">
        <v>2780.3</v>
      </c>
      <c r="AI144" s="14">
        <v>56370</v>
      </c>
      <c r="AJ144" s="14">
        <v>0</v>
      </c>
      <c r="AK144" s="14">
        <v>0</v>
      </c>
      <c r="AL144" s="14">
        <v>733.74099999999999</v>
      </c>
      <c r="AM144" s="14">
        <v>193.31</v>
      </c>
      <c r="AN144" s="14">
        <v>0</v>
      </c>
      <c r="AO144" s="14">
        <v>0</v>
      </c>
      <c r="AP144" s="14">
        <v>73218.720000000001</v>
      </c>
      <c r="AQ144" s="14">
        <v>458322.65</v>
      </c>
      <c r="AR144" s="14">
        <v>0</v>
      </c>
      <c r="AS144" s="14">
        <v>928493.12</v>
      </c>
      <c r="AT144" s="14">
        <v>31796.26</v>
      </c>
      <c r="AU144" s="14" t="s">
        <v>218</v>
      </c>
      <c r="AV144" s="14" t="b">
        <v>1</v>
      </c>
      <c r="AW144" s="14">
        <v>12.163595603914921</v>
      </c>
      <c r="AX144" s="14">
        <v>0.28527530209415497</v>
      </c>
      <c r="AY144" s="14">
        <v>2.3453205070574485E-2</v>
      </c>
      <c r="AZ144" s="14">
        <v>30.821805456831974</v>
      </c>
      <c r="BA144" s="14">
        <v>20.964028571428571</v>
      </c>
      <c r="BB144" s="14">
        <v>5.5231428571428571</v>
      </c>
      <c r="BC144" s="14" t="b">
        <f t="shared" si="41"/>
        <v>0</v>
      </c>
      <c r="BD144" s="14" t="b">
        <f t="shared" si="42"/>
        <v>1</v>
      </c>
      <c r="BE144" s="14" t="b">
        <f t="shared" si="43"/>
        <v>1</v>
      </c>
      <c r="BF144" s="14" t="b">
        <f t="shared" si="44"/>
        <v>1</v>
      </c>
      <c r="BG144" s="14" t="b">
        <f t="shared" si="45"/>
        <v>1</v>
      </c>
      <c r="BH144" s="14" t="b">
        <f t="shared" si="46"/>
        <v>1</v>
      </c>
      <c r="BI144" s="14" t="b">
        <f t="shared" ref="BI144" si="48">AND(BC144:BH144)</f>
        <v>0</v>
      </c>
    </row>
    <row r="145" spans="1:61" x14ac:dyDescent="0.25">
      <c r="A145" s="14" t="s">
        <v>103</v>
      </c>
      <c r="B145" s="14" t="s">
        <v>687</v>
      </c>
      <c r="C145" s="14">
        <v>7811332169</v>
      </c>
      <c r="D145" s="14" t="s">
        <v>429</v>
      </c>
      <c r="E145" s="14" t="s">
        <v>688</v>
      </c>
      <c r="F145" s="14" t="s">
        <v>421</v>
      </c>
      <c r="G145" s="14" t="s">
        <v>419</v>
      </c>
      <c r="H145" s="14" t="s">
        <v>67</v>
      </c>
      <c r="I145" s="14" t="s">
        <v>66</v>
      </c>
      <c r="J145" s="14" t="s">
        <v>66</v>
      </c>
      <c r="K145" s="14" t="s">
        <v>66</v>
      </c>
      <c r="L145" s="14" t="s">
        <v>74</v>
      </c>
      <c r="M145" s="14" t="s">
        <v>68</v>
      </c>
      <c r="N145" s="14" t="s">
        <v>69</v>
      </c>
      <c r="O145" s="14" t="s">
        <v>68</v>
      </c>
      <c r="P145" s="14" t="s">
        <v>69</v>
      </c>
      <c r="Q145" s="14" t="s">
        <v>69</v>
      </c>
      <c r="R145" s="14" t="s">
        <v>69</v>
      </c>
      <c r="S145" s="14" t="s">
        <v>70</v>
      </c>
      <c r="T145" s="14" t="s">
        <v>70</v>
      </c>
      <c r="U145" s="14" t="s">
        <v>70</v>
      </c>
      <c r="V145" s="14" t="s">
        <v>69</v>
      </c>
      <c r="W145" s="14" t="s">
        <v>69</v>
      </c>
      <c r="X145" s="14" t="s">
        <v>69</v>
      </c>
      <c r="Y145" s="14" t="s">
        <v>69</v>
      </c>
      <c r="Z145" s="14" t="s">
        <v>69</v>
      </c>
      <c r="AA145" s="14" t="s">
        <v>69</v>
      </c>
      <c r="AB145" s="14">
        <v>1</v>
      </c>
      <c r="AC145" s="14">
        <v>162.30000000000001</v>
      </c>
      <c r="AD145" s="14">
        <v>521</v>
      </c>
      <c r="AE145" s="14">
        <v>15</v>
      </c>
      <c r="AF145" s="14">
        <v>162.30000000000001</v>
      </c>
      <c r="AG145" s="14">
        <v>65.819999999999993</v>
      </c>
      <c r="AH145" s="14">
        <v>162.30000000000001</v>
      </c>
      <c r="AI145" s="14">
        <v>3806</v>
      </c>
      <c r="AJ145" s="14">
        <v>0</v>
      </c>
      <c r="AK145" s="14">
        <v>0</v>
      </c>
      <c r="AL145" s="14">
        <v>9</v>
      </c>
      <c r="AM145" s="14">
        <v>0</v>
      </c>
      <c r="AN145" s="14">
        <v>0</v>
      </c>
      <c r="AO145" s="14">
        <v>0</v>
      </c>
      <c r="AP145" s="14">
        <v>0</v>
      </c>
      <c r="AQ145" s="14">
        <v>3106168</v>
      </c>
      <c r="AR145" s="14">
        <v>0</v>
      </c>
      <c r="AS145" s="14">
        <v>180372.34</v>
      </c>
      <c r="AT145" s="14">
        <v>394.53</v>
      </c>
      <c r="AU145" s="14" t="s">
        <v>218</v>
      </c>
      <c r="AV145" s="14" t="b">
        <v>1</v>
      </c>
      <c r="AW145" s="14">
        <v>3.2101047443006774</v>
      </c>
      <c r="AX145" s="14">
        <v>0.40554528650646943</v>
      </c>
      <c r="AY145" s="14">
        <v>0.12633397312859884</v>
      </c>
      <c r="AZ145" s="14">
        <v>23.450400492914355</v>
      </c>
      <c r="BA145" s="14">
        <v>0.6</v>
      </c>
      <c r="BB145" s="14">
        <v>0</v>
      </c>
      <c r="BC145" s="14" t="b">
        <f t="shared" si="41"/>
        <v>1</v>
      </c>
      <c r="BD145" s="14" t="b">
        <f t="shared" si="42"/>
        <v>0</v>
      </c>
      <c r="BE145" s="14" t="b">
        <f t="shared" si="43"/>
        <v>1</v>
      </c>
      <c r="BF145" s="14" t="b">
        <f t="shared" si="44"/>
        <v>1</v>
      </c>
      <c r="BG145" s="14" t="b">
        <f t="shared" si="45"/>
        <v>1</v>
      </c>
      <c r="BH145" s="14" t="b">
        <f t="shared" si="46"/>
        <v>1</v>
      </c>
      <c r="BI145" s="14" t="b">
        <f t="shared" ref="BI145:BI148" si="49">AND(BC145:BH145)</f>
        <v>0</v>
      </c>
    </row>
    <row r="146" spans="1:61" hidden="1" x14ac:dyDescent="0.25">
      <c r="A146" s="14" t="s">
        <v>103</v>
      </c>
      <c r="B146" s="14" t="s">
        <v>689</v>
      </c>
      <c r="C146" s="14">
        <v>7811588192</v>
      </c>
      <c r="D146" s="14" t="s">
        <v>420</v>
      </c>
      <c r="E146" s="14" t="s">
        <v>690</v>
      </c>
      <c r="F146" s="14" t="s">
        <v>98</v>
      </c>
      <c r="G146" s="14" t="s">
        <v>101</v>
      </c>
      <c r="H146" s="14" t="s">
        <v>78</v>
      </c>
      <c r="I146" s="14" t="s">
        <v>66</v>
      </c>
      <c r="J146" s="14" t="s">
        <v>66</v>
      </c>
      <c r="K146" s="14" t="s">
        <v>66</v>
      </c>
      <c r="L146" s="14" t="s">
        <v>74</v>
      </c>
      <c r="M146" s="14" t="s">
        <v>69</v>
      </c>
      <c r="N146" s="14" t="s">
        <v>69</v>
      </c>
      <c r="O146" s="14" t="s">
        <v>69</v>
      </c>
      <c r="P146" s="14" t="s">
        <v>69</v>
      </c>
      <c r="Q146" s="14" t="s">
        <v>68</v>
      </c>
      <c r="R146" s="14" t="s">
        <v>69</v>
      </c>
      <c r="S146" s="14" t="s">
        <v>79</v>
      </c>
      <c r="T146" s="14" t="s">
        <v>70</v>
      </c>
      <c r="U146" s="14" t="s">
        <v>79</v>
      </c>
      <c r="V146" s="14" t="s">
        <v>72</v>
      </c>
      <c r="W146" s="14" t="s">
        <v>72</v>
      </c>
      <c r="X146" s="14" t="s">
        <v>72</v>
      </c>
      <c r="Y146" s="14" t="s">
        <v>69</v>
      </c>
      <c r="Z146" s="14" t="s">
        <v>72</v>
      </c>
      <c r="AA146" s="14" t="s">
        <v>69</v>
      </c>
      <c r="AB146" s="14">
        <v>1</v>
      </c>
      <c r="AC146" s="14">
        <v>58.8</v>
      </c>
      <c r="AD146" s="14">
        <v>186</v>
      </c>
      <c r="AE146" s="14">
        <v>2</v>
      </c>
      <c r="AF146" s="14">
        <v>58.8</v>
      </c>
      <c r="AG146" s="14">
        <v>0</v>
      </c>
      <c r="AH146" s="14">
        <v>0</v>
      </c>
      <c r="AI146" s="14">
        <v>0</v>
      </c>
      <c r="AJ146" s="14">
        <v>0</v>
      </c>
      <c r="AK146" s="14">
        <v>442053</v>
      </c>
      <c r="AL146" s="14">
        <v>0</v>
      </c>
      <c r="AM146" s="14">
        <v>0</v>
      </c>
      <c r="AN146" s="14">
        <v>0</v>
      </c>
      <c r="AO146" s="14">
        <v>3179068.76</v>
      </c>
      <c r="AP146" s="14">
        <v>0</v>
      </c>
      <c r="AQ146" s="14">
        <v>0</v>
      </c>
      <c r="AR146" s="14">
        <v>0</v>
      </c>
      <c r="AS146" s="14">
        <v>0</v>
      </c>
      <c r="AT146" s="14">
        <v>0</v>
      </c>
      <c r="AU146" s="14" t="s">
        <v>218</v>
      </c>
      <c r="AV146" s="14" t="b">
        <v>1</v>
      </c>
      <c r="AW146" s="14">
        <v>3.1632653061224492</v>
      </c>
      <c r="AX146" s="14">
        <v>0</v>
      </c>
      <c r="AY146" s="14">
        <v>0</v>
      </c>
      <c r="AZ146" s="14">
        <v>0</v>
      </c>
      <c r="BA146" s="14">
        <v>0</v>
      </c>
      <c r="BB146" s="14">
        <v>0</v>
      </c>
      <c r="BC146" s="14" t="b">
        <f t="shared" si="41"/>
        <v>1</v>
      </c>
      <c r="BD146" s="14" t="b">
        <f t="shared" si="42"/>
        <v>1</v>
      </c>
      <c r="BE146" s="14" t="b">
        <f t="shared" si="43"/>
        <v>1</v>
      </c>
      <c r="BF146" s="14" t="b">
        <f t="shared" si="44"/>
        <v>1</v>
      </c>
      <c r="BG146" s="14" t="b">
        <f t="shared" si="45"/>
        <v>1</v>
      </c>
      <c r="BH146" s="14" t="b">
        <f t="shared" si="46"/>
        <v>1</v>
      </c>
      <c r="BI146" s="14" t="b">
        <f t="shared" si="49"/>
        <v>1</v>
      </c>
    </row>
    <row r="147" spans="1:61" x14ac:dyDescent="0.25">
      <c r="A147" s="14" t="s">
        <v>103</v>
      </c>
      <c r="B147" s="14" t="s">
        <v>689</v>
      </c>
      <c r="C147" s="14">
        <v>7811588192</v>
      </c>
      <c r="D147" s="14" t="s">
        <v>691</v>
      </c>
      <c r="E147" s="14" t="s">
        <v>692</v>
      </c>
      <c r="F147" s="14" t="s">
        <v>98</v>
      </c>
      <c r="G147" s="14" t="s">
        <v>101</v>
      </c>
      <c r="H147" s="14" t="s">
        <v>73</v>
      </c>
      <c r="I147" s="14" t="s">
        <v>66</v>
      </c>
      <c r="J147" s="14" t="s">
        <v>66</v>
      </c>
      <c r="K147" s="14" t="s">
        <v>66</v>
      </c>
      <c r="L147" s="14" t="s">
        <v>67</v>
      </c>
      <c r="M147" s="14" t="s">
        <v>68</v>
      </c>
      <c r="N147" s="14" t="s">
        <v>69</v>
      </c>
      <c r="O147" s="14" t="s">
        <v>68</v>
      </c>
      <c r="P147" s="14" t="s">
        <v>69</v>
      </c>
      <c r="Q147" s="14" t="s">
        <v>69</v>
      </c>
      <c r="R147" s="14" t="s">
        <v>68</v>
      </c>
      <c r="S147" s="14" t="s">
        <v>79</v>
      </c>
      <c r="T147" s="14" t="s">
        <v>79</v>
      </c>
      <c r="U147" s="14" t="s">
        <v>79</v>
      </c>
      <c r="V147" s="14" t="s">
        <v>71</v>
      </c>
      <c r="W147" s="14" t="s">
        <v>72</v>
      </c>
      <c r="X147" s="14" t="s">
        <v>71</v>
      </c>
      <c r="Y147" s="14" t="s">
        <v>68</v>
      </c>
      <c r="Z147" s="14" t="s">
        <v>68</v>
      </c>
      <c r="AA147" s="14" t="s">
        <v>71</v>
      </c>
      <c r="AB147" s="14">
        <v>1</v>
      </c>
      <c r="AC147" s="14">
        <v>9732.9</v>
      </c>
      <c r="AD147" s="14">
        <v>80884</v>
      </c>
      <c r="AE147" s="14">
        <v>1640</v>
      </c>
      <c r="AF147" s="14">
        <v>9269.6</v>
      </c>
      <c r="AG147" s="14">
        <v>0</v>
      </c>
      <c r="AH147" s="14">
        <v>9490</v>
      </c>
      <c r="AI147" s="14">
        <v>3553764</v>
      </c>
      <c r="AJ147" s="14">
        <v>0</v>
      </c>
      <c r="AK147" s="14">
        <v>0</v>
      </c>
      <c r="AL147" s="14">
        <v>8327.0220000000008</v>
      </c>
      <c r="AM147" s="14">
        <v>0</v>
      </c>
      <c r="AN147" s="14">
        <v>0</v>
      </c>
      <c r="AO147" s="14">
        <v>0</v>
      </c>
      <c r="AP147" s="14">
        <v>0</v>
      </c>
      <c r="AQ147" s="14">
        <v>20810190.699999999</v>
      </c>
      <c r="AR147" s="14">
        <v>0</v>
      </c>
      <c r="AS147" s="14">
        <v>0</v>
      </c>
      <c r="AT147" s="14">
        <v>361227.37</v>
      </c>
      <c r="AU147" s="14" t="s">
        <v>218</v>
      </c>
      <c r="AV147" s="14" t="b">
        <v>1</v>
      </c>
      <c r="AW147" s="14">
        <v>8.7257271079658238</v>
      </c>
      <c r="AX147" s="14">
        <v>0</v>
      </c>
      <c r="AY147" s="14">
        <v>0</v>
      </c>
      <c r="AZ147" s="14">
        <v>383.37835505307669</v>
      </c>
      <c r="BA147" s="14">
        <v>5.0774524390243911</v>
      </c>
      <c r="BB147" s="14">
        <v>0</v>
      </c>
      <c r="BC147" s="14" t="b">
        <f t="shared" si="41"/>
        <v>1</v>
      </c>
      <c r="BD147" s="14" t="b">
        <f t="shared" si="42"/>
        <v>1</v>
      </c>
      <c r="BE147" s="14" t="b">
        <f t="shared" si="43"/>
        <v>1</v>
      </c>
      <c r="BF147" s="14" t="b">
        <f t="shared" si="44"/>
        <v>0</v>
      </c>
      <c r="BG147" s="14" t="b">
        <f t="shared" si="45"/>
        <v>1</v>
      </c>
      <c r="BH147" s="14" t="b">
        <f t="shared" si="46"/>
        <v>1</v>
      </c>
      <c r="BI147" s="14" t="b">
        <f t="shared" si="49"/>
        <v>0</v>
      </c>
    </row>
    <row r="148" spans="1:61" x14ac:dyDescent="0.25">
      <c r="A148" s="14" t="s">
        <v>103</v>
      </c>
      <c r="B148" s="14" t="s">
        <v>689</v>
      </c>
      <c r="C148" s="14">
        <v>7811588192</v>
      </c>
      <c r="D148" s="14" t="s">
        <v>194</v>
      </c>
      <c r="E148" s="14" t="s">
        <v>693</v>
      </c>
      <c r="F148" s="14" t="s">
        <v>98</v>
      </c>
      <c r="G148" s="14" t="s">
        <v>102</v>
      </c>
      <c r="H148" s="14" t="s">
        <v>78</v>
      </c>
      <c r="I148" s="14" t="s">
        <v>66</v>
      </c>
      <c r="J148" s="14" t="s">
        <v>66</v>
      </c>
      <c r="K148" s="14" t="s">
        <v>66</v>
      </c>
      <c r="L148" s="14" t="s">
        <v>74</v>
      </c>
      <c r="M148" s="14" t="s">
        <v>68</v>
      </c>
      <c r="N148" s="14" t="s">
        <v>68</v>
      </c>
      <c r="O148" s="14" t="s">
        <v>68</v>
      </c>
      <c r="P148" s="14" t="s">
        <v>68</v>
      </c>
      <c r="Q148" s="14" t="s">
        <v>69</v>
      </c>
      <c r="R148" s="14" t="s">
        <v>69</v>
      </c>
      <c r="S148" s="14" t="s">
        <v>79</v>
      </c>
      <c r="T148" s="14" t="s">
        <v>70</v>
      </c>
      <c r="U148" s="14" t="s">
        <v>70</v>
      </c>
      <c r="V148" s="14" t="s">
        <v>68</v>
      </c>
      <c r="W148" s="14" t="s">
        <v>72</v>
      </c>
      <c r="X148" s="14" t="s">
        <v>68</v>
      </c>
      <c r="Y148" s="14" t="s">
        <v>71</v>
      </c>
      <c r="Z148" s="14" t="s">
        <v>68</v>
      </c>
      <c r="AA148" s="14" t="s">
        <v>68</v>
      </c>
      <c r="AB148" s="14">
        <v>1</v>
      </c>
      <c r="AC148" s="14">
        <v>852.6</v>
      </c>
      <c r="AD148" s="14">
        <v>4748</v>
      </c>
      <c r="AE148" s="14">
        <v>184</v>
      </c>
      <c r="AF148" s="14">
        <v>709.3</v>
      </c>
      <c r="AG148" s="14">
        <v>301.95999999999998</v>
      </c>
      <c r="AH148" s="14">
        <v>852.6</v>
      </c>
      <c r="AI148" s="14">
        <v>23508</v>
      </c>
      <c r="AJ148" s="14">
        <v>0</v>
      </c>
      <c r="AK148" s="14">
        <v>0</v>
      </c>
      <c r="AL148" s="14">
        <v>192.172</v>
      </c>
      <c r="AM148" s="14">
        <v>444.16</v>
      </c>
      <c r="AN148" s="14">
        <v>0</v>
      </c>
      <c r="AO148" s="14">
        <v>0</v>
      </c>
      <c r="AP148" s="14">
        <v>19235.669999999998</v>
      </c>
      <c r="AQ148" s="14">
        <v>181156.84</v>
      </c>
      <c r="AR148" s="14">
        <v>0</v>
      </c>
      <c r="AS148" s="14">
        <v>827777.65</v>
      </c>
      <c r="AT148" s="14">
        <v>8341.18</v>
      </c>
      <c r="AU148" s="14" t="s">
        <v>218</v>
      </c>
      <c r="AV148" s="14" t="b">
        <v>1</v>
      </c>
      <c r="AW148" s="14">
        <v>6.6939235866347104</v>
      </c>
      <c r="AX148" s="14">
        <v>0.42571549414916116</v>
      </c>
      <c r="AY148" s="14">
        <v>6.3597304128053908E-2</v>
      </c>
      <c r="AZ148" s="14">
        <v>33.142534893557027</v>
      </c>
      <c r="BA148" s="14">
        <v>1.0444130434782608</v>
      </c>
      <c r="BB148" s="14">
        <v>2.413913043478261</v>
      </c>
      <c r="BC148" s="14" t="b">
        <f t="shared" si="41"/>
        <v>1</v>
      </c>
      <c r="BD148" s="14" t="b">
        <f t="shared" si="42"/>
        <v>0</v>
      </c>
      <c r="BE148" s="14" t="b">
        <f t="shared" si="43"/>
        <v>1</v>
      </c>
      <c r="BF148" s="14" t="b">
        <f t="shared" si="44"/>
        <v>1</v>
      </c>
      <c r="BG148" s="14" t="b">
        <f t="shared" si="45"/>
        <v>1</v>
      </c>
      <c r="BH148" s="14" t="b">
        <f t="shared" si="46"/>
        <v>1</v>
      </c>
      <c r="BI148" s="14" t="b">
        <f t="shared" si="49"/>
        <v>0</v>
      </c>
    </row>
    <row r="149" spans="1:61" hidden="1" x14ac:dyDescent="0.25">
      <c r="A149" s="14" t="s">
        <v>103</v>
      </c>
      <c r="B149" s="14" t="s">
        <v>694</v>
      </c>
      <c r="C149" s="14">
        <v>7811414559</v>
      </c>
      <c r="D149" s="14" t="s">
        <v>200</v>
      </c>
      <c r="E149" s="14" t="s">
        <v>695</v>
      </c>
      <c r="F149" s="14" t="s">
        <v>214</v>
      </c>
      <c r="G149" s="14" t="s">
        <v>123</v>
      </c>
      <c r="H149" s="14" t="s">
        <v>67</v>
      </c>
      <c r="I149" s="14" t="s">
        <v>66</v>
      </c>
      <c r="J149" s="14" t="s">
        <v>268</v>
      </c>
      <c r="K149" s="14" t="s">
        <v>696</v>
      </c>
      <c r="L149" s="14" t="s">
        <v>74</v>
      </c>
      <c r="M149" s="14" t="s">
        <v>68</v>
      </c>
      <c r="N149" s="14" t="s">
        <v>68</v>
      </c>
      <c r="O149" s="14" t="s">
        <v>68</v>
      </c>
      <c r="P149" s="14" t="s">
        <v>68</v>
      </c>
      <c r="Q149" s="14" t="s">
        <v>69</v>
      </c>
      <c r="R149" s="14" t="s">
        <v>69</v>
      </c>
      <c r="S149" s="14" t="s">
        <v>70</v>
      </c>
      <c r="T149" s="14" t="s">
        <v>70</v>
      </c>
      <c r="U149" s="14" t="s">
        <v>70</v>
      </c>
      <c r="V149" s="14" t="s">
        <v>68</v>
      </c>
      <c r="W149" s="14" t="s">
        <v>69</v>
      </c>
      <c r="X149" s="14" t="s">
        <v>69</v>
      </c>
      <c r="Y149" s="14" t="s">
        <v>69</v>
      </c>
      <c r="Z149" s="14" t="s">
        <v>68</v>
      </c>
      <c r="AA149" s="14" t="s">
        <v>69</v>
      </c>
      <c r="AB149" s="14">
        <v>1</v>
      </c>
      <c r="AC149" s="14">
        <v>969.1</v>
      </c>
      <c r="AD149" s="14">
        <v>3977</v>
      </c>
      <c r="AE149" s="14">
        <v>1406</v>
      </c>
      <c r="AF149" s="14">
        <v>660.5</v>
      </c>
      <c r="AG149" s="14">
        <v>167.06</v>
      </c>
      <c r="AH149" s="14">
        <v>660.5</v>
      </c>
      <c r="AI149" s="14">
        <v>34448</v>
      </c>
      <c r="AJ149" s="14">
        <v>0</v>
      </c>
      <c r="AK149" s="14">
        <v>0</v>
      </c>
      <c r="AL149" s="14">
        <v>331.55</v>
      </c>
      <c r="AM149" s="14">
        <v>86.88</v>
      </c>
      <c r="AN149" s="14">
        <v>0</v>
      </c>
      <c r="AO149" s="14">
        <v>0</v>
      </c>
      <c r="AP149" s="14">
        <v>3762.61</v>
      </c>
      <c r="AQ149" s="14">
        <v>279166.21999999997</v>
      </c>
      <c r="AR149" s="14">
        <v>0</v>
      </c>
      <c r="AS149" s="14">
        <v>459008.75</v>
      </c>
      <c r="AT149" s="14">
        <v>14387.2</v>
      </c>
      <c r="AU149" s="14" t="s">
        <v>218</v>
      </c>
      <c r="AV149" s="14" t="b">
        <v>1</v>
      </c>
      <c r="AW149" s="14">
        <v>6.0211960635881905</v>
      </c>
      <c r="AX149" s="14">
        <v>0.25292959878879639</v>
      </c>
      <c r="AY149" s="14">
        <v>4.2006537591149105E-2</v>
      </c>
      <c r="AZ149" s="14">
        <v>52.154428463285392</v>
      </c>
      <c r="BA149" s="14">
        <v>0.23581081081081082</v>
      </c>
      <c r="BB149" s="14">
        <v>6.1792318634423894E-2</v>
      </c>
      <c r="BC149" s="14" t="b">
        <f t="shared" si="41"/>
        <v>1</v>
      </c>
      <c r="BD149" s="14" t="b">
        <f t="shared" si="42"/>
        <v>1</v>
      </c>
      <c r="BE149" s="14" t="b">
        <f t="shared" si="43"/>
        <v>1</v>
      </c>
      <c r="BF149" s="14" t="b">
        <f t="shared" si="44"/>
        <v>1</v>
      </c>
      <c r="BG149" s="14" t="b">
        <f t="shared" si="45"/>
        <v>1</v>
      </c>
      <c r="BH149" s="14" t="b">
        <f t="shared" si="46"/>
        <v>1</v>
      </c>
      <c r="BI149" s="14" t="b">
        <f t="shared" ref="BI149:BI155" si="50">AND(BC149:BH149)</f>
        <v>1</v>
      </c>
    </row>
    <row r="150" spans="1:61" hidden="1" x14ac:dyDescent="0.25">
      <c r="A150" s="14" t="s">
        <v>103</v>
      </c>
      <c r="B150" s="14" t="s">
        <v>466</v>
      </c>
      <c r="C150" s="14">
        <v>7811064872</v>
      </c>
      <c r="D150" s="14" t="s">
        <v>697</v>
      </c>
      <c r="E150" s="14" t="s">
        <v>698</v>
      </c>
      <c r="F150" s="14" t="s">
        <v>201</v>
      </c>
      <c r="G150" s="14" t="s">
        <v>211</v>
      </c>
      <c r="H150" s="14" t="s">
        <v>67</v>
      </c>
      <c r="I150" s="14" t="s">
        <v>66</v>
      </c>
      <c r="J150" s="14" t="s">
        <v>66</v>
      </c>
      <c r="K150" s="14" t="s">
        <v>66</v>
      </c>
      <c r="L150" s="14" t="s">
        <v>74</v>
      </c>
      <c r="M150" s="14" t="s">
        <v>68</v>
      </c>
      <c r="N150" s="14" t="s">
        <v>68</v>
      </c>
      <c r="O150" s="14" t="s">
        <v>68</v>
      </c>
      <c r="P150" s="14" t="s">
        <v>68</v>
      </c>
      <c r="Q150" s="14" t="s">
        <v>69</v>
      </c>
      <c r="R150" s="14" t="s">
        <v>69</v>
      </c>
      <c r="S150" s="14" t="s">
        <v>70</v>
      </c>
      <c r="T150" s="14" t="s">
        <v>79</v>
      </c>
      <c r="U150" s="14" t="s">
        <v>70</v>
      </c>
      <c r="V150" s="14" t="s">
        <v>71</v>
      </c>
      <c r="W150" s="14" t="s">
        <v>72</v>
      </c>
      <c r="X150" s="14" t="s">
        <v>72</v>
      </c>
      <c r="Y150" s="14" t="s">
        <v>72</v>
      </c>
      <c r="Z150" s="14" t="s">
        <v>68</v>
      </c>
      <c r="AA150" s="14" t="s">
        <v>72</v>
      </c>
      <c r="AB150" s="14">
        <v>1</v>
      </c>
      <c r="AC150" s="14">
        <v>249.6</v>
      </c>
      <c r="AD150" s="14">
        <v>741.3</v>
      </c>
      <c r="AE150" s="14">
        <v>0</v>
      </c>
      <c r="AF150" s="14">
        <v>249.6</v>
      </c>
      <c r="AG150" s="14">
        <v>39.049999999999997</v>
      </c>
      <c r="AH150" s="14">
        <v>249.6</v>
      </c>
      <c r="AI150" s="14">
        <v>5250</v>
      </c>
      <c r="AJ150" s="14">
        <v>0</v>
      </c>
      <c r="AK150" s="14">
        <v>0</v>
      </c>
      <c r="AL150" s="14">
        <v>33</v>
      </c>
      <c r="AM150" s="14">
        <v>290.86</v>
      </c>
      <c r="AN150" s="14">
        <v>0</v>
      </c>
      <c r="AO150" s="14">
        <v>0</v>
      </c>
      <c r="AP150" s="14">
        <v>12591.33</v>
      </c>
      <c r="AQ150" s="14">
        <v>42541.22</v>
      </c>
      <c r="AR150" s="14">
        <v>0</v>
      </c>
      <c r="AS150" s="14">
        <v>107323.46</v>
      </c>
      <c r="AT150" s="14">
        <v>1428.9</v>
      </c>
      <c r="AU150" s="14" t="s">
        <v>218</v>
      </c>
      <c r="AV150" s="14" t="b">
        <v>1</v>
      </c>
      <c r="AW150" s="14">
        <v>2.9699519230769229</v>
      </c>
      <c r="AX150" s="14">
        <v>0.15645032051282051</v>
      </c>
      <c r="AY150" s="14">
        <v>5.2677728315122081E-2</v>
      </c>
      <c r="AZ150" s="14">
        <v>21.033653846153847</v>
      </c>
      <c r="BA150" s="14">
        <v>0</v>
      </c>
      <c r="BB150" s="14">
        <v>0</v>
      </c>
      <c r="BC150" s="14" t="b">
        <f t="shared" si="41"/>
        <v>1</v>
      </c>
      <c r="BD150" s="14" t="b">
        <f t="shared" si="42"/>
        <v>1</v>
      </c>
      <c r="BE150" s="14" t="b">
        <f t="shared" si="43"/>
        <v>1</v>
      </c>
      <c r="BF150" s="14" t="b">
        <f t="shared" si="44"/>
        <v>1</v>
      </c>
      <c r="BG150" s="14" t="b">
        <f t="shared" si="45"/>
        <v>1</v>
      </c>
      <c r="BH150" s="14" t="b">
        <f t="shared" si="46"/>
        <v>1</v>
      </c>
      <c r="BI150" s="14" t="b">
        <f t="shared" si="50"/>
        <v>1</v>
      </c>
    </row>
    <row r="151" spans="1:61" hidden="1" x14ac:dyDescent="0.25">
      <c r="A151" s="14" t="s">
        <v>103</v>
      </c>
      <c r="B151" s="14" t="s">
        <v>466</v>
      </c>
      <c r="C151" s="14">
        <v>7811064872</v>
      </c>
      <c r="D151" s="14" t="s">
        <v>699</v>
      </c>
      <c r="E151" s="14" t="s">
        <v>700</v>
      </c>
      <c r="F151" s="14" t="s">
        <v>201</v>
      </c>
      <c r="G151" s="14" t="s">
        <v>122</v>
      </c>
      <c r="H151" s="14" t="s">
        <v>73</v>
      </c>
      <c r="I151" s="14" t="s">
        <v>66</v>
      </c>
      <c r="J151" s="14" t="s">
        <v>66</v>
      </c>
      <c r="K151" s="14" t="s">
        <v>66</v>
      </c>
      <c r="L151" s="14" t="s">
        <v>74</v>
      </c>
      <c r="M151" s="14" t="s">
        <v>68</v>
      </c>
      <c r="N151" s="14" t="s">
        <v>68</v>
      </c>
      <c r="O151" s="14" t="s">
        <v>68</v>
      </c>
      <c r="P151" s="14" t="s">
        <v>68</v>
      </c>
      <c r="Q151" s="14" t="s">
        <v>69</v>
      </c>
      <c r="R151" s="14" t="s">
        <v>69</v>
      </c>
      <c r="S151" s="14" t="s">
        <v>70</v>
      </c>
      <c r="T151" s="14" t="s">
        <v>79</v>
      </c>
      <c r="U151" s="14" t="s">
        <v>70</v>
      </c>
      <c r="V151" s="14" t="s">
        <v>71</v>
      </c>
      <c r="W151" s="14" t="s">
        <v>72</v>
      </c>
      <c r="X151" s="14" t="s">
        <v>72</v>
      </c>
      <c r="Y151" s="14" t="s">
        <v>72</v>
      </c>
      <c r="Z151" s="14" t="s">
        <v>68</v>
      </c>
      <c r="AA151" s="14" t="s">
        <v>72</v>
      </c>
      <c r="AB151" s="14">
        <v>1</v>
      </c>
      <c r="AC151" s="14">
        <v>208.5</v>
      </c>
      <c r="AD151" s="14">
        <v>542.1</v>
      </c>
      <c r="AE151" s="14">
        <v>0</v>
      </c>
      <c r="AF151" s="14">
        <v>208.5</v>
      </c>
      <c r="AG151" s="14">
        <v>60.29</v>
      </c>
      <c r="AH151" s="14">
        <v>208.5</v>
      </c>
      <c r="AI151" s="14">
        <v>14970</v>
      </c>
      <c r="AJ151" s="14">
        <v>0</v>
      </c>
      <c r="AK151" s="14">
        <v>0</v>
      </c>
      <c r="AL151" s="14">
        <v>154</v>
      </c>
      <c r="AM151" s="14">
        <v>12.27</v>
      </c>
      <c r="AN151" s="14">
        <v>0</v>
      </c>
      <c r="AO151" s="14">
        <v>0</v>
      </c>
      <c r="AP151" s="14">
        <v>605.77</v>
      </c>
      <c r="AQ151" s="14">
        <v>121303.26</v>
      </c>
      <c r="AR151" s="14">
        <v>0</v>
      </c>
      <c r="AS151" s="14">
        <v>118757.43</v>
      </c>
      <c r="AT151" s="14">
        <v>6668.2</v>
      </c>
      <c r="AU151" s="14" t="s">
        <v>218</v>
      </c>
      <c r="AV151" s="14" t="b">
        <v>1</v>
      </c>
      <c r="AW151" s="14">
        <v>2.6</v>
      </c>
      <c r="AX151" s="14">
        <v>0.28916067146282975</v>
      </c>
      <c r="AY151" s="14">
        <v>0.11121564287031913</v>
      </c>
      <c r="AZ151" s="14">
        <v>71.798561151079141</v>
      </c>
      <c r="BA151" s="14">
        <v>0</v>
      </c>
      <c r="BB151" s="14">
        <v>0</v>
      </c>
      <c r="BC151" s="14" t="b">
        <f t="shared" si="41"/>
        <v>1</v>
      </c>
      <c r="BD151" s="14" t="b">
        <f t="shared" si="42"/>
        <v>1</v>
      </c>
      <c r="BE151" s="14" t="b">
        <f t="shared" si="43"/>
        <v>1</v>
      </c>
      <c r="BF151" s="14" t="b">
        <f t="shared" si="44"/>
        <v>1</v>
      </c>
      <c r="BG151" s="14" t="b">
        <f t="shared" si="45"/>
        <v>1</v>
      </c>
      <c r="BH151" s="14" t="b">
        <f t="shared" si="46"/>
        <v>1</v>
      </c>
      <c r="BI151" s="14" t="b">
        <f t="shared" si="50"/>
        <v>1</v>
      </c>
    </row>
    <row r="152" spans="1:61" hidden="1" x14ac:dyDescent="0.25">
      <c r="A152" s="14" t="s">
        <v>103</v>
      </c>
      <c r="B152" s="14" t="s">
        <v>466</v>
      </c>
      <c r="C152" s="14">
        <v>7811064872</v>
      </c>
      <c r="D152" s="14" t="s">
        <v>701</v>
      </c>
      <c r="E152" s="14" t="s">
        <v>702</v>
      </c>
      <c r="F152" s="14" t="s">
        <v>201</v>
      </c>
      <c r="G152" s="14" t="s">
        <v>135</v>
      </c>
      <c r="H152" s="14" t="s">
        <v>93</v>
      </c>
      <c r="I152" s="14" t="s">
        <v>66</v>
      </c>
      <c r="J152" s="14" t="s">
        <v>66</v>
      </c>
      <c r="K152" s="14" t="s">
        <v>66</v>
      </c>
      <c r="L152" s="14" t="s">
        <v>78</v>
      </c>
      <c r="M152" s="14" t="s">
        <v>68</v>
      </c>
      <c r="N152" s="14" t="s">
        <v>68</v>
      </c>
      <c r="O152" s="14" t="s">
        <v>68</v>
      </c>
      <c r="P152" s="14" t="s">
        <v>69</v>
      </c>
      <c r="Q152" s="14" t="s">
        <v>69</v>
      </c>
      <c r="R152" s="14" t="s">
        <v>69</v>
      </c>
      <c r="S152" s="14" t="s">
        <v>70</v>
      </c>
      <c r="T152" s="14" t="s">
        <v>79</v>
      </c>
      <c r="U152" s="14" t="s">
        <v>70</v>
      </c>
      <c r="V152" s="14" t="s">
        <v>71</v>
      </c>
      <c r="W152" s="14" t="s">
        <v>72</v>
      </c>
      <c r="X152" s="14" t="s">
        <v>72</v>
      </c>
      <c r="Y152" s="14" t="s">
        <v>72</v>
      </c>
      <c r="Z152" s="14" t="s">
        <v>68</v>
      </c>
      <c r="AA152" s="14" t="s">
        <v>72</v>
      </c>
      <c r="AB152" s="14">
        <v>1</v>
      </c>
      <c r="AC152" s="14">
        <v>1165.9000000000001</v>
      </c>
      <c r="AD152" s="14">
        <v>3877.8</v>
      </c>
      <c r="AE152" s="14">
        <v>0</v>
      </c>
      <c r="AF152" s="14">
        <v>1165.9000000000001</v>
      </c>
      <c r="AG152" s="14">
        <v>165.88</v>
      </c>
      <c r="AH152" s="14">
        <v>1165.9000000000001</v>
      </c>
      <c r="AI152" s="14">
        <v>91300</v>
      </c>
      <c r="AJ152" s="14">
        <v>0</v>
      </c>
      <c r="AK152" s="14">
        <v>0</v>
      </c>
      <c r="AL152" s="14">
        <v>580</v>
      </c>
      <c r="AM152" s="14">
        <v>0</v>
      </c>
      <c r="AN152" s="14">
        <v>0</v>
      </c>
      <c r="AO152" s="14">
        <v>0</v>
      </c>
      <c r="AP152" s="14">
        <v>0</v>
      </c>
      <c r="AQ152" s="14">
        <v>739812.12</v>
      </c>
      <c r="AR152" s="14">
        <v>0</v>
      </c>
      <c r="AS152" s="14">
        <v>455897.96</v>
      </c>
      <c r="AT152" s="14">
        <v>25114</v>
      </c>
      <c r="AU152" s="14" t="s">
        <v>218</v>
      </c>
      <c r="AV152" s="14" t="b">
        <v>1</v>
      </c>
      <c r="AW152" s="14">
        <v>3.3260142379277808</v>
      </c>
      <c r="AX152" s="14">
        <v>0.14227635303199243</v>
      </c>
      <c r="AY152" s="14">
        <v>4.2776832224457162E-2</v>
      </c>
      <c r="AZ152" s="14">
        <v>78.308602796123154</v>
      </c>
      <c r="BA152" s="14">
        <v>0</v>
      </c>
      <c r="BB152" s="14">
        <v>0</v>
      </c>
      <c r="BC152" s="14" t="b">
        <f t="shared" si="41"/>
        <v>1</v>
      </c>
      <c r="BD152" s="14" t="b">
        <f t="shared" si="42"/>
        <v>1</v>
      </c>
      <c r="BE152" s="14" t="b">
        <f t="shared" si="43"/>
        <v>1</v>
      </c>
      <c r="BF152" s="14" t="b">
        <f t="shared" si="44"/>
        <v>1</v>
      </c>
      <c r="BG152" s="14" t="b">
        <f t="shared" si="45"/>
        <v>1</v>
      </c>
      <c r="BH152" s="14" t="b">
        <f t="shared" si="46"/>
        <v>1</v>
      </c>
      <c r="BI152" s="14" t="b">
        <f t="shared" si="50"/>
        <v>1</v>
      </c>
    </row>
    <row r="153" spans="1:61" hidden="1" x14ac:dyDescent="0.25">
      <c r="A153" s="14" t="s">
        <v>103</v>
      </c>
      <c r="B153" s="14" t="s">
        <v>466</v>
      </c>
      <c r="C153" s="14">
        <v>7811064872</v>
      </c>
      <c r="D153" s="14" t="s">
        <v>703</v>
      </c>
      <c r="E153" s="14" t="s">
        <v>704</v>
      </c>
      <c r="F153" s="14" t="s">
        <v>201</v>
      </c>
      <c r="G153" s="14" t="s">
        <v>131</v>
      </c>
      <c r="H153" s="14" t="s">
        <v>67</v>
      </c>
      <c r="I153" s="14" t="s">
        <v>66</v>
      </c>
      <c r="J153" s="14" t="s">
        <v>66</v>
      </c>
      <c r="K153" s="14" t="s">
        <v>66</v>
      </c>
      <c r="L153" s="14" t="s">
        <v>74</v>
      </c>
      <c r="M153" s="14" t="s">
        <v>68</v>
      </c>
      <c r="N153" s="14" t="s">
        <v>68</v>
      </c>
      <c r="O153" s="14" t="s">
        <v>68</v>
      </c>
      <c r="P153" s="14" t="s">
        <v>69</v>
      </c>
      <c r="Q153" s="14" t="s">
        <v>69</v>
      </c>
      <c r="R153" s="14" t="s">
        <v>69</v>
      </c>
      <c r="S153" s="14" t="s">
        <v>70</v>
      </c>
      <c r="T153" s="14" t="s">
        <v>79</v>
      </c>
      <c r="U153" s="14" t="s">
        <v>70</v>
      </c>
      <c r="V153" s="14" t="s">
        <v>71</v>
      </c>
      <c r="W153" s="14" t="s">
        <v>72</v>
      </c>
      <c r="X153" s="14" t="s">
        <v>72</v>
      </c>
      <c r="Y153" s="14" t="s">
        <v>72</v>
      </c>
      <c r="Z153" s="14" t="s">
        <v>68</v>
      </c>
      <c r="AA153" s="14" t="s">
        <v>72</v>
      </c>
      <c r="AB153" s="14">
        <v>1</v>
      </c>
      <c r="AC153" s="14">
        <v>270.5</v>
      </c>
      <c r="AD153" s="14">
        <v>703.3</v>
      </c>
      <c r="AE153" s="14">
        <v>0</v>
      </c>
      <c r="AF153" s="14">
        <v>270.5</v>
      </c>
      <c r="AG153" s="14">
        <v>28.43</v>
      </c>
      <c r="AH153" s="14">
        <v>270.5</v>
      </c>
      <c r="AI153" s="14">
        <v>24920</v>
      </c>
      <c r="AJ153" s="14">
        <v>0</v>
      </c>
      <c r="AK153" s="14">
        <v>0</v>
      </c>
      <c r="AL153" s="14">
        <v>88</v>
      </c>
      <c r="AM153" s="14">
        <v>0</v>
      </c>
      <c r="AN153" s="14">
        <v>0</v>
      </c>
      <c r="AO153" s="14">
        <v>0</v>
      </c>
      <c r="AP153" s="14">
        <v>0</v>
      </c>
      <c r="AQ153" s="14">
        <v>201929</v>
      </c>
      <c r="AR153" s="14">
        <v>0</v>
      </c>
      <c r="AS153" s="14">
        <v>78135.87</v>
      </c>
      <c r="AT153" s="14">
        <v>3810.4</v>
      </c>
      <c r="AU153" s="14" t="s">
        <v>218</v>
      </c>
      <c r="AV153" s="14" t="b">
        <v>1</v>
      </c>
      <c r="AW153" s="14">
        <v>2.5999999999999996</v>
      </c>
      <c r="AX153" s="14">
        <v>0.10510166358595194</v>
      </c>
      <c r="AY153" s="14">
        <v>4.0423716763827673E-2</v>
      </c>
      <c r="AZ153" s="14">
        <v>92.125693160813313</v>
      </c>
      <c r="BA153" s="14">
        <v>0</v>
      </c>
      <c r="BB153" s="14">
        <v>0</v>
      </c>
      <c r="BC153" s="14" t="b">
        <f t="shared" si="41"/>
        <v>1</v>
      </c>
      <c r="BD153" s="14" t="b">
        <f t="shared" si="42"/>
        <v>1</v>
      </c>
      <c r="BE153" s="14" t="b">
        <f t="shared" si="43"/>
        <v>1</v>
      </c>
      <c r="BF153" s="14" t="b">
        <f t="shared" si="44"/>
        <v>1</v>
      </c>
      <c r="BG153" s="14" t="b">
        <f t="shared" si="45"/>
        <v>1</v>
      </c>
      <c r="BH153" s="14" t="b">
        <f t="shared" si="46"/>
        <v>1</v>
      </c>
      <c r="BI153" s="14" t="b">
        <f t="shared" si="50"/>
        <v>1</v>
      </c>
    </row>
    <row r="154" spans="1:61" hidden="1" x14ac:dyDescent="0.25">
      <c r="A154" s="14" t="s">
        <v>103</v>
      </c>
      <c r="B154" s="14" t="s">
        <v>466</v>
      </c>
      <c r="C154" s="14">
        <v>7811064872</v>
      </c>
      <c r="D154" s="14" t="s">
        <v>705</v>
      </c>
      <c r="E154" s="14" t="s">
        <v>706</v>
      </c>
      <c r="F154" s="14" t="s">
        <v>201</v>
      </c>
      <c r="G154" s="14" t="s">
        <v>150</v>
      </c>
      <c r="H154" s="14" t="s">
        <v>67</v>
      </c>
      <c r="I154" s="14" t="s">
        <v>66</v>
      </c>
      <c r="J154" s="14" t="s">
        <v>66</v>
      </c>
      <c r="K154" s="14" t="s">
        <v>66</v>
      </c>
      <c r="L154" s="14" t="s">
        <v>74</v>
      </c>
      <c r="M154" s="14" t="s">
        <v>68</v>
      </c>
      <c r="N154" s="14" t="s">
        <v>68</v>
      </c>
      <c r="O154" s="14" t="s">
        <v>68</v>
      </c>
      <c r="P154" s="14" t="s">
        <v>69</v>
      </c>
      <c r="Q154" s="14" t="s">
        <v>69</v>
      </c>
      <c r="R154" s="14" t="s">
        <v>69</v>
      </c>
      <c r="S154" s="14" t="s">
        <v>70</v>
      </c>
      <c r="T154" s="14" t="s">
        <v>79</v>
      </c>
      <c r="U154" s="14" t="s">
        <v>70</v>
      </c>
      <c r="V154" s="14" t="s">
        <v>71</v>
      </c>
      <c r="W154" s="14" t="s">
        <v>72</v>
      </c>
      <c r="X154" s="14" t="s">
        <v>72</v>
      </c>
      <c r="Y154" s="14" t="s">
        <v>72</v>
      </c>
      <c r="Z154" s="14" t="s">
        <v>68</v>
      </c>
      <c r="AA154" s="14" t="s">
        <v>72</v>
      </c>
      <c r="AB154" s="14">
        <v>1</v>
      </c>
      <c r="AC154" s="14">
        <v>187.3</v>
      </c>
      <c r="AD154" s="14">
        <v>590</v>
      </c>
      <c r="AE154" s="14">
        <v>0</v>
      </c>
      <c r="AF154" s="14">
        <v>187.3</v>
      </c>
      <c r="AG154" s="14">
        <v>41.86</v>
      </c>
      <c r="AH154" s="14">
        <v>187.3</v>
      </c>
      <c r="AI154" s="14">
        <v>6860</v>
      </c>
      <c r="AJ154" s="14">
        <v>0</v>
      </c>
      <c r="AK154" s="14">
        <v>0</v>
      </c>
      <c r="AL154" s="14">
        <v>318</v>
      </c>
      <c r="AM154" s="14">
        <v>0</v>
      </c>
      <c r="AN154" s="14">
        <v>0</v>
      </c>
      <c r="AO154" s="14">
        <v>0</v>
      </c>
      <c r="AP154" s="14">
        <v>0</v>
      </c>
      <c r="AQ154" s="14">
        <v>55587.199999999997</v>
      </c>
      <c r="AR154" s="14">
        <v>0</v>
      </c>
      <c r="AS154" s="14">
        <v>115046.35</v>
      </c>
      <c r="AT154" s="14">
        <v>13769.4</v>
      </c>
      <c r="AU154" s="14" t="s">
        <v>218</v>
      </c>
      <c r="AV154" s="14" t="b">
        <v>1</v>
      </c>
      <c r="AW154" s="14">
        <v>3.1500266951414839</v>
      </c>
      <c r="AX154" s="14">
        <v>0.22349172450613985</v>
      </c>
      <c r="AY154" s="14">
        <v>7.0949152542372884E-2</v>
      </c>
      <c r="AZ154" s="14">
        <v>36.625734116390817</v>
      </c>
      <c r="BA154" s="14">
        <v>0</v>
      </c>
      <c r="BB154" s="14">
        <v>0</v>
      </c>
      <c r="BC154" s="14" t="b">
        <f t="shared" si="41"/>
        <v>1</v>
      </c>
      <c r="BD154" s="14" t="b">
        <f t="shared" si="42"/>
        <v>1</v>
      </c>
      <c r="BE154" s="14" t="b">
        <f t="shared" si="43"/>
        <v>1</v>
      </c>
      <c r="BF154" s="14" t="b">
        <f t="shared" si="44"/>
        <v>1</v>
      </c>
      <c r="BG154" s="14" t="b">
        <f t="shared" si="45"/>
        <v>1</v>
      </c>
      <c r="BH154" s="14" t="b">
        <f t="shared" si="46"/>
        <v>1</v>
      </c>
      <c r="BI154" s="14" t="b">
        <f t="shared" si="50"/>
        <v>1</v>
      </c>
    </row>
    <row r="155" spans="1:61" hidden="1" x14ac:dyDescent="0.25">
      <c r="A155" s="14" t="s">
        <v>103</v>
      </c>
      <c r="B155" s="14" t="s">
        <v>466</v>
      </c>
      <c r="C155" s="14">
        <v>7811064872</v>
      </c>
      <c r="D155" s="14" t="s">
        <v>707</v>
      </c>
      <c r="E155" s="14" t="s">
        <v>708</v>
      </c>
      <c r="F155" s="14" t="s">
        <v>66</v>
      </c>
      <c r="G155" s="14" t="s">
        <v>205</v>
      </c>
      <c r="H155" s="14" t="s">
        <v>93</v>
      </c>
      <c r="I155" s="14" t="s">
        <v>66</v>
      </c>
      <c r="J155" s="14" t="s">
        <v>66</v>
      </c>
      <c r="K155" s="14" t="s">
        <v>66</v>
      </c>
      <c r="L155" s="14" t="s">
        <v>74</v>
      </c>
      <c r="M155" s="14" t="s">
        <v>68</v>
      </c>
      <c r="N155" s="14" t="s">
        <v>69</v>
      </c>
      <c r="O155" s="14" t="s">
        <v>69</v>
      </c>
      <c r="P155" s="14" t="s">
        <v>69</v>
      </c>
      <c r="Q155" s="14" t="s">
        <v>72</v>
      </c>
      <c r="R155" s="14" t="s">
        <v>69</v>
      </c>
      <c r="S155" s="14" t="s">
        <v>70</v>
      </c>
      <c r="T155" s="14" t="s">
        <v>70</v>
      </c>
      <c r="U155" s="14" t="s">
        <v>70</v>
      </c>
      <c r="V155" s="14" t="s">
        <v>71</v>
      </c>
      <c r="W155" s="14" t="s">
        <v>72</v>
      </c>
      <c r="X155" s="14" t="s">
        <v>72</v>
      </c>
      <c r="Y155" s="14" t="s">
        <v>72</v>
      </c>
      <c r="Z155" s="14" t="s">
        <v>68</v>
      </c>
      <c r="AA155" s="14" t="s">
        <v>69</v>
      </c>
      <c r="AB155" s="14">
        <v>1</v>
      </c>
      <c r="AC155" s="14">
        <v>209.9</v>
      </c>
      <c r="AD155" s="14">
        <v>1090.7</v>
      </c>
      <c r="AE155" s="14">
        <v>0</v>
      </c>
      <c r="AF155" s="14">
        <v>209.9</v>
      </c>
      <c r="AG155" s="14">
        <v>0</v>
      </c>
      <c r="AH155" s="14">
        <v>0</v>
      </c>
      <c r="AI155" s="14">
        <v>2220</v>
      </c>
      <c r="AJ155" s="14">
        <v>0</v>
      </c>
      <c r="AK155" s="14">
        <v>0</v>
      </c>
      <c r="AL155" s="14">
        <v>0</v>
      </c>
      <c r="AM155" s="14">
        <v>0</v>
      </c>
      <c r="AN155" s="14">
        <v>0</v>
      </c>
      <c r="AO155" s="14">
        <v>0</v>
      </c>
      <c r="AP155" s="14">
        <v>0</v>
      </c>
      <c r="AQ155" s="14">
        <v>17988.86</v>
      </c>
      <c r="AR155" s="14">
        <v>0</v>
      </c>
      <c r="AS155" s="14">
        <v>0</v>
      </c>
      <c r="AT155" s="14">
        <v>0</v>
      </c>
      <c r="AU155" s="14" t="s">
        <v>218</v>
      </c>
      <c r="AV155" s="14" t="b">
        <v>1</v>
      </c>
      <c r="AW155" s="14">
        <v>5.1962839447355886</v>
      </c>
      <c r="AX155" s="14">
        <v>0</v>
      </c>
      <c r="AY155" s="14">
        <v>0</v>
      </c>
      <c r="AZ155" s="14">
        <v>10.576464983325392</v>
      </c>
      <c r="BA155" s="14">
        <v>0</v>
      </c>
      <c r="BB155" s="14">
        <v>0</v>
      </c>
      <c r="BC155" s="14" t="b">
        <f t="shared" si="41"/>
        <v>1</v>
      </c>
      <c r="BD155" s="14" t="b">
        <f t="shared" si="42"/>
        <v>1</v>
      </c>
      <c r="BE155" s="14" t="b">
        <f t="shared" si="43"/>
        <v>1</v>
      </c>
      <c r="BF155" s="14" t="b">
        <f t="shared" si="44"/>
        <v>1</v>
      </c>
      <c r="BG155" s="14" t="b">
        <f t="shared" si="45"/>
        <v>1</v>
      </c>
      <c r="BH155" s="14" t="b">
        <f t="shared" si="46"/>
        <v>1</v>
      </c>
      <c r="BI155" s="14" t="b">
        <f t="shared" si="50"/>
        <v>1</v>
      </c>
    </row>
    <row r="156" spans="1:61" hidden="1" x14ac:dyDescent="0.25">
      <c r="A156" s="14" t="s">
        <v>103</v>
      </c>
      <c r="B156" s="14" t="s">
        <v>709</v>
      </c>
      <c r="C156" s="14">
        <v>7811129343</v>
      </c>
      <c r="D156" s="14" t="s">
        <v>710</v>
      </c>
      <c r="E156" s="14" t="s">
        <v>711</v>
      </c>
      <c r="F156" s="14" t="s">
        <v>100</v>
      </c>
      <c r="G156" s="14" t="s">
        <v>80</v>
      </c>
      <c r="H156" s="14" t="s">
        <v>65</v>
      </c>
      <c r="I156" s="14" t="s">
        <v>66</v>
      </c>
      <c r="J156" s="14" t="s">
        <v>712</v>
      </c>
      <c r="K156" s="14" t="s">
        <v>713</v>
      </c>
      <c r="L156" s="14" t="s">
        <v>67</v>
      </c>
      <c r="M156" s="14" t="s">
        <v>68</v>
      </c>
      <c r="N156" s="14" t="s">
        <v>68</v>
      </c>
      <c r="O156" s="14" t="s">
        <v>68</v>
      </c>
      <c r="P156" s="14" t="s">
        <v>68</v>
      </c>
      <c r="Q156" s="14" t="s">
        <v>69</v>
      </c>
      <c r="R156" s="14" t="s">
        <v>69</v>
      </c>
      <c r="S156" s="14" t="s">
        <v>79</v>
      </c>
      <c r="T156" s="14" t="s">
        <v>70</v>
      </c>
      <c r="U156" s="14" t="s">
        <v>70</v>
      </c>
      <c r="V156" s="14" t="s">
        <v>71</v>
      </c>
      <c r="W156" s="14" t="s">
        <v>72</v>
      </c>
      <c r="X156" s="14" t="s">
        <v>72</v>
      </c>
      <c r="Y156" s="14" t="s">
        <v>72</v>
      </c>
      <c r="Z156" s="14" t="s">
        <v>68</v>
      </c>
      <c r="AA156" s="14" t="s">
        <v>68</v>
      </c>
      <c r="AB156" s="14">
        <v>1</v>
      </c>
      <c r="AC156" s="14">
        <v>3222.9</v>
      </c>
      <c r="AD156" s="14">
        <v>12991</v>
      </c>
      <c r="AE156" s="14">
        <v>1600</v>
      </c>
      <c r="AF156" s="14">
        <v>3222.9</v>
      </c>
      <c r="AG156" s="14">
        <v>486.02</v>
      </c>
      <c r="AH156" s="14">
        <v>3222.9</v>
      </c>
      <c r="AI156" s="14">
        <v>111950</v>
      </c>
      <c r="AJ156" s="14">
        <v>0</v>
      </c>
      <c r="AK156" s="14">
        <v>0</v>
      </c>
      <c r="AL156" s="14">
        <v>1150.92</v>
      </c>
      <c r="AM156" s="14">
        <v>268.12</v>
      </c>
      <c r="AN156" s="14">
        <v>0</v>
      </c>
      <c r="AO156" s="14">
        <v>0</v>
      </c>
      <c r="AP156" s="14">
        <v>11611.73</v>
      </c>
      <c r="AQ156" s="14">
        <v>865648.54</v>
      </c>
      <c r="AR156" s="14">
        <v>0</v>
      </c>
      <c r="AS156" s="14">
        <v>1339563.98</v>
      </c>
      <c r="AT156" s="14">
        <v>49937.61</v>
      </c>
      <c r="AU156" s="14" t="s">
        <v>218</v>
      </c>
      <c r="AV156" s="14" t="b">
        <v>1</v>
      </c>
      <c r="AW156" s="14">
        <v>4.0308417884513945</v>
      </c>
      <c r="AX156" s="14">
        <v>0.15080207266747339</v>
      </c>
      <c r="AY156" s="14">
        <v>3.7412054499268724E-2</v>
      </c>
      <c r="AZ156" s="14">
        <v>34.735796953054702</v>
      </c>
      <c r="BA156" s="14">
        <v>0.71932499999999999</v>
      </c>
      <c r="BB156" s="14">
        <v>0.167575</v>
      </c>
      <c r="BC156" s="14" t="b">
        <f t="shared" si="41"/>
        <v>1</v>
      </c>
      <c r="BD156" s="14" t="b">
        <f t="shared" si="42"/>
        <v>1</v>
      </c>
      <c r="BE156" s="14" t="b">
        <f t="shared" si="43"/>
        <v>1</v>
      </c>
      <c r="BF156" s="14" t="b">
        <f t="shared" si="44"/>
        <v>1</v>
      </c>
      <c r="BG156" s="14" t="b">
        <f t="shared" si="45"/>
        <v>1</v>
      </c>
      <c r="BH156" s="14" t="b">
        <f t="shared" si="46"/>
        <v>1</v>
      </c>
      <c r="BI156" s="14" t="b">
        <f t="shared" ref="BI156:BI157" si="51">AND(BC156:BH156)</f>
        <v>1</v>
      </c>
    </row>
    <row r="157" spans="1:61" hidden="1" x14ac:dyDescent="0.25">
      <c r="A157" s="14" t="s">
        <v>103</v>
      </c>
      <c r="B157" s="14" t="s">
        <v>709</v>
      </c>
      <c r="C157" s="14">
        <v>7811129343</v>
      </c>
      <c r="D157" s="14" t="s">
        <v>714</v>
      </c>
      <c r="E157" s="14" t="s">
        <v>715</v>
      </c>
      <c r="F157" s="14" t="s">
        <v>100</v>
      </c>
      <c r="G157" s="14" t="s">
        <v>144</v>
      </c>
      <c r="H157" s="14" t="s">
        <v>67</v>
      </c>
      <c r="I157" s="14" t="s">
        <v>138</v>
      </c>
      <c r="J157" s="14" t="s">
        <v>712</v>
      </c>
      <c r="K157" s="14" t="s">
        <v>716</v>
      </c>
      <c r="L157" s="14" t="s">
        <v>74</v>
      </c>
      <c r="M157" s="14" t="s">
        <v>68</v>
      </c>
      <c r="N157" s="14" t="s">
        <v>68</v>
      </c>
      <c r="O157" s="14" t="s">
        <v>68</v>
      </c>
      <c r="P157" s="14" t="s">
        <v>68</v>
      </c>
      <c r="Q157" s="14" t="s">
        <v>69</v>
      </c>
      <c r="R157" s="14" t="s">
        <v>72</v>
      </c>
      <c r="S157" s="14" t="s">
        <v>70</v>
      </c>
      <c r="T157" s="14" t="s">
        <v>70</v>
      </c>
      <c r="U157" s="14" t="s">
        <v>70</v>
      </c>
      <c r="V157" s="14" t="s">
        <v>68</v>
      </c>
      <c r="W157" s="14" t="s">
        <v>72</v>
      </c>
      <c r="X157" s="14" t="s">
        <v>68</v>
      </c>
      <c r="Y157" s="14" t="s">
        <v>72</v>
      </c>
      <c r="Z157" s="14" t="s">
        <v>68</v>
      </c>
      <c r="AA157" s="14" t="s">
        <v>68</v>
      </c>
      <c r="AB157" s="14">
        <v>1</v>
      </c>
      <c r="AC157" s="14">
        <v>946.2</v>
      </c>
      <c r="AD157" s="14">
        <v>4567</v>
      </c>
      <c r="AE157" s="14">
        <v>100</v>
      </c>
      <c r="AF157" s="14">
        <v>946.2</v>
      </c>
      <c r="AG157" s="14">
        <v>187.02</v>
      </c>
      <c r="AH157" s="14">
        <v>946.2</v>
      </c>
      <c r="AI157" s="14">
        <v>46175</v>
      </c>
      <c r="AJ157" s="14">
        <v>0</v>
      </c>
      <c r="AK157" s="14">
        <v>0</v>
      </c>
      <c r="AL157" s="14">
        <v>820.91</v>
      </c>
      <c r="AM157" s="14">
        <v>419.29</v>
      </c>
      <c r="AN157" s="14">
        <v>0</v>
      </c>
      <c r="AO157" s="14">
        <v>0</v>
      </c>
      <c r="AP157" s="14">
        <v>18158.650000000001</v>
      </c>
      <c r="AQ157" s="14">
        <v>374178.08</v>
      </c>
      <c r="AR157" s="14">
        <v>0</v>
      </c>
      <c r="AS157" s="14">
        <v>515828.85</v>
      </c>
      <c r="AT157" s="14">
        <v>35592.83</v>
      </c>
      <c r="AU157" s="14" t="s">
        <v>218</v>
      </c>
      <c r="AV157" s="14" t="b">
        <v>1</v>
      </c>
      <c r="AW157" s="14">
        <v>4.8266751215387869</v>
      </c>
      <c r="AX157" s="14">
        <v>0.19765377298668357</v>
      </c>
      <c r="AY157" s="14">
        <v>4.0950295598861403E-2</v>
      </c>
      <c r="AZ157" s="14">
        <v>48.800465017966602</v>
      </c>
      <c r="BA157" s="14">
        <v>8.2090999999999994</v>
      </c>
      <c r="BB157" s="14">
        <v>4.1928999999999998</v>
      </c>
      <c r="BC157" s="14" t="b">
        <f t="shared" si="41"/>
        <v>1</v>
      </c>
      <c r="BD157" s="14" t="b">
        <f t="shared" si="42"/>
        <v>1</v>
      </c>
      <c r="BE157" s="14" t="b">
        <f t="shared" si="43"/>
        <v>1</v>
      </c>
      <c r="BF157" s="14" t="b">
        <f t="shared" si="44"/>
        <v>1</v>
      </c>
      <c r="BG157" s="14" t="b">
        <f t="shared" si="45"/>
        <v>1</v>
      </c>
      <c r="BH157" s="14" t="b">
        <f t="shared" si="46"/>
        <v>1</v>
      </c>
      <c r="BI157" s="14" t="b">
        <f t="shared" si="51"/>
        <v>1</v>
      </c>
    </row>
    <row r="158" spans="1:61" hidden="1" x14ac:dyDescent="0.25">
      <c r="A158" s="14" t="s">
        <v>130</v>
      </c>
      <c r="B158" s="14" t="s">
        <v>508</v>
      </c>
      <c r="C158" s="14">
        <v>7811129978</v>
      </c>
      <c r="D158" s="14" t="s">
        <v>719</v>
      </c>
      <c r="E158" s="14" t="s">
        <v>66</v>
      </c>
      <c r="F158" s="14" t="s">
        <v>358</v>
      </c>
      <c r="G158" s="14" t="s">
        <v>1</v>
      </c>
      <c r="H158" s="14" t="s">
        <v>67</v>
      </c>
      <c r="I158" s="14" t="s">
        <v>66</v>
      </c>
      <c r="J158" s="14" t="s">
        <v>66</v>
      </c>
      <c r="K158" s="14" t="s">
        <v>66</v>
      </c>
      <c r="L158" s="14" t="s">
        <v>74</v>
      </c>
      <c r="M158" s="14" t="s">
        <v>68</v>
      </c>
      <c r="N158" s="14" t="s">
        <v>69</v>
      </c>
      <c r="O158" s="14" t="s">
        <v>68</v>
      </c>
      <c r="P158" s="14" t="s">
        <v>69</v>
      </c>
      <c r="Q158" s="14" t="s">
        <v>69</v>
      </c>
      <c r="R158" s="14" t="s">
        <v>69</v>
      </c>
      <c r="S158" s="14" t="s">
        <v>79</v>
      </c>
      <c r="T158" s="14" t="s">
        <v>79</v>
      </c>
      <c r="U158" s="14" t="s">
        <v>70</v>
      </c>
      <c r="V158" s="14" t="s">
        <v>68</v>
      </c>
      <c r="W158" s="14" t="s">
        <v>72</v>
      </c>
      <c r="X158" s="14" t="s">
        <v>68</v>
      </c>
      <c r="Y158" s="14" t="s">
        <v>72</v>
      </c>
      <c r="Z158" s="14" t="s">
        <v>68</v>
      </c>
      <c r="AA158" s="14" t="s">
        <v>69</v>
      </c>
      <c r="AB158" s="14">
        <v>1</v>
      </c>
      <c r="AC158" s="14">
        <v>523</v>
      </c>
      <c r="AD158" s="14">
        <v>1569</v>
      </c>
      <c r="AE158" s="14">
        <v>165</v>
      </c>
      <c r="AF158" s="14">
        <v>523</v>
      </c>
      <c r="AG158" s="14">
        <v>0</v>
      </c>
      <c r="AH158" s="14">
        <v>0</v>
      </c>
      <c r="AI158" s="14">
        <v>23999</v>
      </c>
      <c r="AJ158" s="14">
        <v>0</v>
      </c>
      <c r="AK158" s="14">
        <v>0</v>
      </c>
      <c r="AL158" s="14">
        <v>515.44000000000005</v>
      </c>
      <c r="AM158" s="14">
        <v>0</v>
      </c>
      <c r="AN158" s="14">
        <v>0</v>
      </c>
      <c r="AO158" s="14">
        <v>0</v>
      </c>
      <c r="AP158" s="14">
        <v>0</v>
      </c>
      <c r="AQ158" s="14">
        <v>667504.4</v>
      </c>
      <c r="AR158" s="14">
        <v>0</v>
      </c>
      <c r="AS158" s="14">
        <v>0</v>
      </c>
      <c r="AT158" s="14">
        <v>22044.33</v>
      </c>
      <c r="AU158" s="14" t="s">
        <v>218</v>
      </c>
      <c r="AV158" s="14" t="b">
        <v>1</v>
      </c>
      <c r="AW158" s="14">
        <v>3</v>
      </c>
      <c r="AX158" s="14">
        <v>0</v>
      </c>
      <c r="AY158" s="14">
        <v>0</v>
      </c>
      <c r="AZ158" s="14">
        <v>45.88718929254302</v>
      </c>
      <c r="BA158" s="14">
        <v>3.1238787878787884</v>
      </c>
      <c r="BB158" s="14">
        <v>0</v>
      </c>
      <c r="BC158" s="14" t="b">
        <f t="shared" si="41"/>
        <v>1</v>
      </c>
      <c r="BD158" s="14" t="b">
        <f t="shared" si="42"/>
        <v>1</v>
      </c>
      <c r="BE158" s="14" t="b">
        <f t="shared" si="43"/>
        <v>1</v>
      </c>
      <c r="BF158" s="14" t="b">
        <f t="shared" si="44"/>
        <v>1</v>
      </c>
      <c r="BG158" s="14" t="b">
        <f t="shared" si="45"/>
        <v>1</v>
      </c>
      <c r="BH158" s="14" t="b">
        <f t="shared" si="46"/>
        <v>1</v>
      </c>
      <c r="BI158" s="14" t="b">
        <f t="shared" ref="BI158:BI161" si="52">AND(BC158:BH158)</f>
        <v>1</v>
      </c>
    </row>
    <row r="159" spans="1:61" hidden="1" x14ac:dyDescent="0.25">
      <c r="A159" s="14" t="s">
        <v>130</v>
      </c>
      <c r="B159" s="14" t="s">
        <v>508</v>
      </c>
      <c r="C159" s="14">
        <v>7811129978</v>
      </c>
      <c r="D159" s="14" t="s">
        <v>720</v>
      </c>
      <c r="E159" s="14" t="s">
        <v>66</v>
      </c>
      <c r="F159" s="14" t="s">
        <v>66</v>
      </c>
      <c r="G159" s="14" t="s">
        <v>86</v>
      </c>
      <c r="H159" s="14" t="s">
        <v>78</v>
      </c>
      <c r="I159" s="14" t="s">
        <v>66</v>
      </c>
      <c r="J159" s="14" t="s">
        <v>66</v>
      </c>
      <c r="K159" s="14" t="s">
        <v>66</v>
      </c>
      <c r="L159" s="14" t="s">
        <v>74</v>
      </c>
      <c r="M159" s="14" t="s">
        <v>68</v>
      </c>
      <c r="N159" s="14" t="s">
        <v>68</v>
      </c>
      <c r="O159" s="14" t="s">
        <v>68</v>
      </c>
      <c r="P159" s="14" t="s">
        <v>69</v>
      </c>
      <c r="Q159" s="14" t="s">
        <v>69</v>
      </c>
      <c r="R159" s="14" t="s">
        <v>69</v>
      </c>
      <c r="S159" s="14" t="s">
        <v>79</v>
      </c>
      <c r="T159" s="14" t="s">
        <v>70</v>
      </c>
      <c r="U159" s="14" t="s">
        <v>70</v>
      </c>
      <c r="V159" s="14" t="s">
        <v>68</v>
      </c>
      <c r="W159" s="14" t="s">
        <v>72</v>
      </c>
      <c r="X159" s="14" t="s">
        <v>68</v>
      </c>
      <c r="Y159" s="14" t="s">
        <v>72</v>
      </c>
      <c r="Z159" s="14" t="s">
        <v>68</v>
      </c>
      <c r="AA159" s="14" t="s">
        <v>69</v>
      </c>
      <c r="AB159" s="14">
        <v>1</v>
      </c>
      <c r="AC159" s="14">
        <v>353.4</v>
      </c>
      <c r="AD159" s="14">
        <v>956.61</v>
      </c>
      <c r="AE159" s="14">
        <v>185</v>
      </c>
      <c r="AF159" s="14">
        <v>353.4</v>
      </c>
      <c r="AG159" s="14">
        <v>75.569999999999993</v>
      </c>
      <c r="AH159" s="14">
        <v>353.4</v>
      </c>
      <c r="AI159" s="14">
        <v>18301</v>
      </c>
      <c r="AJ159" s="14">
        <v>0</v>
      </c>
      <c r="AK159" s="14">
        <v>0</v>
      </c>
      <c r="AL159" s="14">
        <v>141.75</v>
      </c>
      <c r="AM159" s="14">
        <v>0</v>
      </c>
      <c r="AN159" s="14">
        <v>0</v>
      </c>
      <c r="AO159" s="14">
        <v>0</v>
      </c>
      <c r="AP159" s="14">
        <v>0</v>
      </c>
      <c r="AQ159" s="14">
        <v>148383.39000000001</v>
      </c>
      <c r="AR159" s="14">
        <v>0</v>
      </c>
      <c r="AS159" s="14">
        <v>148718.84</v>
      </c>
      <c r="AT159" s="14">
        <v>6141.67</v>
      </c>
      <c r="AU159" s="14" t="s">
        <v>218</v>
      </c>
      <c r="AV159" s="14" t="b">
        <v>1</v>
      </c>
      <c r="AW159" s="14">
        <v>2.7068760611205436</v>
      </c>
      <c r="AX159" s="14">
        <v>0.21383701188455007</v>
      </c>
      <c r="AY159" s="14">
        <v>7.8997710665788562E-2</v>
      </c>
      <c r="AZ159" s="14">
        <v>51.785512167515563</v>
      </c>
      <c r="BA159" s="14">
        <v>0.76621621621621616</v>
      </c>
      <c r="BB159" s="14">
        <v>0</v>
      </c>
      <c r="BC159" s="14" t="b">
        <f t="shared" si="41"/>
        <v>1</v>
      </c>
      <c r="BD159" s="14" t="b">
        <f t="shared" si="42"/>
        <v>1</v>
      </c>
      <c r="BE159" s="14" t="b">
        <f t="shared" si="43"/>
        <v>1</v>
      </c>
      <c r="BF159" s="14" t="b">
        <f t="shared" si="44"/>
        <v>1</v>
      </c>
      <c r="BG159" s="14" t="b">
        <f t="shared" si="45"/>
        <v>1</v>
      </c>
      <c r="BH159" s="14" t="b">
        <f t="shared" si="46"/>
        <v>1</v>
      </c>
      <c r="BI159" s="14" t="b">
        <f t="shared" si="52"/>
        <v>1</v>
      </c>
    </row>
    <row r="160" spans="1:61" hidden="1" x14ac:dyDescent="0.25">
      <c r="A160" s="14" t="s">
        <v>130</v>
      </c>
      <c r="B160" s="14" t="s">
        <v>721</v>
      </c>
      <c r="C160" s="14">
        <v>7811040247</v>
      </c>
      <c r="D160" s="14" t="s">
        <v>722</v>
      </c>
      <c r="E160" s="14" t="s">
        <v>66</v>
      </c>
      <c r="F160" s="14" t="s">
        <v>100</v>
      </c>
      <c r="G160" s="14" t="s">
        <v>131</v>
      </c>
      <c r="H160" s="14" t="s">
        <v>78</v>
      </c>
      <c r="I160" s="14" t="s">
        <v>87</v>
      </c>
      <c r="J160" s="14" t="s">
        <v>66</v>
      </c>
      <c r="K160" s="14" t="s">
        <v>66</v>
      </c>
      <c r="L160" s="14" t="s">
        <v>74</v>
      </c>
      <c r="M160" s="14" t="s">
        <v>69</v>
      </c>
      <c r="N160" s="14" t="s">
        <v>69</v>
      </c>
      <c r="O160" s="14" t="s">
        <v>68</v>
      </c>
      <c r="P160" s="14" t="s">
        <v>72</v>
      </c>
      <c r="Q160" s="14" t="s">
        <v>72</v>
      </c>
      <c r="R160" s="14" t="s">
        <v>72</v>
      </c>
      <c r="S160" s="14" t="s">
        <v>79</v>
      </c>
      <c r="T160" s="14" t="s">
        <v>70</v>
      </c>
      <c r="U160" s="14" t="s">
        <v>70</v>
      </c>
      <c r="V160" s="14" t="s">
        <v>68</v>
      </c>
      <c r="W160" s="14" t="s">
        <v>72</v>
      </c>
      <c r="X160" s="14" t="s">
        <v>68</v>
      </c>
      <c r="Y160" s="14" t="s">
        <v>72</v>
      </c>
      <c r="Z160" s="14" t="s">
        <v>68</v>
      </c>
      <c r="AA160" s="14" t="s">
        <v>69</v>
      </c>
      <c r="AB160" s="14">
        <v>1</v>
      </c>
      <c r="AC160" s="14">
        <v>391.9</v>
      </c>
      <c r="AD160" s="14">
        <v>1191</v>
      </c>
      <c r="AE160" s="14">
        <v>100000</v>
      </c>
      <c r="AF160" s="14">
        <v>391.9</v>
      </c>
      <c r="AG160" s="14">
        <v>57.17</v>
      </c>
      <c r="AH160" s="14">
        <v>391.9</v>
      </c>
      <c r="AI160" s="14">
        <v>16470</v>
      </c>
      <c r="AJ160" s="14">
        <v>0</v>
      </c>
      <c r="AK160" s="14">
        <v>0</v>
      </c>
      <c r="AL160" s="14">
        <v>240.56899999999999</v>
      </c>
      <c r="AM160" s="14">
        <v>5.42</v>
      </c>
      <c r="AN160" s="14">
        <v>0</v>
      </c>
      <c r="AO160" s="14">
        <v>0</v>
      </c>
      <c r="AP160" s="14">
        <v>200</v>
      </c>
      <c r="AQ160" s="14">
        <v>133400</v>
      </c>
      <c r="AR160" s="14">
        <v>0</v>
      </c>
      <c r="AS160" s="14">
        <v>156300</v>
      </c>
      <c r="AT160" s="14">
        <v>10400</v>
      </c>
      <c r="AU160" s="14" t="s">
        <v>218</v>
      </c>
      <c r="AV160" s="14" t="b">
        <v>1</v>
      </c>
      <c r="AW160" s="14">
        <v>3.0390405715743816</v>
      </c>
      <c r="AX160" s="14">
        <v>0.14587905077825977</v>
      </c>
      <c r="AY160" s="14">
        <v>4.8001679261125106E-2</v>
      </c>
      <c r="AZ160" s="14">
        <v>42.026027047716255</v>
      </c>
      <c r="BA160" s="14">
        <v>2.4056899999999998E-3</v>
      </c>
      <c r="BB160" s="14">
        <v>5.4199999999999996E-5</v>
      </c>
      <c r="BC160" s="14" t="b">
        <f t="shared" si="41"/>
        <v>1</v>
      </c>
      <c r="BD160" s="14" t="b">
        <f t="shared" si="42"/>
        <v>1</v>
      </c>
      <c r="BE160" s="14" t="b">
        <f t="shared" si="43"/>
        <v>1</v>
      </c>
      <c r="BF160" s="14" t="b">
        <f t="shared" si="44"/>
        <v>1</v>
      </c>
      <c r="BG160" s="14" t="b">
        <f t="shared" si="45"/>
        <v>1</v>
      </c>
      <c r="BH160" s="14" t="b">
        <f t="shared" si="46"/>
        <v>1</v>
      </c>
      <c r="BI160" s="14" t="b">
        <f t="shared" si="52"/>
        <v>1</v>
      </c>
    </row>
    <row r="161" spans="1:61" hidden="1" x14ac:dyDescent="0.25">
      <c r="A161" s="14" t="s">
        <v>130</v>
      </c>
      <c r="B161" s="14" t="s">
        <v>723</v>
      </c>
      <c r="C161" s="14">
        <v>7811132032</v>
      </c>
      <c r="D161" s="14" t="s">
        <v>724</v>
      </c>
      <c r="E161" s="14" t="s">
        <v>725</v>
      </c>
      <c r="F161" s="14" t="s">
        <v>100</v>
      </c>
      <c r="G161" s="14" t="s">
        <v>80</v>
      </c>
      <c r="H161" s="14" t="s">
        <v>67</v>
      </c>
      <c r="I161" s="14" t="s">
        <v>146</v>
      </c>
      <c r="J161" s="14" t="s">
        <v>66</v>
      </c>
      <c r="K161" s="14" t="s">
        <v>66</v>
      </c>
      <c r="L161" s="14" t="s">
        <v>74</v>
      </c>
      <c r="M161" s="14" t="s">
        <v>68</v>
      </c>
      <c r="N161" s="14" t="s">
        <v>68</v>
      </c>
      <c r="O161" s="14" t="s">
        <v>68</v>
      </c>
      <c r="P161" s="14" t="s">
        <v>68</v>
      </c>
      <c r="Q161" s="14" t="s">
        <v>69</v>
      </c>
      <c r="R161" s="14" t="s">
        <v>69</v>
      </c>
      <c r="S161" s="14" t="s">
        <v>79</v>
      </c>
      <c r="T161" s="14" t="s">
        <v>70</v>
      </c>
      <c r="U161" s="14" t="s">
        <v>70</v>
      </c>
      <c r="V161" s="14" t="s">
        <v>71</v>
      </c>
      <c r="W161" s="14" t="s">
        <v>72</v>
      </c>
      <c r="X161" s="14" t="s">
        <v>72</v>
      </c>
      <c r="Y161" s="14" t="s">
        <v>72</v>
      </c>
      <c r="Z161" s="14" t="s">
        <v>68</v>
      </c>
      <c r="AA161" s="14" t="s">
        <v>68</v>
      </c>
      <c r="AB161" s="14">
        <v>1</v>
      </c>
      <c r="AC161" s="14">
        <v>626.4</v>
      </c>
      <c r="AD161" s="14">
        <v>1852</v>
      </c>
      <c r="AE161" s="14">
        <v>240</v>
      </c>
      <c r="AF161" s="14">
        <v>574.54</v>
      </c>
      <c r="AG161" s="14">
        <v>125.8</v>
      </c>
      <c r="AH161" s="14">
        <v>626.4</v>
      </c>
      <c r="AI161" s="14">
        <v>42380</v>
      </c>
      <c r="AJ161" s="14">
        <v>0</v>
      </c>
      <c r="AK161" s="14">
        <v>0</v>
      </c>
      <c r="AL161" s="14">
        <v>530</v>
      </c>
      <c r="AM161" s="14">
        <v>105.96</v>
      </c>
      <c r="AN161" s="14">
        <v>0</v>
      </c>
      <c r="AO161" s="14">
        <v>0</v>
      </c>
      <c r="AP161" s="14">
        <v>5259.85</v>
      </c>
      <c r="AQ161" s="14">
        <v>343701.8</v>
      </c>
      <c r="AR161" s="14">
        <v>0</v>
      </c>
      <c r="AS161" s="14">
        <v>247098.88</v>
      </c>
      <c r="AT161" s="14">
        <v>22922.5</v>
      </c>
      <c r="AU161" s="14" t="s">
        <v>218</v>
      </c>
      <c r="AV161" s="14" t="b">
        <v>1</v>
      </c>
      <c r="AW161" s="14">
        <v>3.2234483238764926</v>
      </c>
      <c r="AX161" s="14">
        <v>0.21895777491558466</v>
      </c>
      <c r="AY161" s="14">
        <v>6.7926565874730019E-2</v>
      </c>
      <c r="AZ161" s="14">
        <v>73.763358512897284</v>
      </c>
      <c r="BA161" s="14">
        <v>2.2083333333333335</v>
      </c>
      <c r="BB161" s="14">
        <v>0.44149999999999995</v>
      </c>
      <c r="BC161" s="14" t="b">
        <f t="shared" si="41"/>
        <v>1</v>
      </c>
      <c r="BD161" s="14" t="b">
        <f t="shared" si="42"/>
        <v>1</v>
      </c>
      <c r="BE161" s="14" t="b">
        <f t="shared" si="43"/>
        <v>1</v>
      </c>
      <c r="BF161" s="14" t="b">
        <f t="shared" si="44"/>
        <v>1</v>
      </c>
      <c r="BG161" s="14" t="b">
        <f t="shared" si="45"/>
        <v>1</v>
      </c>
      <c r="BH161" s="14" t="b">
        <f t="shared" si="46"/>
        <v>1</v>
      </c>
      <c r="BI161" s="14" t="b">
        <f t="shared" si="52"/>
        <v>1</v>
      </c>
    </row>
    <row r="162" spans="1:61" hidden="1" x14ac:dyDescent="0.25">
      <c r="A162" s="14" t="s">
        <v>104</v>
      </c>
      <c r="B162" s="14" t="s">
        <v>726</v>
      </c>
      <c r="C162" s="14">
        <v>7811065925</v>
      </c>
      <c r="D162" s="14" t="s">
        <v>169</v>
      </c>
      <c r="E162" s="14" t="s">
        <v>727</v>
      </c>
      <c r="F162" s="14" t="s">
        <v>76</v>
      </c>
      <c r="G162" s="14" t="s">
        <v>209</v>
      </c>
      <c r="H162" s="14" t="s">
        <v>67</v>
      </c>
      <c r="I162" s="14" t="s">
        <v>66</v>
      </c>
      <c r="J162" s="14" t="s">
        <v>66</v>
      </c>
      <c r="K162" s="14" t="s">
        <v>66</v>
      </c>
      <c r="L162" s="14" t="s">
        <v>74</v>
      </c>
      <c r="M162" s="14" t="s">
        <v>68</v>
      </c>
      <c r="N162" s="14" t="s">
        <v>71</v>
      </c>
      <c r="O162" s="14" t="s">
        <v>68</v>
      </c>
      <c r="P162" s="14" t="s">
        <v>71</v>
      </c>
      <c r="Q162" s="14" t="s">
        <v>72</v>
      </c>
      <c r="R162" s="14" t="s">
        <v>72</v>
      </c>
      <c r="S162" s="14" t="s">
        <v>79</v>
      </c>
      <c r="T162" s="14" t="s">
        <v>70</v>
      </c>
      <c r="U162" s="14" t="s">
        <v>70</v>
      </c>
      <c r="V162" s="14" t="s">
        <v>68</v>
      </c>
      <c r="W162" s="14" t="s">
        <v>72</v>
      </c>
      <c r="X162" s="14" t="s">
        <v>68</v>
      </c>
      <c r="Y162" s="14" t="s">
        <v>72</v>
      </c>
      <c r="Z162" s="14" t="s">
        <v>68</v>
      </c>
      <c r="AA162" s="14" t="s">
        <v>71</v>
      </c>
      <c r="AB162" s="14">
        <v>1</v>
      </c>
      <c r="AC162" s="14">
        <v>1051.5</v>
      </c>
      <c r="AD162" s="14">
        <v>4845</v>
      </c>
      <c r="AE162" s="14">
        <v>150</v>
      </c>
      <c r="AF162" s="14">
        <v>713.4</v>
      </c>
      <c r="AG162" s="14">
        <v>252.05</v>
      </c>
      <c r="AH162" s="14">
        <v>713.4</v>
      </c>
      <c r="AI162" s="14">
        <v>37020</v>
      </c>
      <c r="AJ162" s="14">
        <v>0</v>
      </c>
      <c r="AK162" s="14">
        <v>0</v>
      </c>
      <c r="AL162" s="14">
        <v>700</v>
      </c>
      <c r="AM162" s="14">
        <v>681.79</v>
      </c>
      <c r="AN162" s="14">
        <v>0</v>
      </c>
      <c r="AO162" s="14">
        <v>0</v>
      </c>
      <c r="AP162" s="14">
        <v>29500</v>
      </c>
      <c r="AQ162" s="14">
        <v>297200</v>
      </c>
      <c r="AR162" s="14">
        <v>0</v>
      </c>
      <c r="AS162" s="14">
        <v>694300</v>
      </c>
      <c r="AT162" s="14">
        <v>30400</v>
      </c>
      <c r="AU162" s="14" t="s">
        <v>218</v>
      </c>
      <c r="AV162" s="14" t="b">
        <v>1</v>
      </c>
      <c r="AW162" s="14">
        <v>6.791421362489487</v>
      </c>
      <c r="AX162" s="14">
        <v>0.35330810204653773</v>
      </c>
      <c r="AY162" s="14">
        <v>5.2022703818369452E-2</v>
      </c>
      <c r="AZ162" s="14">
        <v>51.892346509671995</v>
      </c>
      <c r="BA162" s="14">
        <v>4.666666666666667</v>
      </c>
      <c r="BB162" s="14">
        <v>4.5452666666666666</v>
      </c>
      <c r="BC162" s="14" t="b">
        <f t="shared" si="41"/>
        <v>1</v>
      </c>
      <c r="BD162" s="14" t="b">
        <f t="shared" si="42"/>
        <v>1</v>
      </c>
      <c r="BE162" s="14" t="b">
        <f t="shared" si="43"/>
        <v>1</v>
      </c>
      <c r="BF162" s="14" t="b">
        <f t="shared" si="44"/>
        <v>1</v>
      </c>
      <c r="BG162" s="14" t="b">
        <f t="shared" si="45"/>
        <v>1</v>
      </c>
      <c r="BH162" s="14" t="b">
        <f t="shared" si="46"/>
        <v>1</v>
      </c>
      <c r="BI162" s="14" t="b">
        <f t="shared" ref="BI162:BI170" si="53">AND(BC162:BH162)</f>
        <v>1</v>
      </c>
    </row>
    <row r="163" spans="1:61" x14ac:dyDescent="0.25">
      <c r="A163" s="14" t="s">
        <v>104</v>
      </c>
      <c r="B163" s="14" t="s">
        <v>726</v>
      </c>
      <c r="C163" s="14">
        <v>7811065925</v>
      </c>
      <c r="D163" s="14" t="s">
        <v>728</v>
      </c>
      <c r="E163" s="14" t="s">
        <v>729</v>
      </c>
      <c r="F163" s="14" t="s">
        <v>76</v>
      </c>
      <c r="G163" s="14" t="s">
        <v>198</v>
      </c>
      <c r="H163" s="14" t="s">
        <v>67</v>
      </c>
      <c r="I163" s="14" t="s">
        <v>84</v>
      </c>
      <c r="J163" s="14" t="s">
        <v>66</v>
      </c>
      <c r="K163" s="14" t="s">
        <v>66</v>
      </c>
      <c r="L163" s="14" t="s">
        <v>74</v>
      </c>
      <c r="M163" s="14" t="s">
        <v>68</v>
      </c>
      <c r="N163" s="14" t="s">
        <v>71</v>
      </c>
      <c r="O163" s="14" t="s">
        <v>68</v>
      </c>
      <c r="P163" s="14" t="s">
        <v>71</v>
      </c>
      <c r="Q163" s="14" t="s">
        <v>69</v>
      </c>
      <c r="R163" s="14" t="s">
        <v>69</v>
      </c>
      <c r="S163" s="14" t="s">
        <v>79</v>
      </c>
      <c r="T163" s="14" t="s">
        <v>70</v>
      </c>
      <c r="U163" s="14" t="s">
        <v>70</v>
      </c>
      <c r="V163" s="14" t="s">
        <v>71</v>
      </c>
      <c r="W163" s="14" t="s">
        <v>72</v>
      </c>
      <c r="X163" s="14" t="s">
        <v>71</v>
      </c>
      <c r="Y163" s="14" t="s">
        <v>69</v>
      </c>
      <c r="Z163" s="14" t="s">
        <v>68</v>
      </c>
      <c r="AA163" s="14" t="s">
        <v>72</v>
      </c>
      <c r="AB163" s="14">
        <v>1</v>
      </c>
      <c r="AC163" s="14">
        <v>597.6</v>
      </c>
      <c r="AD163" s="14">
        <v>2653</v>
      </c>
      <c r="AE163" s="14">
        <v>95</v>
      </c>
      <c r="AF163" s="14">
        <v>540.5</v>
      </c>
      <c r="AG163" s="14">
        <v>390.57</v>
      </c>
      <c r="AH163" s="14">
        <v>540.5</v>
      </c>
      <c r="AI163" s="14">
        <v>58000</v>
      </c>
      <c r="AJ163" s="14">
        <v>0</v>
      </c>
      <c r="AK163" s="14">
        <v>0</v>
      </c>
      <c r="AL163" s="14">
        <v>700</v>
      </c>
      <c r="AM163" s="14">
        <v>2036.2</v>
      </c>
      <c r="AN163" s="14">
        <v>0</v>
      </c>
      <c r="AO163" s="14">
        <v>0</v>
      </c>
      <c r="AP163" s="14">
        <v>88200</v>
      </c>
      <c r="AQ163" s="14">
        <v>472200</v>
      </c>
      <c r="AR163" s="14">
        <v>0</v>
      </c>
      <c r="AS163" s="14">
        <v>1078400</v>
      </c>
      <c r="AT163" s="14">
        <v>30400</v>
      </c>
      <c r="AU163" s="14" t="s">
        <v>218</v>
      </c>
      <c r="AV163" s="14" t="b">
        <v>1</v>
      </c>
      <c r="AW163" s="14">
        <v>4.9084181313598521</v>
      </c>
      <c r="AX163" s="14">
        <v>0.72260869565217389</v>
      </c>
      <c r="AY163" s="14">
        <v>0.14721824349792687</v>
      </c>
      <c r="AZ163" s="14">
        <v>107.30804810360777</v>
      </c>
      <c r="BA163" s="14">
        <v>7.3684210526315788</v>
      </c>
      <c r="BB163" s="14">
        <v>21.433684210526316</v>
      </c>
      <c r="BC163" s="14" t="b">
        <f t="shared" si="41"/>
        <v>1</v>
      </c>
      <c r="BD163" s="14" t="b">
        <f t="shared" si="42"/>
        <v>0</v>
      </c>
      <c r="BE163" s="14" t="b">
        <f t="shared" si="43"/>
        <v>1</v>
      </c>
      <c r="BF163" s="14" t="b">
        <f t="shared" si="44"/>
        <v>1</v>
      </c>
      <c r="BG163" s="14" t="b">
        <f t="shared" si="45"/>
        <v>1</v>
      </c>
      <c r="BH163" s="14" t="b">
        <f t="shared" si="46"/>
        <v>1</v>
      </c>
      <c r="BI163" s="14" t="b">
        <f t="shared" si="53"/>
        <v>0</v>
      </c>
    </row>
    <row r="164" spans="1:61" x14ac:dyDescent="0.25">
      <c r="A164" s="14" t="s">
        <v>104</v>
      </c>
      <c r="B164" s="14" t="s">
        <v>730</v>
      </c>
      <c r="C164" s="14">
        <v>7811066372</v>
      </c>
      <c r="D164" s="14" t="s">
        <v>169</v>
      </c>
      <c r="E164" s="14" t="s">
        <v>731</v>
      </c>
      <c r="F164" s="14" t="s">
        <v>76</v>
      </c>
      <c r="G164" s="14" t="s">
        <v>198</v>
      </c>
      <c r="H164" s="14" t="s">
        <v>67</v>
      </c>
      <c r="I164" s="14" t="s">
        <v>66</v>
      </c>
      <c r="J164" s="14" t="s">
        <v>424</v>
      </c>
      <c r="K164" s="14" t="s">
        <v>732</v>
      </c>
      <c r="L164" s="14" t="s">
        <v>74</v>
      </c>
      <c r="M164" s="14" t="s">
        <v>68</v>
      </c>
      <c r="N164" s="14" t="s">
        <v>68</v>
      </c>
      <c r="O164" s="14" t="s">
        <v>68</v>
      </c>
      <c r="P164" s="14" t="s">
        <v>68</v>
      </c>
      <c r="Q164" s="14" t="s">
        <v>68</v>
      </c>
      <c r="R164" s="14" t="s">
        <v>72</v>
      </c>
      <c r="S164" s="14" t="s">
        <v>70</v>
      </c>
      <c r="T164" s="14" t="s">
        <v>70</v>
      </c>
      <c r="U164" s="14" t="s">
        <v>70</v>
      </c>
      <c r="V164" s="14" t="s">
        <v>71</v>
      </c>
      <c r="W164" s="14" t="s">
        <v>72</v>
      </c>
      <c r="X164" s="14" t="s">
        <v>68</v>
      </c>
      <c r="Y164" s="14" t="s">
        <v>72</v>
      </c>
      <c r="Z164" s="14" t="s">
        <v>68</v>
      </c>
      <c r="AA164" s="14" t="s">
        <v>68</v>
      </c>
      <c r="AB164" s="14">
        <v>1</v>
      </c>
      <c r="AC164" s="14">
        <v>1915.8</v>
      </c>
      <c r="AD164" s="14">
        <v>9915</v>
      </c>
      <c r="AE164" s="14">
        <v>291</v>
      </c>
      <c r="AF164" s="14">
        <v>1178.9000000000001</v>
      </c>
      <c r="AG164" s="14">
        <v>667.38</v>
      </c>
      <c r="AH164" s="14">
        <v>1797</v>
      </c>
      <c r="AI164" s="14">
        <v>84840</v>
      </c>
      <c r="AJ164" s="14">
        <v>0</v>
      </c>
      <c r="AK164" s="14">
        <v>5200</v>
      </c>
      <c r="AL164" s="14">
        <v>1900</v>
      </c>
      <c r="AM164" s="14">
        <v>1170.3900000000001</v>
      </c>
      <c r="AN164" s="14">
        <v>0</v>
      </c>
      <c r="AO164" s="14">
        <v>40050</v>
      </c>
      <c r="AP164" s="14">
        <v>46313.58</v>
      </c>
      <c r="AQ164" s="14">
        <v>945000</v>
      </c>
      <c r="AR164" s="14">
        <v>0</v>
      </c>
      <c r="AS164" s="14">
        <v>1872738.75</v>
      </c>
      <c r="AT164" s="14">
        <v>83737.95</v>
      </c>
      <c r="AU164" s="14" t="s">
        <v>218</v>
      </c>
      <c r="AV164" s="14" t="b">
        <v>1</v>
      </c>
      <c r="AW164" s="14">
        <v>8.4103825600135718</v>
      </c>
      <c r="AX164" s="14">
        <v>0.56610399524980914</v>
      </c>
      <c r="AY164" s="14">
        <v>6.7310136157337372E-2</v>
      </c>
      <c r="AZ164" s="14">
        <v>71.965391466621426</v>
      </c>
      <c r="BA164" s="14">
        <v>6.529209621993127</v>
      </c>
      <c r="BB164" s="14">
        <v>4.021958762886598</v>
      </c>
      <c r="BC164" s="14" t="b">
        <f t="shared" si="41"/>
        <v>1</v>
      </c>
      <c r="BD164" s="14" t="b">
        <f t="shared" si="42"/>
        <v>0</v>
      </c>
      <c r="BE164" s="14" t="b">
        <f t="shared" si="43"/>
        <v>1</v>
      </c>
      <c r="BF164" s="14" t="b">
        <f t="shared" si="44"/>
        <v>1</v>
      </c>
      <c r="BG164" s="14" t="b">
        <f t="shared" si="45"/>
        <v>1</v>
      </c>
      <c r="BH164" s="14" t="b">
        <f t="shared" si="46"/>
        <v>1</v>
      </c>
      <c r="BI164" s="14" t="b">
        <f t="shared" si="53"/>
        <v>0</v>
      </c>
    </row>
    <row r="165" spans="1:61" hidden="1" x14ac:dyDescent="0.25">
      <c r="A165" s="14" t="s">
        <v>104</v>
      </c>
      <c r="B165" s="14" t="s">
        <v>733</v>
      </c>
      <c r="C165" s="14">
        <v>7811066710</v>
      </c>
      <c r="D165" s="14" t="s">
        <v>734</v>
      </c>
      <c r="E165" s="14" t="s">
        <v>735</v>
      </c>
      <c r="F165" s="14" t="s">
        <v>76</v>
      </c>
      <c r="G165" s="14" t="s">
        <v>88</v>
      </c>
      <c r="H165" s="14" t="s">
        <v>67</v>
      </c>
      <c r="I165" s="14" t="s">
        <v>66</v>
      </c>
      <c r="J165" s="14" t="s">
        <v>334</v>
      </c>
      <c r="K165" s="14" t="s">
        <v>96</v>
      </c>
      <c r="L165" s="14" t="s">
        <v>74</v>
      </c>
      <c r="M165" s="14" t="s">
        <v>68</v>
      </c>
      <c r="N165" s="14" t="s">
        <v>68</v>
      </c>
      <c r="O165" s="14" t="s">
        <v>68</v>
      </c>
      <c r="P165" s="14" t="s">
        <v>68</v>
      </c>
      <c r="Q165" s="14" t="s">
        <v>68</v>
      </c>
      <c r="R165" s="14" t="s">
        <v>69</v>
      </c>
      <c r="S165" s="14" t="s">
        <v>70</v>
      </c>
      <c r="T165" s="14" t="s">
        <v>70</v>
      </c>
      <c r="U165" s="14" t="s">
        <v>70</v>
      </c>
      <c r="V165" s="14" t="s">
        <v>71</v>
      </c>
      <c r="W165" s="14" t="s">
        <v>72</v>
      </c>
      <c r="X165" s="14" t="s">
        <v>71</v>
      </c>
      <c r="Y165" s="14" t="s">
        <v>72</v>
      </c>
      <c r="Z165" s="14" t="s">
        <v>68</v>
      </c>
      <c r="AA165" s="14" t="s">
        <v>68</v>
      </c>
      <c r="AB165" s="14">
        <v>1</v>
      </c>
      <c r="AC165" s="14">
        <v>1044</v>
      </c>
      <c r="AD165" s="14">
        <v>5494</v>
      </c>
      <c r="AE165" s="14">
        <v>120</v>
      </c>
      <c r="AF165" s="14">
        <v>940</v>
      </c>
      <c r="AG165" s="14">
        <v>271.20999999999998</v>
      </c>
      <c r="AH165" s="14">
        <v>940</v>
      </c>
      <c r="AI165" s="14">
        <v>24520</v>
      </c>
      <c r="AJ165" s="14">
        <v>0</v>
      </c>
      <c r="AK165" s="14">
        <v>4200</v>
      </c>
      <c r="AL165" s="14">
        <v>600</v>
      </c>
      <c r="AM165" s="14">
        <v>500</v>
      </c>
      <c r="AN165" s="14">
        <v>0</v>
      </c>
      <c r="AO165" s="14">
        <v>30072</v>
      </c>
      <c r="AP165" s="14">
        <v>31590</v>
      </c>
      <c r="AQ165" s="14">
        <v>201799.6</v>
      </c>
      <c r="AR165" s="14">
        <v>0</v>
      </c>
      <c r="AS165" s="14">
        <v>747641.89</v>
      </c>
      <c r="AT165" s="14">
        <v>26076</v>
      </c>
      <c r="AU165" s="14" t="s">
        <v>218</v>
      </c>
      <c r="AV165" s="14" t="b">
        <v>1</v>
      </c>
      <c r="AW165" s="14">
        <v>5.8446808510638295</v>
      </c>
      <c r="AX165" s="14">
        <v>0.28852127659574467</v>
      </c>
      <c r="AY165" s="14">
        <v>4.9364761558063339E-2</v>
      </c>
      <c r="AZ165" s="14">
        <v>26.085106382978722</v>
      </c>
      <c r="BA165" s="14">
        <v>5</v>
      </c>
      <c r="BB165" s="14">
        <v>4.166666666666667</v>
      </c>
      <c r="BC165" s="14" t="b">
        <f t="shared" si="41"/>
        <v>1</v>
      </c>
      <c r="BD165" s="14" t="b">
        <f t="shared" si="42"/>
        <v>1</v>
      </c>
      <c r="BE165" s="14" t="b">
        <f t="shared" si="43"/>
        <v>1</v>
      </c>
      <c r="BF165" s="14" t="b">
        <f t="shared" si="44"/>
        <v>1</v>
      </c>
      <c r="BG165" s="14" t="b">
        <f t="shared" si="45"/>
        <v>1</v>
      </c>
      <c r="BH165" s="14" t="b">
        <f t="shared" si="46"/>
        <v>1</v>
      </c>
      <c r="BI165" s="14" t="b">
        <f t="shared" si="53"/>
        <v>1</v>
      </c>
    </row>
    <row r="166" spans="1:61" hidden="1" x14ac:dyDescent="0.25">
      <c r="A166" s="14" t="s">
        <v>104</v>
      </c>
      <c r="B166" s="14" t="s">
        <v>733</v>
      </c>
      <c r="C166" s="14">
        <v>7811066710</v>
      </c>
      <c r="D166" s="14" t="s">
        <v>736</v>
      </c>
      <c r="E166" s="14" t="s">
        <v>737</v>
      </c>
      <c r="F166" s="14" t="s">
        <v>76</v>
      </c>
      <c r="G166" s="14" t="s">
        <v>88</v>
      </c>
      <c r="H166" s="14" t="s">
        <v>67</v>
      </c>
      <c r="I166" s="14" t="s">
        <v>66</v>
      </c>
      <c r="J166" s="14" t="s">
        <v>334</v>
      </c>
      <c r="K166" s="14" t="s">
        <v>96</v>
      </c>
      <c r="L166" s="14" t="s">
        <v>74</v>
      </c>
      <c r="M166" s="14" t="s">
        <v>68</v>
      </c>
      <c r="N166" s="14" t="s">
        <v>68</v>
      </c>
      <c r="O166" s="14" t="s">
        <v>68</v>
      </c>
      <c r="P166" s="14" t="s">
        <v>68</v>
      </c>
      <c r="Q166" s="14" t="s">
        <v>69</v>
      </c>
      <c r="R166" s="14" t="s">
        <v>69</v>
      </c>
      <c r="S166" s="14" t="s">
        <v>70</v>
      </c>
      <c r="T166" s="14" t="s">
        <v>70</v>
      </c>
      <c r="U166" s="14" t="s">
        <v>70</v>
      </c>
      <c r="V166" s="14" t="s">
        <v>71</v>
      </c>
      <c r="W166" s="14" t="s">
        <v>72</v>
      </c>
      <c r="X166" s="14" t="s">
        <v>71</v>
      </c>
      <c r="Y166" s="14" t="s">
        <v>72</v>
      </c>
      <c r="Z166" s="14" t="s">
        <v>68</v>
      </c>
      <c r="AA166" s="14" t="s">
        <v>68</v>
      </c>
      <c r="AB166" s="14">
        <v>1</v>
      </c>
      <c r="AC166" s="14">
        <v>1021</v>
      </c>
      <c r="AD166" s="14">
        <v>5635</v>
      </c>
      <c r="AE166" s="14">
        <v>120</v>
      </c>
      <c r="AF166" s="14">
        <v>940</v>
      </c>
      <c r="AG166" s="14">
        <v>271.20999999999998</v>
      </c>
      <c r="AH166" s="14">
        <v>940</v>
      </c>
      <c r="AI166" s="14">
        <v>47500</v>
      </c>
      <c r="AJ166" s="14">
        <v>0</v>
      </c>
      <c r="AK166" s="14">
        <v>0</v>
      </c>
      <c r="AL166" s="14">
        <v>900</v>
      </c>
      <c r="AM166" s="14">
        <v>500</v>
      </c>
      <c r="AN166" s="14">
        <v>0</v>
      </c>
      <c r="AO166" s="14">
        <v>0</v>
      </c>
      <c r="AP166" s="14">
        <v>31590</v>
      </c>
      <c r="AQ166" s="14">
        <v>390925</v>
      </c>
      <c r="AR166" s="14">
        <v>0</v>
      </c>
      <c r="AS166" s="14">
        <v>747641.89</v>
      </c>
      <c r="AT166" s="14">
        <v>39114</v>
      </c>
      <c r="AU166" s="14" t="s">
        <v>218</v>
      </c>
      <c r="AV166" s="14" t="b">
        <v>1</v>
      </c>
      <c r="AW166" s="14">
        <v>5.9946808510638299</v>
      </c>
      <c r="AX166" s="14">
        <v>0.28852127659574467</v>
      </c>
      <c r="AY166" s="14">
        <v>4.8129547471162375E-2</v>
      </c>
      <c r="AZ166" s="14">
        <v>50.531914893617021</v>
      </c>
      <c r="BA166" s="14">
        <v>7.5</v>
      </c>
      <c r="BB166" s="14">
        <v>4.166666666666667</v>
      </c>
      <c r="BC166" s="14" t="b">
        <f t="shared" si="41"/>
        <v>1</v>
      </c>
      <c r="BD166" s="14" t="b">
        <f t="shared" si="42"/>
        <v>1</v>
      </c>
      <c r="BE166" s="14" t="b">
        <f t="shared" si="43"/>
        <v>1</v>
      </c>
      <c r="BF166" s="14" t="b">
        <f t="shared" si="44"/>
        <v>1</v>
      </c>
      <c r="BG166" s="14" t="b">
        <f t="shared" si="45"/>
        <v>1</v>
      </c>
      <c r="BH166" s="14" t="b">
        <f t="shared" si="46"/>
        <v>1</v>
      </c>
      <c r="BI166" s="14" t="b">
        <f t="shared" si="53"/>
        <v>1</v>
      </c>
    </row>
    <row r="167" spans="1:61" hidden="1" x14ac:dyDescent="0.25">
      <c r="A167" s="14" t="s">
        <v>104</v>
      </c>
      <c r="B167" s="14" t="s">
        <v>733</v>
      </c>
      <c r="C167" s="14">
        <v>7811066710</v>
      </c>
      <c r="D167" s="14" t="s">
        <v>738</v>
      </c>
      <c r="E167" s="14" t="s">
        <v>739</v>
      </c>
      <c r="F167" s="14" t="s">
        <v>76</v>
      </c>
      <c r="G167" s="14" t="s">
        <v>173</v>
      </c>
      <c r="H167" s="14" t="s">
        <v>67</v>
      </c>
      <c r="I167" s="14" t="s">
        <v>89</v>
      </c>
      <c r="J167" s="14" t="s">
        <v>334</v>
      </c>
      <c r="K167" s="14" t="s">
        <v>96</v>
      </c>
      <c r="L167" s="14" t="s">
        <v>74</v>
      </c>
      <c r="M167" s="14" t="s">
        <v>68</v>
      </c>
      <c r="N167" s="14" t="s">
        <v>68</v>
      </c>
      <c r="O167" s="14" t="s">
        <v>68</v>
      </c>
      <c r="P167" s="14" t="s">
        <v>68</v>
      </c>
      <c r="Q167" s="14" t="s">
        <v>68</v>
      </c>
      <c r="R167" s="14" t="s">
        <v>69</v>
      </c>
      <c r="S167" s="14" t="s">
        <v>70</v>
      </c>
      <c r="T167" s="14" t="s">
        <v>70</v>
      </c>
      <c r="U167" s="14" t="s">
        <v>70</v>
      </c>
      <c r="V167" s="14" t="s">
        <v>71</v>
      </c>
      <c r="W167" s="14" t="s">
        <v>72</v>
      </c>
      <c r="X167" s="14" t="s">
        <v>71</v>
      </c>
      <c r="Y167" s="14" t="s">
        <v>72</v>
      </c>
      <c r="Z167" s="14" t="s">
        <v>68</v>
      </c>
      <c r="AA167" s="14" t="s">
        <v>68</v>
      </c>
      <c r="AB167" s="14">
        <v>1</v>
      </c>
      <c r="AC167" s="14">
        <v>1366</v>
      </c>
      <c r="AD167" s="14">
        <v>6915</v>
      </c>
      <c r="AE167" s="14">
        <v>120</v>
      </c>
      <c r="AF167" s="14">
        <v>1301</v>
      </c>
      <c r="AG167" s="14">
        <v>271.20999999999998</v>
      </c>
      <c r="AH167" s="14">
        <v>1301</v>
      </c>
      <c r="AI167" s="14">
        <v>34310</v>
      </c>
      <c r="AJ167" s="14">
        <v>0</v>
      </c>
      <c r="AK167" s="14">
        <v>4200</v>
      </c>
      <c r="AL167" s="14">
        <v>800</v>
      </c>
      <c r="AM167" s="14">
        <v>400</v>
      </c>
      <c r="AN167" s="14">
        <v>0</v>
      </c>
      <c r="AO167" s="14">
        <v>30072</v>
      </c>
      <c r="AP167" s="14">
        <v>25272</v>
      </c>
      <c r="AQ167" s="14">
        <v>282371.3</v>
      </c>
      <c r="AR167" s="14">
        <v>0</v>
      </c>
      <c r="AS167" s="14">
        <v>747641.89</v>
      </c>
      <c r="AT167" s="14">
        <v>34768</v>
      </c>
      <c r="AU167" s="14" t="s">
        <v>218</v>
      </c>
      <c r="AV167" s="14" t="b">
        <v>1</v>
      </c>
      <c r="AW167" s="14">
        <v>5.315142198308993</v>
      </c>
      <c r="AX167" s="14">
        <v>0.20846272098385857</v>
      </c>
      <c r="AY167" s="14">
        <v>3.9220535068691248E-2</v>
      </c>
      <c r="AZ167" s="14">
        <v>26.372021521906227</v>
      </c>
      <c r="BA167" s="14">
        <v>6.666666666666667</v>
      </c>
      <c r="BB167" s="14">
        <v>3.3333333333333335</v>
      </c>
      <c r="BC167" s="14" t="b">
        <f t="shared" si="41"/>
        <v>1</v>
      </c>
      <c r="BD167" s="14" t="b">
        <f t="shared" si="42"/>
        <v>1</v>
      </c>
      <c r="BE167" s="14" t="b">
        <f t="shared" si="43"/>
        <v>1</v>
      </c>
      <c r="BF167" s="14" t="b">
        <f t="shared" si="44"/>
        <v>1</v>
      </c>
      <c r="BG167" s="14" t="b">
        <f t="shared" si="45"/>
        <v>1</v>
      </c>
      <c r="BH167" s="14" t="b">
        <f t="shared" si="46"/>
        <v>1</v>
      </c>
      <c r="BI167" s="14" t="b">
        <f t="shared" si="53"/>
        <v>1</v>
      </c>
    </row>
    <row r="168" spans="1:61" hidden="1" x14ac:dyDescent="0.25">
      <c r="A168" s="14" t="s">
        <v>104</v>
      </c>
      <c r="B168" s="14" t="s">
        <v>740</v>
      </c>
      <c r="C168" s="14">
        <v>7811066051</v>
      </c>
      <c r="D168" s="14" t="s">
        <v>157</v>
      </c>
      <c r="E168" s="14" t="s">
        <v>741</v>
      </c>
      <c r="F168" s="14" t="s">
        <v>76</v>
      </c>
      <c r="G168" s="14" t="s">
        <v>144</v>
      </c>
      <c r="H168" s="14" t="s">
        <v>67</v>
      </c>
      <c r="I168" s="14" t="s">
        <v>84</v>
      </c>
      <c r="J168" s="14" t="s">
        <v>742</v>
      </c>
      <c r="K168" s="14" t="s">
        <v>743</v>
      </c>
      <c r="L168" s="14" t="s">
        <v>74</v>
      </c>
      <c r="M168" s="14" t="s">
        <v>68</v>
      </c>
      <c r="N168" s="14" t="s">
        <v>68</v>
      </c>
      <c r="O168" s="14" t="s">
        <v>68</v>
      </c>
      <c r="P168" s="14" t="s">
        <v>68</v>
      </c>
      <c r="Q168" s="14" t="s">
        <v>68</v>
      </c>
      <c r="R168" s="14" t="s">
        <v>69</v>
      </c>
      <c r="S168" s="14" t="s">
        <v>70</v>
      </c>
      <c r="T168" s="14" t="s">
        <v>70</v>
      </c>
      <c r="U168" s="14" t="s">
        <v>70</v>
      </c>
      <c r="V168" s="14" t="s">
        <v>71</v>
      </c>
      <c r="W168" s="14" t="s">
        <v>71</v>
      </c>
      <c r="X168" s="14" t="s">
        <v>71</v>
      </c>
      <c r="Y168" s="14" t="s">
        <v>68</v>
      </c>
      <c r="Z168" s="14" t="s">
        <v>68</v>
      </c>
      <c r="AA168" s="14" t="s">
        <v>68</v>
      </c>
      <c r="AB168" s="14">
        <v>1</v>
      </c>
      <c r="AC168" s="14">
        <v>846.6</v>
      </c>
      <c r="AD168" s="14">
        <v>3317</v>
      </c>
      <c r="AE168" s="14">
        <v>120</v>
      </c>
      <c r="AF168" s="14">
        <v>472.2</v>
      </c>
      <c r="AG168" s="14">
        <v>151</v>
      </c>
      <c r="AH168" s="14">
        <v>846.6</v>
      </c>
      <c r="AI168" s="14">
        <v>23680</v>
      </c>
      <c r="AJ168" s="14">
        <v>0</v>
      </c>
      <c r="AK168" s="14">
        <v>10900</v>
      </c>
      <c r="AL168" s="14">
        <v>860</v>
      </c>
      <c r="AM168" s="14">
        <v>393.67</v>
      </c>
      <c r="AN168" s="14">
        <v>0</v>
      </c>
      <c r="AO168" s="14">
        <v>76300</v>
      </c>
      <c r="AP168" s="14">
        <v>17000</v>
      </c>
      <c r="AQ168" s="14">
        <v>192600</v>
      </c>
      <c r="AR168" s="14">
        <v>0</v>
      </c>
      <c r="AS168" s="14">
        <v>434600</v>
      </c>
      <c r="AT168" s="14">
        <v>36000</v>
      </c>
      <c r="AU168" s="14" t="s">
        <v>218</v>
      </c>
      <c r="AV168" s="14" t="b">
        <v>1</v>
      </c>
      <c r="AW168" s="14">
        <v>7.0245658619229143</v>
      </c>
      <c r="AX168" s="14">
        <v>0.31977975434138078</v>
      </c>
      <c r="AY168" s="14">
        <v>4.5523063008742842E-2</v>
      </c>
      <c r="AZ168" s="14">
        <v>50.148242270224479</v>
      </c>
      <c r="BA168" s="14">
        <v>7.166666666666667</v>
      </c>
      <c r="BB168" s="14">
        <v>3.2805833333333334</v>
      </c>
      <c r="BC168" s="14" t="b">
        <f t="shared" si="41"/>
        <v>1</v>
      </c>
      <c r="BD168" s="14" t="b">
        <f t="shared" si="42"/>
        <v>1</v>
      </c>
      <c r="BE168" s="14" t="b">
        <f t="shared" si="43"/>
        <v>1</v>
      </c>
      <c r="BF168" s="14" t="b">
        <f t="shared" si="44"/>
        <v>1</v>
      </c>
      <c r="BG168" s="14" t="b">
        <f t="shared" si="45"/>
        <v>1</v>
      </c>
      <c r="BH168" s="14" t="b">
        <f t="shared" si="46"/>
        <v>1</v>
      </c>
      <c r="BI168" s="14" t="b">
        <f t="shared" si="53"/>
        <v>1</v>
      </c>
    </row>
    <row r="169" spans="1:61" hidden="1" x14ac:dyDescent="0.25">
      <c r="A169" s="14" t="s">
        <v>104</v>
      </c>
      <c r="B169" s="14" t="s">
        <v>744</v>
      </c>
      <c r="C169" s="14">
        <v>7811066260</v>
      </c>
      <c r="D169" s="14" t="s">
        <v>168</v>
      </c>
      <c r="E169" s="14" t="s">
        <v>745</v>
      </c>
      <c r="F169" s="14" t="s">
        <v>76</v>
      </c>
      <c r="G169" s="14" t="s">
        <v>99</v>
      </c>
      <c r="H169" s="14" t="s">
        <v>73</v>
      </c>
      <c r="I169" s="14" t="s">
        <v>141</v>
      </c>
      <c r="J169" s="14" t="s">
        <v>746</v>
      </c>
      <c r="K169" s="14" t="s">
        <v>747</v>
      </c>
      <c r="L169" s="14" t="s">
        <v>78</v>
      </c>
      <c r="M169" s="14" t="s">
        <v>68</v>
      </c>
      <c r="N169" s="14" t="s">
        <v>68</v>
      </c>
      <c r="O169" s="14" t="s">
        <v>68</v>
      </c>
      <c r="P169" s="14" t="s">
        <v>72</v>
      </c>
      <c r="Q169" s="14" t="s">
        <v>69</v>
      </c>
      <c r="R169" s="14" t="s">
        <v>69</v>
      </c>
      <c r="S169" s="14" t="s">
        <v>79</v>
      </c>
      <c r="T169" s="14" t="s">
        <v>70</v>
      </c>
      <c r="U169" s="14" t="s">
        <v>70</v>
      </c>
      <c r="V169" s="14" t="s">
        <v>71</v>
      </c>
      <c r="W169" s="14" t="s">
        <v>72</v>
      </c>
      <c r="X169" s="14" t="s">
        <v>71</v>
      </c>
      <c r="Y169" s="14" t="s">
        <v>72</v>
      </c>
      <c r="Z169" s="14" t="s">
        <v>68</v>
      </c>
      <c r="AA169" s="14" t="s">
        <v>68</v>
      </c>
      <c r="AB169" s="14">
        <v>1</v>
      </c>
      <c r="AC169" s="14">
        <v>1153.3</v>
      </c>
      <c r="AD169" s="14">
        <v>5742</v>
      </c>
      <c r="AE169" s="14">
        <v>150</v>
      </c>
      <c r="AF169" s="14">
        <v>709.7</v>
      </c>
      <c r="AG169" s="14">
        <v>257.43</v>
      </c>
      <c r="AH169" s="14">
        <v>1153.3</v>
      </c>
      <c r="AI169" s="14">
        <v>51500</v>
      </c>
      <c r="AJ169" s="14">
        <v>0</v>
      </c>
      <c r="AK169" s="14">
        <v>0</v>
      </c>
      <c r="AL169" s="14">
        <v>849</v>
      </c>
      <c r="AM169" s="14">
        <v>468.84</v>
      </c>
      <c r="AN169" s="14">
        <v>0</v>
      </c>
      <c r="AO169" s="14">
        <v>0</v>
      </c>
      <c r="AP169" s="14">
        <v>23400</v>
      </c>
      <c r="AQ169" s="14">
        <v>419200</v>
      </c>
      <c r="AR169" s="14">
        <v>0</v>
      </c>
      <c r="AS169" s="14">
        <v>530500</v>
      </c>
      <c r="AT169" s="14">
        <v>35600</v>
      </c>
      <c r="AU169" s="14" t="s">
        <v>218</v>
      </c>
      <c r="AV169" s="14" t="b">
        <v>1</v>
      </c>
      <c r="AW169" s="14">
        <v>8.09074256728195</v>
      </c>
      <c r="AX169" s="14">
        <v>0.36273073129491334</v>
      </c>
      <c r="AY169" s="14">
        <v>4.4832810867293627E-2</v>
      </c>
      <c r="AZ169" s="14">
        <v>72.565872904043957</v>
      </c>
      <c r="BA169" s="14">
        <v>5.66</v>
      </c>
      <c r="BB169" s="14">
        <v>3.1255999999999999</v>
      </c>
      <c r="BC169" s="14" t="b">
        <f t="shared" si="41"/>
        <v>1</v>
      </c>
      <c r="BD169" s="14" t="b">
        <f t="shared" si="42"/>
        <v>1</v>
      </c>
      <c r="BE169" s="14" t="b">
        <f t="shared" si="43"/>
        <v>1</v>
      </c>
      <c r="BF169" s="14" t="b">
        <f t="shared" si="44"/>
        <v>1</v>
      </c>
      <c r="BG169" s="14" t="b">
        <f t="shared" si="45"/>
        <v>1</v>
      </c>
      <c r="BH169" s="14" t="b">
        <f t="shared" si="46"/>
        <v>1</v>
      </c>
      <c r="BI169" s="14" t="b">
        <f t="shared" si="53"/>
        <v>1</v>
      </c>
    </row>
    <row r="170" spans="1:61" hidden="1" x14ac:dyDescent="0.25">
      <c r="A170" s="14" t="s">
        <v>104</v>
      </c>
      <c r="B170" s="14" t="s">
        <v>748</v>
      </c>
      <c r="C170" s="14">
        <v>7811022713</v>
      </c>
      <c r="D170" s="14" t="s">
        <v>142</v>
      </c>
      <c r="E170" s="14" t="s">
        <v>749</v>
      </c>
      <c r="F170" s="14" t="s">
        <v>91</v>
      </c>
      <c r="G170" s="14" t="s">
        <v>202</v>
      </c>
      <c r="H170" s="14" t="s">
        <v>65</v>
      </c>
      <c r="I170" s="14" t="s">
        <v>66</v>
      </c>
      <c r="J170" s="14" t="s">
        <v>66</v>
      </c>
      <c r="K170" s="14" t="s">
        <v>66</v>
      </c>
      <c r="L170" s="14" t="s">
        <v>74</v>
      </c>
      <c r="M170" s="14" t="s">
        <v>68</v>
      </c>
      <c r="N170" s="14" t="s">
        <v>68</v>
      </c>
      <c r="O170" s="14" t="s">
        <v>68</v>
      </c>
      <c r="P170" s="14" t="s">
        <v>68</v>
      </c>
      <c r="Q170" s="14" t="s">
        <v>69</v>
      </c>
      <c r="R170" s="14" t="s">
        <v>69</v>
      </c>
      <c r="S170" s="14" t="s">
        <v>79</v>
      </c>
      <c r="T170" s="14" t="s">
        <v>70</v>
      </c>
      <c r="U170" s="14" t="s">
        <v>70</v>
      </c>
      <c r="V170" s="14" t="s">
        <v>68</v>
      </c>
      <c r="W170" s="14" t="s">
        <v>72</v>
      </c>
      <c r="X170" s="14" t="s">
        <v>71</v>
      </c>
      <c r="Y170" s="14" t="s">
        <v>72</v>
      </c>
      <c r="Z170" s="14" t="s">
        <v>68</v>
      </c>
      <c r="AA170" s="14" t="s">
        <v>68</v>
      </c>
      <c r="AB170" s="14">
        <v>1</v>
      </c>
      <c r="AC170" s="14">
        <v>5700.6</v>
      </c>
      <c r="AD170" s="14">
        <v>19385</v>
      </c>
      <c r="AE170" s="14">
        <v>725</v>
      </c>
      <c r="AF170" s="14">
        <v>3472.5</v>
      </c>
      <c r="AG170" s="14">
        <v>946.35</v>
      </c>
      <c r="AH170" s="14">
        <v>5700.6</v>
      </c>
      <c r="AI170" s="14">
        <v>144210</v>
      </c>
      <c r="AJ170" s="14">
        <v>0</v>
      </c>
      <c r="AK170" s="14">
        <v>0</v>
      </c>
      <c r="AL170" s="14">
        <v>1510.8240000000001</v>
      </c>
      <c r="AM170" s="14">
        <v>533.55999999999995</v>
      </c>
      <c r="AN170" s="14">
        <v>0</v>
      </c>
      <c r="AO170" s="14">
        <v>0</v>
      </c>
      <c r="AP170" s="14">
        <v>26617</v>
      </c>
      <c r="AQ170" s="14">
        <v>1175785.73</v>
      </c>
      <c r="AR170" s="14">
        <v>0</v>
      </c>
      <c r="AS170" s="14">
        <v>1861698.09</v>
      </c>
      <c r="AT170" s="14">
        <v>65579.41</v>
      </c>
      <c r="AU170" s="14" t="s">
        <v>218</v>
      </c>
      <c r="AV170" s="14" t="b">
        <v>1</v>
      </c>
      <c r="AW170" s="14">
        <v>5.5824334053275741</v>
      </c>
      <c r="AX170" s="14">
        <v>0.27252699784017281</v>
      </c>
      <c r="AY170" s="14">
        <v>4.8818674232654118E-2</v>
      </c>
      <c r="AZ170" s="14">
        <v>41.529157667386606</v>
      </c>
      <c r="BA170" s="14">
        <v>2.0838951724137931</v>
      </c>
      <c r="BB170" s="14">
        <v>0.73594482758620683</v>
      </c>
      <c r="BC170" s="14" t="b">
        <f t="shared" si="41"/>
        <v>1</v>
      </c>
      <c r="BD170" s="14" t="b">
        <f t="shared" si="42"/>
        <v>1</v>
      </c>
      <c r="BE170" s="14" t="b">
        <f t="shared" si="43"/>
        <v>1</v>
      </c>
      <c r="BF170" s="14" t="b">
        <f t="shared" si="44"/>
        <v>1</v>
      </c>
      <c r="BG170" s="14" t="b">
        <f t="shared" si="45"/>
        <v>1</v>
      </c>
      <c r="BH170" s="14" t="b">
        <f t="shared" si="46"/>
        <v>1</v>
      </c>
      <c r="BI170" s="14" t="b">
        <f t="shared" si="53"/>
        <v>1</v>
      </c>
    </row>
    <row r="171" spans="1:61" hidden="1" x14ac:dyDescent="0.25">
      <c r="A171" s="14" t="s">
        <v>104</v>
      </c>
      <c r="B171" s="14" t="s">
        <v>750</v>
      </c>
      <c r="C171" s="14">
        <v>7811066990</v>
      </c>
      <c r="D171" s="14" t="s">
        <v>751</v>
      </c>
      <c r="E171" s="14" t="s">
        <v>752</v>
      </c>
      <c r="F171" s="14" t="s">
        <v>97</v>
      </c>
      <c r="G171" s="14" t="s">
        <v>64</v>
      </c>
      <c r="H171" s="14" t="s">
        <v>65</v>
      </c>
      <c r="I171" s="14" t="s">
        <v>66</v>
      </c>
      <c r="J171" s="14" t="s">
        <v>674</v>
      </c>
      <c r="K171" s="14" t="s">
        <v>753</v>
      </c>
      <c r="L171" s="14" t="s">
        <v>74</v>
      </c>
      <c r="M171" s="14" t="s">
        <v>68</v>
      </c>
      <c r="N171" s="14" t="s">
        <v>68</v>
      </c>
      <c r="O171" s="14" t="s">
        <v>68</v>
      </c>
      <c r="P171" s="14" t="s">
        <v>69</v>
      </c>
      <c r="Q171" s="14" t="s">
        <v>69</v>
      </c>
      <c r="R171" s="14" t="s">
        <v>69</v>
      </c>
      <c r="S171" s="14" t="s">
        <v>70</v>
      </c>
      <c r="T171" s="14" t="s">
        <v>70</v>
      </c>
      <c r="U171" s="14" t="s">
        <v>70</v>
      </c>
      <c r="V171" s="14" t="s">
        <v>71</v>
      </c>
      <c r="W171" s="14" t="s">
        <v>71</v>
      </c>
      <c r="X171" s="14" t="s">
        <v>71</v>
      </c>
      <c r="Y171" s="14" t="s">
        <v>71</v>
      </c>
      <c r="Z171" s="14" t="s">
        <v>68</v>
      </c>
      <c r="AA171" s="14" t="s">
        <v>68</v>
      </c>
      <c r="AB171" s="14">
        <v>1</v>
      </c>
      <c r="AC171" s="14">
        <v>4056.5</v>
      </c>
      <c r="AD171" s="14">
        <v>21576</v>
      </c>
      <c r="AE171" s="14">
        <v>800</v>
      </c>
      <c r="AF171" s="14">
        <v>3485.4</v>
      </c>
      <c r="AG171" s="14">
        <v>753.39200000000005</v>
      </c>
      <c r="AH171" s="14">
        <v>3485.4</v>
      </c>
      <c r="AI171" s="14">
        <v>37160</v>
      </c>
      <c r="AJ171" s="14">
        <v>0</v>
      </c>
      <c r="AK171" s="14">
        <v>0</v>
      </c>
      <c r="AL171" s="14">
        <v>827.82600000000002</v>
      </c>
      <c r="AM171" s="14">
        <v>0</v>
      </c>
      <c r="AN171" s="14">
        <v>0</v>
      </c>
      <c r="AO171" s="14">
        <v>0</v>
      </c>
      <c r="AP171" s="14">
        <v>0</v>
      </c>
      <c r="AQ171" s="14">
        <v>344392.36</v>
      </c>
      <c r="AR171" s="14">
        <v>0</v>
      </c>
      <c r="AS171" s="14">
        <v>1666645</v>
      </c>
      <c r="AT171" s="14">
        <v>43198.400000000001</v>
      </c>
      <c r="AU171" s="14" t="s">
        <v>218</v>
      </c>
      <c r="AV171" s="14" t="b">
        <v>1</v>
      </c>
      <c r="AW171" s="14">
        <v>6.1903942158719225</v>
      </c>
      <c r="AX171" s="14">
        <v>0.21615653870430943</v>
      </c>
      <c r="AY171" s="14">
        <v>3.4918057100482021E-2</v>
      </c>
      <c r="AZ171" s="14">
        <v>10.661617031043782</v>
      </c>
      <c r="BA171" s="14">
        <v>1.0347824999999999</v>
      </c>
      <c r="BB171" s="14">
        <v>0</v>
      </c>
      <c r="BC171" s="14" t="b">
        <f t="shared" si="41"/>
        <v>1</v>
      </c>
      <c r="BD171" s="14" t="b">
        <f t="shared" si="42"/>
        <v>1</v>
      </c>
      <c r="BE171" s="14" t="b">
        <f t="shared" si="43"/>
        <v>1</v>
      </c>
      <c r="BF171" s="14" t="b">
        <f t="shared" si="44"/>
        <v>1</v>
      </c>
      <c r="BG171" s="14" t="b">
        <f t="shared" si="45"/>
        <v>1</v>
      </c>
      <c r="BH171" s="14" t="b">
        <f t="shared" si="46"/>
        <v>1</v>
      </c>
      <c r="BI171" s="14" t="b">
        <f t="shared" ref="BI171" si="54">AND(BC171:BH171)</f>
        <v>1</v>
      </c>
    </row>
    <row r="172" spans="1:61" hidden="1" x14ac:dyDescent="0.25">
      <c r="A172" s="14" t="s">
        <v>104</v>
      </c>
      <c r="B172" s="14" t="s">
        <v>754</v>
      </c>
      <c r="C172" s="14">
        <v>7811066439</v>
      </c>
      <c r="D172" s="14" t="s">
        <v>95</v>
      </c>
      <c r="E172" s="14" t="s">
        <v>755</v>
      </c>
      <c r="F172" s="14" t="s">
        <v>76</v>
      </c>
      <c r="G172" s="14" t="s">
        <v>230</v>
      </c>
      <c r="H172" s="14" t="s">
        <v>67</v>
      </c>
      <c r="I172" s="14" t="s">
        <v>66</v>
      </c>
      <c r="J172" s="14" t="s">
        <v>363</v>
      </c>
      <c r="K172" s="14" t="s">
        <v>756</v>
      </c>
      <c r="L172" s="14" t="s">
        <v>74</v>
      </c>
      <c r="M172" s="14" t="s">
        <v>68</v>
      </c>
      <c r="N172" s="14" t="s">
        <v>68</v>
      </c>
      <c r="O172" s="14" t="s">
        <v>68</v>
      </c>
      <c r="P172" s="14" t="s">
        <v>68</v>
      </c>
      <c r="Q172" s="14" t="s">
        <v>69</v>
      </c>
      <c r="R172" s="14" t="s">
        <v>69</v>
      </c>
      <c r="S172" s="14" t="s">
        <v>79</v>
      </c>
      <c r="T172" s="14" t="s">
        <v>70</v>
      </c>
      <c r="U172" s="14" t="s">
        <v>70</v>
      </c>
      <c r="V172" s="14" t="s">
        <v>71</v>
      </c>
      <c r="W172" s="14" t="s">
        <v>72</v>
      </c>
      <c r="X172" s="14" t="s">
        <v>71</v>
      </c>
      <c r="Y172" s="14" t="s">
        <v>72</v>
      </c>
      <c r="Z172" s="14" t="s">
        <v>68</v>
      </c>
      <c r="AA172" s="14" t="s">
        <v>68</v>
      </c>
      <c r="AB172" s="14">
        <v>1</v>
      </c>
      <c r="AC172" s="14">
        <v>1780.1</v>
      </c>
      <c r="AD172" s="14">
        <v>9450</v>
      </c>
      <c r="AE172" s="14">
        <v>220</v>
      </c>
      <c r="AF172" s="14">
        <v>1780.1</v>
      </c>
      <c r="AG172" s="14">
        <v>420.53</v>
      </c>
      <c r="AH172" s="14">
        <v>1042.7</v>
      </c>
      <c r="AI172" s="14">
        <v>76.73</v>
      </c>
      <c r="AJ172" s="14">
        <v>0</v>
      </c>
      <c r="AK172" s="14">
        <v>0</v>
      </c>
      <c r="AL172" s="14">
        <v>1400</v>
      </c>
      <c r="AM172" s="14">
        <v>921.44</v>
      </c>
      <c r="AN172" s="14">
        <v>0</v>
      </c>
      <c r="AO172" s="14">
        <v>0</v>
      </c>
      <c r="AP172" s="14">
        <v>39907.56</v>
      </c>
      <c r="AQ172" s="14">
        <v>662800</v>
      </c>
      <c r="AR172" s="14">
        <v>0</v>
      </c>
      <c r="AS172" s="14">
        <v>1274200</v>
      </c>
      <c r="AT172" s="14">
        <v>66300</v>
      </c>
      <c r="AU172" s="14" t="s">
        <v>218</v>
      </c>
      <c r="AV172" s="14" t="b">
        <v>1</v>
      </c>
      <c r="AW172" s="14">
        <v>5.3086905230043255</v>
      </c>
      <c r="AX172" s="14">
        <v>0.23623953710465703</v>
      </c>
      <c r="AY172" s="14">
        <v>4.4500529100529096E-2</v>
      </c>
      <c r="AZ172" s="14">
        <v>4.3104319982023485E-2</v>
      </c>
      <c r="BA172" s="14">
        <v>6.3636363636363633</v>
      </c>
      <c r="BB172" s="14">
        <v>4.1883636363636363</v>
      </c>
      <c r="BC172" s="14" t="b">
        <f t="shared" si="41"/>
        <v>1</v>
      </c>
      <c r="BD172" s="14" t="b">
        <f t="shared" si="42"/>
        <v>1</v>
      </c>
      <c r="BE172" s="14" t="b">
        <f t="shared" si="43"/>
        <v>1</v>
      </c>
      <c r="BF172" s="14" t="b">
        <f t="shared" si="44"/>
        <v>1</v>
      </c>
      <c r="BG172" s="14" t="b">
        <f t="shared" si="45"/>
        <v>1</v>
      </c>
      <c r="BH172" s="14" t="b">
        <f t="shared" si="46"/>
        <v>1</v>
      </c>
      <c r="BI172" s="14" t="b">
        <f t="shared" ref="BI172:BI185" si="55">AND(BC172:BH172)</f>
        <v>1</v>
      </c>
    </row>
    <row r="173" spans="1:61" hidden="1" x14ac:dyDescent="0.25">
      <c r="A173" s="14" t="s">
        <v>104</v>
      </c>
      <c r="B173" s="14" t="s">
        <v>757</v>
      </c>
      <c r="C173" s="14">
        <v>7811087943</v>
      </c>
      <c r="D173" s="14" t="s">
        <v>757</v>
      </c>
      <c r="E173" s="14" t="s">
        <v>758</v>
      </c>
      <c r="F173" s="14" t="s">
        <v>76</v>
      </c>
      <c r="G173" s="14" t="s">
        <v>230</v>
      </c>
      <c r="H173" s="14" t="s">
        <v>67</v>
      </c>
      <c r="I173" s="14" t="s">
        <v>66</v>
      </c>
      <c r="J173" s="14" t="s">
        <v>314</v>
      </c>
      <c r="K173" s="14" t="s">
        <v>204</v>
      </c>
      <c r="L173" s="14" t="s">
        <v>74</v>
      </c>
      <c r="M173" s="14" t="s">
        <v>68</v>
      </c>
      <c r="N173" s="14" t="s">
        <v>68</v>
      </c>
      <c r="O173" s="14" t="s">
        <v>68</v>
      </c>
      <c r="P173" s="14" t="s">
        <v>68</v>
      </c>
      <c r="Q173" s="14" t="s">
        <v>69</v>
      </c>
      <c r="R173" s="14" t="s">
        <v>69</v>
      </c>
      <c r="S173" s="14" t="s">
        <v>70</v>
      </c>
      <c r="T173" s="14" t="s">
        <v>70</v>
      </c>
      <c r="U173" s="14" t="s">
        <v>70</v>
      </c>
      <c r="V173" s="14" t="s">
        <v>71</v>
      </c>
      <c r="W173" s="14" t="s">
        <v>72</v>
      </c>
      <c r="X173" s="14" t="s">
        <v>72</v>
      </c>
      <c r="Y173" s="14" t="s">
        <v>72</v>
      </c>
      <c r="Z173" s="14" t="s">
        <v>68</v>
      </c>
      <c r="AA173" s="14" t="s">
        <v>72</v>
      </c>
      <c r="AB173" s="14">
        <v>1</v>
      </c>
      <c r="AC173" s="14">
        <v>1764.8</v>
      </c>
      <c r="AD173" s="14">
        <v>9995</v>
      </c>
      <c r="AE173" s="14">
        <v>300</v>
      </c>
      <c r="AF173" s="14">
        <v>1698.64</v>
      </c>
      <c r="AG173" s="14">
        <v>322.83999999999997</v>
      </c>
      <c r="AH173" s="14">
        <v>1699</v>
      </c>
      <c r="AI173" s="14">
        <v>67020</v>
      </c>
      <c r="AJ173" s="14">
        <v>0</v>
      </c>
      <c r="AK173" s="14">
        <v>0</v>
      </c>
      <c r="AL173" s="14">
        <v>1600</v>
      </c>
      <c r="AM173" s="14">
        <v>720.95</v>
      </c>
      <c r="AN173" s="14">
        <v>0</v>
      </c>
      <c r="AO173" s="14">
        <v>0</v>
      </c>
      <c r="AP173" s="14">
        <v>31200</v>
      </c>
      <c r="AQ173" s="14">
        <v>611900</v>
      </c>
      <c r="AR173" s="14">
        <v>0</v>
      </c>
      <c r="AS173" s="14">
        <v>934600</v>
      </c>
      <c r="AT173" s="14">
        <v>76700</v>
      </c>
      <c r="AU173" s="14" t="s">
        <v>218</v>
      </c>
      <c r="AV173" s="14" t="b">
        <v>1</v>
      </c>
      <c r="AW173" s="14">
        <v>5.8841190599538447</v>
      </c>
      <c r="AX173" s="14">
        <v>0.19005792869589788</v>
      </c>
      <c r="AY173" s="14">
        <v>3.2300150075037518E-2</v>
      </c>
      <c r="AZ173" s="14">
        <v>39.455093486553949</v>
      </c>
      <c r="BA173" s="14">
        <v>5.333333333333333</v>
      </c>
      <c r="BB173" s="14">
        <v>2.4031666666666669</v>
      </c>
      <c r="BC173" s="14" t="b">
        <f t="shared" si="41"/>
        <v>1</v>
      </c>
      <c r="BD173" s="14" t="b">
        <f t="shared" si="42"/>
        <v>1</v>
      </c>
      <c r="BE173" s="14" t="b">
        <f t="shared" si="43"/>
        <v>1</v>
      </c>
      <c r="BF173" s="14" t="b">
        <f t="shared" si="44"/>
        <v>1</v>
      </c>
      <c r="BG173" s="14" t="b">
        <f t="shared" si="45"/>
        <v>1</v>
      </c>
      <c r="BH173" s="14" t="b">
        <f t="shared" si="46"/>
        <v>1</v>
      </c>
      <c r="BI173" s="14" t="b">
        <f t="shared" si="55"/>
        <v>1</v>
      </c>
    </row>
    <row r="174" spans="1:61" hidden="1" x14ac:dyDescent="0.25">
      <c r="A174" s="14" t="s">
        <v>104</v>
      </c>
      <c r="B174" s="14" t="s">
        <v>759</v>
      </c>
      <c r="C174" s="14">
        <v>7811066460</v>
      </c>
      <c r="D174" s="14" t="s">
        <v>409</v>
      </c>
      <c r="E174" s="14" t="s">
        <v>760</v>
      </c>
      <c r="F174" s="14" t="s">
        <v>76</v>
      </c>
      <c r="G174" s="14" t="s">
        <v>196</v>
      </c>
      <c r="H174" s="14" t="s">
        <v>67</v>
      </c>
      <c r="I174" s="14" t="s">
        <v>87</v>
      </c>
      <c r="J174" s="14" t="s">
        <v>345</v>
      </c>
      <c r="K174" s="14" t="s">
        <v>761</v>
      </c>
      <c r="L174" s="14" t="s">
        <v>74</v>
      </c>
      <c r="M174" s="14" t="s">
        <v>68</v>
      </c>
      <c r="N174" s="14" t="s">
        <v>68</v>
      </c>
      <c r="O174" s="14" t="s">
        <v>68</v>
      </c>
      <c r="P174" s="14" t="s">
        <v>68</v>
      </c>
      <c r="Q174" s="14" t="s">
        <v>69</v>
      </c>
      <c r="R174" s="14" t="s">
        <v>69</v>
      </c>
      <c r="S174" s="14" t="s">
        <v>79</v>
      </c>
      <c r="T174" s="14" t="s">
        <v>70</v>
      </c>
      <c r="U174" s="14" t="s">
        <v>70</v>
      </c>
      <c r="V174" s="14" t="s">
        <v>72</v>
      </c>
      <c r="W174" s="14" t="s">
        <v>72</v>
      </c>
      <c r="X174" s="14" t="s">
        <v>72</v>
      </c>
      <c r="Y174" s="14" t="s">
        <v>71</v>
      </c>
      <c r="Z174" s="14" t="s">
        <v>72</v>
      </c>
      <c r="AA174" s="14" t="s">
        <v>68</v>
      </c>
      <c r="AB174" s="14">
        <v>1</v>
      </c>
      <c r="AC174" s="14">
        <v>1808</v>
      </c>
      <c r="AD174" s="14">
        <v>9377</v>
      </c>
      <c r="AE174" s="14">
        <v>349</v>
      </c>
      <c r="AF174" s="14">
        <v>1045</v>
      </c>
      <c r="AG174" s="14">
        <v>385.52</v>
      </c>
      <c r="AH174" s="14">
        <v>1808</v>
      </c>
      <c r="AI174" s="14">
        <v>116840</v>
      </c>
      <c r="AJ174" s="14">
        <v>0</v>
      </c>
      <c r="AK174" s="14">
        <v>0</v>
      </c>
      <c r="AL174" s="14">
        <v>1600</v>
      </c>
      <c r="AM174" s="14">
        <v>671.18</v>
      </c>
      <c r="AN174" s="14">
        <v>0</v>
      </c>
      <c r="AO174" s="14">
        <v>0</v>
      </c>
      <c r="AP174" s="14">
        <v>30800.45</v>
      </c>
      <c r="AQ174" s="14">
        <v>944067.2</v>
      </c>
      <c r="AR174" s="14">
        <v>0</v>
      </c>
      <c r="AS174" s="14">
        <v>1093997.81</v>
      </c>
      <c r="AT174" s="14">
        <v>66500</v>
      </c>
      <c r="AU174" s="14" t="s">
        <v>218</v>
      </c>
      <c r="AV174" s="14" t="b">
        <v>1</v>
      </c>
      <c r="AW174" s="14">
        <v>8.9732057416267939</v>
      </c>
      <c r="AX174" s="14">
        <v>0.36891866028708131</v>
      </c>
      <c r="AY174" s="14">
        <v>4.1113362482670363E-2</v>
      </c>
      <c r="AZ174" s="14">
        <v>111.80861244019138</v>
      </c>
      <c r="BA174" s="14">
        <v>4.5845272206303722</v>
      </c>
      <c r="BB174" s="14">
        <v>1.9231518624641832</v>
      </c>
      <c r="BC174" s="14" t="b">
        <f t="shared" si="41"/>
        <v>1</v>
      </c>
      <c r="BD174" s="14" t="b">
        <f t="shared" si="42"/>
        <v>1</v>
      </c>
      <c r="BE174" s="14" t="b">
        <f t="shared" si="43"/>
        <v>1</v>
      </c>
      <c r="BF174" s="14" t="b">
        <f t="shared" si="44"/>
        <v>1</v>
      </c>
      <c r="BG174" s="14" t="b">
        <f t="shared" si="45"/>
        <v>1</v>
      </c>
      <c r="BH174" s="14" t="b">
        <f t="shared" si="46"/>
        <v>1</v>
      </c>
      <c r="BI174" s="14" t="b">
        <f t="shared" si="55"/>
        <v>1</v>
      </c>
    </row>
    <row r="175" spans="1:61" x14ac:dyDescent="0.25">
      <c r="A175" s="14" t="s">
        <v>104</v>
      </c>
      <c r="B175" s="14" t="s">
        <v>762</v>
      </c>
      <c r="C175" s="14">
        <v>7811066502</v>
      </c>
      <c r="D175" s="14" t="s">
        <v>172</v>
      </c>
      <c r="E175" s="14" t="s">
        <v>763</v>
      </c>
      <c r="F175" s="14" t="s">
        <v>76</v>
      </c>
      <c r="G175" s="14" t="s">
        <v>196</v>
      </c>
      <c r="H175" s="14" t="s">
        <v>67</v>
      </c>
      <c r="I175" s="14" t="s">
        <v>66</v>
      </c>
      <c r="J175" s="14" t="s">
        <v>186</v>
      </c>
      <c r="K175" s="14" t="s">
        <v>764</v>
      </c>
      <c r="L175" s="14" t="s">
        <v>74</v>
      </c>
      <c r="M175" s="14" t="s">
        <v>68</v>
      </c>
      <c r="N175" s="14" t="s">
        <v>68</v>
      </c>
      <c r="O175" s="14" t="s">
        <v>68</v>
      </c>
      <c r="P175" s="14" t="s">
        <v>68</v>
      </c>
      <c r="Q175" s="14" t="s">
        <v>69</v>
      </c>
      <c r="R175" s="14" t="s">
        <v>69</v>
      </c>
      <c r="S175" s="14" t="s">
        <v>79</v>
      </c>
      <c r="T175" s="14" t="s">
        <v>70</v>
      </c>
      <c r="U175" s="14" t="s">
        <v>70</v>
      </c>
      <c r="V175" s="14" t="s">
        <v>71</v>
      </c>
      <c r="W175" s="14" t="s">
        <v>72</v>
      </c>
      <c r="X175" s="14" t="s">
        <v>71</v>
      </c>
      <c r="Y175" s="14" t="s">
        <v>72</v>
      </c>
      <c r="Z175" s="14" t="s">
        <v>68</v>
      </c>
      <c r="AA175" s="14" t="s">
        <v>68</v>
      </c>
      <c r="AB175" s="14">
        <v>1</v>
      </c>
      <c r="AC175" s="14">
        <v>1800.6</v>
      </c>
      <c r="AD175" s="14">
        <v>11974</v>
      </c>
      <c r="AE175" s="14">
        <v>256</v>
      </c>
      <c r="AF175" s="14">
        <v>1050.0999999999999</v>
      </c>
      <c r="AG175" s="14">
        <v>425.83</v>
      </c>
      <c r="AH175" s="14">
        <v>1800.6</v>
      </c>
      <c r="AI175" s="14">
        <v>136780</v>
      </c>
      <c r="AJ175" s="14">
        <v>0</v>
      </c>
      <c r="AK175" s="14">
        <v>0</v>
      </c>
      <c r="AL175" s="14">
        <v>1400</v>
      </c>
      <c r="AM175" s="14">
        <v>528.54</v>
      </c>
      <c r="AN175" s="14">
        <v>0</v>
      </c>
      <c r="AO175" s="14">
        <v>0</v>
      </c>
      <c r="AP175" s="14">
        <v>25200</v>
      </c>
      <c r="AQ175" s="14">
        <v>1113400</v>
      </c>
      <c r="AR175" s="14">
        <v>0</v>
      </c>
      <c r="AS175" s="14">
        <v>1175200</v>
      </c>
      <c r="AT175" s="14">
        <v>58000</v>
      </c>
      <c r="AU175" s="14" t="s">
        <v>218</v>
      </c>
      <c r="AV175" s="14" t="b">
        <v>1</v>
      </c>
      <c r="AW175" s="14">
        <v>11.402723550138083</v>
      </c>
      <c r="AX175" s="14">
        <v>0.40551376059422917</v>
      </c>
      <c r="AY175" s="14">
        <v>3.5562886253549357E-2</v>
      </c>
      <c r="AZ175" s="14">
        <v>130.25426149890487</v>
      </c>
      <c r="BA175" s="14">
        <v>5.46875</v>
      </c>
      <c r="BB175" s="14">
        <v>2.0646093749999999</v>
      </c>
      <c r="BC175" s="14" t="b">
        <f t="shared" si="41"/>
        <v>0</v>
      </c>
      <c r="BD175" s="14" t="b">
        <f t="shared" si="42"/>
        <v>0</v>
      </c>
      <c r="BE175" s="14" t="b">
        <f t="shared" si="43"/>
        <v>1</v>
      </c>
      <c r="BF175" s="14" t="b">
        <f t="shared" si="44"/>
        <v>1</v>
      </c>
      <c r="BG175" s="14" t="b">
        <f t="shared" si="45"/>
        <v>1</v>
      </c>
      <c r="BH175" s="14" t="b">
        <f t="shared" si="46"/>
        <v>1</v>
      </c>
      <c r="BI175" s="14" t="b">
        <f t="shared" si="55"/>
        <v>0</v>
      </c>
    </row>
    <row r="176" spans="1:61" x14ac:dyDescent="0.25">
      <c r="A176" s="14" t="s">
        <v>104</v>
      </c>
      <c r="B176" s="14" t="s">
        <v>765</v>
      </c>
      <c r="C176" s="14">
        <v>7811065788</v>
      </c>
      <c r="D176" s="14" t="s">
        <v>95</v>
      </c>
      <c r="E176" s="14" t="s">
        <v>766</v>
      </c>
      <c r="F176" s="14" t="s">
        <v>76</v>
      </c>
      <c r="G176" s="14" t="s">
        <v>85</v>
      </c>
      <c r="H176" s="14" t="s">
        <v>67</v>
      </c>
      <c r="I176" s="14" t="s">
        <v>66</v>
      </c>
      <c r="J176" s="14" t="s">
        <v>767</v>
      </c>
      <c r="K176" s="14" t="s">
        <v>768</v>
      </c>
      <c r="L176" s="14" t="s">
        <v>74</v>
      </c>
      <c r="M176" s="14" t="s">
        <v>68</v>
      </c>
      <c r="N176" s="14" t="s">
        <v>68</v>
      </c>
      <c r="O176" s="14" t="s">
        <v>68</v>
      </c>
      <c r="P176" s="14" t="s">
        <v>68</v>
      </c>
      <c r="Q176" s="14" t="s">
        <v>68</v>
      </c>
      <c r="R176" s="14" t="s">
        <v>69</v>
      </c>
      <c r="S176" s="14" t="s">
        <v>79</v>
      </c>
      <c r="T176" s="14" t="s">
        <v>70</v>
      </c>
      <c r="U176" s="14" t="s">
        <v>70</v>
      </c>
      <c r="V176" s="14" t="s">
        <v>71</v>
      </c>
      <c r="W176" s="14" t="s">
        <v>72</v>
      </c>
      <c r="X176" s="14" t="s">
        <v>72</v>
      </c>
      <c r="Y176" s="14" t="s">
        <v>72</v>
      </c>
      <c r="Z176" s="14" t="s">
        <v>68</v>
      </c>
      <c r="AA176" s="14" t="s">
        <v>68</v>
      </c>
      <c r="AB176" s="14">
        <v>1</v>
      </c>
      <c r="AC176" s="14">
        <v>1914.3</v>
      </c>
      <c r="AD176" s="14">
        <v>9237</v>
      </c>
      <c r="AE176" s="14">
        <v>220</v>
      </c>
      <c r="AF176" s="14">
        <v>1043.2</v>
      </c>
      <c r="AG176" s="14">
        <v>438.56</v>
      </c>
      <c r="AH176" s="14">
        <v>1043.2</v>
      </c>
      <c r="AI176" s="14">
        <v>37340</v>
      </c>
      <c r="AJ176" s="14">
        <v>0</v>
      </c>
      <c r="AK176" s="14">
        <v>10600</v>
      </c>
      <c r="AL176" s="14">
        <v>1525</v>
      </c>
      <c r="AM176" s="14">
        <v>0</v>
      </c>
      <c r="AN176" s="14">
        <v>0</v>
      </c>
      <c r="AO176" s="14">
        <v>79000</v>
      </c>
      <c r="AP176" s="14">
        <v>0</v>
      </c>
      <c r="AQ176" s="14">
        <v>299300</v>
      </c>
      <c r="AR176" s="14">
        <v>25350</v>
      </c>
      <c r="AS176" s="14">
        <v>894400</v>
      </c>
      <c r="AT176" s="14">
        <v>72100</v>
      </c>
      <c r="AU176" s="14" t="s">
        <v>218</v>
      </c>
      <c r="AV176" s="14" t="b">
        <v>1</v>
      </c>
      <c r="AW176" s="14">
        <v>8.8544861963190176</v>
      </c>
      <c r="AX176" s="14">
        <v>0.42039877300613493</v>
      </c>
      <c r="AY176" s="14">
        <v>4.7478618599112267E-2</v>
      </c>
      <c r="AZ176" s="14">
        <v>35.793711656441715</v>
      </c>
      <c r="BA176" s="14">
        <v>6.9318181818181817</v>
      </c>
      <c r="BB176" s="14">
        <v>0</v>
      </c>
      <c r="BC176" s="14" t="b">
        <f t="shared" si="41"/>
        <v>1</v>
      </c>
      <c r="BD176" s="14" t="b">
        <f t="shared" si="42"/>
        <v>0</v>
      </c>
      <c r="BE176" s="14" t="b">
        <f t="shared" si="43"/>
        <v>1</v>
      </c>
      <c r="BF176" s="14" t="b">
        <f t="shared" si="44"/>
        <v>1</v>
      </c>
      <c r="BG176" s="14" t="b">
        <f t="shared" si="45"/>
        <v>1</v>
      </c>
      <c r="BH176" s="14" t="b">
        <f t="shared" si="46"/>
        <v>1</v>
      </c>
      <c r="BI176" s="14" t="b">
        <f t="shared" si="55"/>
        <v>0</v>
      </c>
    </row>
    <row r="177" spans="1:61" x14ac:dyDescent="0.25">
      <c r="A177" s="14" t="s">
        <v>104</v>
      </c>
      <c r="B177" s="14" t="s">
        <v>769</v>
      </c>
      <c r="C177" s="14">
        <v>7811488007</v>
      </c>
      <c r="D177" s="14" t="s">
        <v>169</v>
      </c>
      <c r="E177" s="14" t="s">
        <v>770</v>
      </c>
      <c r="F177" s="14" t="s">
        <v>76</v>
      </c>
      <c r="G177" s="14" t="s">
        <v>92</v>
      </c>
      <c r="H177" s="14" t="s">
        <v>67</v>
      </c>
      <c r="I177" s="14" t="s">
        <v>77</v>
      </c>
      <c r="J177" s="14" t="s">
        <v>742</v>
      </c>
      <c r="K177" s="14" t="s">
        <v>771</v>
      </c>
      <c r="L177" s="14" t="s">
        <v>74</v>
      </c>
      <c r="M177" s="14" t="s">
        <v>68</v>
      </c>
      <c r="N177" s="14" t="s">
        <v>68</v>
      </c>
      <c r="O177" s="14" t="s">
        <v>68</v>
      </c>
      <c r="P177" s="14" t="s">
        <v>68</v>
      </c>
      <c r="Q177" s="14" t="s">
        <v>69</v>
      </c>
      <c r="R177" s="14" t="s">
        <v>69</v>
      </c>
      <c r="S177" s="14" t="s">
        <v>79</v>
      </c>
      <c r="T177" s="14" t="s">
        <v>70</v>
      </c>
      <c r="U177" s="14" t="s">
        <v>70</v>
      </c>
      <c r="V177" s="14" t="s">
        <v>71</v>
      </c>
      <c r="W177" s="14" t="s">
        <v>72</v>
      </c>
      <c r="X177" s="14" t="s">
        <v>68</v>
      </c>
      <c r="Y177" s="14" t="s">
        <v>72</v>
      </c>
      <c r="Z177" s="14" t="s">
        <v>71</v>
      </c>
      <c r="AA177" s="14" t="s">
        <v>68</v>
      </c>
      <c r="AB177" s="14">
        <v>1</v>
      </c>
      <c r="AC177" s="14">
        <v>1860.5</v>
      </c>
      <c r="AD177" s="14">
        <v>9171</v>
      </c>
      <c r="AE177" s="14">
        <v>300</v>
      </c>
      <c r="AF177" s="14">
        <v>1242.7</v>
      </c>
      <c r="AG177" s="14">
        <v>576.17999999999995</v>
      </c>
      <c r="AH177" s="14">
        <v>1860.5</v>
      </c>
      <c r="AI177" s="14">
        <v>60000</v>
      </c>
      <c r="AJ177" s="14">
        <v>0</v>
      </c>
      <c r="AK177" s="14">
        <v>0</v>
      </c>
      <c r="AL177" s="14">
        <v>1704</v>
      </c>
      <c r="AM177" s="14">
        <v>0</v>
      </c>
      <c r="AN177" s="14">
        <v>0</v>
      </c>
      <c r="AO177" s="14">
        <v>0</v>
      </c>
      <c r="AP177" s="14">
        <v>0</v>
      </c>
      <c r="AQ177" s="14">
        <v>487500</v>
      </c>
      <c r="AR177" s="14">
        <v>77500</v>
      </c>
      <c r="AS177" s="14">
        <v>1172300</v>
      </c>
      <c r="AT177" s="14">
        <v>71400</v>
      </c>
      <c r="AU177" s="14" t="s">
        <v>218</v>
      </c>
      <c r="AV177" s="14" t="b">
        <v>1</v>
      </c>
      <c r="AW177" s="14">
        <v>7.3798986078699604</v>
      </c>
      <c r="AX177" s="14">
        <v>0.46365172608030897</v>
      </c>
      <c r="AY177" s="14">
        <v>6.2826300294406279E-2</v>
      </c>
      <c r="AZ177" s="14">
        <v>48.281966685442988</v>
      </c>
      <c r="BA177" s="14">
        <v>5.68</v>
      </c>
      <c r="BB177" s="14">
        <v>0</v>
      </c>
      <c r="BC177" s="14" t="b">
        <f t="shared" si="41"/>
        <v>1</v>
      </c>
      <c r="BD177" s="14" t="b">
        <f t="shared" si="42"/>
        <v>0</v>
      </c>
      <c r="BE177" s="14" t="b">
        <f t="shared" si="43"/>
        <v>1</v>
      </c>
      <c r="BF177" s="14" t="b">
        <f t="shared" si="44"/>
        <v>1</v>
      </c>
      <c r="BG177" s="14" t="b">
        <f t="shared" si="45"/>
        <v>1</v>
      </c>
      <c r="BH177" s="14" t="b">
        <f t="shared" si="46"/>
        <v>1</v>
      </c>
      <c r="BI177" s="14" t="b">
        <f t="shared" si="55"/>
        <v>0</v>
      </c>
    </row>
    <row r="178" spans="1:61" x14ac:dyDescent="0.25">
      <c r="A178" s="14" t="s">
        <v>104</v>
      </c>
      <c r="B178" s="14" t="s">
        <v>772</v>
      </c>
      <c r="C178" s="14">
        <v>7811066510</v>
      </c>
      <c r="D178" s="14" t="s">
        <v>587</v>
      </c>
      <c r="E178" s="14" t="s">
        <v>773</v>
      </c>
      <c r="F178" s="14" t="s">
        <v>76</v>
      </c>
      <c r="G178" s="14" t="s">
        <v>92</v>
      </c>
      <c r="H178" s="14" t="s">
        <v>67</v>
      </c>
      <c r="I178" s="14" t="s">
        <v>66</v>
      </c>
      <c r="J178" s="14" t="s">
        <v>66</v>
      </c>
      <c r="K178" s="14" t="s">
        <v>66</v>
      </c>
      <c r="L178" s="14" t="s">
        <v>74</v>
      </c>
      <c r="M178" s="14" t="s">
        <v>68</v>
      </c>
      <c r="N178" s="14" t="s">
        <v>68</v>
      </c>
      <c r="O178" s="14" t="s">
        <v>68</v>
      </c>
      <c r="P178" s="14" t="s">
        <v>68</v>
      </c>
      <c r="Q178" s="14" t="s">
        <v>69</v>
      </c>
      <c r="R178" s="14" t="s">
        <v>69</v>
      </c>
      <c r="S178" s="14" t="s">
        <v>70</v>
      </c>
      <c r="T178" s="14" t="s">
        <v>70</v>
      </c>
      <c r="U178" s="14" t="s">
        <v>70</v>
      </c>
      <c r="V178" s="14" t="s">
        <v>72</v>
      </c>
      <c r="W178" s="14" t="s">
        <v>72</v>
      </c>
      <c r="X178" s="14" t="s">
        <v>72</v>
      </c>
      <c r="Y178" s="14" t="s">
        <v>72</v>
      </c>
      <c r="Z178" s="14" t="s">
        <v>68</v>
      </c>
      <c r="AA178" s="14" t="s">
        <v>72</v>
      </c>
      <c r="AB178" s="14">
        <v>1</v>
      </c>
      <c r="AC178" s="14">
        <v>1779.1</v>
      </c>
      <c r="AD178" s="14">
        <v>10180</v>
      </c>
      <c r="AE178" s="14">
        <v>310</v>
      </c>
      <c r="AF178" s="14">
        <v>1109.4000000000001</v>
      </c>
      <c r="AG178" s="14">
        <v>432.07</v>
      </c>
      <c r="AH178" s="14">
        <v>1779.1</v>
      </c>
      <c r="AI178" s="14">
        <v>153850</v>
      </c>
      <c r="AJ178" s="14">
        <v>0</v>
      </c>
      <c r="AK178" s="14">
        <v>0</v>
      </c>
      <c r="AL178" s="14">
        <v>800</v>
      </c>
      <c r="AM178" s="14">
        <v>0</v>
      </c>
      <c r="AN178" s="14">
        <v>0</v>
      </c>
      <c r="AO178" s="14">
        <v>0</v>
      </c>
      <c r="AP178" s="14">
        <v>0</v>
      </c>
      <c r="AQ178" s="14">
        <v>1243700</v>
      </c>
      <c r="AR178" s="14">
        <v>202500</v>
      </c>
      <c r="AS178" s="14">
        <v>1228100</v>
      </c>
      <c r="AT178" s="14">
        <v>35100</v>
      </c>
      <c r="AU178" s="14" t="s">
        <v>218</v>
      </c>
      <c r="AV178" s="14" t="b">
        <v>1</v>
      </c>
      <c r="AW178" s="14">
        <v>9.1761312421128522</v>
      </c>
      <c r="AX178" s="14">
        <v>0.38946277266991164</v>
      </c>
      <c r="AY178" s="14">
        <v>4.2443025540275049E-2</v>
      </c>
      <c r="AZ178" s="14">
        <v>138.67856499008471</v>
      </c>
      <c r="BA178" s="14">
        <v>2.5806451612903225</v>
      </c>
      <c r="BB178" s="14">
        <v>0</v>
      </c>
      <c r="BC178" s="14" t="b">
        <f t="shared" si="41"/>
        <v>1</v>
      </c>
      <c r="BD178" s="14" t="b">
        <f t="shared" si="42"/>
        <v>1</v>
      </c>
      <c r="BE178" s="14" t="b">
        <f t="shared" si="43"/>
        <v>1</v>
      </c>
      <c r="BF178" s="14" t="b">
        <f t="shared" si="44"/>
        <v>0</v>
      </c>
      <c r="BG178" s="14" t="b">
        <f t="shared" si="45"/>
        <v>1</v>
      </c>
      <c r="BH178" s="14" t="b">
        <f t="shared" si="46"/>
        <v>1</v>
      </c>
      <c r="BI178" s="14" t="b">
        <f t="shared" si="55"/>
        <v>0</v>
      </c>
    </row>
    <row r="179" spans="1:61" hidden="1" x14ac:dyDescent="0.25">
      <c r="A179" s="14" t="s">
        <v>104</v>
      </c>
      <c r="B179" s="14" t="s">
        <v>774</v>
      </c>
      <c r="C179" s="14">
        <v>7811066527</v>
      </c>
      <c r="D179" s="14" t="s">
        <v>244</v>
      </c>
      <c r="E179" s="14" t="s">
        <v>775</v>
      </c>
      <c r="F179" s="14" t="s">
        <v>76</v>
      </c>
      <c r="G179" s="14" t="s">
        <v>92</v>
      </c>
      <c r="H179" s="14" t="s">
        <v>67</v>
      </c>
      <c r="I179" s="14" t="s">
        <v>66</v>
      </c>
      <c r="J179" s="14" t="s">
        <v>283</v>
      </c>
      <c r="K179" s="14" t="s">
        <v>776</v>
      </c>
      <c r="L179" s="14" t="s">
        <v>74</v>
      </c>
      <c r="M179" s="14" t="s">
        <v>68</v>
      </c>
      <c r="N179" s="14" t="s">
        <v>68</v>
      </c>
      <c r="O179" s="14" t="s">
        <v>68</v>
      </c>
      <c r="P179" s="14" t="s">
        <v>68</v>
      </c>
      <c r="Q179" s="14" t="s">
        <v>69</v>
      </c>
      <c r="R179" s="14" t="s">
        <v>69</v>
      </c>
      <c r="S179" s="14" t="s">
        <v>70</v>
      </c>
      <c r="T179" s="14" t="s">
        <v>70</v>
      </c>
      <c r="U179" s="14" t="s">
        <v>70</v>
      </c>
      <c r="V179" s="14" t="s">
        <v>71</v>
      </c>
      <c r="W179" s="14" t="s">
        <v>72</v>
      </c>
      <c r="X179" s="14" t="s">
        <v>72</v>
      </c>
      <c r="Y179" s="14" t="s">
        <v>72</v>
      </c>
      <c r="Z179" s="14" t="s">
        <v>71</v>
      </c>
      <c r="AA179" s="14" t="s">
        <v>68</v>
      </c>
      <c r="AB179" s="14">
        <v>1</v>
      </c>
      <c r="AC179" s="14">
        <v>1789.9</v>
      </c>
      <c r="AD179" s="14">
        <v>9834</v>
      </c>
      <c r="AE179" s="14">
        <v>240</v>
      </c>
      <c r="AF179" s="14">
        <v>1045.5999999999999</v>
      </c>
      <c r="AG179" s="14">
        <v>401.98</v>
      </c>
      <c r="AH179" s="14">
        <v>1789.9</v>
      </c>
      <c r="AI179" s="14">
        <v>60700</v>
      </c>
      <c r="AJ179" s="14">
        <v>0</v>
      </c>
      <c r="AK179" s="14">
        <v>0</v>
      </c>
      <c r="AL179" s="14">
        <v>1421</v>
      </c>
      <c r="AM179" s="14">
        <v>874.66</v>
      </c>
      <c r="AN179" s="14">
        <v>0</v>
      </c>
      <c r="AO179" s="14">
        <v>0</v>
      </c>
      <c r="AP179" s="14">
        <v>37900</v>
      </c>
      <c r="AQ179" s="14">
        <v>493921.15</v>
      </c>
      <c r="AR179" s="14">
        <v>0</v>
      </c>
      <c r="AS179" s="14">
        <v>1146171.1200000001</v>
      </c>
      <c r="AT179" s="14">
        <v>59600</v>
      </c>
      <c r="AU179" s="14" t="s">
        <v>218</v>
      </c>
      <c r="AV179" s="14" t="b">
        <v>1</v>
      </c>
      <c r="AW179" s="14">
        <v>9.4051262433052809</v>
      </c>
      <c r="AX179" s="14">
        <v>0.38444912012241778</v>
      </c>
      <c r="AY179" s="14">
        <v>4.0876550742322555E-2</v>
      </c>
      <c r="AZ179" s="14">
        <v>58.052792654934969</v>
      </c>
      <c r="BA179" s="14">
        <v>5.9208333333333334</v>
      </c>
      <c r="BB179" s="14">
        <v>3.6444166666666664</v>
      </c>
      <c r="BC179" s="14" t="b">
        <f t="shared" si="41"/>
        <v>1</v>
      </c>
      <c r="BD179" s="14" t="b">
        <f t="shared" si="42"/>
        <v>1</v>
      </c>
      <c r="BE179" s="14" t="b">
        <f t="shared" si="43"/>
        <v>1</v>
      </c>
      <c r="BF179" s="14" t="b">
        <f t="shared" si="44"/>
        <v>1</v>
      </c>
      <c r="BG179" s="14" t="b">
        <f t="shared" si="45"/>
        <v>1</v>
      </c>
      <c r="BH179" s="14" t="b">
        <f t="shared" si="46"/>
        <v>1</v>
      </c>
      <c r="BI179" s="14" t="b">
        <f t="shared" si="55"/>
        <v>1</v>
      </c>
    </row>
    <row r="180" spans="1:61" hidden="1" x14ac:dyDescent="0.25">
      <c r="A180" s="14" t="s">
        <v>104</v>
      </c>
      <c r="B180" s="14" t="s">
        <v>269</v>
      </c>
      <c r="C180" s="14">
        <v>7811065795</v>
      </c>
      <c r="D180" s="14" t="s">
        <v>169</v>
      </c>
      <c r="E180" s="14" t="s">
        <v>777</v>
      </c>
      <c r="F180" s="14" t="s">
        <v>76</v>
      </c>
      <c r="G180" s="14" t="s">
        <v>133</v>
      </c>
      <c r="H180" s="14" t="s">
        <v>67</v>
      </c>
      <c r="I180" s="14" t="s">
        <v>66</v>
      </c>
      <c r="J180" s="14" t="s">
        <v>66</v>
      </c>
      <c r="K180" s="14" t="s">
        <v>66</v>
      </c>
      <c r="L180" s="14" t="s">
        <v>74</v>
      </c>
      <c r="M180" s="14" t="s">
        <v>68</v>
      </c>
      <c r="N180" s="14" t="s">
        <v>68</v>
      </c>
      <c r="O180" s="14" t="s">
        <v>68</v>
      </c>
      <c r="P180" s="14" t="s">
        <v>68</v>
      </c>
      <c r="Q180" s="14" t="s">
        <v>69</v>
      </c>
      <c r="R180" s="14" t="s">
        <v>69</v>
      </c>
      <c r="S180" s="14" t="s">
        <v>79</v>
      </c>
      <c r="T180" s="14" t="s">
        <v>70</v>
      </c>
      <c r="U180" s="14" t="s">
        <v>70</v>
      </c>
      <c r="V180" s="14" t="s">
        <v>71</v>
      </c>
      <c r="W180" s="14" t="s">
        <v>72</v>
      </c>
      <c r="X180" s="14" t="s">
        <v>71</v>
      </c>
      <c r="Y180" s="14" t="s">
        <v>72</v>
      </c>
      <c r="Z180" s="14" t="s">
        <v>71</v>
      </c>
      <c r="AA180" s="14" t="s">
        <v>68</v>
      </c>
      <c r="AB180" s="14">
        <v>1</v>
      </c>
      <c r="AC180" s="14">
        <v>3008.3</v>
      </c>
      <c r="AD180" s="14">
        <v>13662</v>
      </c>
      <c r="AE180" s="14">
        <v>360</v>
      </c>
      <c r="AF180" s="14">
        <v>2287.1</v>
      </c>
      <c r="AG180" s="14">
        <v>568.16999999999996</v>
      </c>
      <c r="AH180" s="14">
        <v>2287.1</v>
      </c>
      <c r="AI180" s="14">
        <v>85880</v>
      </c>
      <c r="AJ180" s="14">
        <v>0</v>
      </c>
      <c r="AK180" s="14">
        <v>0</v>
      </c>
      <c r="AL180" s="14">
        <v>1310</v>
      </c>
      <c r="AM180" s="14">
        <v>891.36</v>
      </c>
      <c r="AN180" s="14">
        <v>0</v>
      </c>
      <c r="AO180" s="14">
        <v>0</v>
      </c>
      <c r="AP180" s="14">
        <v>44399.77</v>
      </c>
      <c r="AQ180" s="14">
        <v>711000</v>
      </c>
      <c r="AR180" s="14">
        <v>0</v>
      </c>
      <c r="AS180" s="14">
        <v>1095800</v>
      </c>
      <c r="AT180" s="14">
        <v>58900</v>
      </c>
      <c r="AU180" s="14" t="s">
        <v>218</v>
      </c>
      <c r="AV180" s="14" t="b">
        <v>1</v>
      </c>
      <c r="AW180" s="14">
        <v>5.9735035634646501</v>
      </c>
      <c r="AX180" s="14">
        <v>0.24842376809059508</v>
      </c>
      <c r="AY180" s="14">
        <v>4.1587615283267453E-2</v>
      </c>
      <c r="AZ180" s="14">
        <v>37.549735472869571</v>
      </c>
      <c r="BA180" s="14">
        <v>3.6388888888888888</v>
      </c>
      <c r="BB180" s="14">
        <v>2.476</v>
      </c>
      <c r="BC180" s="14" t="b">
        <f t="shared" si="41"/>
        <v>1</v>
      </c>
      <c r="BD180" s="14" t="b">
        <f t="shared" si="42"/>
        <v>1</v>
      </c>
      <c r="BE180" s="14" t="b">
        <f t="shared" si="43"/>
        <v>1</v>
      </c>
      <c r="BF180" s="14" t="b">
        <f t="shared" si="44"/>
        <v>1</v>
      </c>
      <c r="BG180" s="14" t="b">
        <f t="shared" si="45"/>
        <v>1</v>
      </c>
      <c r="BH180" s="14" t="b">
        <f t="shared" si="46"/>
        <v>1</v>
      </c>
      <c r="BI180" s="14" t="b">
        <f t="shared" si="55"/>
        <v>1</v>
      </c>
    </row>
    <row r="181" spans="1:61" x14ac:dyDescent="0.25">
      <c r="A181" s="14" t="s">
        <v>104</v>
      </c>
      <c r="B181" s="14" t="s">
        <v>778</v>
      </c>
      <c r="C181" s="14">
        <v>7811066608</v>
      </c>
      <c r="D181" s="14" t="s">
        <v>168</v>
      </c>
      <c r="E181" s="14" t="s">
        <v>779</v>
      </c>
      <c r="F181" s="14" t="s">
        <v>76</v>
      </c>
      <c r="G181" s="14" t="s">
        <v>136</v>
      </c>
      <c r="H181" s="14" t="s">
        <v>67</v>
      </c>
      <c r="I181" s="14" t="s">
        <v>66</v>
      </c>
      <c r="J181" s="14" t="s">
        <v>66</v>
      </c>
      <c r="K181" s="14" t="s">
        <v>66</v>
      </c>
      <c r="L181" s="14" t="s">
        <v>74</v>
      </c>
      <c r="M181" s="14" t="s">
        <v>68</v>
      </c>
      <c r="N181" s="14" t="s">
        <v>68</v>
      </c>
      <c r="O181" s="14" t="s">
        <v>68</v>
      </c>
      <c r="P181" s="14" t="s">
        <v>68</v>
      </c>
      <c r="Q181" s="14" t="s">
        <v>69</v>
      </c>
      <c r="R181" s="14" t="s">
        <v>69</v>
      </c>
      <c r="S181" s="14" t="s">
        <v>70</v>
      </c>
      <c r="T181" s="14" t="s">
        <v>70</v>
      </c>
      <c r="U181" s="14" t="s">
        <v>70</v>
      </c>
      <c r="V181" s="14" t="s">
        <v>71</v>
      </c>
      <c r="W181" s="14" t="s">
        <v>72</v>
      </c>
      <c r="X181" s="14" t="s">
        <v>71</v>
      </c>
      <c r="Y181" s="14" t="s">
        <v>72</v>
      </c>
      <c r="Z181" s="14" t="s">
        <v>68</v>
      </c>
      <c r="AA181" s="14" t="s">
        <v>72</v>
      </c>
      <c r="AB181" s="14">
        <v>1</v>
      </c>
      <c r="AC181" s="14">
        <v>2541.5</v>
      </c>
      <c r="AD181" s="14">
        <v>8895.25</v>
      </c>
      <c r="AE181" s="14">
        <v>220</v>
      </c>
      <c r="AF181" s="14">
        <v>1329.6</v>
      </c>
      <c r="AG181" s="14">
        <v>664.17</v>
      </c>
      <c r="AH181" s="14">
        <v>2541.5</v>
      </c>
      <c r="AI181" s="14">
        <v>79040</v>
      </c>
      <c r="AJ181" s="14">
        <v>0</v>
      </c>
      <c r="AK181" s="14">
        <v>0</v>
      </c>
      <c r="AL181" s="14">
        <v>1897</v>
      </c>
      <c r="AM181" s="14">
        <v>1219.9000000000001</v>
      </c>
      <c r="AN181" s="14">
        <v>0</v>
      </c>
      <c r="AO181" s="14">
        <v>0</v>
      </c>
      <c r="AP181" s="14">
        <v>41139.199999999997</v>
      </c>
      <c r="AQ181" s="14">
        <v>662540.84</v>
      </c>
      <c r="AR181" s="14">
        <v>0</v>
      </c>
      <c r="AS181" s="14">
        <v>1717802.57</v>
      </c>
      <c r="AT181" s="14">
        <v>82476.17</v>
      </c>
      <c r="AU181" s="14" t="s">
        <v>218</v>
      </c>
      <c r="AV181" s="14" t="b">
        <v>1</v>
      </c>
      <c r="AW181" s="14">
        <v>6.6901699759326121</v>
      </c>
      <c r="AX181" s="14">
        <v>0.49952617328519855</v>
      </c>
      <c r="AY181" s="14">
        <v>7.4665692363902081E-2</v>
      </c>
      <c r="AZ181" s="14">
        <v>59.446450060168473</v>
      </c>
      <c r="BA181" s="14">
        <v>8.622727272727273</v>
      </c>
      <c r="BB181" s="14">
        <v>5.5450000000000008</v>
      </c>
      <c r="BC181" s="14" t="b">
        <f t="shared" si="41"/>
        <v>1</v>
      </c>
      <c r="BD181" s="14" t="b">
        <f t="shared" si="42"/>
        <v>0</v>
      </c>
      <c r="BE181" s="14" t="b">
        <f t="shared" si="43"/>
        <v>1</v>
      </c>
      <c r="BF181" s="14" t="b">
        <f t="shared" si="44"/>
        <v>1</v>
      </c>
      <c r="BG181" s="14" t="b">
        <f t="shared" si="45"/>
        <v>1</v>
      </c>
      <c r="BH181" s="14" t="b">
        <f t="shared" si="46"/>
        <v>1</v>
      </c>
      <c r="BI181" s="14" t="b">
        <f t="shared" si="55"/>
        <v>0</v>
      </c>
    </row>
    <row r="182" spans="1:61" hidden="1" x14ac:dyDescent="0.25">
      <c r="A182" s="14" t="s">
        <v>104</v>
      </c>
      <c r="B182" s="14" t="s">
        <v>780</v>
      </c>
      <c r="C182" s="14">
        <v>7811066615</v>
      </c>
      <c r="D182" s="14" t="s">
        <v>137</v>
      </c>
      <c r="E182" s="14" t="s">
        <v>781</v>
      </c>
      <c r="F182" s="14" t="s">
        <v>76</v>
      </c>
      <c r="G182" s="14" t="s">
        <v>121</v>
      </c>
      <c r="H182" s="14" t="s">
        <v>67</v>
      </c>
      <c r="I182" s="14" t="s">
        <v>66</v>
      </c>
      <c r="J182" s="14" t="s">
        <v>66</v>
      </c>
      <c r="K182" s="14" t="s">
        <v>66</v>
      </c>
      <c r="L182" s="14" t="s">
        <v>74</v>
      </c>
      <c r="M182" s="14" t="s">
        <v>68</v>
      </c>
      <c r="N182" s="14" t="s">
        <v>68</v>
      </c>
      <c r="O182" s="14" t="s">
        <v>68</v>
      </c>
      <c r="P182" s="14" t="s">
        <v>68</v>
      </c>
      <c r="Q182" s="14" t="s">
        <v>69</v>
      </c>
      <c r="R182" s="14" t="s">
        <v>69</v>
      </c>
      <c r="S182" s="14" t="s">
        <v>79</v>
      </c>
      <c r="T182" s="14" t="s">
        <v>70</v>
      </c>
      <c r="U182" s="14" t="s">
        <v>70</v>
      </c>
      <c r="V182" s="14" t="s">
        <v>71</v>
      </c>
      <c r="W182" s="14" t="s">
        <v>72</v>
      </c>
      <c r="X182" s="14" t="s">
        <v>72</v>
      </c>
      <c r="Y182" s="14" t="s">
        <v>72</v>
      </c>
      <c r="Z182" s="14" t="s">
        <v>68</v>
      </c>
      <c r="AA182" s="14" t="s">
        <v>68</v>
      </c>
      <c r="AB182" s="14">
        <v>1</v>
      </c>
      <c r="AC182" s="14">
        <v>2609</v>
      </c>
      <c r="AD182" s="14">
        <v>13660</v>
      </c>
      <c r="AE182" s="14">
        <v>280</v>
      </c>
      <c r="AF182" s="14">
        <v>1744</v>
      </c>
      <c r="AG182" s="14">
        <v>606.38</v>
      </c>
      <c r="AH182" s="14">
        <v>1744</v>
      </c>
      <c r="AI182" s="14">
        <v>92100</v>
      </c>
      <c r="AJ182" s="14">
        <v>0</v>
      </c>
      <c r="AK182" s="14">
        <v>0</v>
      </c>
      <c r="AL182" s="14">
        <v>1500</v>
      </c>
      <c r="AM182" s="14">
        <v>840.68</v>
      </c>
      <c r="AN182" s="14">
        <v>0</v>
      </c>
      <c r="AO182" s="14">
        <v>0</v>
      </c>
      <c r="AP182" s="14">
        <v>41800</v>
      </c>
      <c r="AQ182" s="14">
        <v>781300</v>
      </c>
      <c r="AR182" s="14">
        <v>0</v>
      </c>
      <c r="AS182" s="14">
        <v>1227600</v>
      </c>
      <c r="AT182" s="14">
        <v>76500</v>
      </c>
      <c r="AU182" s="14" t="s">
        <v>218</v>
      </c>
      <c r="AV182" s="14" t="b">
        <v>1</v>
      </c>
      <c r="AW182" s="14">
        <v>7.8325688073394497</v>
      </c>
      <c r="AX182" s="14">
        <v>0.34769495412844037</v>
      </c>
      <c r="AY182" s="14">
        <v>4.4390922401171304E-2</v>
      </c>
      <c r="AZ182" s="14">
        <v>52.809633027522935</v>
      </c>
      <c r="BA182" s="14">
        <v>5.3571428571428568</v>
      </c>
      <c r="BB182" s="14">
        <v>3.0024285714285712</v>
      </c>
      <c r="BC182" s="14" t="b">
        <f t="shared" si="41"/>
        <v>1</v>
      </c>
      <c r="BD182" s="14" t="b">
        <f t="shared" si="42"/>
        <v>1</v>
      </c>
      <c r="BE182" s="14" t="b">
        <f t="shared" si="43"/>
        <v>1</v>
      </c>
      <c r="BF182" s="14" t="b">
        <f t="shared" si="44"/>
        <v>1</v>
      </c>
      <c r="BG182" s="14" t="b">
        <f t="shared" si="45"/>
        <v>1</v>
      </c>
      <c r="BH182" s="14" t="b">
        <f t="shared" si="46"/>
        <v>1</v>
      </c>
      <c r="BI182" s="14" t="b">
        <f t="shared" si="55"/>
        <v>1</v>
      </c>
    </row>
    <row r="183" spans="1:61" hidden="1" x14ac:dyDescent="0.25">
      <c r="A183" s="14" t="s">
        <v>104</v>
      </c>
      <c r="B183" s="14" t="s">
        <v>782</v>
      </c>
      <c r="C183" s="14">
        <v>7811066728</v>
      </c>
      <c r="D183" s="14" t="s">
        <v>783</v>
      </c>
      <c r="E183" s="14" t="s">
        <v>784</v>
      </c>
      <c r="F183" s="14" t="s">
        <v>76</v>
      </c>
      <c r="G183" s="14" t="s">
        <v>132</v>
      </c>
      <c r="H183" s="14" t="s">
        <v>67</v>
      </c>
      <c r="I183" s="14" t="s">
        <v>84</v>
      </c>
      <c r="J183" s="14" t="s">
        <v>426</v>
      </c>
      <c r="K183" s="14" t="s">
        <v>785</v>
      </c>
      <c r="L183" s="14" t="s">
        <v>74</v>
      </c>
      <c r="M183" s="14" t="s">
        <v>68</v>
      </c>
      <c r="N183" s="14" t="s">
        <v>68</v>
      </c>
      <c r="O183" s="14" t="s">
        <v>68</v>
      </c>
      <c r="P183" s="14" t="s">
        <v>68</v>
      </c>
      <c r="Q183" s="14" t="s">
        <v>68</v>
      </c>
      <c r="R183" s="14" t="s">
        <v>69</v>
      </c>
      <c r="S183" s="14" t="s">
        <v>70</v>
      </c>
      <c r="T183" s="14" t="s">
        <v>70</v>
      </c>
      <c r="U183" s="14" t="s">
        <v>70</v>
      </c>
      <c r="V183" s="14" t="s">
        <v>71</v>
      </c>
      <c r="W183" s="14" t="s">
        <v>72</v>
      </c>
      <c r="X183" s="14" t="s">
        <v>72</v>
      </c>
      <c r="Y183" s="14" t="s">
        <v>72</v>
      </c>
      <c r="Z183" s="14" t="s">
        <v>68</v>
      </c>
      <c r="AA183" s="14" t="s">
        <v>68</v>
      </c>
      <c r="AB183" s="14">
        <v>1</v>
      </c>
      <c r="AC183" s="14">
        <v>766.5</v>
      </c>
      <c r="AD183" s="14">
        <v>3026</v>
      </c>
      <c r="AE183" s="14">
        <v>122</v>
      </c>
      <c r="AF183" s="14">
        <v>346.7</v>
      </c>
      <c r="AG183" s="14">
        <v>135.63</v>
      </c>
      <c r="AH183" s="14">
        <v>766.5</v>
      </c>
      <c r="AI183" s="14">
        <v>26800</v>
      </c>
      <c r="AJ183" s="14">
        <v>0</v>
      </c>
      <c r="AK183" s="14">
        <v>3200</v>
      </c>
      <c r="AL183" s="14">
        <v>1319</v>
      </c>
      <c r="AM183" s="14">
        <v>386.82</v>
      </c>
      <c r="AN183" s="14">
        <v>0</v>
      </c>
      <c r="AO183" s="14">
        <v>24500</v>
      </c>
      <c r="AP183" s="14">
        <v>16753.169999999998</v>
      </c>
      <c r="AQ183" s="14">
        <v>218600</v>
      </c>
      <c r="AR183" s="14">
        <v>0</v>
      </c>
      <c r="AS183" s="14">
        <v>389300</v>
      </c>
      <c r="AT183" s="14">
        <v>57323.74</v>
      </c>
      <c r="AU183" s="14" t="s">
        <v>218</v>
      </c>
      <c r="AV183" s="14" t="b">
        <v>1</v>
      </c>
      <c r="AW183" s="14">
        <v>8.728006922411307</v>
      </c>
      <c r="AX183" s="14">
        <v>0.39120276896452266</v>
      </c>
      <c r="AY183" s="14">
        <v>4.4821546596166557E-2</v>
      </c>
      <c r="AZ183" s="14">
        <v>77.300259590424005</v>
      </c>
      <c r="BA183" s="14">
        <v>10.811475409836065</v>
      </c>
      <c r="BB183" s="14">
        <v>3.170655737704918</v>
      </c>
      <c r="BC183" s="14" t="b">
        <f t="shared" si="41"/>
        <v>1</v>
      </c>
      <c r="BD183" s="14" t="b">
        <f t="shared" si="42"/>
        <v>1</v>
      </c>
      <c r="BE183" s="14" t="b">
        <f t="shared" si="43"/>
        <v>1</v>
      </c>
      <c r="BF183" s="14" t="b">
        <f t="shared" si="44"/>
        <v>1</v>
      </c>
      <c r="BG183" s="14" t="b">
        <f t="shared" si="45"/>
        <v>1</v>
      </c>
      <c r="BH183" s="14" t="b">
        <f t="shared" si="46"/>
        <v>1</v>
      </c>
      <c r="BI183" s="14" t="b">
        <f t="shared" si="55"/>
        <v>1</v>
      </c>
    </row>
    <row r="184" spans="1:61" hidden="1" x14ac:dyDescent="0.25">
      <c r="A184" s="14" t="s">
        <v>104</v>
      </c>
      <c r="B184" s="14" t="s">
        <v>782</v>
      </c>
      <c r="C184" s="14">
        <v>7811066728</v>
      </c>
      <c r="D184" s="14" t="s">
        <v>786</v>
      </c>
      <c r="E184" s="14" t="s">
        <v>787</v>
      </c>
      <c r="F184" s="14" t="s">
        <v>76</v>
      </c>
      <c r="G184" s="14" t="s">
        <v>132</v>
      </c>
      <c r="H184" s="14" t="s">
        <v>67</v>
      </c>
      <c r="I184" s="14" t="s">
        <v>84</v>
      </c>
      <c r="J184" s="14" t="s">
        <v>66</v>
      </c>
      <c r="K184" s="14" t="s">
        <v>66</v>
      </c>
      <c r="L184" s="14" t="s">
        <v>74</v>
      </c>
      <c r="M184" s="14" t="s">
        <v>68</v>
      </c>
      <c r="N184" s="14" t="s">
        <v>68</v>
      </c>
      <c r="O184" s="14" t="s">
        <v>68</v>
      </c>
      <c r="P184" s="14" t="s">
        <v>68</v>
      </c>
      <c r="Q184" s="14" t="s">
        <v>68</v>
      </c>
      <c r="R184" s="14" t="s">
        <v>69</v>
      </c>
      <c r="S184" s="14" t="s">
        <v>70</v>
      </c>
      <c r="T184" s="14" t="s">
        <v>70</v>
      </c>
      <c r="U184" s="14" t="s">
        <v>70</v>
      </c>
      <c r="V184" s="14" t="s">
        <v>71</v>
      </c>
      <c r="W184" s="14" t="s">
        <v>72</v>
      </c>
      <c r="X184" s="14" t="s">
        <v>72</v>
      </c>
      <c r="Y184" s="14" t="s">
        <v>72</v>
      </c>
      <c r="Z184" s="14" t="s">
        <v>68</v>
      </c>
      <c r="AA184" s="14" t="s">
        <v>68</v>
      </c>
      <c r="AB184" s="14">
        <v>1</v>
      </c>
      <c r="AC184" s="14">
        <v>834.7</v>
      </c>
      <c r="AD184" s="14">
        <v>3348</v>
      </c>
      <c r="AE184" s="14">
        <v>80</v>
      </c>
      <c r="AF184" s="14">
        <v>668.9</v>
      </c>
      <c r="AG184" s="14">
        <v>173.2</v>
      </c>
      <c r="AH184" s="14">
        <v>834.7</v>
      </c>
      <c r="AI184" s="14">
        <v>19510</v>
      </c>
      <c r="AJ184" s="14">
        <v>0</v>
      </c>
      <c r="AK184" s="14">
        <v>3200</v>
      </c>
      <c r="AL184" s="14">
        <v>1300</v>
      </c>
      <c r="AM184" s="14">
        <v>386.81</v>
      </c>
      <c r="AN184" s="14">
        <v>0</v>
      </c>
      <c r="AO184" s="14">
        <v>24400</v>
      </c>
      <c r="AP184" s="14">
        <v>16752.740000000002</v>
      </c>
      <c r="AQ184" s="14">
        <v>158800</v>
      </c>
      <c r="AR184" s="14">
        <v>0</v>
      </c>
      <c r="AS184" s="14">
        <v>496500</v>
      </c>
      <c r="AT184" s="14">
        <v>56498</v>
      </c>
      <c r="AU184" s="14" t="s">
        <v>218</v>
      </c>
      <c r="AV184" s="14" t="b">
        <v>1</v>
      </c>
      <c r="AW184" s="14">
        <v>5.005232471221408</v>
      </c>
      <c r="AX184" s="14">
        <v>0.25893257587083268</v>
      </c>
      <c r="AY184" s="14">
        <v>5.1732377538829151E-2</v>
      </c>
      <c r="AZ184" s="14">
        <v>29.167289579907312</v>
      </c>
      <c r="BA184" s="14">
        <v>16.25</v>
      </c>
      <c r="BB184" s="14">
        <v>4.8351249999999997</v>
      </c>
      <c r="BC184" s="14" t="b">
        <f t="shared" si="41"/>
        <v>1</v>
      </c>
      <c r="BD184" s="14" t="b">
        <f t="shared" si="42"/>
        <v>1</v>
      </c>
      <c r="BE184" s="14" t="b">
        <f t="shared" si="43"/>
        <v>1</v>
      </c>
      <c r="BF184" s="14" t="b">
        <f t="shared" si="44"/>
        <v>1</v>
      </c>
      <c r="BG184" s="14" t="b">
        <f t="shared" si="45"/>
        <v>1</v>
      </c>
      <c r="BH184" s="14" t="b">
        <f t="shared" si="46"/>
        <v>1</v>
      </c>
      <c r="BI184" s="14" t="b">
        <f t="shared" si="55"/>
        <v>1</v>
      </c>
    </row>
    <row r="185" spans="1:61" x14ac:dyDescent="0.25">
      <c r="A185" s="14" t="s">
        <v>104</v>
      </c>
      <c r="B185" s="14" t="s">
        <v>788</v>
      </c>
      <c r="C185" s="14">
        <v>7811066750</v>
      </c>
      <c r="D185" s="14" t="s">
        <v>184</v>
      </c>
      <c r="E185" s="14" t="s">
        <v>789</v>
      </c>
      <c r="F185" s="14" t="s">
        <v>76</v>
      </c>
      <c r="G185" s="14" t="s">
        <v>80</v>
      </c>
      <c r="H185" s="14" t="s">
        <v>67</v>
      </c>
      <c r="I185" s="14" t="s">
        <v>66</v>
      </c>
      <c r="J185" s="14" t="s">
        <v>66</v>
      </c>
      <c r="K185" s="14" t="s">
        <v>66</v>
      </c>
      <c r="L185" s="14" t="s">
        <v>74</v>
      </c>
      <c r="M185" s="14" t="s">
        <v>68</v>
      </c>
      <c r="N185" s="14" t="s">
        <v>68</v>
      </c>
      <c r="O185" s="14" t="s">
        <v>68</v>
      </c>
      <c r="P185" s="14" t="s">
        <v>68</v>
      </c>
      <c r="Q185" s="14" t="s">
        <v>68</v>
      </c>
      <c r="R185" s="14" t="s">
        <v>69</v>
      </c>
      <c r="S185" s="14" t="s">
        <v>70</v>
      </c>
      <c r="T185" s="14" t="s">
        <v>70</v>
      </c>
      <c r="U185" s="14" t="s">
        <v>70</v>
      </c>
      <c r="V185" s="14" t="s">
        <v>71</v>
      </c>
      <c r="W185" s="14" t="s">
        <v>72</v>
      </c>
      <c r="X185" s="14" t="s">
        <v>72</v>
      </c>
      <c r="Y185" s="14" t="s">
        <v>72</v>
      </c>
      <c r="Z185" s="14" t="s">
        <v>72</v>
      </c>
      <c r="AA185" s="14" t="s">
        <v>68</v>
      </c>
      <c r="AB185" s="14">
        <v>1</v>
      </c>
      <c r="AC185" s="14">
        <v>1031</v>
      </c>
      <c r="AD185" s="14">
        <v>5537</v>
      </c>
      <c r="AE185" s="14">
        <v>183</v>
      </c>
      <c r="AF185" s="14">
        <v>688.1</v>
      </c>
      <c r="AG185" s="14">
        <v>230.71</v>
      </c>
      <c r="AH185" s="14">
        <v>688.1</v>
      </c>
      <c r="AI185" s="14">
        <v>25620</v>
      </c>
      <c r="AJ185" s="14">
        <v>0</v>
      </c>
      <c r="AK185" s="14">
        <v>4400</v>
      </c>
      <c r="AL185" s="14">
        <v>800</v>
      </c>
      <c r="AM185" s="14">
        <v>51960</v>
      </c>
      <c r="AN185" s="14">
        <v>0</v>
      </c>
      <c r="AO185" s="14">
        <v>36800</v>
      </c>
      <c r="AP185" s="14">
        <v>144600</v>
      </c>
      <c r="AQ185" s="14">
        <v>219500</v>
      </c>
      <c r="AR185" s="14">
        <v>0</v>
      </c>
      <c r="AS185" s="14">
        <v>715500</v>
      </c>
      <c r="AT185" s="14">
        <v>38400</v>
      </c>
      <c r="AU185" s="14" t="s">
        <v>218</v>
      </c>
      <c r="AV185" s="14" t="b">
        <v>1</v>
      </c>
      <c r="AW185" s="14">
        <v>8.0467955239064093</v>
      </c>
      <c r="AX185" s="14">
        <v>0.33528556895800027</v>
      </c>
      <c r="AY185" s="14">
        <v>4.166696767202456E-2</v>
      </c>
      <c r="AZ185" s="14">
        <v>37.23296032553408</v>
      </c>
      <c r="BA185" s="14">
        <v>4.3715846994535523</v>
      </c>
      <c r="BB185" s="14">
        <v>283.93442622950818</v>
      </c>
      <c r="BC185" s="14" t="b">
        <f t="shared" si="41"/>
        <v>1</v>
      </c>
      <c r="BD185" s="14" t="b">
        <f t="shared" si="42"/>
        <v>1</v>
      </c>
      <c r="BE185" s="14" t="b">
        <f t="shared" si="43"/>
        <v>1</v>
      </c>
      <c r="BF185" s="14" t="b">
        <f t="shared" si="44"/>
        <v>1</v>
      </c>
      <c r="BG185" s="14" t="b">
        <f t="shared" si="45"/>
        <v>1</v>
      </c>
      <c r="BH185" s="14" t="b">
        <f t="shared" si="46"/>
        <v>0</v>
      </c>
      <c r="BI185" s="14" t="b">
        <f t="shared" si="55"/>
        <v>0</v>
      </c>
    </row>
    <row r="186" spans="1:61" x14ac:dyDescent="0.25">
      <c r="A186" s="14" t="s">
        <v>104</v>
      </c>
      <c r="B186" s="14" t="s">
        <v>579</v>
      </c>
      <c r="C186" s="14">
        <v>7811065837</v>
      </c>
      <c r="D186" s="14" t="s">
        <v>790</v>
      </c>
      <c r="E186" s="14" t="s">
        <v>791</v>
      </c>
      <c r="F186" s="14" t="s">
        <v>66</v>
      </c>
      <c r="G186" s="14" t="s">
        <v>94</v>
      </c>
      <c r="H186" s="14" t="s">
        <v>78</v>
      </c>
      <c r="I186" s="14" t="s">
        <v>66</v>
      </c>
      <c r="J186" s="14" t="s">
        <v>66</v>
      </c>
      <c r="K186" s="14" t="s">
        <v>66</v>
      </c>
      <c r="L186" s="14" t="s">
        <v>74</v>
      </c>
      <c r="M186" s="14" t="s">
        <v>68</v>
      </c>
      <c r="N186" s="14" t="s">
        <v>68</v>
      </c>
      <c r="O186" s="14" t="s">
        <v>68</v>
      </c>
      <c r="P186" s="14" t="s">
        <v>69</v>
      </c>
      <c r="Q186" s="14" t="s">
        <v>69</v>
      </c>
      <c r="R186" s="14" t="s">
        <v>69</v>
      </c>
      <c r="S186" s="14" t="s">
        <v>70</v>
      </c>
      <c r="T186" s="14" t="s">
        <v>70</v>
      </c>
      <c r="U186" s="14" t="s">
        <v>70</v>
      </c>
      <c r="V186" s="14" t="s">
        <v>68</v>
      </c>
      <c r="W186" s="14" t="s">
        <v>68</v>
      </c>
      <c r="X186" s="14" t="s">
        <v>72</v>
      </c>
      <c r="Y186" s="14" t="s">
        <v>72</v>
      </c>
      <c r="Z186" s="14" t="s">
        <v>68</v>
      </c>
      <c r="AA186" s="14" t="s">
        <v>71</v>
      </c>
      <c r="AB186" s="14">
        <v>1</v>
      </c>
      <c r="AC186" s="14">
        <v>440.8</v>
      </c>
      <c r="AD186" s="14">
        <v>2333.5</v>
      </c>
      <c r="AE186" s="14">
        <v>50</v>
      </c>
      <c r="AF186" s="14">
        <v>440.8</v>
      </c>
      <c r="AG186" s="14">
        <v>60.76</v>
      </c>
      <c r="AH186" s="14">
        <v>440.8</v>
      </c>
      <c r="AI186" s="14">
        <v>133940</v>
      </c>
      <c r="AJ186" s="14">
        <v>0</v>
      </c>
      <c r="AK186" s="14">
        <v>0</v>
      </c>
      <c r="AL186" s="14">
        <v>7200</v>
      </c>
      <c r="AM186" s="14">
        <v>0</v>
      </c>
      <c r="AN186" s="14">
        <v>0</v>
      </c>
      <c r="AO186" s="14">
        <v>0</v>
      </c>
      <c r="AP186" s="14">
        <v>0</v>
      </c>
      <c r="AQ186" s="14">
        <v>1115100</v>
      </c>
      <c r="AR186" s="14">
        <v>0</v>
      </c>
      <c r="AS186" s="14">
        <v>179509.6</v>
      </c>
      <c r="AT186" s="14">
        <v>312912</v>
      </c>
      <c r="AU186" s="14" t="s">
        <v>218</v>
      </c>
      <c r="AV186" s="14" t="b">
        <v>1</v>
      </c>
      <c r="AW186" s="14">
        <v>5.293784029038112</v>
      </c>
      <c r="AX186" s="14">
        <v>0.13784029038112522</v>
      </c>
      <c r="AY186" s="14">
        <v>2.6038140132847654E-2</v>
      </c>
      <c r="AZ186" s="14">
        <v>303.85662431941921</v>
      </c>
      <c r="BA186" s="14">
        <v>144</v>
      </c>
      <c r="BB186" s="14">
        <v>0</v>
      </c>
      <c r="BC186" s="14" t="b">
        <f t="shared" si="41"/>
        <v>1</v>
      </c>
      <c r="BD186" s="14" t="b">
        <f t="shared" si="42"/>
        <v>1</v>
      </c>
      <c r="BE186" s="14" t="b">
        <f t="shared" si="43"/>
        <v>1</v>
      </c>
      <c r="BF186" s="14" t="b">
        <f t="shared" si="44"/>
        <v>0</v>
      </c>
      <c r="BG186" s="14" t="b">
        <f t="shared" si="45"/>
        <v>0</v>
      </c>
      <c r="BH186" s="14" t="b">
        <f t="shared" si="46"/>
        <v>1</v>
      </c>
      <c r="BI186" s="14" t="b">
        <f t="shared" ref="BI186:BI192" si="56">AND(BC186:BH186)</f>
        <v>0</v>
      </c>
    </row>
    <row r="187" spans="1:61" hidden="1" x14ac:dyDescent="0.25">
      <c r="A187" s="14" t="s">
        <v>104</v>
      </c>
      <c r="B187" s="14" t="s">
        <v>792</v>
      </c>
      <c r="C187" s="14">
        <v>7811065876</v>
      </c>
      <c r="D187" s="14" t="s">
        <v>126</v>
      </c>
      <c r="E187" s="14" t="s">
        <v>793</v>
      </c>
      <c r="F187" s="14" t="s">
        <v>66</v>
      </c>
      <c r="G187" s="14" t="s">
        <v>149</v>
      </c>
      <c r="H187" s="14" t="s">
        <v>67</v>
      </c>
      <c r="I187" s="14" t="s">
        <v>66</v>
      </c>
      <c r="J187" s="14" t="s">
        <v>742</v>
      </c>
      <c r="K187" s="14" t="s">
        <v>794</v>
      </c>
      <c r="L187" s="14" t="s">
        <v>74</v>
      </c>
      <c r="M187" s="14" t="s">
        <v>68</v>
      </c>
      <c r="N187" s="14" t="s">
        <v>69</v>
      </c>
      <c r="O187" s="14" t="s">
        <v>68</v>
      </c>
      <c r="P187" s="14" t="s">
        <v>69</v>
      </c>
      <c r="Q187" s="14" t="s">
        <v>68</v>
      </c>
      <c r="R187" s="14" t="s">
        <v>72</v>
      </c>
      <c r="S187" s="14" t="s">
        <v>70</v>
      </c>
      <c r="T187" s="14" t="s">
        <v>70</v>
      </c>
      <c r="U187" s="14" t="s">
        <v>70</v>
      </c>
      <c r="V187" s="14" t="s">
        <v>71</v>
      </c>
      <c r="W187" s="14" t="s">
        <v>72</v>
      </c>
      <c r="X187" s="14" t="s">
        <v>71</v>
      </c>
      <c r="Y187" s="14" t="s">
        <v>72</v>
      </c>
      <c r="Z187" s="14" t="s">
        <v>68</v>
      </c>
      <c r="AA187" s="14" t="s">
        <v>69</v>
      </c>
      <c r="AB187" s="14">
        <v>1</v>
      </c>
      <c r="AC187" s="14">
        <v>827.8</v>
      </c>
      <c r="AD187" s="14">
        <v>3799</v>
      </c>
      <c r="AE187" s="14">
        <v>110</v>
      </c>
      <c r="AF187" s="14">
        <v>662.8</v>
      </c>
      <c r="AG187" s="14">
        <v>133.72999999999999</v>
      </c>
      <c r="AH187" s="14">
        <v>827.8</v>
      </c>
      <c r="AI187" s="14">
        <v>28770</v>
      </c>
      <c r="AJ187" s="14">
        <v>0</v>
      </c>
      <c r="AK187" s="14">
        <v>4200</v>
      </c>
      <c r="AL187" s="14">
        <v>767</v>
      </c>
      <c r="AM187" s="14">
        <v>0</v>
      </c>
      <c r="AN187" s="14">
        <v>0</v>
      </c>
      <c r="AO187" s="14">
        <v>30300</v>
      </c>
      <c r="AP187" s="14">
        <v>0</v>
      </c>
      <c r="AQ187" s="14">
        <v>234300</v>
      </c>
      <c r="AR187" s="14">
        <v>0</v>
      </c>
      <c r="AS187" s="14">
        <v>368300</v>
      </c>
      <c r="AT187" s="14">
        <v>32100</v>
      </c>
      <c r="AU187" s="14" t="s">
        <v>218</v>
      </c>
      <c r="AV187" s="14" t="b">
        <v>1</v>
      </c>
      <c r="AW187" s="14">
        <v>5.7317441158720586</v>
      </c>
      <c r="AX187" s="14">
        <v>0.2017652383826192</v>
      </c>
      <c r="AY187" s="14">
        <v>3.5201368781258222E-2</v>
      </c>
      <c r="AZ187" s="14">
        <v>43.406759203379607</v>
      </c>
      <c r="BA187" s="14">
        <v>6.9727272727272727</v>
      </c>
      <c r="BB187" s="14">
        <v>0</v>
      </c>
      <c r="BC187" s="14" t="b">
        <f t="shared" si="41"/>
        <v>1</v>
      </c>
      <c r="BD187" s="14" t="b">
        <f t="shared" si="42"/>
        <v>1</v>
      </c>
      <c r="BE187" s="14" t="b">
        <f t="shared" si="43"/>
        <v>1</v>
      </c>
      <c r="BF187" s="14" t="b">
        <f t="shared" si="44"/>
        <v>1</v>
      </c>
      <c r="BG187" s="14" t="b">
        <f t="shared" si="45"/>
        <v>1</v>
      </c>
      <c r="BH187" s="14" t="b">
        <f t="shared" si="46"/>
        <v>1</v>
      </c>
      <c r="BI187" s="14" t="b">
        <f t="shared" si="56"/>
        <v>1</v>
      </c>
    </row>
    <row r="188" spans="1:61" hidden="1" x14ac:dyDescent="0.25">
      <c r="A188" s="14" t="s">
        <v>104</v>
      </c>
      <c r="B188" s="14" t="s">
        <v>795</v>
      </c>
      <c r="C188" s="14">
        <v>7811065890</v>
      </c>
      <c r="D188" s="14" t="s">
        <v>637</v>
      </c>
      <c r="E188" s="14" t="s">
        <v>796</v>
      </c>
      <c r="F188" s="14" t="s">
        <v>76</v>
      </c>
      <c r="G188" s="14" t="s">
        <v>134</v>
      </c>
      <c r="H188" s="14" t="s">
        <v>67</v>
      </c>
      <c r="I188" s="14" t="s">
        <v>94</v>
      </c>
      <c r="J188" s="14" t="s">
        <v>66</v>
      </c>
      <c r="K188" s="14" t="s">
        <v>66</v>
      </c>
      <c r="L188" s="14" t="s">
        <v>74</v>
      </c>
      <c r="M188" s="14" t="s">
        <v>68</v>
      </c>
      <c r="N188" s="14" t="s">
        <v>72</v>
      </c>
      <c r="O188" s="14" t="s">
        <v>68</v>
      </c>
      <c r="P188" s="14" t="s">
        <v>72</v>
      </c>
      <c r="Q188" s="14" t="s">
        <v>69</v>
      </c>
      <c r="R188" s="14" t="s">
        <v>69</v>
      </c>
      <c r="S188" s="14" t="s">
        <v>70</v>
      </c>
      <c r="T188" s="14" t="s">
        <v>70</v>
      </c>
      <c r="U188" s="14" t="s">
        <v>70</v>
      </c>
      <c r="V188" s="14" t="s">
        <v>72</v>
      </c>
      <c r="W188" s="14" t="s">
        <v>72</v>
      </c>
      <c r="X188" s="14" t="s">
        <v>72</v>
      </c>
      <c r="Y188" s="14" t="s">
        <v>72</v>
      </c>
      <c r="Z188" s="14" t="s">
        <v>68</v>
      </c>
      <c r="AA188" s="14" t="s">
        <v>72</v>
      </c>
      <c r="AB188" s="14">
        <v>1</v>
      </c>
      <c r="AC188" s="14">
        <v>1455</v>
      </c>
      <c r="AD188" s="14">
        <v>7056</v>
      </c>
      <c r="AE188" s="14">
        <v>113</v>
      </c>
      <c r="AF188" s="14">
        <v>1412</v>
      </c>
      <c r="AG188" s="14">
        <v>312.02</v>
      </c>
      <c r="AH188" s="14">
        <v>1412</v>
      </c>
      <c r="AI188" s="14">
        <v>113000</v>
      </c>
      <c r="AJ188" s="14">
        <v>0</v>
      </c>
      <c r="AK188" s="14">
        <v>0</v>
      </c>
      <c r="AL188" s="14">
        <v>1550</v>
      </c>
      <c r="AM188" s="14">
        <v>726.08</v>
      </c>
      <c r="AN188" s="14">
        <v>0</v>
      </c>
      <c r="AO188" s="14">
        <v>0</v>
      </c>
      <c r="AP188" s="14">
        <v>31400</v>
      </c>
      <c r="AQ188" s="14">
        <v>911200</v>
      </c>
      <c r="AR188" s="14">
        <v>0</v>
      </c>
      <c r="AS188" s="14">
        <v>859200</v>
      </c>
      <c r="AT188" s="14">
        <v>65100</v>
      </c>
      <c r="AU188" s="14" t="s">
        <v>218</v>
      </c>
      <c r="AV188" s="14" t="b">
        <v>1</v>
      </c>
      <c r="AW188" s="14">
        <v>4.9971671388101981</v>
      </c>
      <c r="AX188" s="14">
        <v>0.22097733711048156</v>
      </c>
      <c r="AY188" s="14">
        <v>4.4220521541950109E-2</v>
      </c>
      <c r="AZ188" s="14">
        <v>80.028328611898019</v>
      </c>
      <c r="BA188" s="14">
        <v>13.716814159292035</v>
      </c>
      <c r="BB188" s="14">
        <v>6.4254867256637169</v>
      </c>
      <c r="BC188" s="14" t="b">
        <f t="shared" si="41"/>
        <v>1</v>
      </c>
      <c r="BD188" s="14" t="b">
        <f t="shared" si="42"/>
        <v>1</v>
      </c>
      <c r="BE188" s="14" t="b">
        <f t="shared" si="43"/>
        <v>1</v>
      </c>
      <c r="BF188" s="14" t="b">
        <f t="shared" si="44"/>
        <v>1</v>
      </c>
      <c r="BG188" s="14" t="b">
        <f t="shared" si="45"/>
        <v>1</v>
      </c>
      <c r="BH188" s="14" t="b">
        <f t="shared" si="46"/>
        <v>1</v>
      </c>
      <c r="BI188" s="14" t="b">
        <f t="shared" si="56"/>
        <v>1</v>
      </c>
    </row>
    <row r="189" spans="1:61" hidden="1" x14ac:dyDescent="0.25">
      <c r="A189" s="14" t="s">
        <v>104</v>
      </c>
      <c r="B189" s="14" t="s">
        <v>795</v>
      </c>
      <c r="C189" s="14">
        <v>7811065890</v>
      </c>
      <c r="D189" s="14" t="s">
        <v>638</v>
      </c>
      <c r="E189" s="14" t="s">
        <v>797</v>
      </c>
      <c r="F189" s="14" t="s">
        <v>76</v>
      </c>
      <c r="G189" s="14" t="s">
        <v>173</v>
      </c>
      <c r="H189" s="14" t="s">
        <v>67</v>
      </c>
      <c r="I189" s="14" t="s">
        <v>89</v>
      </c>
      <c r="J189" s="14" t="s">
        <v>66</v>
      </c>
      <c r="K189" s="14" t="s">
        <v>66</v>
      </c>
      <c r="L189" s="14" t="s">
        <v>74</v>
      </c>
      <c r="M189" s="14" t="s">
        <v>72</v>
      </c>
      <c r="N189" s="14" t="s">
        <v>68</v>
      </c>
      <c r="O189" s="14" t="s">
        <v>68</v>
      </c>
      <c r="P189" s="14" t="s">
        <v>68</v>
      </c>
      <c r="Q189" s="14" t="s">
        <v>69</v>
      </c>
      <c r="R189" s="14" t="s">
        <v>69</v>
      </c>
      <c r="S189" s="14" t="s">
        <v>79</v>
      </c>
      <c r="T189" s="14" t="s">
        <v>70</v>
      </c>
      <c r="U189" s="14" t="s">
        <v>70</v>
      </c>
      <c r="V189" s="14" t="s">
        <v>72</v>
      </c>
      <c r="W189" s="14" t="s">
        <v>72</v>
      </c>
      <c r="X189" s="14" t="s">
        <v>72</v>
      </c>
      <c r="Y189" s="14" t="s">
        <v>68</v>
      </c>
      <c r="Z189" s="14" t="s">
        <v>68</v>
      </c>
      <c r="AA189" s="14" t="s">
        <v>68</v>
      </c>
      <c r="AB189" s="14">
        <v>1</v>
      </c>
      <c r="AC189" s="14">
        <v>1859.1</v>
      </c>
      <c r="AD189" s="14">
        <v>9252</v>
      </c>
      <c r="AE189" s="14">
        <v>217</v>
      </c>
      <c r="AF189" s="14">
        <v>1859.1</v>
      </c>
      <c r="AG189" s="14">
        <v>561.91</v>
      </c>
      <c r="AH189" s="14">
        <v>1307.5</v>
      </c>
      <c r="AI189" s="14">
        <v>49000</v>
      </c>
      <c r="AJ189" s="14">
        <v>0</v>
      </c>
      <c r="AK189" s="14">
        <v>0</v>
      </c>
      <c r="AL189" s="14">
        <v>1550</v>
      </c>
      <c r="AM189" s="14">
        <v>3908.89</v>
      </c>
      <c r="AN189" s="14">
        <v>0</v>
      </c>
      <c r="AO189" s="14">
        <v>0</v>
      </c>
      <c r="AP189" s="14">
        <v>170200</v>
      </c>
      <c r="AQ189" s="14">
        <v>399000</v>
      </c>
      <c r="AR189" s="14">
        <v>0</v>
      </c>
      <c r="AS189" s="14">
        <v>1561800</v>
      </c>
      <c r="AT189" s="14">
        <v>65100</v>
      </c>
      <c r="AU189" s="14" t="s">
        <v>218</v>
      </c>
      <c r="AV189" s="14" t="b">
        <v>1</v>
      </c>
      <c r="AW189" s="14">
        <v>4.9766015814103604</v>
      </c>
      <c r="AX189" s="14">
        <v>0.30224839976332635</v>
      </c>
      <c r="AY189" s="14">
        <v>6.0733895373973189E-2</v>
      </c>
      <c r="AZ189" s="14">
        <v>26.356839330859017</v>
      </c>
      <c r="BA189" s="14">
        <v>7.1428571428571432</v>
      </c>
      <c r="BB189" s="14">
        <v>18.013317972350229</v>
      </c>
      <c r="BC189" s="14" t="b">
        <f t="shared" si="41"/>
        <v>1</v>
      </c>
      <c r="BD189" s="14" t="b">
        <f t="shared" si="42"/>
        <v>1</v>
      </c>
      <c r="BE189" s="14" t="b">
        <f t="shared" si="43"/>
        <v>1</v>
      </c>
      <c r="BF189" s="14" t="b">
        <f t="shared" si="44"/>
        <v>1</v>
      </c>
      <c r="BG189" s="14" t="b">
        <f t="shared" si="45"/>
        <v>1</v>
      </c>
      <c r="BH189" s="14" t="b">
        <f t="shared" si="46"/>
        <v>1</v>
      </c>
      <c r="BI189" s="14" t="b">
        <f t="shared" si="56"/>
        <v>1</v>
      </c>
    </row>
    <row r="190" spans="1:61" hidden="1" x14ac:dyDescent="0.25">
      <c r="A190" s="14" t="s">
        <v>104</v>
      </c>
      <c r="B190" s="14" t="s">
        <v>798</v>
      </c>
      <c r="C190" s="14">
        <v>7811065900</v>
      </c>
      <c r="D190" s="14" t="s">
        <v>241</v>
      </c>
      <c r="E190" s="14" t="s">
        <v>799</v>
      </c>
      <c r="F190" s="14" t="s">
        <v>76</v>
      </c>
      <c r="G190" s="14" t="s">
        <v>127</v>
      </c>
      <c r="H190" s="14" t="s">
        <v>67</v>
      </c>
      <c r="I190" s="14" t="s">
        <v>66</v>
      </c>
      <c r="J190" s="14" t="s">
        <v>365</v>
      </c>
      <c r="K190" s="14" t="s">
        <v>800</v>
      </c>
      <c r="L190" s="14" t="s">
        <v>74</v>
      </c>
      <c r="M190" s="14" t="s">
        <v>68</v>
      </c>
      <c r="N190" s="14" t="s">
        <v>68</v>
      </c>
      <c r="O190" s="14" t="s">
        <v>68</v>
      </c>
      <c r="P190" s="14" t="s">
        <v>68</v>
      </c>
      <c r="Q190" s="14" t="s">
        <v>69</v>
      </c>
      <c r="R190" s="14" t="s">
        <v>69</v>
      </c>
      <c r="S190" s="14" t="s">
        <v>70</v>
      </c>
      <c r="T190" s="14" t="s">
        <v>70</v>
      </c>
      <c r="U190" s="14" t="s">
        <v>70</v>
      </c>
      <c r="V190" s="14" t="s">
        <v>71</v>
      </c>
      <c r="W190" s="14" t="s">
        <v>72</v>
      </c>
      <c r="X190" s="14" t="s">
        <v>71</v>
      </c>
      <c r="Y190" s="14" t="s">
        <v>72</v>
      </c>
      <c r="Z190" s="14" t="s">
        <v>68</v>
      </c>
      <c r="AA190" s="14" t="s">
        <v>68</v>
      </c>
      <c r="AB190" s="14">
        <v>1</v>
      </c>
      <c r="AC190" s="14">
        <v>1791.6</v>
      </c>
      <c r="AD190" s="14">
        <v>10263</v>
      </c>
      <c r="AE190" s="14">
        <v>220</v>
      </c>
      <c r="AF190" s="14">
        <v>1180.3</v>
      </c>
      <c r="AG190" s="14">
        <v>377.93</v>
      </c>
      <c r="AH190" s="14">
        <v>1791.6</v>
      </c>
      <c r="AI190" s="14">
        <v>74330</v>
      </c>
      <c r="AJ190" s="14">
        <v>0</v>
      </c>
      <c r="AK190" s="14">
        <v>0</v>
      </c>
      <c r="AL190" s="14">
        <v>1629</v>
      </c>
      <c r="AM190" s="14">
        <v>0</v>
      </c>
      <c r="AN190" s="14">
        <v>0</v>
      </c>
      <c r="AO190" s="14">
        <v>0</v>
      </c>
      <c r="AP190" s="14">
        <v>0</v>
      </c>
      <c r="AQ190" s="14">
        <v>606300</v>
      </c>
      <c r="AR190" s="14">
        <v>171300</v>
      </c>
      <c r="AS190" s="14">
        <v>574700</v>
      </c>
      <c r="AT190" s="14">
        <v>68300</v>
      </c>
      <c r="AU190" s="14" t="s">
        <v>218</v>
      </c>
      <c r="AV190" s="14" t="b">
        <v>1</v>
      </c>
      <c r="AW190" s="14">
        <v>8.6952469711090412</v>
      </c>
      <c r="AX190" s="14">
        <v>0.32019825468101332</v>
      </c>
      <c r="AY190" s="14">
        <v>3.6824515248952548E-2</v>
      </c>
      <c r="AZ190" s="14">
        <v>62.975514699652635</v>
      </c>
      <c r="BA190" s="14">
        <v>7.4045454545454543</v>
      </c>
      <c r="BB190" s="14">
        <v>0</v>
      </c>
      <c r="BC190" s="14" t="b">
        <f t="shared" si="41"/>
        <v>1</v>
      </c>
      <c r="BD190" s="14" t="b">
        <f t="shared" si="42"/>
        <v>1</v>
      </c>
      <c r="BE190" s="14" t="b">
        <f t="shared" si="43"/>
        <v>1</v>
      </c>
      <c r="BF190" s="14" t="b">
        <f t="shared" si="44"/>
        <v>1</v>
      </c>
      <c r="BG190" s="14" t="b">
        <f t="shared" si="45"/>
        <v>1</v>
      </c>
      <c r="BH190" s="14" t="b">
        <f t="shared" si="46"/>
        <v>1</v>
      </c>
      <c r="BI190" s="14" t="b">
        <f t="shared" si="56"/>
        <v>1</v>
      </c>
    </row>
    <row r="191" spans="1:61" hidden="1" x14ac:dyDescent="0.25">
      <c r="A191" s="14" t="s">
        <v>104</v>
      </c>
      <c r="B191" s="14" t="s">
        <v>801</v>
      </c>
      <c r="C191" s="14">
        <v>7811065918</v>
      </c>
      <c r="D191" s="14" t="s">
        <v>183</v>
      </c>
      <c r="E191" s="14" t="s">
        <v>802</v>
      </c>
      <c r="F191" s="14" t="s">
        <v>76</v>
      </c>
      <c r="G191" s="14" t="s">
        <v>197</v>
      </c>
      <c r="H191" s="14" t="s">
        <v>67</v>
      </c>
      <c r="I191" s="14" t="s">
        <v>66</v>
      </c>
      <c r="J191" s="14" t="s">
        <v>66</v>
      </c>
      <c r="K191" s="14" t="s">
        <v>66</v>
      </c>
      <c r="L191" s="14" t="s">
        <v>74</v>
      </c>
      <c r="M191" s="14" t="s">
        <v>68</v>
      </c>
      <c r="N191" s="14" t="s">
        <v>68</v>
      </c>
      <c r="O191" s="14" t="s">
        <v>68</v>
      </c>
      <c r="P191" s="14" t="s">
        <v>68</v>
      </c>
      <c r="Q191" s="14" t="s">
        <v>68</v>
      </c>
      <c r="R191" s="14" t="s">
        <v>72</v>
      </c>
      <c r="S191" s="14" t="s">
        <v>79</v>
      </c>
      <c r="T191" s="14" t="s">
        <v>70</v>
      </c>
      <c r="U191" s="14" t="s">
        <v>70</v>
      </c>
      <c r="V191" s="14" t="s">
        <v>71</v>
      </c>
      <c r="W191" s="14" t="s">
        <v>72</v>
      </c>
      <c r="X191" s="14" t="s">
        <v>71</v>
      </c>
      <c r="Y191" s="14" t="s">
        <v>72</v>
      </c>
      <c r="Z191" s="14" t="s">
        <v>68</v>
      </c>
      <c r="AA191" s="14" t="s">
        <v>68</v>
      </c>
      <c r="AB191" s="14">
        <v>1</v>
      </c>
      <c r="AC191" s="14">
        <v>1834.2</v>
      </c>
      <c r="AD191" s="14">
        <v>9910</v>
      </c>
      <c r="AE191" s="14">
        <v>336</v>
      </c>
      <c r="AF191" s="14">
        <v>1834.2</v>
      </c>
      <c r="AG191" s="14">
        <v>501.13</v>
      </c>
      <c r="AH191" s="14">
        <v>1834.2</v>
      </c>
      <c r="AI191" s="14">
        <v>41980</v>
      </c>
      <c r="AJ191" s="14">
        <v>0</v>
      </c>
      <c r="AK191" s="14">
        <v>8500</v>
      </c>
      <c r="AL191" s="14">
        <v>946.71</v>
      </c>
      <c r="AM191" s="14">
        <v>553.9</v>
      </c>
      <c r="AN191" s="14">
        <v>0</v>
      </c>
      <c r="AO191" s="14">
        <v>58480</v>
      </c>
      <c r="AP191" s="14">
        <v>28104.799999999999</v>
      </c>
      <c r="AQ191" s="14">
        <v>340877.6</v>
      </c>
      <c r="AR191" s="14">
        <v>0</v>
      </c>
      <c r="AS191" s="14">
        <v>1383735.18</v>
      </c>
      <c r="AT191" s="14">
        <v>48229</v>
      </c>
      <c r="AU191" s="14" t="s">
        <v>218</v>
      </c>
      <c r="AV191" s="14" t="b">
        <v>1</v>
      </c>
      <c r="AW191" s="14">
        <v>5.4029004470613886</v>
      </c>
      <c r="AX191" s="14">
        <v>0.27321448042743429</v>
      </c>
      <c r="AY191" s="14">
        <v>5.0568113017154387E-2</v>
      </c>
      <c r="AZ191" s="14">
        <v>22.887362337803946</v>
      </c>
      <c r="BA191" s="14">
        <v>2.8175892857142859</v>
      </c>
      <c r="BB191" s="14">
        <v>1.6485119047619048</v>
      </c>
      <c r="BC191" s="14" t="b">
        <f t="shared" si="41"/>
        <v>1</v>
      </c>
      <c r="BD191" s="14" t="b">
        <f t="shared" si="42"/>
        <v>1</v>
      </c>
      <c r="BE191" s="14" t="b">
        <f t="shared" si="43"/>
        <v>1</v>
      </c>
      <c r="BF191" s="14" t="b">
        <f t="shared" si="44"/>
        <v>1</v>
      </c>
      <c r="BG191" s="14" t="b">
        <f t="shared" si="45"/>
        <v>1</v>
      </c>
      <c r="BH191" s="14" t="b">
        <f t="shared" si="46"/>
        <v>1</v>
      </c>
      <c r="BI191" s="14" t="b">
        <f t="shared" si="56"/>
        <v>1</v>
      </c>
    </row>
    <row r="192" spans="1:61" hidden="1" x14ac:dyDescent="0.25">
      <c r="A192" s="14" t="s">
        <v>104</v>
      </c>
      <c r="B192" s="14" t="s">
        <v>801</v>
      </c>
      <c r="C192" s="14">
        <v>7811065918</v>
      </c>
      <c r="D192" s="14" t="s">
        <v>803</v>
      </c>
      <c r="E192" s="14" t="s">
        <v>804</v>
      </c>
      <c r="F192" s="14" t="s">
        <v>76</v>
      </c>
      <c r="G192" s="14" t="s">
        <v>128</v>
      </c>
      <c r="H192" s="14" t="s">
        <v>67</v>
      </c>
      <c r="I192" s="14" t="s">
        <v>66</v>
      </c>
      <c r="J192" s="14" t="s">
        <v>66</v>
      </c>
      <c r="K192" s="14" t="s">
        <v>66</v>
      </c>
      <c r="L192" s="14" t="s">
        <v>74</v>
      </c>
      <c r="M192" s="14" t="s">
        <v>68</v>
      </c>
      <c r="N192" s="14" t="s">
        <v>68</v>
      </c>
      <c r="O192" s="14" t="s">
        <v>68</v>
      </c>
      <c r="P192" s="14" t="s">
        <v>68</v>
      </c>
      <c r="Q192" s="14" t="s">
        <v>68</v>
      </c>
      <c r="R192" s="14" t="s">
        <v>72</v>
      </c>
      <c r="S192" s="14" t="s">
        <v>79</v>
      </c>
      <c r="T192" s="14" t="s">
        <v>70</v>
      </c>
      <c r="U192" s="14" t="s">
        <v>70</v>
      </c>
      <c r="V192" s="14" t="s">
        <v>71</v>
      </c>
      <c r="W192" s="14" t="s">
        <v>72</v>
      </c>
      <c r="X192" s="14" t="s">
        <v>71</v>
      </c>
      <c r="Y192" s="14" t="s">
        <v>72</v>
      </c>
      <c r="Z192" s="14" t="s">
        <v>68</v>
      </c>
      <c r="AA192" s="14" t="s">
        <v>68</v>
      </c>
      <c r="AB192" s="14">
        <v>1</v>
      </c>
      <c r="AC192" s="14">
        <v>1876.8</v>
      </c>
      <c r="AD192" s="14">
        <v>9910</v>
      </c>
      <c r="AE192" s="14">
        <v>336</v>
      </c>
      <c r="AF192" s="14">
        <v>1876.8</v>
      </c>
      <c r="AG192" s="14">
        <v>518.32000000000005</v>
      </c>
      <c r="AH192" s="14">
        <v>1876.8</v>
      </c>
      <c r="AI192" s="14">
        <v>38900</v>
      </c>
      <c r="AJ192" s="14">
        <v>0</v>
      </c>
      <c r="AK192" s="14">
        <v>8400</v>
      </c>
      <c r="AL192" s="14">
        <v>1470.11</v>
      </c>
      <c r="AM192" s="14">
        <v>631.45000000000005</v>
      </c>
      <c r="AN192" s="14">
        <v>0</v>
      </c>
      <c r="AO192" s="14">
        <v>57792</v>
      </c>
      <c r="AP192" s="14">
        <v>32033.46</v>
      </c>
      <c r="AQ192" s="14">
        <v>315868</v>
      </c>
      <c r="AR192" s="14">
        <v>0</v>
      </c>
      <c r="AS192" s="14">
        <v>1431173.1200000001</v>
      </c>
      <c r="AT192" s="14">
        <v>74858</v>
      </c>
      <c r="AU192" s="14" t="s">
        <v>218</v>
      </c>
      <c r="AV192" s="14" t="b">
        <v>1</v>
      </c>
      <c r="AW192" s="14">
        <v>5.2802642796248938</v>
      </c>
      <c r="AX192" s="14">
        <v>0.27617220801364029</v>
      </c>
      <c r="AY192" s="14">
        <v>5.2302724520686183E-2</v>
      </c>
      <c r="AZ192" s="14">
        <v>20.726768968456948</v>
      </c>
      <c r="BA192" s="14">
        <v>4.3753273809523803</v>
      </c>
      <c r="BB192" s="14">
        <v>1.8793154761904762</v>
      </c>
      <c r="BC192" s="14" t="b">
        <f t="shared" si="41"/>
        <v>1</v>
      </c>
      <c r="BD192" s="14" t="b">
        <f t="shared" si="42"/>
        <v>1</v>
      </c>
      <c r="BE192" s="14" t="b">
        <f t="shared" si="43"/>
        <v>1</v>
      </c>
      <c r="BF192" s="14" t="b">
        <f t="shared" si="44"/>
        <v>1</v>
      </c>
      <c r="BG192" s="14" t="b">
        <f t="shared" si="45"/>
        <v>1</v>
      </c>
      <c r="BH192" s="14" t="b">
        <f t="shared" si="46"/>
        <v>1</v>
      </c>
      <c r="BI192" s="14" t="b">
        <f t="shared" si="56"/>
        <v>1</v>
      </c>
    </row>
    <row r="193" spans="1:61" hidden="1" x14ac:dyDescent="0.25">
      <c r="A193" s="14" t="s">
        <v>104</v>
      </c>
      <c r="B193" s="14" t="s">
        <v>805</v>
      </c>
      <c r="C193" s="14">
        <v>7811065989</v>
      </c>
      <c r="D193" s="14" t="s">
        <v>168</v>
      </c>
      <c r="E193" s="14" t="s">
        <v>806</v>
      </c>
      <c r="F193" s="14" t="s">
        <v>76</v>
      </c>
      <c r="G193" s="14" t="s">
        <v>132</v>
      </c>
      <c r="H193" s="14" t="s">
        <v>67</v>
      </c>
      <c r="I193" s="14" t="s">
        <v>89</v>
      </c>
      <c r="J193" s="14" t="s">
        <v>182</v>
      </c>
      <c r="K193" s="14" t="s">
        <v>807</v>
      </c>
      <c r="L193" s="14" t="s">
        <v>74</v>
      </c>
      <c r="M193" s="14" t="s">
        <v>68</v>
      </c>
      <c r="N193" s="14" t="s">
        <v>68</v>
      </c>
      <c r="O193" s="14" t="s">
        <v>68</v>
      </c>
      <c r="P193" s="14" t="s">
        <v>68</v>
      </c>
      <c r="Q193" s="14" t="s">
        <v>68</v>
      </c>
      <c r="R193" s="14" t="s">
        <v>69</v>
      </c>
      <c r="S193" s="14" t="s">
        <v>70</v>
      </c>
      <c r="T193" s="14" t="s">
        <v>70</v>
      </c>
      <c r="U193" s="14" t="s">
        <v>70</v>
      </c>
      <c r="V193" s="14" t="s">
        <v>71</v>
      </c>
      <c r="W193" s="14" t="s">
        <v>72</v>
      </c>
      <c r="X193" s="14" t="s">
        <v>71</v>
      </c>
      <c r="Y193" s="14" t="s">
        <v>72</v>
      </c>
      <c r="Z193" s="14" t="s">
        <v>68</v>
      </c>
      <c r="AA193" s="14" t="s">
        <v>68</v>
      </c>
      <c r="AB193" s="14">
        <v>1</v>
      </c>
      <c r="AC193" s="14">
        <v>809.3</v>
      </c>
      <c r="AD193" s="14">
        <v>2330</v>
      </c>
      <c r="AE193" s="14">
        <v>88</v>
      </c>
      <c r="AF193" s="14">
        <v>495.2</v>
      </c>
      <c r="AG193" s="14">
        <v>145.84</v>
      </c>
      <c r="AH193" s="14">
        <v>809.3</v>
      </c>
      <c r="AI193" s="14">
        <v>16700</v>
      </c>
      <c r="AJ193" s="14">
        <v>0</v>
      </c>
      <c r="AK193" s="14">
        <v>1900</v>
      </c>
      <c r="AL193" s="14">
        <v>533</v>
      </c>
      <c r="AM193" s="14">
        <v>286.83999999999997</v>
      </c>
      <c r="AN193" s="14">
        <v>0</v>
      </c>
      <c r="AO193" s="14">
        <v>13500</v>
      </c>
      <c r="AP193" s="14">
        <v>13360</v>
      </c>
      <c r="AQ193" s="14">
        <v>135600</v>
      </c>
      <c r="AR193" s="14">
        <v>0</v>
      </c>
      <c r="AS193" s="14">
        <v>316300</v>
      </c>
      <c r="AT193" s="14">
        <v>22300</v>
      </c>
      <c r="AU193" s="14" t="s">
        <v>218</v>
      </c>
      <c r="AV193" s="14" t="b">
        <v>1</v>
      </c>
      <c r="AW193" s="14">
        <v>4.7051696284329561</v>
      </c>
      <c r="AX193" s="14">
        <v>0.29450726978998387</v>
      </c>
      <c r="AY193" s="14">
        <v>6.2592274678111584E-2</v>
      </c>
      <c r="AZ193" s="14">
        <v>33.723747980613894</v>
      </c>
      <c r="BA193" s="14">
        <v>6.0568181818181817</v>
      </c>
      <c r="BB193" s="14">
        <v>3.2595454545454543</v>
      </c>
      <c r="BC193" s="14" t="b">
        <f t="shared" si="41"/>
        <v>1</v>
      </c>
      <c r="BD193" s="14" t="b">
        <f t="shared" si="42"/>
        <v>1</v>
      </c>
      <c r="BE193" s="14" t="b">
        <f t="shared" si="43"/>
        <v>1</v>
      </c>
      <c r="BF193" s="14" t="b">
        <f t="shared" si="44"/>
        <v>1</v>
      </c>
      <c r="BG193" s="14" t="b">
        <f t="shared" si="45"/>
        <v>1</v>
      </c>
      <c r="BH193" s="14" t="b">
        <f t="shared" si="46"/>
        <v>1</v>
      </c>
      <c r="BI193" s="14" t="b">
        <f t="shared" ref="BI193:BI200" si="57">AND(BC193:BH193)</f>
        <v>1</v>
      </c>
    </row>
    <row r="194" spans="1:61" hidden="1" x14ac:dyDescent="0.25">
      <c r="A194" s="14" t="s">
        <v>104</v>
      </c>
      <c r="B194" s="14" t="s">
        <v>808</v>
      </c>
      <c r="C194" s="14">
        <v>7811065996</v>
      </c>
      <c r="D194" s="14" t="s">
        <v>174</v>
      </c>
      <c r="E194" s="14" t="s">
        <v>809</v>
      </c>
      <c r="F194" s="14" t="s">
        <v>76</v>
      </c>
      <c r="G194" s="14" t="s">
        <v>289</v>
      </c>
      <c r="H194" s="14" t="s">
        <v>67</v>
      </c>
      <c r="I194" s="14" t="s">
        <v>66</v>
      </c>
      <c r="J194" s="14" t="s">
        <v>810</v>
      </c>
      <c r="K194" s="14" t="s">
        <v>811</v>
      </c>
      <c r="L194" s="14" t="s">
        <v>74</v>
      </c>
      <c r="M194" s="14" t="s">
        <v>68</v>
      </c>
      <c r="N194" s="14" t="s">
        <v>68</v>
      </c>
      <c r="O194" s="14" t="s">
        <v>68</v>
      </c>
      <c r="P194" s="14" t="s">
        <v>68</v>
      </c>
      <c r="Q194" s="14" t="s">
        <v>69</v>
      </c>
      <c r="R194" s="14" t="s">
        <v>69</v>
      </c>
      <c r="S194" s="14" t="s">
        <v>70</v>
      </c>
      <c r="T194" s="14" t="s">
        <v>70</v>
      </c>
      <c r="U194" s="14" t="s">
        <v>70</v>
      </c>
      <c r="V194" s="14" t="s">
        <v>71</v>
      </c>
      <c r="W194" s="14" t="s">
        <v>72</v>
      </c>
      <c r="X194" s="14" t="s">
        <v>71</v>
      </c>
      <c r="Y194" s="14" t="s">
        <v>72</v>
      </c>
      <c r="Z194" s="14" t="s">
        <v>68</v>
      </c>
      <c r="AA194" s="14" t="s">
        <v>68</v>
      </c>
      <c r="AB194" s="14">
        <v>1</v>
      </c>
      <c r="AC194" s="14">
        <v>2497.5</v>
      </c>
      <c r="AD194" s="14">
        <v>13662</v>
      </c>
      <c r="AE194" s="14">
        <v>338</v>
      </c>
      <c r="AF194" s="14">
        <v>1704.2</v>
      </c>
      <c r="AG194" s="14">
        <v>660.28</v>
      </c>
      <c r="AH194" s="14">
        <v>2497.5</v>
      </c>
      <c r="AI194" s="14">
        <v>75920</v>
      </c>
      <c r="AJ194" s="14">
        <v>0</v>
      </c>
      <c r="AK194" s="14">
        <v>0</v>
      </c>
      <c r="AL194" s="14">
        <v>2066.67</v>
      </c>
      <c r="AM194" s="14">
        <v>1721.35</v>
      </c>
      <c r="AN194" s="14">
        <v>0</v>
      </c>
      <c r="AO194" s="14">
        <v>0</v>
      </c>
      <c r="AP194" s="14">
        <v>71601.570000000007</v>
      </c>
      <c r="AQ194" s="14">
        <v>710182.19</v>
      </c>
      <c r="AR194" s="14">
        <v>0</v>
      </c>
      <c r="AS194" s="14">
        <v>1806525.59</v>
      </c>
      <c r="AT194" s="14">
        <v>91097.31</v>
      </c>
      <c r="AU194" s="14" t="s">
        <v>218</v>
      </c>
      <c r="AV194" s="14" t="b">
        <v>1</v>
      </c>
      <c r="AW194" s="14">
        <v>8.0166647107147053</v>
      </c>
      <c r="AX194" s="14">
        <v>0.38744278840511676</v>
      </c>
      <c r="AY194" s="14">
        <v>4.8329673547064848E-2</v>
      </c>
      <c r="AZ194" s="14">
        <v>44.548761882408165</v>
      </c>
      <c r="BA194" s="14">
        <v>6.1144082840236686</v>
      </c>
      <c r="BB194" s="14">
        <v>5.0927514792899409</v>
      </c>
      <c r="BC194" s="14" t="b">
        <f t="shared" si="41"/>
        <v>1</v>
      </c>
      <c r="BD194" s="14" t="b">
        <f t="shared" si="42"/>
        <v>1</v>
      </c>
      <c r="BE194" s="14" t="b">
        <f t="shared" si="43"/>
        <v>1</v>
      </c>
      <c r="BF194" s="14" t="b">
        <f t="shared" si="44"/>
        <v>1</v>
      </c>
      <c r="BG194" s="14" t="b">
        <f t="shared" si="45"/>
        <v>1</v>
      </c>
      <c r="BH194" s="14" t="b">
        <f t="shared" si="46"/>
        <v>1</v>
      </c>
      <c r="BI194" s="14" t="b">
        <f t="shared" si="57"/>
        <v>1</v>
      </c>
    </row>
    <row r="195" spans="1:61" hidden="1" x14ac:dyDescent="0.25">
      <c r="A195" s="14" t="s">
        <v>104</v>
      </c>
      <c r="B195" s="14" t="s">
        <v>808</v>
      </c>
      <c r="C195" s="14">
        <v>7811065996</v>
      </c>
      <c r="D195" s="14" t="s">
        <v>411</v>
      </c>
      <c r="E195" s="14" t="s">
        <v>812</v>
      </c>
      <c r="F195" s="14" t="s">
        <v>76</v>
      </c>
      <c r="G195" s="14" t="s">
        <v>213</v>
      </c>
      <c r="H195" s="14" t="s">
        <v>67</v>
      </c>
      <c r="I195" s="14" t="s">
        <v>66</v>
      </c>
      <c r="J195" s="14" t="s">
        <v>810</v>
      </c>
      <c r="K195" s="14" t="s">
        <v>811</v>
      </c>
      <c r="L195" s="14" t="s">
        <v>74</v>
      </c>
      <c r="M195" s="14" t="s">
        <v>68</v>
      </c>
      <c r="N195" s="14" t="s">
        <v>68</v>
      </c>
      <c r="O195" s="14" t="s">
        <v>68</v>
      </c>
      <c r="P195" s="14" t="s">
        <v>68</v>
      </c>
      <c r="Q195" s="14" t="s">
        <v>69</v>
      </c>
      <c r="R195" s="14" t="s">
        <v>69</v>
      </c>
      <c r="S195" s="14" t="s">
        <v>70</v>
      </c>
      <c r="T195" s="14" t="s">
        <v>70</v>
      </c>
      <c r="U195" s="14" t="s">
        <v>70</v>
      </c>
      <c r="V195" s="14" t="s">
        <v>71</v>
      </c>
      <c r="W195" s="14" t="s">
        <v>72</v>
      </c>
      <c r="X195" s="14" t="s">
        <v>71</v>
      </c>
      <c r="Y195" s="14" t="s">
        <v>72</v>
      </c>
      <c r="Z195" s="14" t="s">
        <v>68</v>
      </c>
      <c r="AA195" s="14" t="s">
        <v>68</v>
      </c>
      <c r="AB195" s="14">
        <v>1</v>
      </c>
      <c r="AC195" s="14">
        <v>1321.2</v>
      </c>
      <c r="AD195" s="14">
        <v>6152</v>
      </c>
      <c r="AE195" s="14">
        <v>125</v>
      </c>
      <c r="AF195" s="14">
        <v>642.4</v>
      </c>
      <c r="AG195" s="14">
        <v>230.62</v>
      </c>
      <c r="AH195" s="14">
        <v>1321.2</v>
      </c>
      <c r="AI195" s="14">
        <v>37960</v>
      </c>
      <c r="AJ195" s="14">
        <v>0</v>
      </c>
      <c r="AK195" s="14">
        <v>0</v>
      </c>
      <c r="AL195" s="14">
        <v>1033.33</v>
      </c>
      <c r="AM195" s="14">
        <v>436.25</v>
      </c>
      <c r="AN195" s="14">
        <v>0</v>
      </c>
      <c r="AO195" s="14">
        <v>0</v>
      </c>
      <c r="AP195" s="14">
        <v>15547.55</v>
      </c>
      <c r="AQ195" s="14">
        <v>355091.1</v>
      </c>
      <c r="AR195" s="14">
        <v>0</v>
      </c>
      <c r="AS195" s="14">
        <v>629148.68000000005</v>
      </c>
      <c r="AT195" s="14">
        <v>45548.65</v>
      </c>
      <c r="AU195" s="14" t="s">
        <v>218</v>
      </c>
      <c r="AV195" s="14" t="b">
        <v>1</v>
      </c>
      <c r="AW195" s="14">
        <v>9.576587795765878</v>
      </c>
      <c r="AX195" s="14">
        <v>0.3589975093399751</v>
      </c>
      <c r="AY195" s="14">
        <v>3.7486996098829647E-2</v>
      </c>
      <c r="AZ195" s="14">
        <v>59.090909090909093</v>
      </c>
      <c r="BA195" s="14">
        <v>8.2666399999999989</v>
      </c>
      <c r="BB195" s="14">
        <v>3.49</v>
      </c>
      <c r="BC195" s="14" t="b">
        <f t="shared" si="41"/>
        <v>1</v>
      </c>
      <c r="BD195" s="14" t="b">
        <f t="shared" si="42"/>
        <v>1</v>
      </c>
      <c r="BE195" s="14" t="b">
        <f t="shared" si="43"/>
        <v>1</v>
      </c>
      <c r="BF195" s="14" t="b">
        <f t="shared" si="44"/>
        <v>1</v>
      </c>
      <c r="BG195" s="14" t="b">
        <f t="shared" si="45"/>
        <v>1</v>
      </c>
      <c r="BH195" s="14" t="b">
        <f t="shared" si="46"/>
        <v>1</v>
      </c>
      <c r="BI195" s="14" t="b">
        <f t="shared" si="57"/>
        <v>1</v>
      </c>
    </row>
    <row r="196" spans="1:61" x14ac:dyDescent="0.25">
      <c r="A196" s="14" t="s">
        <v>104</v>
      </c>
      <c r="B196" s="14" t="s">
        <v>813</v>
      </c>
      <c r="C196" s="14">
        <v>7811066012</v>
      </c>
      <c r="D196" s="14" t="s">
        <v>278</v>
      </c>
      <c r="E196" s="14" t="s">
        <v>814</v>
      </c>
      <c r="F196" s="14" t="s">
        <v>76</v>
      </c>
      <c r="G196" s="14" t="s">
        <v>161</v>
      </c>
      <c r="H196" s="14" t="s">
        <v>67</v>
      </c>
      <c r="I196" s="14" t="s">
        <v>66</v>
      </c>
      <c r="J196" s="14" t="s">
        <v>815</v>
      </c>
      <c r="K196" s="14" t="s">
        <v>816</v>
      </c>
      <c r="L196" s="14" t="s">
        <v>74</v>
      </c>
      <c r="M196" s="14" t="s">
        <v>68</v>
      </c>
      <c r="N196" s="14" t="s">
        <v>68</v>
      </c>
      <c r="O196" s="14" t="s">
        <v>68</v>
      </c>
      <c r="P196" s="14" t="s">
        <v>68</v>
      </c>
      <c r="Q196" s="14" t="s">
        <v>69</v>
      </c>
      <c r="R196" s="14" t="s">
        <v>69</v>
      </c>
      <c r="S196" s="14" t="s">
        <v>79</v>
      </c>
      <c r="T196" s="14" t="s">
        <v>70</v>
      </c>
      <c r="U196" s="14" t="s">
        <v>70</v>
      </c>
      <c r="V196" s="14" t="s">
        <v>71</v>
      </c>
      <c r="W196" s="14" t="s">
        <v>72</v>
      </c>
      <c r="X196" s="14" t="s">
        <v>68</v>
      </c>
      <c r="Y196" s="14" t="s">
        <v>68</v>
      </c>
      <c r="Z196" s="14" t="s">
        <v>68</v>
      </c>
      <c r="AA196" s="14" t="s">
        <v>68</v>
      </c>
      <c r="AB196" s="14">
        <v>1</v>
      </c>
      <c r="AC196" s="14">
        <v>1307</v>
      </c>
      <c r="AD196" s="14">
        <v>8056</v>
      </c>
      <c r="AE196" s="14">
        <v>170</v>
      </c>
      <c r="AF196" s="14">
        <v>895.2</v>
      </c>
      <c r="AG196" s="14">
        <v>1045.5999999999999</v>
      </c>
      <c r="AH196" s="14">
        <v>1307</v>
      </c>
      <c r="AI196" s="14">
        <v>495100</v>
      </c>
      <c r="AJ196" s="14">
        <v>0</v>
      </c>
      <c r="AK196" s="14">
        <v>0</v>
      </c>
      <c r="AL196" s="14">
        <v>62700</v>
      </c>
      <c r="AM196" s="14">
        <v>21500</v>
      </c>
      <c r="AN196" s="14">
        <v>0</v>
      </c>
      <c r="AO196" s="14">
        <v>0</v>
      </c>
      <c r="AP196" s="14">
        <v>21500</v>
      </c>
      <c r="AQ196" s="14">
        <v>495100</v>
      </c>
      <c r="AR196" s="14">
        <v>0</v>
      </c>
      <c r="AS196" s="14">
        <v>508000</v>
      </c>
      <c r="AT196" s="14">
        <v>62700</v>
      </c>
      <c r="AU196" s="14" t="s">
        <v>218</v>
      </c>
      <c r="AV196" s="14" t="b">
        <v>1</v>
      </c>
      <c r="AW196" s="14">
        <v>8.9991063449508477</v>
      </c>
      <c r="AX196" s="14">
        <v>1.168007149240393</v>
      </c>
      <c r="AY196" s="14">
        <v>0.12979145978152928</v>
      </c>
      <c r="AZ196" s="14">
        <v>553.06076854334219</v>
      </c>
      <c r="BA196" s="14">
        <v>368.8235294117647</v>
      </c>
      <c r="BB196" s="14">
        <v>126.47058823529412</v>
      </c>
      <c r="BC196" s="14" t="b">
        <f t="shared" si="41"/>
        <v>1</v>
      </c>
      <c r="BD196" s="14" t="b">
        <f t="shared" si="42"/>
        <v>0</v>
      </c>
      <c r="BE196" s="14" t="b">
        <f t="shared" si="43"/>
        <v>1</v>
      </c>
      <c r="BF196" s="14" t="b">
        <f t="shared" si="44"/>
        <v>0</v>
      </c>
      <c r="BG196" s="14" t="b">
        <f t="shared" si="45"/>
        <v>0</v>
      </c>
      <c r="BH196" s="14" t="b">
        <f t="shared" si="46"/>
        <v>0</v>
      </c>
      <c r="BI196" s="14" t="b">
        <f t="shared" si="57"/>
        <v>0</v>
      </c>
    </row>
    <row r="197" spans="1:61" hidden="1" x14ac:dyDescent="0.25">
      <c r="A197" s="14" t="s">
        <v>104</v>
      </c>
      <c r="B197" s="14" t="s">
        <v>817</v>
      </c>
      <c r="C197" s="14">
        <v>7811066037</v>
      </c>
      <c r="D197" s="14" t="s">
        <v>262</v>
      </c>
      <c r="E197" s="14" t="s">
        <v>818</v>
      </c>
      <c r="F197" s="14" t="s">
        <v>76</v>
      </c>
      <c r="G197" s="14" t="s">
        <v>83</v>
      </c>
      <c r="H197" s="14" t="s">
        <v>67</v>
      </c>
      <c r="I197" s="14" t="s">
        <v>87</v>
      </c>
      <c r="J197" s="14" t="s">
        <v>819</v>
      </c>
      <c r="K197" s="14" t="s">
        <v>820</v>
      </c>
      <c r="L197" s="14" t="s">
        <v>74</v>
      </c>
      <c r="M197" s="14" t="s">
        <v>68</v>
      </c>
      <c r="N197" s="14" t="s">
        <v>68</v>
      </c>
      <c r="O197" s="14" t="s">
        <v>68</v>
      </c>
      <c r="P197" s="14" t="s">
        <v>68</v>
      </c>
      <c r="Q197" s="14" t="s">
        <v>68</v>
      </c>
      <c r="R197" s="14" t="s">
        <v>69</v>
      </c>
      <c r="S197" s="14" t="s">
        <v>70</v>
      </c>
      <c r="T197" s="14" t="s">
        <v>70</v>
      </c>
      <c r="U197" s="14" t="s">
        <v>70</v>
      </c>
      <c r="V197" s="14" t="s">
        <v>71</v>
      </c>
      <c r="W197" s="14" t="s">
        <v>72</v>
      </c>
      <c r="X197" s="14" t="s">
        <v>71</v>
      </c>
      <c r="Y197" s="14" t="s">
        <v>72</v>
      </c>
      <c r="Z197" s="14" t="s">
        <v>68</v>
      </c>
      <c r="AA197" s="14" t="s">
        <v>68</v>
      </c>
      <c r="AB197" s="14">
        <v>1</v>
      </c>
      <c r="AC197" s="14">
        <v>826.8</v>
      </c>
      <c r="AD197" s="14">
        <v>3139</v>
      </c>
      <c r="AE197" s="14">
        <v>146</v>
      </c>
      <c r="AF197" s="14">
        <v>419</v>
      </c>
      <c r="AG197" s="14">
        <v>140.56</v>
      </c>
      <c r="AH197" s="14">
        <v>826.8</v>
      </c>
      <c r="AI197" s="14">
        <v>19320</v>
      </c>
      <c r="AJ197" s="14">
        <v>0</v>
      </c>
      <c r="AK197" s="14">
        <v>2500</v>
      </c>
      <c r="AL197" s="14">
        <v>625</v>
      </c>
      <c r="AM197" s="14">
        <v>340.33</v>
      </c>
      <c r="AN197" s="14">
        <v>0</v>
      </c>
      <c r="AO197" s="14">
        <v>17900</v>
      </c>
      <c r="AP197" s="14">
        <v>19600</v>
      </c>
      <c r="AQ197" s="14">
        <v>156800</v>
      </c>
      <c r="AR197" s="14">
        <v>0</v>
      </c>
      <c r="AS197" s="14">
        <v>314700</v>
      </c>
      <c r="AT197" s="14">
        <v>26200</v>
      </c>
      <c r="AU197" s="14" t="s">
        <v>218</v>
      </c>
      <c r="AV197" s="14" t="b">
        <v>1</v>
      </c>
      <c r="AW197" s="14">
        <v>7.4916467780429592</v>
      </c>
      <c r="AX197" s="14">
        <v>0.33546539379474943</v>
      </c>
      <c r="AY197" s="14">
        <v>4.4778591908251036E-2</v>
      </c>
      <c r="AZ197" s="14">
        <v>46.109785202863961</v>
      </c>
      <c r="BA197" s="14">
        <v>4.2808219178082192</v>
      </c>
      <c r="BB197" s="14">
        <v>2.3310273972602737</v>
      </c>
      <c r="BC197" s="14" t="b">
        <f t="shared" si="41"/>
        <v>1</v>
      </c>
      <c r="BD197" s="14" t="b">
        <f t="shared" si="42"/>
        <v>1</v>
      </c>
      <c r="BE197" s="14" t="b">
        <f t="shared" si="43"/>
        <v>1</v>
      </c>
      <c r="BF197" s="14" t="b">
        <f t="shared" si="44"/>
        <v>1</v>
      </c>
      <c r="BG197" s="14" t="b">
        <f t="shared" si="45"/>
        <v>1</v>
      </c>
      <c r="BH197" s="14" t="b">
        <f t="shared" si="46"/>
        <v>1</v>
      </c>
      <c r="BI197" s="14" t="b">
        <f t="shared" si="57"/>
        <v>1</v>
      </c>
    </row>
    <row r="198" spans="1:61" x14ac:dyDescent="0.25">
      <c r="A198" s="14" t="s">
        <v>104</v>
      </c>
      <c r="B198" s="14" t="s">
        <v>821</v>
      </c>
      <c r="C198" s="14">
        <v>7811066044</v>
      </c>
      <c r="D198" s="14" t="s">
        <v>822</v>
      </c>
      <c r="E198" s="14" t="s">
        <v>823</v>
      </c>
      <c r="F198" s="14" t="s">
        <v>76</v>
      </c>
      <c r="G198" s="14" t="s">
        <v>211</v>
      </c>
      <c r="H198" s="14" t="s">
        <v>67</v>
      </c>
      <c r="I198" s="14" t="s">
        <v>89</v>
      </c>
      <c r="J198" s="14" t="s">
        <v>392</v>
      </c>
      <c r="K198" s="14" t="s">
        <v>824</v>
      </c>
      <c r="L198" s="14" t="s">
        <v>74</v>
      </c>
      <c r="M198" s="14" t="s">
        <v>68</v>
      </c>
      <c r="N198" s="14" t="s">
        <v>68</v>
      </c>
      <c r="O198" s="14" t="s">
        <v>68</v>
      </c>
      <c r="P198" s="14" t="s">
        <v>68</v>
      </c>
      <c r="Q198" s="14" t="s">
        <v>68</v>
      </c>
      <c r="R198" s="14" t="s">
        <v>69</v>
      </c>
      <c r="S198" s="14" t="s">
        <v>79</v>
      </c>
      <c r="T198" s="14" t="s">
        <v>79</v>
      </c>
      <c r="U198" s="14" t="s">
        <v>70</v>
      </c>
      <c r="V198" s="14" t="s">
        <v>71</v>
      </c>
      <c r="W198" s="14" t="s">
        <v>72</v>
      </c>
      <c r="X198" s="14" t="s">
        <v>71</v>
      </c>
      <c r="Y198" s="14" t="s">
        <v>72</v>
      </c>
      <c r="Z198" s="14" t="s">
        <v>68</v>
      </c>
      <c r="AA198" s="14" t="s">
        <v>68</v>
      </c>
      <c r="AB198" s="14">
        <v>1</v>
      </c>
      <c r="AC198" s="14">
        <v>1766.3</v>
      </c>
      <c r="AD198" s="14">
        <v>9910</v>
      </c>
      <c r="AE198" s="14">
        <v>270</v>
      </c>
      <c r="AF198" s="14">
        <v>1248.4000000000001</v>
      </c>
      <c r="AG198" s="14">
        <v>505.82</v>
      </c>
      <c r="AH198" s="14">
        <v>1766.3</v>
      </c>
      <c r="AI198" s="14">
        <v>52100</v>
      </c>
      <c r="AJ198" s="14">
        <v>0</v>
      </c>
      <c r="AK198" s="14">
        <v>6800</v>
      </c>
      <c r="AL198" s="14">
        <v>1800</v>
      </c>
      <c r="AM198" s="14">
        <v>1383.32</v>
      </c>
      <c r="AN198" s="14">
        <v>0</v>
      </c>
      <c r="AO198" s="14">
        <v>49000</v>
      </c>
      <c r="AP198" s="14">
        <v>59900</v>
      </c>
      <c r="AQ198" s="14">
        <v>424300</v>
      </c>
      <c r="AR198" s="14">
        <v>0</v>
      </c>
      <c r="AS198" s="14">
        <v>1455500</v>
      </c>
      <c r="AT198" s="14">
        <v>74400</v>
      </c>
      <c r="AU198" s="14" t="s">
        <v>218</v>
      </c>
      <c r="AV198" s="14" t="b">
        <v>1</v>
      </c>
      <c r="AW198" s="14">
        <v>7.9381608458827291</v>
      </c>
      <c r="AX198" s="14">
        <v>0.40517462351810313</v>
      </c>
      <c r="AY198" s="14">
        <v>5.1041372351160443E-2</v>
      </c>
      <c r="AZ198" s="14">
        <v>41.733418776033318</v>
      </c>
      <c r="BA198" s="14">
        <v>6.666666666666667</v>
      </c>
      <c r="BB198" s="14">
        <v>5.1234074074074067</v>
      </c>
      <c r="BC198" s="14" t="b">
        <f t="shared" ref="BC198:BC261" si="58">OR(AW198=0,AND(AW198&gt;=AW$342,AW198&lt;AW$343))</f>
        <v>1</v>
      </c>
      <c r="BD198" s="14" t="b">
        <f t="shared" ref="BD198:BD261" si="59">OR(AX198=0,AND(AX198&gt;=AX$342,AX198&lt;AX$343))</f>
        <v>0</v>
      </c>
      <c r="BE198" s="14" t="b">
        <f t="shared" ref="BE198:BE261" si="60">OR(AY198=0,AND(AY198&gt;=AY$342,AY198&lt;AY$343))</f>
        <v>1</v>
      </c>
      <c r="BF198" s="14" t="b">
        <f t="shared" ref="BF198:BF261" si="61">OR(AZ198=0,AND(AZ198&gt;=AZ$342,AZ198&lt;AZ$343))</f>
        <v>1</v>
      </c>
      <c r="BG198" s="14" t="b">
        <f t="shared" ref="BG198:BG261" si="62">OR(BA198=0,AND(BA198&gt;=BA$342,BA198&lt;BA$343))</f>
        <v>1</v>
      </c>
      <c r="BH198" s="14" t="b">
        <f t="shared" ref="BH198:BH261" si="63">OR(BB198=0,AND(BB198&gt;=BB$342,BB198&lt;BB$343))</f>
        <v>1</v>
      </c>
      <c r="BI198" s="14" t="b">
        <f t="shared" si="57"/>
        <v>0</v>
      </c>
    </row>
    <row r="199" spans="1:61" hidden="1" x14ac:dyDescent="0.25">
      <c r="A199" s="14" t="s">
        <v>104</v>
      </c>
      <c r="B199" s="14" t="s">
        <v>825</v>
      </c>
      <c r="C199" s="14">
        <v>7811065756</v>
      </c>
      <c r="D199" s="14" t="s">
        <v>180</v>
      </c>
      <c r="E199" s="14" t="s">
        <v>826</v>
      </c>
      <c r="F199" s="14" t="s">
        <v>105</v>
      </c>
      <c r="G199" s="14" t="s">
        <v>230</v>
      </c>
      <c r="H199" s="14" t="s">
        <v>67</v>
      </c>
      <c r="I199" s="14" t="s">
        <v>66</v>
      </c>
      <c r="J199" s="14" t="s">
        <v>268</v>
      </c>
      <c r="K199" s="14" t="s">
        <v>827</v>
      </c>
      <c r="L199" s="14" t="s">
        <v>74</v>
      </c>
      <c r="M199" s="14" t="s">
        <v>68</v>
      </c>
      <c r="N199" s="14" t="s">
        <v>68</v>
      </c>
      <c r="O199" s="14" t="s">
        <v>68</v>
      </c>
      <c r="P199" s="14" t="s">
        <v>68</v>
      </c>
      <c r="Q199" s="14" t="s">
        <v>69</v>
      </c>
      <c r="R199" s="14" t="s">
        <v>69</v>
      </c>
      <c r="S199" s="14" t="s">
        <v>79</v>
      </c>
      <c r="T199" s="14" t="s">
        <v>70</v>
      </c>
      <c r="U199" s="14" t="s">
        <v>70</v>
      </c>
      <c r="V199" s="14" t="s">
        <v>71</v>
      </c>
      <c r="W199" s="14" t="s">
        <v>72</v>
      </c>
      <c r="X199" s="14" t="s">
        <v>71</v>
      </c>
      <c r="Y199" s="14" t="s">
        <v>72</v>
      </c>
      <c r="Z199" s="14" t="s">
        <v>72</v>
      </c>
      <c r="AA199" s="14" t="s">
        <v>72</v>
      </c>
      <c r="AB199" s="14">
        <v>1</v>
      </c>
      <c r="AC199" s="14">
        <v>1693</v>
      </c>
      <c r="AD199" s="14">
        <v>10326</v>
      </c>
      <c r="AE199" s="14">
        <v>116</v>
      </c>
      <c r="AF199" s="14">
        <v>1103</v>
      </c>
      <c r="AG199" s="14">
        <v>391.63</v>
      </c>
      <c r="AH199" s="14">
        <v>1103</v>
      </c>
      <c r="AI199" s="14">
        <v>77170</v>
      </c>
      <c r="AJ199" s="14">
        <v>0</v>
      </c>
      <c r="AK199" s="14">
        <v>0</v>
      </c>
      <c r="AL199" s="14">
        <v>453</v>
      </c>
      <c r="AM199" s="14">
        <v>581.74</v>
      </c>
      <c r="AN199" s="14">
        <v>0</v>
      </c>
      <c r="AO199" s="14">
        <v>0</v>
      </c>
      <c r="AP199" s="14">
        <v>66600</v>
      </c>
      <c r="AQ199" s="14">
        <v>629300</v>
      </c>
      <c r="AR199" s="14">
        <v>0</v>
      </c>
      <c r="AS199" s="14">
        <v>28893.02</v>
      </c>
      <c r="AT199" s="14">
        <v>19000</v>
      </c>
      <c r="AU199" s="14" t="s">
        <v>218</v>
      </c>
      <c r="AV199" s="14" t="b">
        <v>1</v>
      </c>
      <c r="AW199" s="14">
        <v>9.3617407071622853</v>
      </c>
      <c r="AX199" s="14">
        <v>0.35505893019038987</v>
      </c>
      <c r="AY199" s="14">
        <v>3.7926593066046871E-2</v>
      </c>
      <c r="AZ199" s="14">
        <v>69.963735267452407</v>
      </c>
      <c r="BA199" s="14">
        <v>3.9051724137931036</v>
      </c>
      <c r="BB199" s="14">
        <v>5.0149999999999997</v>
      </c>
      <c r="BC199" s="14" t="b">
        <f t="shared" si="58"/>
        <v>1</v>
      </c>
      <c r="BD199" s="14" t="b">
        <f t="shared" si="59"/>
        <v>1</v>
      </c>
      <c r="BE199" s="14" t="b">
        <f t="shared" si="60"/>
        <v>1</v>
      </c>
      <c r="BF199" s="14" t="b">
        <f t="shared" si="61"/>
        <v>1</v>
      </c>
      <c r="BG199" s="14" t="b">
        <f t="shared" si="62"/>
        <v>1</v>
      </c>
      <c r="BH199" s="14" t="b">
        <f t="shared" si="63"/>
        <v>1</v>
      </c>
      <c r="BI199" s="14" t="b">
        <f t="shared" si="57"/>
        <v>1</v>
      </c>
    </row>
    <row r="200" spans="1:61" hidden="1" x14ac:dyDescent="0.25">
      <c r="A200" s="14" t="s">
        <v>104</v>
      </c>
      <c r="B200" s="14" t="s">
        <v>828</v>
      </c>
      <c r="C200" s="14">
        <v>7811066069</v>
      </c>
      <c r="D200" s="14" t="s">
        <v>107</v>
      </c>
      <c r="E200" s="14" t="s">
        <v>66</v>
      </c>
      <c r="F200" s="14" t="s">
        <v>76</v>
      </c>
      <c r="G200" s="14" t="s">
        <v>144</v>
      </c>
      <c r="H200" s="14" t="s">
        <v>67</v>
      </c>
      <c r="I200" s="14" t="s">
        <v>88</v>
      </c>
      <c r="J200" s="14" t="s">
        <v>829</v>
      </c>
      <c r="K200" s="14" t="s">
        <v>830</v>
      </c>
      <c r="L200" s="14" t="s">
        <v>74</v>
      </c>
      <c r="M200" s="14" t="s">
        <v>68</v>
      </c>
      <c r="N200" s="14" t="s">
        <v>68</v>
      </c>
      <c r="O200" s="14" t="s">
        <v>68</v>
      </c>
      <c r="P200" s="14" t="s">
        <v>68</v>
      </c>
      <c r="Q200" s="14" t="s">
        <v>69</v>
      </c>
      <c r="R200" s="14" t="s">
        <v>69</v>
      </c>
      <c r="S200" s="14" t="s">
        <v>79</v>
      </c>
      <c r="T200" s="14" t="s">
        <v>70</v>
      </c>
      <c r="U200" s="14" t="s">
        <v>70</v>
      </c>
      <c r="V200" s="14" t="s">
        <v>68</v>
      </c>
      <c r="W200" s="14" t="s">
        <v>72</v>
      </c>
      <c r="X200" s="14" t="s">
        <v>68</v>
      </c>
      <c r="Y200" s="14" t="s">
        <v>72</v>
      </c>
      <c r="Z200" s="14" t="s">
        <v>68</v>
      </c>
      <c r="AA200" s="14" t="s">
        <v>68</v>
      </c>
      <c r="AB200" s="14">
        <v>1</v>
      </c>
      <c r="AC200" s="14">
        <v>660.9</v>
      </c>
      <c r="AD200" s="14">
        <v>2734</v>
      </c>
      <c r="AE200" s="14">
        <v>80</v>
      </c>
      <c r="AF200" s="14">
        <v>660.9</v>
      </c>
      <c r="AG200" s="14">
        <v>195.32</v>
      </c>
      <c r="AH200" s="14">
        <v>660.9</v>
      </c>
      <c r="AI200" s="14">
        <v>30040</v>
      </c>
      <c r="AJ200" s="14">
        <v>0</v>
      </c>
      <c r="AK200" s="14">
        <v>0</v>
      </c>
      <c r="AL200" s="14">
        <v>741</v>
      </c>
      <c r="AM200" s="14">
        <v>0</v>
      </c>
      <c r="AN200" s="14">
        <v>0</v>
      </c>
      <c r="AO200" s="14">
        <v>0</v>
      </c>
      <c r="AP200" s="14">
        <v>0</v>
      </c>
      <c r="AQ200" s="14">
        <v>244019.84</v>
      </c>
      <c r="AR200" s="14">
        <v>141800</v>
      </c>
      <c r="AS200" s="14">
        <v>559022.18000000005</v>
      </c>
      <c r="AT200" s="14">
        <v>32163.18</v>
      </c>
      <c r="AU200" s="14" t="s">
        <v>218</v>
      </c>
      <c r="AV200" s="14" t="b">
        <v>1</v>
      </c>
      <c r="AW200" s="14">
        <v>4.1367831744590715</v>
      </c>
      <c r="AX200" s="14">
        <v>0.29553638977152369</v>
      </c>
      <c r="AY200" s="14">
        <v>7.1441111923920997E-2</v>
      </c>
      <c r="AZ200" s="14">
        <v>45.453169919806328</v>
      </c>
      <c r="BA200" s="14">
        <v>9.2624999999999993</v>
      </c>
      <c r="BB200" s="14">
        <v>0</v>
      </c>
      <c r="BC200" s="14" t="b">
        <f t="shared" si="58"/>
        <v>1</v>
      </c>
      <c r="BD200" s="14" t="b">
        <f t="shared" si="59"/>
        <v>1</v>
      </c>
      <c r="BE200" s="14" t="b">
        <f t="shared" si="60"/>
        <v>1</v>
      </c>
      <c r="BF200" s="14" t="b">
        <f t="shared" si="61"/>
        <v>1</v>
      </c>
      <c r="BG200" s="14" t="b">
        <f t="shared" si="62"/>
        <v>1</v>
      </c>
      <c r="BH200" s="14" t="b">
        <f t="shared" si="63"/>
        <v>1</v>
      </c>
      <c r="BI200" s="14" t="b">
        <f t="shared" si="57"/>
        <v>1</v>
      </c>
    </row>
    <row r="201" spans="1:61" x14ac:dyDescent="0.25">
      <c r="A201" s="14" t="s">
        <v>104</v>
      </c>
      <c r="B201" s="14" t="s">
        <v>831</v>
      </c>
      <c r="C201" s="14">
        <v>7811066083</v>
      </c>
      <c r="D201" s="14" t="s">
        <v>413</v>
      </c>
      <c r="E201" s="14" t="s">
        <v>832</v>
      </c>
      <c r="F201" s="14" t="s">
        <v>76</v>
      </c>
      <c r="G201" s="14" t="s">
        <v>88</v>
      </c>
      <c r="H201" s="14" t="s">
        <v>67</v>
      </c>
      <c r="I201" s="14" t="s">
        <v>66</v>
      </c>
      <c r="J201" s="14" t="s">
        <v>344</v>
      </c>
      <c r="K201" s="14" t="s">
        <v>833</v>
      </c>
      <c r="L201" s="14" t="s">
        <v>74</v>
      </c>
      <c r="M201" s="14" t="s">
        <v>68</v>
      </c>
      <c r="N201" s="14" t="s">
        <v>68</v>
      </c>
      <c r="O201" s="14" t="s">
        <v>68</v>
      </c>
      <c r="P201" s="14" t="s">
        <v>68</v>
      </c>
      <c r="Q201" s="14" t="s">
        <v>68</v>
      </c>
      <c r="R201" s="14" t="s">
        <v>72</v>
      </c>
      <c r="S201" s="14" t="s">
        <v>70</v>
      </c>
      <c r="T201" s="14" t="s">
        <v>70</v>
      </c>
      <c r="U201" s="14" t="s">
        <v>70</v>
      </c>
      <c r="V201" s="14" t="s">
        <v>71</v>
      </c>
      <c r="W201" s="14" t="s">
        <v>71</v>
      </c>
      <c r="X201" s="14" t="s">
        <v>71</v>
      </c>
      <c r="Y201" s="14" t="s">
        <v>68</v>
      </c>
      <c r="Z201" s="14" t="s">
        <v>68</v>
      </c>
      <c r="AA201" s="14" t="s">
        <v>68</v>
      </c>
      <c r="AB201" s="14">
        <v>1</v>
      </c>
      <c r="AC201" s="14">
        <v>981.8</v>
      </c>
      <c r="AD201" s="14">
        <v>6499</v>
      </c>
      <c r="AE201" s="14">
        <v>155</v>
      </c>
      <c r="AF201" s="14">
        <v>662</v>
      </c>
      <c r="AG201" s="14">
        <v>249.95</v>
      </c>
      <c r="AH201" s="14">
        <v>981.8</v>
      </c>
      <c r="AI201" s="14">
        <v>23480</v>
      </c>
      <c r="AJ201" s="14">
        <v>0</v>
      </c>
      <c r="AK201" s="14">
        <v>4300</v>
      </c>
      <c r="AL201" s="14">
        <v>1200</v>
      </c>
      <c r="AM201" s="14">
        <v>585.13</v>
      </c>
      <c r="AN201" s="14">
        <v>0</v>
      </c>
      <c r="AO201" s="14">
        <v>31100</v>
      </c>
      <c r="AP201" s="14">
        <v>30152</v>
      </c>
      <c r="AQ201" s="14">
        <v>191100</v>
      </c>
      <c r="AR201" s="14">
        <v>0</v>
      </c>
      <c r="AS201" s="14">
        <v>715900</v>
      </c>
      <c r="AT201" s="14">
        <v>49500</v>
      </c>
      <c r="AU201" s="14" t="s">
        <v>218</v>
      </c>
      <c r="AV201" s="14" t="b">
        <v>1</v>
      </c>
      <c r="AW201" s="14">
        <v>9.8172205438066467</v>
      </c>
      <c r="AX201" s="14">
        <v>0.37756797583081569</v>
      </c>
      <c r="AY201" s="14">
        <v>3.8459763040467762E-2</v>
      </c>
      <c r="AZ201" s="14">
        <v>35.468277945619334</v>
      </c>
      <c r="BA201" s="14">
        <v>7.741935483870968</v>
      </c>
      <c r="BB201" s="14">
        <v>3.7750322580645159</v>
      </c>
      <c r="BC201" s="14" t="b">
        <f t="shared" si="58"/>
        <v>0</v>
      </c>
      <c r="BD201" s="14" t="b">
        <f t="shared" si="59"/>
        <v>1</v>
      </c>
      <c r="BE201" s="14" t="b">
        <f t="shared" si="60"/>
        <v>1</v>
      </c>
      <c r="BF201" s="14" t="b">
        <f t="shared" si="61"/>
        <v>1</v>
      </c>
      <c r="BG201" s="14" t="b">
        <f t="shared" si="62"/>
        <v>1</v>
      </c>
      <c r="BH201" s="14" t="b">
        <f t="shared" si="63"/>
        <v>1</v>
      </c>
      <c r="BI201" s="14" t="b">
        <f t="shared" ref="BI201:BI206" si="64">AND(BC201:BH201)</f>
        <v>0</v>
      </c>
    </row>
    <row r="202" spans="1:61" hidden="1" x14ac:dyDescent="0.25">
      <c r="A202" s="14" t="s">
        <v>104</v>
      </c>
      <c r="B202" s="14" t="s">
        <v>834</v>
      </c>
      <c r="C202" s="14">
        <v>7811066125</v>
      </c>
      <c r="D202" s="14" t="s">
        <v>835</v>
      </c>
      <c r="E202" s="14" t="s">
        <v>836</v>
      </c>
      <c r="F202" s="14" t="s">
        <v>76</v>
      </c>
      <c r="G202" s="14" t="s">
        <v>148</v>
      </c>
      <c r="H202" s="14" t="s">
        <v>73</v>
      </c>
      <c r="I202" s="14" t="s">
        <v>94</v>
      </c>
      <c r="J202" s="14" t="s">
        <v>66</v>
      </c>
      <c r="K202" s="14" t="s">
        <v>206</v>
      </c>
      <c r="L202" s="14" t="s">
        <v>78</v>
      </c>
      <c r="M202" s="14" t="s">
        <v>68</v>
      </c>
      <c r="N202" s="14" t="s">
        <v>68</v>
      </c>
      <c r="O202" s="14" t="s">
        <v>68</v>
      </c>
      <c r="P202" s="14" t="s">
        <v>68</v>
      </c>
      <c r="Q202" s="14" t="s">
        <v>68</v>
      </c>
      <c r="R202" s="14" t="s">
        <v>69</v>
      </c>
      <c r="S202" s="14" t="s">
        <v>79</v>
      </c>
      <c r="T202" s="14" t="s">
        <v>70</v>
      </c>
      <c r="U202" s="14" t="s">
        <v>70</v>
      </c>
      <c r="V202" s="14" t="s">
        <v>71</v>
      </c>
      <c r="W202" s="14" t="s">
        <v>72</v>
      </c>
      <c r="X202" s="14" t="s">
        <v>71</v>
      </c>
      <c r="Y202" s="14" t="s">
        <v>72</v>
      </c>
      <c r="Z202" s="14" t="s">
        <v>68</v>
      </c>
      <c r="AA202" s="14" t="s">
        <v>68</v>
      </c>
      <c r="AB202" s="14">
        <v>1</v>
      </c>
      <c r="AC202" s="14">
        <v>1152</v>
      </c>
      <c r="AD202" s="14">
        <v>5927</v>
      </c>
      <c r="AE202" s="14">
        <v>150</v>
      </c>
      <c r="AF202" s="14">
        <v>1152</v>
      </c>
      <c r="AG202" s="14">
        <v>280.94</v>
      </c>
      <c r="AH202" s="14">
        <v>1150</v>
      </c>
      <c r="AI202" s="14">
        <v>50321</v>
      </c>
      <c r="AJ202" s="14">
        <v>0</v>
      </c>
      <c r="AK202" s="14">
        <v>0</v>
      </c>
      <c r="AL202" s="14">
        <v>848</v>
      </c>
      <c r="AM202" s="14">
        <v>574.21</v>
      </c>
      <c r="AN202" s="14">
        <v>0</v>
      </c>
      <c r="AO202" s="14">
        <v>0</v>
      </c>
      <c r="AP202" s="14">
        <v>27500</v>
      </c>
      <c r="AQ202" s="14">
        <v>409728</v>
      </c>
      <c r="AR202" s="14">
        <v>0</v>
      </c>
      <c r="AS202" s="14">
        <v>580200</v>
      </c>
      <c r="AT202" s="14">
        <v>35500</v>
      </c>
      <c r="AU202" s="14" t="s">
        <v>218</v>
      </c>
      <c r="AV202" s="14" t="b">
        <v>1</v>
      </c>
      <c r="AW202" s="14">
        <v>5.1449652777777777</v>
      </c>
      <c r="AX202" s="14">
        <v>0.24387152777777776</v>
      </c>
      <c r="AY202" s="14">
        <v>4.7400033743883921E-2</v>
      </c>
      <c r="AZ202" s="14">
        <v>43.681423611111114</v>
      </c>
      <c r="BA202" s="14">
        <v>5.6533333333333333</v>
      </c>
      <c r="BB202" s="14">
        <v>3.828066666666667</v>
      </c>
      <c r="BC202" s="14" t="b">
        <f t="shared" si="58"/>
        <v>1</v>
      </c>
      <c r="BD202" s="14" t="b">
        <f t="shared" si="59"/>
        <v>1</v>
      </c>
      <c r="BE202" s="14" t="b">
        <f t="shared" si="60"/>
        <v>1</v>
      </c>
      <c r="BF202" s="14" t="b">
        <f t="shared" si="61"/>
        <v>1</v>
      </c>
      <c r="BG202" s="14" t="b">
        <f t="shared" si="62"/>
        <v>1</v>
      </c>
      <c r="BH202" s="14" t="b">
        <f t="shared" si="63"/>
        <v>1</v>
      </c>
      <c r="BI202" s="14" t="b">
        <f t="shared" si="64"/>
        <v>1</v>
      </c>
    </row>
    <row r="203" spans="1:61" hidden="1" x14ac:dyDescent="0.25">
      <c r="A203" s="14" t="s">
        <v>104</v>
      </c>
      <c r="B203" s="14" t="s">
        <v>834</v>
      </c>
      <c r="C203" s="14">
        <v>7811066125</v>
      </c>
      <c r="D203" s="14" t="s">
        <v>837</v>
      </c>
      <c r="E203" s="14" t="s">
        <v>838</v>
      </c>
      <c r="F203" s="14" t="s">
        <v>76</v>
      </c>
      <c r="G203" s="14" t="s">
        <v>80</v>
      </c>
      <c r="H203" s="14" t="s">
        <v>73</v>
      </c>
      <c r="I203" s="14" t="s">
        <v>66</v>
      </c>
      <c r="J203" s="14" t="s">
        <v>66</v>
      </c>
      <c r="K203" s="14" t="s">
        <v>206</v>
      </c>
      <c r="L203" s="14" t="s">
        <v>78</v>
      </c>
      <c r="M203" s="14" t="s">
        <v>68</v>
      </c>
      <c r="N203" s="14" t="s">
        <v>72</v>
      </c>
      <c r="O203" s="14" t="s">
        <v>68</v>
      </c>
      <c r="P203" s="14" t="s">
        <v>68</v>
      </c>
      <c r="Q203" s="14" t="s">
        <v>68</v>
      </c>
      <c r="R203" s="14" t="s">
        <v>69</v>
      </c>
      <c r="S203" s="14" t="s">
        <v>79</v>
      </c>
      <c r="T203" s="14" t="s">
        <v>70</v>
      </c>
      <c r="U203" s="14" t="s">
        <v>70</v>
      </c>
      <c r="V203" s="14" t="s">
        <v>71</v>
      </c>
      <c r="W203" s="14" t="s">
        <v>72</v>
      </c>
      <c r="X203" s="14" t="s">
        <v>71</v>
      </c>
      <c r="Y203" s="14" t="s">
        <v>72</v>
      </c>
      <c r="Z203" s="14" t="s">
        <v>68</v>
      </c>
      <c r="AA203" s="14" t="s">
        <v>68</v>
      </c>
      <c r="AB203" s="14">
        <v>1</v>
      </c>
      <c r="AC203" s="14">
        <v>1167.9000000000001</v>
      </c>
      <c r="AD203" s="14">
        <v>5947</v>
      </c>
      <c r="AE203" s="14">
        <v>150</v>
      </c>
      <c r="AF203" s="14">
        <v>1039</v>
      </c>
      <c r="AG203" s="14">
        <v>280.94</v>
      </c>
      <c r="AH203" s="14">
        <v>1162</v>
      </c>
      <c r="AI203" s="14">
        <v>34100</v>
      </c>
      <c r="AJ203" s="14">
        <v>0</v>
      </c>
      <c r="AK203" s="14">
        <v>2800</v>
      </c>
      <c r="AL203" s="14">
        <v>1365</v>
      </c>
      <c r="AM203" s="14">
        <v>574.21</v>
      </c>
      <c r="AN203" s="14">
        <v>0</v>
      </c>
      <c r="AO203" s="14">
        <v>20300</v>
      </c>
      <c r="AP203" s="14">
        <v>27500</v>
      </c>
      <c r="AQ203" s="14">
        <v>276900</v>
      </c>
      <c r="AR203" s="14">
        <v>0</v>
      </c>
      <c r="AS203" s="14">
        <v>558850</v>
      </c>
      <c r="AT203" s="14">
        <v>57200</v>
      </c>
      <c r="AU203" s="14" t="s">
        <v>218</v>
      </c>
      <c r="AV203" s="14" t="b">
        <v>1</v>
      </c>
      <c r="AW203" s="14">
        <v>5.7237728585178056</v>
      </c>
      <c r="AX203" s="14">
        <v>0.27039461020211741</v>
      </c>
      <c r="AY203" s="14">
        <v>4.7240625525475026E-2</v>
      </c>
      <c r="AZ203" s="14">
        <v>32.820019249278154</v>
      </c>
      <c r="BA203" s="14">
        <v>9.1</v>
      </c>
      <c r="BB203" s="14">
        <v>3.828066666666667</v>
      </c>
      <c r="BC203" s="14" t="b">
        <f t="shared" si="58"/>
        <v>1</v>
      </c>
      <c r="BD203" s="14" t="b">
        <f t="shared" si="59"/>
        <v>1</v>
      </c>
      <c r="BE203" s="14" t="b">
        <f t="shared" si="60"/>
        <v>1</v>
      </c>
      <c r="BF203" s="14" t="b">
        <f t="shared" si="61"/>
        <v>1</v>
      </c>
      <c r="BG203" s="14" t="b">
        <f t="shared" si="62"/>
        <v>1</v>
      </c>
      <c r="BH203" s="14" t="b">
        <f t="shared" si="63"/>
        <v>1</v>
      </c>
      <c r="BI203" s="14" t="b">
        <f t="shared" si="64"/>
        <v>1</v>
      </c>
    </row>
    <row r="204" spans="1:61" hidden="1" x14ac:dyDescent="0.25">
      <c r="A204" s="14" t="s">
        <v>104</v>
      </c>
      <c r="B204" s="14" t="s">
        <v>839</v>
      </c>
      <c r="C204" s="14">
        <v>7811066132</v>
      </c>
      <c r="D204" s="14" t="s">
        <v>168</v>
      </c>
      <c r="E204" s="14" t="s">
        <v>840</v>
      </c>
      <c r="F204" s="14" t="s">
        <v>76</v>
      </c>
      <c r="G204" s="14" t="s">
        <v>133</v>
      </c>
      <c r="H204" s="14" t="s">
        <v>67</v>
      </c>
      <c r="I204" s="14" t="s">
        <v>87</v>
      </c>
      <c r="J204" s="14" t="s">
        <v>185</v>
      </c>
      <c r="K204" s="14" t="s">
        <v>841</v>
      </c>
      <c r="L204" s="14" t="s">
        <v>74</v>
      </c>
      <c r="M204" s="14" t="s">
        <v>68</v>
      </c>
      <c r="N204" s="14" t="s">
        <v>68</v>
      </c>
      <c r="O204" s="14" t="s">
        <v>68</v>
      </c>
      <c r="P204" s="14" t="s">
        <v>68</v>
      </c>
      <c r="Q204" s="14" t="s">
        <v>69</v>
      </c>
      <c r="R204" s="14" t="s">
        <v>69</v>
      </c>
      <c r="S204" s="14" t="s">
        <v>79</v>
      </c>
      <c r="T204" s="14" t="s">
        <v>70</v>
      </c>
      <c r="U204" s="14" t="s">
        <v>70</v>
      </c>
      <c r="V204" s="14" t="s">
        <v>71</v>
      </c>
      <c r="W204" s="14" t="s">
        <v>71</v>
      </c>
      <c r="X204" s="14" t="s">
        <v>71</v>
      </c>
      <c r="Y204" s="14" t="s">
        <v>68</v>
      </c>
      <c r="Z204" s="14" t="s">
        <v>68</v>
      </c>
      <c r="AA204" s="14" t="s">
        <v>68</v>
      </c>
      <c r="AB204" s="14">
        <v>1</v>
      </c>
      <c r="AC204" s="14">
        <v>2451.9</v>
      </c>
      <c r="AD204" s="14">
        <v>13625</v>
      </c>
      <c r="AE204" s="14">
        <v>270</v>
      </c>
      <c r="AF204" s="14">
        <v>1626.5</v>
      </c>
      <c r="AG204" s="14">
        <v>475.12</v>
      </c>
      <c r="AH204" s="14">
        <v>2451.9</v>
      </c>
      <c r="AI204" s="14">
        <v>89430</v>
      </c>
      <c r="AJ204" s="14">
        <v>0</v>
      </c>
      <c r="AK204" s="14">
        <v>0</v>
      </c>
      <c r="AL204" s="14">
        <v>1729</v>
      </c>
      <c r="AM204" s="14">
        <v>798.09</v>
      </c>
      <c r="AN204" s="14">
        <v>0</v>
      </c>
      <c r="AO204" s="14">
        <v>0</v>
      </c>
      <c r="AP204" s="14">
        <v>40700</v>
      </c>
      <c r="AQ204" s="14">
        <v>689700</v>
      </c>
      <c r="AR204" s="14">
        <v>0</v>
      </c>
      <c r="AS204" s="14">
        <v>975200</v>
      </c>
      <c r="AT204" s="14">
        <v>72500</v>
      </c>
      <c r="AU204" s="14" t="s">
        <v>218</v>
      </c>
      <c r="AV204" s="14" t="b">
        <v>1</v>
      </c>
      <c r="AW204" s="14">
        <v>8.3768828773439896</v>
      </c>
      <c r="AX204" s="14">
        <v>0.29211189671072857</v>
      </c>
      <c r="AY204" s="14">
        <v>3.4871192660550457E-2</v>
      </c>
      <c r="AZ204" s="14">
        <v>54.983092529972332</v>
      </c>
      <c r="BA204" s="14">
        <v>6.4037037037037035</v>
      </c>
      <c r="BB204" s="14">
        <v>2.955888888888889</v>
      </c>
      <c r="BC204" s="14" t="b">
        <f t="shared" si="58"/>
        <v>1</v>
      </c>
      <c r="BD204" s="14" t="b">
        <f t="shared" si="59"/>
        <v>1</v>
      </c>
      <c r="BE204" s="14" t="b">
        <f t="shared" si="60"/>
        <v>1</v>
      </c>
      <c r="BF204" s="14" t="b">
        <f t="shared" si="61"/>
        <v>1</v>
      </c>
      <c r="BG204" s="14" t="b">
        <f t="shared" si="62"/>
        <v>1</v>
      </c>
      <c r="BH204" s="14" t="b">
        <f t="shared" si="63"/>
        <v>1</v>
      </c>
      <c r="BI204" s="14" t="b">
        <f t="shared" si="64"/>
        <v>1</v>
      </c>
    </row>
    <row r="205" spans="1:61" x14ac:dyDescent="0.25">
      <c r="A205" s="14" t="s">
        <v>104</v>
      </c>
      <c r="B205" s="14" t="s">
        <v>842</v>
      </c>
      <c r="C205" s="14">
        <v>7811066171</v>
      </c>
      <c r="D205" s="14" t="s">
        <v>168</v>
      </c>
      <c r="E205" s="14" t="s">
        <v>843</v>
      </c>
      <c r="F205" s="14" t="s">
        <v>76</v>
      </c>
      <c r="G205" s="14" t="s">
        <v>123</v>
      </c>
      <c r="H205" s="14" t="s">
        <v>73</v>
      </c>
      <c r="I205" s="14" t="s">
        <v>66</v>
      </c>
      <c r="J205" s="14" t="s">
        <v>844</v>
      </c>
      <c r="K205" s="14" t="s">
        <v>250</v>
      </c>
      <c r="L205" s="14" t="s">
        <v>78</v>
      </c>
      <c r="M205" s="14" t="s">
        <v>68</v>
      </c>
      <c r="N205" s="14" t="s">
        <v>68</v>
      </c>
      <c r="O205" s="14" t="s">
        <v>68</v>
      </c>
      <c r="P205" s="14" t="s">
        <v>68</v>
      </c>
      <c r="Q205" s="14" t="s">
        <v>68</v>
      </c>
      <c r="R205" s="14" t="s">
        <v>69</v>
      </c>
      <c r="S205" s="14" t="s">
        <v>70</v>
      </c>
      <c r="T205" s="14" t="s">
        <v>70</v>
      </c>
      <c r="U205" s="14" t="s">
        <v>70</v>
      </c>
      <c r="V205" s="14" t="s">
        <v>71</v>
      </c>
      <c r="W205" s="14" t="s">
        <v>72</v>
      </c>
      <c r="X205" s="14" t="s">
        <v>72</v>
      </c>
      <c r="Y205" s="14" t="s">
        <v>72</v>
      </c>
      <c r="Z205" s="14" t="s">
        <v>72</v>
      </c>
      <c r="AA205" s="14" t="s">
        <v>68</v>
      </c>
      <c r="AB205" s="14">
        <v>1</v>
      </c>
      <c r="AC205" s="14">
        <v>1143.3</v>
      </c>
      <c r="AD205" s="14">
        <v>285825</v>
      </c>
      <c r="AE205" s="14">
        <v>150</v>
      </c>
      <c r="AF205" s="14">
        <v>1143.3</v>
      </c>
      <c r="AG205" s="14">
        <v>353.31</v>
      </c>
      <c r="AH205" s="14">
        <v>1143.3</v>
      </c>
      <c r="AI205" s="14">
        <v>42810</v>
      </c>
      <c r="AJ205" s="14">
        <v>0</v>
      </c>
      <c r="AK205" s="14">
        <v>6940</v>
      </c>
      <c r="AL205" s="14">
        <v>1100</v>
      </c>
      <c r="AM205" s="14">
        <v>599.12</v>
      </c>
      <c r="AN205" s="14">
        <v>0</v>
      </c>
      <c r="AO205" s="14">
        <v>42800</v>
      </c>
      <c r="AP205" s="14">
        <v>174200</v>
      </c>
      <c r="AQ205" s="14">
        <v>339900</v>
      </c>
      <c r="AR205" s="14">
        <v>0</v>
      </c>
      <c r="AS205" s="14">
        <v>1033700</v>
      </c>
      <c r="AT205" s="14">
        <v>41923.49</v>
      </c>
      <c r="AU205" s="14" t="s">
        <v>218</v>
      </c>
      <c r="AV205" s="14" t="b">
        <v>1</v>
      </c>
      <c r="AW205" s="14">
        <v>250</v>
      </c>
      <c r="AX205" s="14">
        <v>0.30902650223038575</v>
      </c>
      <c r="AY205" s="14">
        <v>1.2361060089215428E-3</v>
      </c>
      <c r="AZ205" s="14">
        <v>37.444240356861719</v>
      </c>
      <c r="BA205" s="14">
        <v>7.333333333333333</v>
      </c>
      <c r="BB205" s="14">
        <v>3.9941333333333335</v>
      </c>
      <c r="BC205" s="14" t="b">
        <f t="shared" si="58"/>
        <v>0</v>
      </c>
      <c r="BD205" s="14" t="b">
        <f t="shared" si="59"/>
        <v>1</v>
      </c>
      <c r="BE205" s="14" t="b">
        <f t="shared" si="60"/>
        <v>0</v>
      </c>
      <c r="BF205" s="14" t="b">
        <f t="shared" si="61"/>
        <v>1</v>
      </c>
      <c r="BG205" s="14" t="b">
        <f t="shared" si="62"/>
        <v>1</v>
      </c>
      <c r="BH205" s="14" t="b">
        <f t="shared" si="63"/>
        <v>1</v>
      </c>
      <c r="BI205" s="14" t="b">
        <f t="shared" si="64"/>
        <v>0</v>
      </c>
    </row>
    <row r="206" spans="1:61" x14ac:dyDescent="0.25">
      <c r="A206" s="14" t="s">
        <v>104</v>
      </c>
      <c r="B206" s="14" t="s">
        <v>845</v>
      </c>
      <c r="C206" s="14">
        <v>7811066213</v>
      </c>
      <c r="D206" s="14" t="s">
        <v>262</v>
      </c>
      <c r="E206" s="14" t="s">
        <v>846</v>
      </c>
      <c r="F206" s="14" t="s">
        <v>76</v>
      </c>
      <c r="G206" s="14" t="s">
        <v>81</v>
      </c>
      <c r="H206" s="14" t="s">
        <v>73</v>
      </c>
      <c r="I206" s="14" t="s">
        <v>66</v>
      </c>
      <c r="J206" s="14" t="s">
        <v>464</v>
      </c>
      <c r="K206" s="14" t="s">
        <v>847</v>
      </c>
      <c r="L206" s="14" t="s">
        <v>78</v>
      </c>
      <c r="M206" s="14" t="s">
        <v>68</v>
      </c>
      <c r="N206" s="14" t="s">
        <v>68</v>
      </c>
      <c r="O206" s="14" t="s">
        <v>68</v>
      </c>
      <c r="P206" s="14" t="s">
        <v>68</v>
      </c>
      <c r="Q206" s="14" t="s">
        <v>68</v>
      </c>
      <c r="R206" s="14" t="s">
        <v>69</v>
      </c>
      <c r="S206" s="14" t="s">
        <v>70</v>
      </c>
      <c r="T206" s="14" t="s">
        <v>70</v>
      </c>
      <c r="U206" s="14" t="s">
        <v>70</v>
      </c>
      <c r="V206" s="14" t="s">
        <v>71</v>
      </c>
      <c r="W206" s="14" t="s">
        <v>72</v>
      </c>
      <c r="X206" s="14" t="s">
        <v>72</v>
      </c>
      <c r="Y206" s="14" t="s">
        <v>72</v>
      </c>
      <c r="Z206" s="14" t="s">
        <v>68</v>
      </c>
      <c r="AA206" s="14" t="s">
        <v>68</v>
      </c>
      <c r="AB206" s="14">
        <v>1</v>
      </c>
      <c r="AC206" s="14">
        <v>1150.9000000000001</v>
      </c>
      <c r="AD206" s="14">
        <v>5775</v>
      </c>
      <c r="AE206" s="14">
        <v>198</v>
      </c>
      <c r="AF206" s="14">
        <v>731.6</v>
      </c>
      <c r="AG206" s="14">
        <v>307.62</v>
      </c>
      <c r="AH206" s="14">
        <v>731.6</v>
      </c>
      <c r="AI206" s="14">
        <v>20210</v>
      </c>
      <c r="AJ206" s="14">
        <v>0</v>
      </c>
      <c r="AK206" s="14">
        <v>3500</v>
      </c>
      <c r="AL206" s="14">
        <v>1300</v>
      </c>
      <c r="AM206" s="14">
        <v>538.53</v>
      </c>
      <c r="AN206" s="14">
        <v>0</v>
      </c>
      <c r="AO206" s="14">
        <v>25300</v>
      </c>
      <c r="AP206" s="14">
        <v>26200</v>
      </c>
      <c r="AQ206" s="14">
        <v>163800</v>
      </c>
      <c r="AR206" s="14">
        <v>0</v>
      </c>
      <c r="AS206" s="14">
        <v>871500</v>
      </c>
      <c r="AT206" s="14">
        <v>63500</v>
      </c>
      <c r="AU206" s="14" t="s">
        <v>218</v>
      </c>
      <c r="AV206" s="14" t="b">
        <v>1</v>
      </c>
      <c r="AW206" s="14">
        <v>7.8936577364680147</v>
      </c>
      <c r="AX206" s="14">
        <v>0.42047566976489886</v>
      </c>
      <c r="AY206" s="14">
        <v>5.326753246753247E-2</v>
      </c>
      <c r="AZ206" s="14">
        <v>27.62438490978677</v>
      </c>
      <c r="BA206" s="14">
        <v>6.5656565656565657</v>
      </c>
      <c r="BB206" s="14">
        <v>2.7198484848484847</v>
      </c>
      <c r="BC206" s="14" t="b">
        <f t="shared" si="58"/>
        <v>1</v>
      </c>
      <c r="BD206" s="14" t="b">
        <f t="shared" si="59"/>
        <v>0</v>
      </c>
      <c r="BE206" s="14" t="b">
        <f t="shared" si="60"/>
        <v>1</v>
      </c>
      <c r="BF206" s="14" t="b">
        <f t="shared" si="61"/>
        <v>1</v>
      </c>
      <c r="BG206" s="14" t="b">
        <f t="shared" si="62"/>
        <v>1</v>
      </c>
      <c r="BH206" s="14" t="b">
        <f t="shared" si="63"/>
        <v>1</v>
      </c>
      <c r="BI206" s="14" t="b">
        <f t="shared" si="64"/>
        <v>0</v>
      </c>
    </row>
    <row r="207" spans="1:61" x14ac:dyDescent="0.25">
      <c r="A207" s="14" t="s">
        <v>104</v>
      </c>
      <c r="B207" s="14" t="s">
        <v>848</v>
      </c>
      <c r="C207" s="14">
        <v>7811066252</v>
      </c>
      <c r="D207" s="14" t="s">
        <v>168</v>
      </c>
      <c r="E207" s="14" t="s">
        <v>849</v>
      </c>
      <c r="F207" s="14" t="s">
        <v>76</v>
      </c>
      <c r="G207" s="14" t="s">
        <v>148</v>
      </c>
      <c r="H207" s="14" t="s">
        <v>73</v>
      </c>
      <c r="I207" s="14" t="s">
        <v>66</v>
      </c>
      <c r="J207" s="14" t="s">
        <v>422</v>
      </c>
      <c r="K207" s="14" t="s">
        <v>78</v>
      </c>
      <c r="L207" s="14" t="s">
        <v>78</v>
      </c>
      <c r="M207" s="14" t="s">
        <v>68</v>
      </c>
      <c r="N207" s="14" t="s">
        <v>68</v>
      </c>
      <c r="O207" s="14" t="s">
        <v>68</v>
      </c>
      <c r="P207" s="14" t="s">
        <v>68</v>
      </c>
      <c r="Q207" s="14" t="s">
        <v>72</v>
      </c>
      <c r="R207" s="14" t="s">
        <v>66</v>
      </c>
      <c r="S207" s="14" t="s">
        <v>70</v>
      </c>
      <c r="T207" s="14" t="s">
        <v>70</v>
      </c>
      <c r="U207" s="14" t="s">
        <v>70</v>
      </c>
      <c r="V207" s="14" t="s">
        <v>71</v>
      </c>
      <c r="W207" s="14" t="s">
        <v>72</v>
      </c>
      <c r="X207" s="14" t="s">
        <v>71</v>
      </c>
      <c r="Y207" s="14" t="s">
        <v>71</v>
      </c>
      <c r="Z207" s="14" t="s">
        <v>72</v>
      </c>
      <c r="AA207" s="14" t="s">
        <v>68</v>
      </c>
      <c r="AB207" s="14">
        <v>1</v>
      </c>
      <c r="AC207" s="14">
        <v>1131.33</v>
      </c>
      <c r="AD207" s="14">
        <v>5825</v>
      </c>
      <c r="AE207" s="14">
        <v>210</v>
      </c>
      <c r="AF207" s="14">
        <v>687.6</v>
      </c>
      <c r="AG207" s="14">
        <v>315.69</v>
      </c>
      <c r="AH207" s="14">
        <v>1131.33</v>
      </c>
      <c r="AI207" s="14">
        <v>32310</v>
      </c>
      <c r="AJ207" s="14">
        <v>0</v>
      </c>
      <c r="AK207" s="14">
        <v>6700</v>
      </c>
      <c r="AL207" s="14">
        <v>700</v>
      </c>
      <c r="AM207" s="14">
        <v>765.48</v>
      </c>
      <c r="AN207" s="14">
        <v>0</v>
      </c>
      <c r="AO207" s="14">
        <v>48200</v>
      </c>
      <c r="AP207" s="14">
        <v>38200</v>
      </c>
      <c r="AQ207" s="14">
        <v>260900</v>
      </c>
      <c r="AR207" s="14">
        <v>0</v>
      </c>
      <c r="AS207" s="14">
        <v>659700</v>
      </c>
      <c r="AT207" s="14">
        <v>27900</v>
      </c>
      <c r="AU207" s="14" t="s">
        <v>218</v>
      </c>
      <c r="AV207" s="14" t="b">
        <v>1</v>
      </c>
      <c r="AW207" s="14">
        <v>8.4714950552646879</v>
      </c>
      <c r="AX207" s="14">
        <v>0.45911867364746944</v>
      </c>
      <c r="AY207" s="14">
        <v>5.4195708154506438E-2</v>
      </c>
      <c r="AZ207" s="14">
        <v>46.989528795811516</v>
      </c>
      <c r="BA207" s="14">
        <v>3.3333333333333335</v>
      </c>
      <c r="BB207" s="14">
        <v>3.645142857142857</v>
      </c>
      <c r="BC207" s="14" t="b">
        <f t="shared" si="58"/>
        <v>1</v>
      </c>
      <c r="BD207" s="14" t="b">
        <f t="shared" si="59"/>
        <v>0</v>
      </c>
      <c r="BE207" s="14" t="b">
        <f t="shared" si="60"/>
        <v>1</v>
      </c>
      <c r="BF207" s="14" t="b">
        <f t="shared" si="61"/>
        <v>1</v>
      </c>
      <c r="BG207" s="14" t="b">
        <f t="shared" si="62"/>
        <v>1</v>
      </c>
      <c r="BH207" s="14" t="b">
        <f t="shared" si="63"/>
        <v>1</v>
      </c>
      <c r="BI207" s="14" t="b">
        <f t="shared" ref="BI207:BI210" si="65">AND(BC207:BH207)</f>
        <v>0</v>
      </c>
    </row>
    <row r="208" spans="1:61" hidden="1" x14ac:dyDescent="0.25">
      <c r="A208" s="14" t="s">
        <v>104</v>
      </c>
      <c r="B208" s="14" t="s">
        <v>850</v>
      </c>
      <c r="C208" s="14">
        <v>7811066291</v>
      </c>
      <c r="D208" s="14" t="s">
        <v>168</v>
      </c>
      <c r="E208" s="14" t="s">
        <v>851</v>
      </c>
      <c r="F208" s="14" t="s">
        <v>76</v>
      </c>
      <c r="G208" s="14" t="s">
        <v>148</v>
      </c>
      <c r="H208" s="14" t="s">
        <v>73</v>
      </c>
      <c r="I208" s="14" t="s">
        <v>66</v>
      </c>
      <c r="J208" s="14" t="s">
        <v>66</v>
      </c>
      <c r="K208" s="14" t="s">
        <v>66</v>
      </c>
      <c r="L208" s="14" t="s">
        <v>74</v>
      </c>
      <c r="M208" s="14" t="s">
        <v>68</v>
      </c>
      <c r="N208" s="14" t="s">
        <v>68</v>
      </c>
      <c r="O208" s="14" t="s">
        <v>68</v>
      </c>
      <c r="P208" s="14" t="s">
        <v>68</v>
      </c>
      <c r="Q208" s="14" t="s">
        <v>68</v>
      </c>
      <c r="R208" s="14" t="s">
        <v>69</v>
      </c>
      <c r="S208" s="14" t="s">
        <v>79</v>
      </c>
      <c r="T208" s="14" t="s">
        <v>70</v>
      </c>
      <c r="U208" s="14" t="s">
        <v>70</v>
      </c>
      <c r="V208" s="14" t="s">
        <v>71</v>
      </c>
      <c r="W208" s="14" t="s">
        <v>72</v>
      </c>
      <c r="X208" s="14" t="s">
        <v>72</v>
      </c>
      <c r="Y208" s="14" t="s">
        <v>72</v>
      </c>
      <c r="Z208" s="14" t="s">
        <v>72</v>
      </c>
      <c r="AA208" s="14" t="s">
        <v>72</v>
      </c>
      <c r="AB208" s="14">
        <v>1</v>
      </c>
      <c r="AC208" s="14">
        <v>1133.4000000000001</v>
      </c>
      <c r="AD208" s="14">
        <v>10030.59</v>
      </c>
      <c r="AE208" s="14">
        <v>195</v>
      </c>
      <c r="AF208" s="14">
        <v>1133.4000000000001</v>
      </c>
      <c r="AG208" s="14">
        <v>298.19</v>
      </c>
      <c r="AH208" s="14">
        <v>1133.4000000000001</v>
      </c>
      <c r="AI208" s="14">
        <v>22250</v>
      </c>
      <c r="AJ208" s="14">
        <v>0</v>
      </c>
      <c r="AK208" s="14">
        <v>6400</v>
      </c>
      <c r="AL208" s="14">
        <v>900</v>
      </c>
      <c r="AM208" s="14">
        <v>500</v>
      </c>
      <c r="AN208" s="14">
        <v>0</v>
      </c>
      <c r="AO208" s="14">
        <v>45800</v>
      </c>
      <c r="AP208" s="14">
        <v>22400</v>
      </c>
      <c r="AQ208" s="14">
        <v>180700</v>
      </c>
      <c r="AR208" s="14">
        <v>0</v>
      </c>
      <c r="AS208" s="14">
        <v>613100</v>
      </c>
      <c r="AT208" s="14">
        <v>38200</v>
      </c>
      <c r="AU208" s="14" t="s">
        <v>218</v>
      </c>
      <c r="AV208" s="14" t="b">
        <v>1</v>
      </c>
      <c r="AW208" s="14">
        <v>8.85</v>
      </c>
      <c r="AX208" s="14">
        <v>0.26309334745014995</v>
      </c>
      <c r="AY208" s="14">
        <v>2.972806185877401E-2</v>
      </c>
      <c r="AZ208" s="14">
        <v>19.631198164813831</v>
      </c>
      <c r="BA208" s="14">
        <v>4.615384615384615</v>
      </c>
      <c r="BB208" s="14">
        <v>2.5641025641025643</v>
      </c>
      <c r="BC208" s="14" t="b">
        <f t="shared" si="58"/>
        <v>1</v>
      </c>
      <c r="BD208" s="14" t="b">
        <f t="shared" si="59"/>
        <v>1</v>
      </c>
      <c r="BE208" s="14" t="b">
        <f t="shared" si="60"/>
        <v>1</v>
      </c>
      <c r="BF208" s="14" t="b">
        <f t="shared" si="61"/>
        <v>1</v>
      </c>
      <c r="BG208" s="14" t="b">
        <f t="shared" si="62"/>
        <v>1</v>
      </c>
      <c r="BH208" s="14" t="b">
        <f t="shared" si="63"/>
        <v>1</v>
      </c>
      <c r="BI208" s="14" t="b">
        <f t="shared" si="65"/>
        <v>1</v>
      </c>
    </row>
    <row r="209" spans="1:61" hidden="1" x14ac:dyDescent="0.25">
      <c r="A209" s="14" t="s">
        <v>104</v>
      </c>
      <c r="B209" s="14" t="s">
        <v>852</v>
      </c>
      <c r="C209" s="14">
        <v>7811066358</v>
      </c>
      <c r="D209" s="14" t="s">
        <v>183</v>
      </c>
      <c r="E209" s="14" t="s">
        <v>853</v>
      </c>
      <c r="F209" s="14" t="s">
        <v>76</v>
      </c>
      <c r="G209" s="14" t="s">
        <v>196</v>
      </c>
      <c r="H209" s="14" t="s">
        <v>67</v>
      </c>
      <c r="I209" s="14" t="s">
        <v>66</v>
      </c>
      <c r="J209" s="14" t="s">
        <v>854</v>
      </c>
      <c r="K209" s="14" t="s">
        <v>66</v>
      </c>
      <c r="L209" s="14" t="s">
        <v>74</v>
      </c>
      <c r="M209" s="14" t="s">
        <v>68</v>
      </c>
      <c r="N209" s="14" t="s">
        <v>72</v>
      </c>
      <c r="O209" s="14" t="s">
        <v>68</v>
      </c>
      <c r="P209" s="14" t="s">
        <v>68</v>
      </c>
      <c r="Q209" s="14" t="s">
        <v>69</v>
      </c>
      <c r="R209" s="14" t="s">
        <v>69</v>
      </c>
      <c r="S209" s="14" t="s">
        <v>70</v>
      </c>
      <c r="T209" s="14" t="s">
        <v>70</v>
      </c>
      <c r="U209" s="14" t="s">
        <v>70</v>
      </c>
      <c r="V209" s="14" t="s">
        <v>71</v>
      </c>
      <c r="W209" s="14" t="s">
        <v>72</v>
      </c>
      <c r="X209" s="14" t="s">
        <v>72</v>
      </c>
      <c r="Y209" s="14" t="s">
        <v>72</v>
      </c>
      <c r="Z209" s="14" t="s">
        <v>68</v>
      </c>
      <c r="AA209" s="14" t="s">
        <v>68</v>
      </c>
      <c r="AB209" s="14">
        <v>1</v>
      </c>
      <c r="AC209" s="14">
        <v>1846.3</v>
      </c>
      <c r="AD209" s="14">
        <v>4923.4399999999996</v>
      </c>
      <c r="AE209" s="14">
        <v>263</v>
      </c>
      <c r="AF209" s="14">
        <v>1230.8599999999999</v>
      </c>
      <c r="AG209" s="14">
        <v>340.83</v>
      </c>
      <c r="AH209" s="14">
        <v>1846.3</v>
      </c>
      <c r="AI209" s="14">
        <v>51090</v>
      </c>
      <c r="AJ209" s="14">
        <v>0</v>
      </c>
      <c r="AK209" s="14">
        <v>0</v>
      </c>
      <c r="AL209" s="14">
        <v>1371</v>
      </c>
      <c r="AM209" s="14">
        <v>600</v>
      </c>
      <c r="AN209" s="14">
        <v>0</v>
      </c>
      <c r="AO209" s="14">
        <v>0</v>
      </c>
      <c r="AP209" s="14">
        <v>31200</v>
      </c>
      <c r="AQ209" s="14">
        <v>489400</v>
      </c>
      <c r="AR209" s="14">
        <v>0</v>
      </c>
      <c r="AS209" s="14">
        <v>1233400</v>
      </c>
      <c r="AT209" s="14">
        <v>76200</v>
      </c>
      <c r="AU209" s="14" t="s">
        <v>218</v>
      </c>
      <c r="AV209" s="14" t="b">
        <v>1</v>
      </c>
      <c r="AW209" s="14">
        <v>4</v>
      </c>
      <c r="AX209" s="14">
        <v>0.27690395333344164</v>
      </c>
      <c r="AY209" s="14">
        <v>6.9225988333360411E-2</v>
      </c>
      <c r="AZ209" s="14">
        <v>41.507563817168489</v>
      </c>
      <c r="BA209" s="14">
        <v>5.2129277566539924</v>
      </c>
      <c r="BB209" s="14">
        <v>2.2813688212927756</v>
      </c>
      <c r="BC209" s="14" t="b">
        <f t="shared" si="58"/>
        <v>1</v>
      </c>
      <c r="BD209" s="14" t="b">
        <f t="shared" si="59"/>
        <v>1</v>
      </c>
      <c r="BE209" s="14" t="b">
        <f t="shared" si="60"/>
        <v>1</v>
      </c>
      <c r="BF209" s="14" t="b">
        <f t="shared" si="61"/>
        <v>1</v>
      </c>
      <c r="BG209" s="14" t="b">
        <f t="shared" si="62"/>
        <v>1</v>
      </c>
      <c r="BH209" s="14" t="b">
        <f t="shared" si="63"/>
        <v>1</v>
      </c>
      <c r="BI209" s="14" t="b">
        <f t="shared" si="65"/>
        <v>1</v>
      </c>
    </row>
    <row r="210" spans="1:61" hidden="1" x14ac:dyDescent="0.25">
      <c r="A210" s="14" t="s">
        <v>104</v>
      </c>
      <c r="B210" s="14" t="s">
        <v>855</v>
      </c>
      <c r="C210" s="14">
        <v>7811066686</v>
      </c>
      <c r="D210" s="14" t="s">
        <v>169</v>
      </c>
      <c r="E210" s="14" t="s">
        <v>856</v>
      </c>
      <c r="F210" s="14" t="s">
        <v>76</v>
      </c>
      <c r="G210" s="14" t="s">
        <v>129</v>
      </c>
      <c r="H210" s="14" t="s">
        <v>67</v>
      </c>
      <c r="I210" s="14" t="s">
        <v>66</v>
      </c>
      <c r="J210" s="14" t="s">
        <v>66</v>
      </c>
      <c r="K210" s="14" t="s">
        <v>206</v>
      </c>
      <c r="L210" s="14" t="s">
        <v>74</v>
      </c>
      <c r="M210" s="14" t="s">
        <v>68</v>
      </c>
      <c r="N210" s="14" t="s">
        <v>68</v>
      </c>
      <c r="O210" s="14" t="s">
        <v>68</v>
      </c>
      <c r="P210" s="14" t="s">
        <v>68</v>
      </c>
      <c r="Q210" s="14" t="s">
        <v>69</v>
      </c>
      <c r="R210" s="14" t="s">
        <v>69</v>
      </c>
      <c r="S210" s="14" t="s">
        <v>79</v>
      </c>
      <c r="T210" s="14" t="s">
        <v>70</v>
      </c>
      <c r="U210" s="14" t="s">
        <v>70</v>
      </c>
      <c r="V210" s="14" t="s">
        <v>71</v>
      </c>
      <c r="W210" s="14" t="s">
        <v>72</v>
      </c>
      <c r="X210" s="14" t="s">
        <v>71</v>
      </c>
      <c r="Y210" s="14" t="s">
        <v>72</v>
      </c>
      <c r="Z210" s="14" t="s">
        <v>68</v>
      </c>
      <c r="AA210" s="14" t="s">
        <v>68</v>
      </c>
      <c r="AB210" s="14">
        <v>1</v>
      </c>
      <c r="AC210" s="14">
        <v>3916.7</v>
      </c>
      <c r="AD210" s="14">
        <v>12888</v>
      </c>
      <c r="AE210" s="14">
        <v>352</v>
      </c>
      <c r="AF210" s="14">
        <v>2443.8000000000002</v>
      </c>
      <c r="AG210" s="14">
        <v>496.7</v>
      </c>
      <c r="AH210" s="14">
        <v>3916.7</v>
      </c>
      <c r="AI210" s="14">
        <v>78480</v>
      </c>
      <c r="AJ210" s="14">
        <v>0</v>
      </c>
      <c r="AK210" s="14">
        <v>0</v>
      </c>
      <c r="AL210" s="14">
        <v>2200</v>
      </c>
      <c r="AM210" s="14">
        <v>1135.58</v>
      </c>
      <c r="AN210" s="14">
        <v>0</v>
      </c>
      <c r="AO210" s="14">
        <v>0</v>
      </c>
      <c r="AP210" s="14">
        <v>56600</v>
      </c>
      <c r="AQ210" s="14">
        <v>637100</v>
      </c>
      <c r="AR210" s="14">
        <v>0</v>
      </c>
      <c r="AS210" s="14">
        <v>1035400</v>
      </c>
      <c r="AT210" s="14">
        <v>92500</v>
      </c>
      <c r="AU210" s="14" t="s">
        <v>218</v>
      </c>
      <c r="AV210" s="14" t="b">
        <v>1</v>
      </c>
      <c r="AW210" s="14">
        <v>5.2737539896881902</v>
      </c>
      <c r="AX210" s="14">
        <v>0.20324903838284636</v>
      </c>
      <c r="AY210" s="14">
        <v>3.8539726877715702E-2</v>
      </c>
      <c r="AZ210" s="14">
        <v>32.11392094279401</v>
      </c>
      <c r="BA210" s="14">
        <v>6.25</v>
      </c>
      <c r="BB210" s="14">
        <v>3.2260795454545454</v>
      </c>
      <c r="BC210" s="14" t="b">
        <f t="shared" si="58"/>
        <v>1</v>
      </c>
      <c r="BD210" s="14" t="b">
        <f t="shared" si="59"/>
        <v>1</v>
      </c>
      <c r="BE210" s="14" t="b">
        <f t="shared" si="60"/>
        <v>1</v>
      </c>
      <c r="BF210" s="14" t="b">
        <f t="shared" si="61"/>
        <v>1</v>
      </c>
      <c r="BG210" s="14" t="b">
        <f t="shared" si="62"/>
        <v>1</v>
      </c>
      <c r="BH210" s="14" t="b">
        <f t="shared" si="63"/>
        <v>1</v>
      </c>
      <c r="BI210" s="14" t="b">
        <f t="shared" si="65"/>
        <v>1</v>
      </c>
    </row>
    <row r="211" spans="1:61" hidden="1" x14ac:dyDescent="0.25">
      <c r="A211" s="14" t="s">
        <v>104</v>
      </c>
      <c r="B211" s="14" t="s">
        <v>634</v>
      </c>
      <c r="C211" s="14">
        <v>7811066326</v>
      </c>
      <c r="D211" s="14" t="s">
        <v>857</v>
      </c>
      <c r="E211" s="14" t="s">
        <v>858</v>
      </c>
      <c r="F211" s="14" t="s">
        <v>66</v>
      </c>
      <c r="G211" s="14" t="s">
        <v>141</v>
      </c>
      <c r="H211" s="14" t="s">
        <v>67</v>
      </c>
      <c r="I211" s="14" t="s">
        <v>66</v>
      </c>
      <c r="J211" s="14" t="s">
        <v>859</v>
      </c>
      <c r="K211" s="14" t="s">
        <v>860</v>
      </c>
      <c r="L211" s="14" t="s">
        <v>78</v>
      </c>
      <c r="M211" s="14" t="s">
        <v>68</v>
      </c>
      <c r="N211" s="14" t="s">
        <v>68</v>
      </c>
      <c r="O211" s="14" t="s">
        <v>68</v>
      </c>
      <c r="P211" s="14" t="s">
        <v>68</v>
      </c>
      <c r="Q211" s="14" t="s">
        <v>69</v>
      </c>
      <c r="R211" s="14" t="s">
        <v>69</v>
      </c>
      <c r="S211" s="14" t="s">
        <v>79</v>
      </c>
      <c r="T211" s="14" t="s">
        <v>70</v>
      </c>
      <c r="U211" s="14" t="s">
        <v>70</v>
      </c>
      <c r="V211" s="14" t="s">
        <v>71</v>
      </c>
      <c r="W211" s="14" t="s">
        <v>72</v>
      </c>
      <c r="X211" s="14" t="s">
        <v>72</v>
      </c>
      <c r="Y211" s="14" t="s">
        <v>72</v>
      </c>
      <c r="Z211" s="14" t="s">
        <v>68</v>
      </c>
      <c r="AA211" s="14" t="s">
        <v>68</v>
      </c>
      <c r="AB211" s="14">
        <v>1</v>
      </c>
      <c r="AC211" s="14">
        <v>1997.2</v>
      </c>
      <c r="AD211" s="14">
        <v>9777.2999999999993</v>
      </c>
      <c r="AE211" s="14">
        <v>95</v>
      </c>
      <c r="AF211" s="14">
        <v>1997.2</v>
      </c>
      <c r="AG211" s="14">
        <v>319.18</v>
      </c>
      <c r="AH211" s="14">
        <v>1997.2</v>
      </c>
      <c r="AI211" s="14">
        <v>68130</v>
      </c>
      <c r="AJ211" s="14">
        <v>0</v>
      </c>
      <c r="AK211" s="14">
        <v>0</v>
      </c>
      <c r="AL211" s="14">
        <v>2015.6</v>
      </c>
      <c r="AM211" s="14">
        <v>0</v>
      </c>
      <c r="AN211" s="14">
        <v>0</v>
      </c>
      <c r="AO211" s="14">
        <v>0</v>
      </c>
      <c r="AP211" s="14">
        <v>0</v>
      </c>
      <c r="AQ211" s="14">
        <v>594300</v>
      </c>
      <c r="AR211" s="14">
        <v>0</v>
      </c>
      <c r="AS211" s="14">
        <v>1034500</v>
      </c>
      <c r="AT211" s="14">
        <v>87600</v>
      </c>
      <c r="AU211" s="14" t="s">
        <v>218</v>
      </c>
      <c r="AV211" s="14" t="b">
        <v>1</v>
      </c>
      <c r="AW211" s="14">
        <v>4.8955037051872621</v>
      </c>
      <c r="AX211" s="14">
        <v>0.15981373923492889</v>
      </c>
      <c r="AY211" s="14">
        <v>3.2645004244525586E-2</v>
      </c>
      <c r="AZ211" s="14">
        <v>34.112757861005406</v>
      </c>
      <c r="BA211" s="14">
        <v>21.216842105263158</v>
      </c>
      <c r="BB211" s="14">
        <v>0</v>
      </c>
      <c r="BC211" s="14" t="b">
        <f t="shared" si="58"/>
        <v>1</v>
      </c>
      <c r="BD211" s="14" t="b">
        <f t="shared" si="59"/>
        <v>1</v>
      </c>
      <c r="BE211" s="14" t="b">
        <f t="shared" si="60"/>
        <v>1</v>
      </c>
      <c r="BF211" s="14" t="b">
        <f t="shared" si="61"/>
        <v>1</v>
      </c>
      <c r="BG211" s="14" t="b">
        <f t="shared" si="62"/>
        <v>1</v>
      </c>
      <c r="BH211" s="14" t="b">
        <f t="shared" si="63"/>
        <v>1</v>
      </c>
      <c r="BI211" s="14" t="b">
        <f t="shared" ref="BI211:BI215" si="66">AND(BC211:BH211)</f>
        <v>1</v>
      </c>
    </row>
    <row r="212" spans="1:61" x14ac:dyDescent="0.25">
      <c r="A212" s="14" t="s">
        <v>104</v>
      </c>
      <c r="B212" s="14" t="s">
        <v>861</v>
      </c>
      <c r="C212" s="14">
        <v>7811066559</v>
      </c>
      <c r="D212" s="14" t="s">
        <v>861</v>
      </c>
      <c r="E212" s="14" t="s">
        <v>862</v>
      </c>
      <c r="F212" s="14" t="s">
        <v>76</v>
      </c>
      <c r="G212" s="14" t="s">
        <v>92</v>
      </c>
      <c r="H212" s="14" t="s">
        <v>67</v>
      </c>
      <c r="I212" s="14" t="s">
        <v>66</v>
      </c>
      <c r="J212" s="14" t="s">
        <v>170</v>
      </c>
      <c r="K212" s="14" t="s">
        <v>863</v>
      </c>
      <c r="L212" s="14" t="s">
        <v>74</v>
      </c>
      <c r="M212" s="14" t="s">
        <v>68</v>
      </c>
      <c r="N212" s="14" t="s">
        <v>68</v>
      </c>
      <c r="O212" s="14" t="s">
        <v>68</v>
      </c>
      <c r="P212" s="14" t="s">
        <v>68</v>
      </c>
      <c r="Q212" s="14" t="s">
        <v>69</v>
      </c>
      <c r="R212" s="14" t="s">
        <v>69</v>
      </c>
      <c r="S212" s="14" t="s">
        <v>79</v>
      </c>
      <c r="T212" s="14" t="s">
        <v>70</v>
      </c>
      <c r="U212" s="14" t="s">
        <v>70</v>
      </c>
      <c r="V212" s="14" t="s">
        <v>71</v>
      </c>
      <c r="W212" s="14" t="s">
        <v>72</v>
      </c>
      <c r="X212" s="14" t="s">
        <v>71</v>
      </c>
      <c r="Y212" s="14" t="s">
        <v>72</v>
      </c>
      <c r="Z212" s="14" t="s">
        <v>68</v>
      </c>
      <c r="AA212" s="14" t="s">
        <v>68</v>
      </c>
      <c r="AB212" s="14">
        <v>1</v>
      </c>
      <c r="AC212" s="14">
        <v>1043.2</v>
      </c>
      <c r="AD212" s="14">
        <v>9910</v>
      </c>
      <c r="AE212" s="14">
        <v>220</v>
      </c>
      <c r="AF212" s="14">
        <v>1043.2</v>
      </c>
      <c r="AG212" s="14">
        <v>585</v>
      </c>
      <c r="AH212" s="14">
        <v>1043.2</v>
      </c>
      <c r="AI212" s="14">
        <v>69000</v>
      </c>
      <c r="AJ212" s="14">
        <v>0</v>
      </c>
      <c r="AK212" s="14">
        <v>0</v>
      </c>
      <c r="AL212" s="14">
        <v>1800</v>
      </c>
      <c r="AM212" s="14">
        <v>1394.6</v>
      </c>
      <c r="AN212" s="14">
        <v>0</v>
      </c>
      <c r="AO212" s="14">
        <v>0</v>
      </c>
      <c r="AP212" s="14">
        <v>55870</v>
      </c>
      <c r="AQ212" s="14">
        <v>567870</v>
      </c>
      <c r="AR212" s="14">
        <v>0</v>
      </c>
      <c r="AS212" s="14">
        <v>1612663.65</v>
      </c>
      <c r="AT212" s="14">
        <v>78228</v>
      </c>
      <c r="AU212" s="14" t="s">
        <v>218</v>
      </c>
      <c r="AV212" s="14" t="b">
        <v>1</v>
      </c>
      <c r="AW212" s="14">
        <v>9.4996165644171775</v>
      </c>
      <c r="AX212" s="14">
        <v>0.56077453987730064</v>
      </c>
      <c r="AY212" s="14">
        <v>5.9031281533804235E-2</v>
      </c>
      <c r="AZ212" s="14">
        <v>66.142638036809814</v>
      </c>
      <c r="BA212" s="14">
        <v>8.1818181818181817</v>
      </c>
      <c r="BB212" s="14">
        <v>6.3390909090909089</v>
      </c>
      <c r="BC212" s="14" t="b">
        <f t="shared" si="58"/>
        <v>1</v>
      </c>
      <c r="BD212" s="14" t="b">
        <f t="shared" si="59"/>
        <v>0</v>
      </c>
      <c r="BE212" s="14" t="b">
        <f t="shared" si="60"/>
        <v>1</v>
      </c>
      <c r="BF212" s="14" t="b">
        <f t="shared" si="61"/>
        <v>1</v>
      </c>
      <c r="BG212" s="14" t="b">
        <f t="shared" si="62"/>
        <v>1</v>
      </c>
      <c r="BH212" s="14" t="b">
        <f t="shared" si="63"/>
        <v>1</v>
      </c>
      <c r="BI212" s="14" t="b">
        <f t="shared" si="66"/>
        <v>0</v>
      </c>
    </row>
    <row r="213" spans="1:61" x14ac:dyDescent="0.25">
      <c r="A213" s="14" t="s">
        <v>104</v>
      </c>
      <c r="B213" s="14" t="s">
        <v>861</v>
      </c>
      <c r="C213" s="14">
        <v>7811066559</v>
      </c>
      <c r="D213" s="14" t="s">
        <v>864</v>
      </c>
      <c r="E213" s="14" t="s">
        <v>865</v>
      </c>
      <c r="F213" s="14" t="s">
        <v>76</v>
      </c>
      <c r="G213" s="14" t="s">
        <v>196</v>
      </c>
      <c r="H213" s="14" t="s">
        <v>67</v>
      </c>
      <c r="I213" s="14" t="s">
        <v>66</v>
      </c>
      <c r="J213" s="14" t="s">
        <v>170</v>
      </c>
      <c r="K213" s="14" t="s">
        <v>863</v>
      </c>
      <c r="L213" s="14" t="s">
        <v>74</v>
      </c>
      <c r="M213" s="14" t="s">
        <v>68</v>
      </c>
      <c r="N213" s="14" t="s">
        <v>68</v>
      </c>
      <c r="O213" s="14" t="s">
        <v>68</v>
      </c>
      <c r="P213" s="14" t="s">
        <v>68</v>
      </c>
      <c r="Q213" s="14" t="s">
        <v>68</v>
      </c>
      <c r="R213" s="14" t="s">
        <v>69</v>
      </c>
      <c r="S213" s="14" t="s">
        <v>70</v>
      </c>
      <c r="T213" s="14" t="s">
        <v>70</v>
      </c>
      <c r="U213" s="14" t="s">
        <v>70</v>
      </c>
      <c r="V213" s="14" t="s">
        <v>71</v>
      </c>
      <c r="W213" s="14" t="s">
        <v>72</v>
      </c>
      <c r="X213" s="14" t="s">
        <v>71</v>
      </c>
      <c r="Y213" s="14" t="s">
        <v>72</v>
      </c>
      <c r="Z213" s="14" t="s">
        <v>68</v>
      </c>
      <c r="AA213" s="14" t="s">
        <v>68</v>
      </c>
      <c r="AB213" s="14">
        <v>1</v>
      </c>
      <c r="AC213" s="14">
        <v>1122.9000000000001</v>
      </c>
      <c r="AD213" s="14">
        <v>9910</v>
      </c>
      <c r="AE213" s="14">
        <v>220</v>
      </c>
      <c r="AF213" s="14">
        <v>1122.9000000000001</v>
      </c>
      <c r="AG213" s="14">
        <v>585</v>
      </c>
      <c r="AH213" s="14">
        <v>1122.9000000000001</v>
      </c>
      <c r="AI213" s="14">
        <v>47390</v>
      </c>
      <c r="AJ213" s="14">
        <v>0</v>
      </c>
      <c r="AK213" s="14">
        <v>9500</v>
      </c>
      <c r="AL213" s="14">
        <v>1800</v>
      </c>
      <c r="AM213" s="14">
        <v>1394.6</v>
      </c>
      <c r="AN213" s="14">
        <v>0</v>
      </c>
      <c r="AO213" s="14">
        <v>67735</v>
      </c>
      <c r="AP213" s="14">
        <v>55870</v>
      </c>
      <c r="AQ213" s="14">
        <v>390020</v>
      </c>
      <c r="AR213" s="14">
        <v>0</v>
      </c>
      <c r="AS213" s="14">
        <v>1612663.65</v>
      </c>
      <c r="AT213" s="14">
        <v>78228</v>
      </c>
      <c r="AU213" s="14" t="s">
        <v>218</v>
      </c>
      <c r="AV213" s="14" t="b">
        <v>1</v>
      </c>
      <c r="AW213" s="14">
        <v>8.8253628996348734</v>
      </c>
      <c r="AX213" s="14">
        <v>0.52097248196633716</v>
      </c>
      <c r="AY213" s="14">
        <v>5.9031281533804235E-2</v>
      </c>
      <c r="AZ213" s="14">
        <v>42.203223795529432</v>
      </c>
      <c r="BA213" s="14">
        <v>8.1818181818181817</v>
      </c>
      <c r="BB213" s="14">
        <v>6.3390909090909089</v>
      </c>
      <c r="BC213" s="14" t="b">
        <f t="shared" si="58"/>
        <v>1</v>
      </c>
      <c r="BD213" s="14" t="b">
        <f t="shared" si="59"/>
        <v>0</v>
      </c>
      <c r="BE213" s="14" t="b">
        <f t="shared" si="60"/>
        <v>1</v>
      </c>
      <c r="BF213" s="14" t="b">
        <f t="shared" si="61"/>
        <v>1</v>
      </c>
      <c r="BG213" s="14" t="b">
        <f t="shared" si="62"/>
        <v>1</v>
      </c>
      <c r="BH213" s="14" t="b">
        <f t="shared" si="63"/>
        <v>1</v>
      </c>
      <c r="BI213" s="14" t="b">
        <f t="shared" si="66"/>
        <v>0</v>
      </c>
    </row>
    <row r="214" spans="1:61" x14ac:dyDescent="0.25">
      <c r="A214" s="14" t="s">
        <v>104</v>
      </c>
      <c r="B214" s="14" t="s">
        <v>861</v>
      </c>
      <c r="C214" s="14">
        <v>7811066559</v>
      </c>
      <c r="D214" s="14" t="s">
        <v>866</v>
      </c>
      <c r="E214" s="14" t="s">
        <v>867</v>
      </c>
      <c r="F214" s="14" t="s">
        <v>76</v>
      </c>
      <c r="G214" s="14" t="s">
        <v>196</v>
      </c>
      <c r="H214" s="14" t="s">
        <v>67</v>
      </c>
      <c r="I214" s="14" t="s">
        <v>66</v>
      </c>
      <c r="J214" s="14" t="s">
        <v>170</v>
      </c>
      <c r="K214" s="14" t="s">
        <v>863</v>
      </c>
      <c r="L214" s="14" t="s">
        <v>74</v>
      </c>
      <c r="M214" s="14" t="s">
        <v>68</v>
      </c>
      <c r="N214" s="14" t="s">
        <v>68</v>
      </c>
      <c r="O214" s="14" t="s">
        <v>68</v>
      </c>
      <c r="P214" s="14" t="s">
        <v>68</v>
      </c>
      <c r="Q214" s="14" t="s">
        <v>68</v>
      </c>
      <c r="R214" s="14" t="s">
        <v>69</v>
      </c>
      <c r="S214" s="14" t="s">
        <v>70</v>
      </c>
      <c r="T214" s="14" t="s">
        <v>70</v>
      </c>
      <c r="U214" s="14" t="s">
        <v>70</v>
      </c>
      <c r="V214" s="14" t="s">
        <v>71</v>
      </c>
      <c r="W214" s="14" t="s">
        <v>72</v>
      </c>
      <c r="X214" s="14" t="s">
        <v>71</v>
      </c>
      <c r="Y214" s="14" t="s">
        <v>72</v>
      </c>
      <c r="Z214" s="14" t="s">
        <v>68</v>
      </c>
      <c r="AA214" s="14" t="s">
        <v>68</v>
      </c>
      <c r="AB214" s="14">
        <v>1</v>
      </c>
      <c r="AC214" s="14">
        <v>1043.2</v>
      </c>
      <c r="AD214" s="14">
        <v>9499.9</v>
      </c>
      <c r="AE214" s="14">
        <v>220</v>
      </c>
      <c r="AF214" s="14">
        <v>1043.2</v>
      </c>
      <c r="AG214" s="14">
        <v>585</v>
      </c>
      <c r="AH214" s="14">
        <v>1043.2</v>
      </c>
      <c r="AI214" s="14">
        <v>47390</v>
      </c>
      <c r="AJ214" s="14">
        <v>0</v>
      </c>
      <c r="AK214" s="14">
        <v>9500</v>
      </c>
      <c r="AL214" s="14">
        <v>1800</v>
      </c>
      <c r="AM214" s="14">
        <v>1394.6</v>
      </c>
      <c r="AN214" s="14">
        <v>0</v>
      </c>
      <c r="AO214" s="14">
        <v>67735</v>
      </c>
      <c r="AP214" s="14">
        <v>55870</v>
      </c>
      <c r="AQ214" s="14">
        <v>390020</v>
      </c>
      <c r="AR214" s="14">
        <v>0</v>
      </c>
      <c r="AS214" s="14">
        <v>1612663.65</v>
      </c>
      <c r="AT214" s="14">
        <v>78228</v>
      </c>
      <c r="AU214" s="14" t="s">
        <v>218</v>
      </c>
      <c r="AV214" s="14" t="b">
        <v>1</v>
      </c>
      <c r="AW214" s="14">
        <v>9.106499233128833</v>
      </c>
      <c r="AX214" s="14">
        <v>0.56077453987730064</v>
      </c>
      <c r="AY214" s="14">
        <v>6.1579595574690262E-2</v>
      </c>
      <c r="AZ214" s="14">
        <v>45.427530674846622</v>
      </c>
      <c r="BA214" s="14">
        <v>8.1818181818181817</v>
      </c>
      <c r="BB214" s="14">
        <v>6.3390909090909089</v>
      </c>
      <c r="BC214" s="14" t="b">
        <f t="shared" si="58"/>
        <v>1</v>
      </c>
      <c r="BD214" s="14" t="b">
        <f t="shared" si="59"/>
        <v>0</v>
      </c>
      <c r="BE214" s="14" t="b">
        <f t="shared" si="60"/>
        <v>1</v>
      </c>
      <c r="BF214" s="14" t="b">
        <f t="shared" si="61"/>
        <v>1</v>
      </c>
      <c r="BG214" s="14" t="b">
        <f t="shared" si="62"/>
        <v>1</v>
      </c>
      <c r="BH214" s="14" t="b">
        <f t="shared" si="63"/>
        <v>1</v>
      </c>
      <c r="BI214" s="14" t="b">
        <f t="shared" si="66"/>
        <v>0</v>
      </c>
    </row>
    <row r="215" spans="1:61" hidden="1" x14ac:dyDescent="0.25">
      <c r="A215" s="14" t="s">
        <v>104</v>
      </c>
      <c r="B215" s="14" t="s">
        <v>868</v>
      </c>
      <c r="C215" s="14">
        <v>7811597285</v>
      </c>
      <c r="D215" s="14" t="s">
        <v>172</v>
      </c>
      <c r="E215" s="14" t="s">
        <v>869</v>
      </c>
      <c r="F215" s="14" t="s">
        <v>76</v>
      </c>
      <c r="G215" s="14" t="s">
        <v>102</v>
      </c>
      <c r="H215" s="14" t="s">
        <v>73</v>
      </c>
      <c r="I215" s="14" t="s">
        <v>66</v>
      </c>
      <c r="J215" s="14" t="s">
        <v>66</v>
      </c>
      <c r="K215" s="14" t="s">
        <v>66</v>
      </c>
      <c r="L215" s="14" t="s">
        <v>67</v>
      </c>
      <c r="M215" s="14" t="s">
        <v>68</v>
      </c>
      <c r="N215" s="14" t="s">
        <v>68</v>
      </c>
      <c r="O215" s="14" t="s">
        <v>68</v>
      </c>
      <c r="P215" s="14" t="s">
        <v>68</v>
      </c>
      <c r="Q215" s="14" t="s">
        <v>69</v>
      </c>
      <c r="R215" s="14" t="s">
        <v>69</v>
      </c>
      <c r="S215" s="14" t="s">
        <v>79</v>
      </c>
      <c r="T215" s="14" t="s">
        <v>70</v>
      </c>
      <c r="U215" s="14" t="s">
        <v>70</v>
      </c>
      <c r="V215" s="14" t="s">
        <v>71</v>
      </c>
      <c r="W215" s="14" t="s">
        <v>72</v>
      </c>
      <c r="X215" s="14" t="s">
        <v>72</v>
      </c>
      <c r="Y215" s="14" t="s">
        <v>71</v>
      </c>
      <c r="Z215" s="14" t="s">
        <v>68</v>
      </c>
      <c r="AA215" s="14" t="s">
        <v>68</v>
      </c>
      <c r="AB215" s="14">
        <v>1</v>
      </c>
      <c r="AC215" s="14">
        <v>3904.3</v>
      </c>
      <c r="AD215" s="14">
        <v>22081</v>
      </c>
      <c r="AE215" s="14">
        <v>220</v>
      </c>
      <c r="AF215" s="14">
        <v>3385.1</v>
      </c>
      <c r="AG215" s="14">
        <v>706.93</v>
      </c>
      <c r="AH215" s="14">
        <v>3904.3</v>
      </c>
      <c r="AI215" s="14">
        <v>173970</v>
      </c>
      <c r="AJ215" s="14">
        <v>0</v>
      </c>
      <c r="AK215" s="14">
        <v>0</v>
      </c>
      <c r="AL215" s="14">
        <v>1900</v>
      </c>
      <c r="AM215" s="14">
        <v>1954.02</v>
      </c>
      <c r="AN215" s="14">
        <v>0</v>
      </c>
      <c r="AO215" s="14">
        <v>0</v>
      </c>
      <c r="AP215" s="14">
        <v>97300</v>
      </c>
      <c r="AQ215" s="14">
        <v>1344400</v>
      </c>
      <c r="AR215" s="14">
        <v>0</v>
      </c>
      <c r="AS215" s="14">
        <v>1489600</v>
      </c>
      <c r="AT215" s="14">
        <v>79500</v>
      </c>
      <c r="AU215" s="14" t="s">
        <v>218</v>
      </c>
      <c r="AV215" s="14" t="b">
        <v>1</v>
      </c>
      <c r="AW215" s="14">
        <v>6.5229978434905913</v>
      </c>
      <c r="AX215" s="14">
        <v>0.20883578033145253</v>
      </c>
      <c r="AY215" s="14">
        <v>3.20153072777501E-2</v>
      </c>
      <c r="AZ215" s="14">
        <v>51.392868748338309</v>
      </c>
      <c r="BA215" s="14">
        <v>8.6363636363636367</v>
      </c>
      <c r="BB215" s="14">
        <v>8.8819090909090903</v>
      </c>
      <c r="BC215" s="14" t="b">
        <f t="shared" si="58"/>
        <v>1</v>
      </c>
      <c r="BD215" s="14" t="b">
        <f t="shared" si="59"/>
        <v>1</v>
      </c>
      <c r="BE215" s="14" t="b">
        <f t="shared" si="60"/>
        <v>1</v>
      </c>
      <c r="BF215" s="14" t="b">
        <f t="shared" si="61"/>
        <v>1</v>
      </c>
      <c r="BG215" s="14" t="b">
        <f t="shared" si="62"/>
        <v>1</v>
      </c>
      <c r="BH215" s="14" t="b">
        <f t="shared" si="63"/>
        <v>1</v>
      </c>
      <c r="BI215" s="14" t="b">
        <f t="shared" si="66"/>
        <v>1</v>
      </c>
    </row>
    <row r="216" spans="1:61" hidden="1" x14ac:dyDescent="0.25">
      <c r="A216" s="14" t="s">
        <v>104</v>
      </c>
      <c r="B216" s="14" t="s">
        <v>871</v>
      </c>
      <c r="C216" s="14">
        <v>7811022696</v>
      </c>
      <c r="D216" s="14" t="s">
        <v>872</v>
      </c>
      <c r="E216" s="14" t="s">
        <v>873</v>
      </c>
      <c r="F216" s="14" t="s">
        <v>91</v>
      </c>
      <c r="G216" s="14" t="s">
        <v>123</v>
      </c>
      <c r="H216" s="14" t="s">
        <v>65</v>
      </c>
      <c r="I216" s="14" t="s">
        <v>66</v>
      </c>
      <c r="J216" s="14" t="s">
        <v>66</v>
      </c>
      <c r="K216" s="14" t="s">
        <v>206</v>
      </c>
      <c r="L216" s="14" t="s">
        <v>74</v>
      </c>
      <c r="M216" s="14" t="s">
        <v>68</v>
      </c>
      <c r="N216" s="14" t="s">
        <v>68</v>
      </c>
      <c r="O216" s="14" t="s">
        <v>68</v>
      </c>
      <c r="P216" s="14" t="s">
        <v>69</v>
      </c>
      <c r="Q216" s="14" t="s">
        <v>69</v>
      </c>
      <c r="R216" s="14" t="s">
        <v>69</v>
      </c>
      <c r="S216" s="14" t="s">
        <v>79</v>
      </c>
      <c r="T216" s="14" t="s">
        <v>70</v>
      </c>
      <c r="U216" s="14" t="s">
        <v>70</v>
      </c>
      <c r="V216" s="14" t="s">
        <v>71</v>
      </c>
      <c r="W216" s="14" t="s">
        <v>72</v>
      </c>
      <c r="X216" s="14" t="s">
        <v>72</v>
      </c>
      <c r="Y216" s="14" t="s">
        <v>72</v>
      </c>
      <c r="Z216" s="14" t="s">
        <v>68</v>
      </c>
      <c r="AA216" s="14" t="s">
        <v>68</v>
      </c>
      <c r="AB216" s="14">
        <v>1</v>
      </c>
      <c r="AC216" s="14">
        <v>3283</v>
      </c>
      <c r="AD216" s="14">
        <v>21310</v>
      </c>
      <c r="AE216" s="14">
        <v>800</v>
      </c>
      <c r="AF216" s="14">
        <v>2863.8</v>
      </c>
      <c r="AG216" s="14">
        <v>661</v>
      </c>
      <c r="AH216" s="14">
        <v>3283</v>
      </c>
      <c r="AI216" s="14">
        <v>104611</v>
      </c>
      <c r="AJ216" s="14">
        <v>0</v>
      </c>
      <c r="AK216" s="14">
        <v>0</v>
      </c>
      <c r="AL216" s="14">
        <v>931</v>
      </c>
      <c r="AM216" s="14">
        <v>718</v>
      </c>
      <c r="AN216" s="14">
        <v>0</v>
      </c>
      <c r="AO216" s="14">
        <v>0</v>
      </c>
      <c r="AP216" s="14">
        <v>35799</v>
      </c>
      <c r="AQ216" s="14">
        <v>815965</v>
      </c>
      <c r="AR216" s="14">
        <v>0</v>
      </c>
      <c r="AS216" s="14">
        <v>1299790</v>
      </c>
      <c r="AT216" s="14">
        <v>39120</v>
      </c>
      <c r="AU216" s="14" t="s">
        <v>218</v>
      </c>
      <c r="AV216" s="14" t="b">
        <v>1</v>
      </c>
      <c r="AW216" s="14">
        <v>7.4411620923248822</v>
      </c>
      <c r="AX216" s="14">
        <v>0.23081220755639359</v>
      </c>
      <c r="AY216" s="14">
        <v>3.1018301267010794E-2</v>
      </c>
      <c r="AZ216" s="14">
        <v>36.528738040365944</v>
      </c>
      <c r="BA216" s="14">
        <v>1.1637500000000001</v>
      </c>
      <c r="BB216" s="14">
        <v>0.89749999999999996</v>
      </c>
      <c r="BC216" s="14" t="b">
        <f t="shared" si="58"/>
        <v>1</v>
      </c>
      <c r="BD216" s="14" t="b">
        <f t="shared" si="59"/>
        <v>1</v>
      </c>
      <c r="BE216" s="14" t="b">
        <f t="shared" si="60"/>
        <v>1</v>
      </c>
      <c r="BF216" s="14" t="b">
        <f t="shared" si="61"/>
        <v>1</v>
      </c>
      <c r="BG216" s="14" t="b">
        <f t="shared" si="62"/>
        <v>1</v>
      </c>
      <c r="BH216" s="14" t="b">
        <f t="shared" si="63"/>
        <v>1</v>
      </c>
      <c r="BI216" s="14" t="b">
        <f t="shared" ref="BI216:BI222" si="67">AND(BC216:BH216)</f>
        <v>1</v>
      </c>
    </row>
    <row r="217" spans="1:61" x14ac:dyDescent="0.25">
      <c r="A217" s="14" t="s">
        <v>104</v>
      </c>
      <c r="B217" s="14" t="s">
        <v>871</v>
      </c>
      <c r="C217" s="14">
        <v>7811022696</v>
      </c>
      <c r="D217" s="14" t="s">
        <v>874</v>
      </c>
      <c r="E217" s="14" t="s">
        <v>875</v>
      </c>
      <c r="F217" s="14" t="s">
        <v>91</v>
      </c>
      <c r="G217" s="14" t="s">
        <v>80</v>
      </c>
      <c r="H217" s="14" t="s">
        <v>73</v>
      </c>
      <c r="I217" s="14" t="s">
        <v>66</v>
      </c>
      <c r="J217" s="14" t="s">
        <v>66</v>
      </c>
      <c r="K217" s="14" t="s">
        <v>206</v>
      </c>
      <c r="L217" s="14" t="s">
        <v>74</v>
      </c>
      <c r="M217" s="14" t="s">
        <v>68</v>
      </c>
      <c r="N217" s="14" t="s">
        <v>68</v>
      </c>
      <c r="O217" s="14" t="s">
        <v>68</v>
      </c>
      <c r="P217" s="14" t="s">
        <v>68</v>
      </c>
      <c r="Q217" s="14" t="s">
        <v>69</v>
      </c>
      <c r="R217" s="14" t="s">
        <v>69</v>
      </c>
      <c r="S217" s="14" t="s">
        <v>70</v>
      </c>
      <c r="T217" s="14" t="s">
        <v>70</v>
      </c>
      <c r="U217" s="14" t="s">
        <v>70</v>
      </c>
      <c r="V217" s="14" t="s">
        <v>71</v>
      </c>
      <c r="W217" s="14" t="s">
        <v>72</v>
      </c>
      <c r="X217" s="14" t="s">
        <v>72</v>
      </c>
      <c r="Y217" s="14" t="s">
        <v>72</v>
      </c>
      <c r="Z217" s="14" t="s">
        <v>68</v>
      </c>
      <c r="AA217" s="14" t="s">
        <v>68</v>
      </c>
      <c r="AB217" s="14">
        <v>1</v>
      </c>
      <c r="AC217" s="14">
        <v>1073.3</v>
      </c>
      <c r="AD217" s="14">
        <v>5850</v>
      </c>
      <c r="AE217" s="14">
        <v>260</v>
      </c>
      <c r="AF217" s="14">
        <v>516.79999999999995</v>
      </c>
      <c r="AG217" s="14">
        <v>318</v>
      </c>
      <c r="AH217" s="14">
        <v>1073.3</v>
      </c>
      <c r="AI217" s="14">
        <v>15170</v>
      </c>
      <c r="AJ217" s="14">
        <v>0</v>
      </c>
      <c r="AK217" s="14">
        <v>0</v>
      </c>
      <c r="AL217" s="14">
        <v>392</v>
      </c>
      <c r="AM217" s="14">
        <v>54</v>
      </c>
      <c r="AN217" s="14">
        <v>0</v>
      </c>
      <c r="AO217" s="14">
        <v>0</v>
      </c>
      <c r="AP217" s="14">
        <v>2692</v>
      </c>
      <c r="AQ217" s="14">
        <v>19424</v>
      </c>
      <c r="AR217" s="14">
        <v>0</v>
      </c>
      <c r="AS217" s="14">
        <v>62533.3</v>
      </c>
      <c r="AT217" s="14">
        <v>16471</v>
      </c>
      <c r="AU217" s="14" t="s">
        <v>218</v>
      </c>
      <c r="AV217" s="14" t="b">
        <v>1</v>
      </c>
      <c r="AW217" s="14">
        <v>11.319659442724459</v>
      </c>
      <c r="AX217" s="14">
        <v>0.6153250773993808</v>
      </c>
      <c r="AY217" s="14">
        <v>5.4358974358974362E-2</v>
      </c>
      <c r="AZ217" s="14">
        <v>29.35371517027864</v>
      </c>
      <c r="BA217" s="14">
        <v>1.5076923076923077</v>
      </c>
      <c r="BB217" s="14">
        <v>0.2076923076923077</v>
      </c>
      <c r="BC217" s="14" t="b">
        <f t="shared" si="58"/>
        <v>0</v>
      </c>
      <c r="BD217" s="14" t="b">
        <f t="shared" si="59"/>
        <v>0</v>
      </c>
      <c r="BE217" s="14" t="b">
        <f t="shared" si="60"/>
        <v>1</v>
      </c>
      <c r="BF217" s="14" t="b">
        <f t="shared" si="61"/>
        <v>1</v>
      </c>
      <c r="BG217" s="14" t="b">
        <f t="shared" si="62"/>
        <v>1</v>
      </c>
      <c r="BH217" s="14" t="b">
        <f t="shared" si="63"/>
        <v>1</v>
      </c>
      <c r="BI217" s="14" t="b">
        <f t="shared" si="67"/>
        <v>0</v>
      </c>
    </row>
    <row r="218" spans="1:61" x14ac:dyDescent="0.25">
      <c r="A218" s="14" t="s">
        <v>104</v>
      </c>
      <c r="B218" s="14" t="s">
        <v>876</v>
      </c>
      <c r="C218" s="14">
        <v>7811022960</v>
      </c>
      <c r="D218" s="14" t="s">
        <v>176</v>
      </c>
      <c r="E218" s="14" t="s">
        <v>877</v>
      </c>
      <c r="F218" s="14" t="s">
        <v>91</v>
      </c>
      <c r="G218" s="14" t="s">
        <v>136</v>
      </c>
      <c r="H218" s="14" t="s">
        <v>73</v>
      </c>
      <c r="I218" s="14" t="s">
        <v>66</v>
      </c>
      <c r="J218" s="14" t="s">
        <v>66</v>
      </c>
      <c r="K218" s="14" t="s">
        <v>66</v>
      </c>
      <c r="L218" s="14" t="s">
        <v>74</v>
      </c>
      <c r="M218" s="14" t="s">
        <v>68</v>
      </c>
      <c r="N218" s="14" t="s">
        <v>68</v>
      </c>
      <c r="O218" s="14" t="s">
        <v>68</v>
      </c>
      <c r="P218" s="14" t="s">
        <v>68</v>
      </c>
      <c r="Q218" s="14" t="s">
        <v>69</v>
      </c>
      <c r="R218" s="14" t="s">
        <v>69</v>
      </c>
      <c r="S218" s="14" t="s">
        <v>70</v>
      </c>
      <c r="T218" s="14" t="s">
        <v>70</v>
      </c>
      <c r="U218" s="14" t="s">
        <v>70</v>
      </c>
      <c r="V218" s="14" t="s">
        <v>71</v>
      </c>
      <c r="W218" s="14" t="s">
        <v>72</v>
      </c>
      <c r="X218" s="14" t="s">
        <v>72</v>
      </c>
      <c r="Y218" s="14" t="s">
        <v>72</v>
      </c>
      <c r="Z218" s="14" t="s">
        <v>72</v>
      </c>
      <c r="AA218" s="14" t="s">
        <v>68</v>
      </c>
      <c r="AB218" s="14">
        <v>1</v>
      </c>
      <c r="AC218" s="14">
        <v>7404.6</v>
      </c>
      <c r="AD218" s="14">
        <v>46360</v>
      </c>
      <c r="AE218" s="14">
        <v>826</v>
      </c>
      <c r="AF218" s="14">
        <v>4209</v>
      </c>
      <c r="AG218" s="14">
        <v>1077.77</v>
      </c>
      <c r="AH218" s="14">
        <v>7404.6</v>
      </c>
      <c r="AI218" s="14">
        <v>193180</v>
      </c>
      <c r="AJ218" s="14">
        <v>0</v>
      </c>
      <c r="AK218" s="14">
        <v>0</v>
      </c>
      <c r="AL218" s="14">
        <v>1378.903</v>
      </c>
      <c r="AM218" s="14">
        <v>0</v>
      </c>
      <c r="AN218" s="14">
        <v>0</v>
      </c>
      <c r="AO218" s="14">
        <v>0</v>
      </c>
      <c r="AP218" s="14">
        <v>0</v>
      </c>
      <c r="AQ218" s="14">
        <v>1573750.35</v>
      </c>
      <c r="AR218" s="14">
        <v>64695.199999999997</v>
      </c>
      <c r="AS218" s="14">
        <v>2974932.86</v>
      </c>
      <c r="AT218" s="14">
        <v>70144.800000000003</v>
      </c>
      <c r="AU218" s="14" t="s">
        <v>218</v>
      </c>
      <c r="AV218" s="14" t="b">
        <v>1</v>
      </c>
      <c r="AW218" s="14">
        <v>11.014492753623188</v>
      </c>
      <c r="AX218" s="14">
        <v>0.25606319790924209</v>
      </c>
      <c r="AY218" s="14">
        <v>2.3247842968075926E-2</v>
      </c>
      <c r="AZ218" s="14">
        <v>45.896887621762886</v>
      </c>
      <c r="BA218" s="14">
        <v>1.6693740920096853</v>
      </c>
      <c r="BB218" s="14">
        <v>0</v>
      </c>
      <c r="BC218" s="14" t="b">
        <f t="shared" si="58"/>
        <v>0</v>
      </c>
      <c r="BD218" s="14" t="b">
        <f t="shared" si="59"/>
        <v>1</v>
      </c>
      <c r="BE218" s="14" t="b">
        <f t="shared" si="60"/>
        <v>1</v>
      </c>
      <c r="BF218" s="14" t="b">
        <f t="shared" si="61"/>
        <v>1</v>
      </c>
      <c r="BG218" s="14" t="b">
        <f t="shared" si="62"/>
        <v>1</v>
      </c>
      <c r="BH218" s="14" t="b">
        <f t="shared" si="63"/>
        <v>1</v>
      </c>
      <c r="BI218" s="14" t="b">
        <f t="shared" si="67"/>
        <v>0</v>
      </c>
    </row>
    <row r="219" spans="1:61" hidden="1" x14ac:dyDescent="0.25">
      <c r="A219" s="14" t="s">
        <v>104</v>
      </c>
      <c r="B219" s="14" t="s">
        <v>878</v>
      </c>
      <c r="C219" s="14">
        <v>7811090199</v>
      </c>
      <c r="D219" s="14" t="s">
        <v>177</v>
      </c>
      <c r="E219" s="14" t="s">
        <v>879</v>
      </c>
      <c r="F219" s="14" t="s">
        <v>91</v>
      </c>
      <c r="G219" s="14" t="s">
        <v>203</v>
      </c>
      <c r="H219" s="14" t="s">
        <v>73</v>
      </c>
      <c r="I219" s="14" t="s">
        <v>66</v>
      </c>
      <c r="J219" s="14" t="s">
        <v>341</v>
      </c>
      <c r="K219" s="14" t="s">
        <v>880</v>
      </c>
      <c r="L219" s="14" t="s">
        <v>74</v>
      </c>
      <c r="M219" s="14" t="s">
        <v>68</v>
      </c>
      <c r="N219" s="14" t="s">
        <v>68</v>
      </c>
      <c r="O219" s="14" t="s">
        <v>68</v>
      </c>
      <c r="P219" s="14" t="s">
        <v>68</v>
      </c>
      <c r="Q219" s="14" t="s">
        <v>69</v>
      </c>
      <c r="R219" s="14" t="s">
        <v>69</v>
      </c>
      <c r="S219" s="14" t="s">
        <v>79</v>
      </c>
      <c r="T219" s="14" t="s">
        <v>70</v>
      </c>
      <c r="U219" s="14" t="s">
        <v>70</v>
      </c>
      <c r="V219" s="14" t="s">
        <v>68</v>
      </c>
      <c r="W219" s="14" t="s">
        <v>72</v>
      </c>
      <c r="X219" s="14" t="s">
        <v>68</v>
      </c>
      <c r="Y219" s="14" t="s">
        <v>68</v>
      </c>
      <c r="Z219" s="14" t="s">
        <v>68</v>
      </c>
      <c r="AA219" s="14" t="s">
        <v>68</v>
      </c>
      <c r="AB219" s="14">
        <v>1</v>
      </c>
      <c r="AC219" s="14">
        <v>7342.6</v>
      </c>
      <c r="AD219" s="14">
        <v>44477</v>
      </c>
      <c r="AE219" s="14">
        <v>1300</v>
      </c>
      <c r="AF219" s="14">
        <v>7342.6</v>
      </c>
      <c r="AG219" s="14">
        <v>966</v>
      </c>
      <c r="AH219" s="14">
        <v>7342.6</v>
      </c>
      <c r="AI219" s="14">
        <v>169923</v>
      </c>
      <c r="AJ219" s="14">
        <v>0</v>
      </c>
      <c r="AK219" s="14">
        <v>0</v>
      </c>
      <c r="AL219" s="14">
        <v>1322</v>
      </c>
      <c r="AM219" s="14">
        <v>435</v>
      </c>
      <c r="AN219" s="14">
        <v>0</v>
      </c>
      <c r="AO219" s="14">
        <v>0</v>
      </c>
      <c r="AP219" s="14">
        <v>30352</v>
      </c>
      <c r="AQ219" s="14">
        <v>1323253</v>
      </c>
      <c r="AR219" s="14">
        <v>0</v>
      </c>
      <c r="AS219" s="14">
        <v>1864912</v>
      </c>
      <c r="AT219" s="14">
        <v>67273</v>
      </c>
      <c r="AU219" s="14" t="s">
        <v>218</v>
      </c>
      <c r="AV219" s="14" t="b">
        <v>1</v>
      </c>
      <c r="AW219" s="14">
        <v>6.0573911148639441</v>
      </c>
      <c r="AX219" s="14">
        <v>0.1315610274289761</v>
      </c>
      <c r="AY219" s="14">
        <v>2.1719090766013895E-2</v>
      </c>
      <c r="AZ219" s="14">
        <v>23.142075014300111</v>
      </c>
      <c r="BA219" s="14">
        <v>1.0169230769230768</v>
      </c>
      <c r="BB219" s="14">
        <v>0.33461538461538459</v>
      </c>
      <c r="BC219" s="14" t="b">
        <f t="shared" si="58"/>
        <v>1</v>
      </c>
      <c r="BD219" s="14" t="b">
        <f t="shared" si="59"/>
        <v>1</v>
      </c>
      <c r="BE219" s="14" t="b">
        <f t="shared" si="60"/>
        <v>1</v>
      </c>
      <c r="BF219" s="14" t="b">
        <f t="shared" si="61"/>
        <v>1</v>
      </c>
      <c r="BG219" s="14" t="b">
        <f t="shared" si="62"/>
        <v>1</v>
      </c>
      <c r="BH219" s="14" t="b">
        <f t="shared" si="63"/>
        <v>1</v>
      </c>
      <c r="BI219" s="14" t="b">
        <f t="shared" si="67"/>
        <v>1</v>
      </c>
    </row>
    <row r="220" spans="1:61" hidden="1" x14ac:dyDescent="0.25">
      <c r="A220" s="14" t="s">
        <v>104</v>
      </c>
      <c r="B220" s="14" t="s">
        <v>878</v>
      </c>
      <c r="C220" s="14">
        <v>7811090199</v>
      </c>
      <c r="D220" s="14" t="s">
        <v>881</v>
      </c>
      <c r="E220" s="14" t="s">
        <v>882</v>
      </c>
      <c r="F220" s="14" t="s">
        <v>91</v>
      </c>
      <c r="G220" s="14" t="s">
        <v>123</v>
      </c>
      <c r="H220" s="14" t="s">
        <v>73</v>
      </c>
      <c r="I220" s="14" t="s">
        <v>140</v>
      </c>
      <c r="J220" s="14" t="s">
        <v>883</v>
      </c>
      <c r="K220" s="14" t="s">
        <v>880</v>
      </c>
      <c r="L220" s="14" t="s">
        <v>74</v>
      </c>
      <c r="M220" s="14" t="s">
        <v>68</v>
      </c>
      <c r="N220" s="14" t="s">
        <v>68</v>
      </c>
      <c r="O220" s="14" t="s">
        <v>68</v>
      </c>
      <c r="P220" s="14" t="s">
        <v>68</v>
      </c>
      <c r="Q220" s="14" t="s">
        <v>69</v>
      </c>
      <c r="R220" s="14" t="s">
        <v>69</v>
      </c>
      <c r="S220" s="14" t="s">
        <v>70</v>
      </c>
      <c r="T220" s="14" t="s">
        <v>70</v>
      </c>
      <c r="U220" s="14" t="s">
        <v>70</v>
      </c>
      <c r="V220" s="14" t="s">
        <v>71</v>
      </c>
      <c r="W220" s="14" t="s">
        <v>72</v>
      </c>
      <c r="X220" s="14" t="s">
        <v>71</v>
      </c>
      <c r="Y220" s="14" t="s">
        <v>72</v>
      </c>
      <c r="Z220" s="14" t="s">
        <v>68</v>
      </c>
      <c r="AA220" s="14" t="s">
        <v>68</v>
      </c>
      <c r="AB220" s="14">
        <v>1</v>
      </c>
      <c r="AC220" s="14">
        <v>1145</v>
      </c>
      <c r="AD220" s="14">
        <v>5878</v>
      </c>
      <c r="AE220" s="14">
        <v>250</v>
      </c>
      <c r="AF220" s="14">
        <v>1145</v>
      </c>
      <c r="AG220" s="14">
        <v>273</v>
      </c>
      <c r="AH220" s="14">
        <v>1145</v>
      </c>
      <c r="AI220" s="14">
        <v>56641</v>
      </c>
      <c r="AJ220" s="14">
        <v>0</v>
      </c>
      <c r="AK220" s="14">
        <v>0</v>
      </c>
      <c r="AL220" s="14">
        <v>440</v>
      </c>
      <c r="AM220" s="14">
        <v>490</v>
      </c>
      <c r="AN220" s="14">
        <v>0</v>
      </c>
      <c r="AO220" s="14">
        <v>0</v>
      </c>
      <c r="AP220" s="14">
        <v>10117</v>
      </c>
      <c r="AQ220" s="14">
        <v>441084</v>
      </c>
      <c r="AR220" s="14">
        <v>0</v>
      </c>
      <c r="AS220" s="14">
        <v>621637</v>
      </c>
      <c r="AT220" s="14">
        <v>22424</v>
      </c>
      <c r="AU220" s="14" t="s">
        <v>218</v>
      </c>
      <c r="AV220" s="14" t="b">
        <v>1</v>
      </c>
      <c r="AW220" s="14">
        <v>5.1336244541484719</v>
      </c>
      <c r="AX220" s="14">
        <v>0.23842794759825328</v>
      </c>
      <c r="AY220" s="14">
        <v>4.6444368832936372E-2</v>
      </c>
      <c r="AZ220" s="14">
        <v>49.468122270742356</v>
      </c>
      <c r="BA220" s="14">
        <v>1.76</v>
      </c>
      <c r="BB220" s="14">
        <v>1.96</v>
      </c>
      <c r="BC220" s="14" t="b">
        <f t="shared" si="58"/>
        <v>1</v>
      </c>
      <c r="BD220" s="14" t="b">
        <f t="shared" si="59"/>
        <v>1</v>
      </c>
      <c r="BE220" s="14" t="b">
        <f t="shared" si="60"/>
        <v>1</v>
      </c>
      <c r="BF220" s="14" t="b">
        <f t="shared" si="61"/>
        <v>1</v>
      </c>
      <c r="BG220" s="14" t="b">
        <f t="shared" si="62"/>
        <v>1</v>
      </c>
      <c r="BH220" s="14" t="b">
        <f t="shared" si="63"/>
        <v>1</v>
      </c>
      <c r="BI220" s="14" t="b">
        <f t="shared" si="67"/>
        <v>1</v>
      </c>
    </row>
    <row r="221" spans="1:61" x14ac:dyDescent="0.25">
      <c r="A221" s="14" t="s">
        <v>104</v>
      </c>
      <c r="B221" s="14" t="s">
        <v>884</v>
      </c>
      <c r="C221" s="14">
        <v>7811023026</v>
      </c>
      <c r="D221" s="14" t="s">
        <v>126</v>
      </c>
      <c r="E221" s="14" t="s">
        <v>885</v>
      </c>
      <c r="F221" s="14" t="s">
        <v>91</v>
      </c>
      <c r="G221" s="14" t="s">
        <v>129</v>
      </c>
      <c r="H221" s="14" t="s">
        <v>73</v>
      </c>
      <c r="I221" s="14" t="s">
        <v>66</v>
      </c>
      <c r="J221" s="14" t="s">
        <v>66</v>
      </c>
      <c r="K221" s="14" t="s">
        <v>66</v>
      </c>
      <c r="L221" s="14" t="s">
        <v>74</v>
      </c>
      <c r="M221" s="14" t="s">
        <v>72</v>
      </c>
      <c r="N221" s="14" t="s">
        <v>72</v>
      </c>
      <c r="O221" s="14" t="s">
        <v>72</v>
      </c>
      <c r="P221" s="14" t="s">
        <v>72</v>
      </c>
      <c r="Q221" s="14" t="s">
        <v>69</v>
      </c>
      <c r="R221" s="14" t="s">
        <v>66</v>
      </c>
      <c r="S221" s="14" t="s">
        <v>70</v>
      </c>
      <c r="T221" s="14" t="s">
        <v>70</v>
      </c>
      <c r="U221" s="14" t="s">
        <v>70</v>
      </c>
      <c r="V221" s="14" t="s">
        <v>71</v>
      </c>
      <c r="W221" s="14" t="s">
        <v>71</v>
      </c>
      <c r="X221" s="14" t="s">
        <v>71</v>
      </c>
      <c r="Y221" s="14" t="s">
        <v>71</v>
      </c>
      <c r="Z221" s="14" t="s">
        <v>68</v>
      </c>
      <c r="AA221" s="14" t="s">
        <v>68</v>
      </c>
      <c r="AB221" s="14">
        <v>1</v>
      </c>
      <c r="AC221" s="14">
        <v>7065.9</v>
      </c>
      <c r="AD221" s="14">
        <v>42960</v>
      </c>
      <c r="AE221" s="14">
        <v>915</v>
      </c>
      <c r="AF221" s="14">
        <v>3097.7</v>
      </c>
      <c r="AG221" s="14">
        <v>874.01</v>
      </c>
      <c r="AH221" s="14">
        <v>7065.9</v>
      </c>
      <c r="AI221" s="14">
        <v>135990</v>
      </c>
      <c r="AJ221" s="14">
        <v>0</v>
      </c>
      <c r="AK221" s="14">
        <v>0</v>
      </c>
      <c r="AL221" s="14">
        <v>1725</v>
      </c>
      <c r="AM221" s="14">
        <v>1059.69</v>
      </c>
      <c r="AN221" s="14">
        <v>0</v>
      </c>
      <c r="AO221" s="14">
        <v>0</v>
      </c>
      <c r="AP221" s="14">
        <v>45849.760000000002</v>
      </c>
      <c r="AQ221" s="14">
        <v>1049464.74</v>
      </c>
      <c r="AR221" s="14">
        <v>0</v>
      </c>
      <c r="AS221" s="14">
        <v>2246285.46</v>
      </c>
      <c r="AT221" s="14">
        <v>87874.51</v>
      </c>
      <c r="AU221" s="14" t="s">
        <v>218</v>
      </c>
      <c r="AV221" s="14" t="b">
        <v>1</v>
      </c>
      <c r="AW221" s="14">
        <v>13.868353940020016</v>
      </c>
      <c r="AX221" s="14">
        <v>0.28214804532395005</v>
      </c>
      <c r="AY221" s="14">
        <v>2.034473929236499E-2</v>
      </c>
      <c r="AZ221" s="14">
        <v>43.900313135552189</v>
      </c>
      <c r="BA221" s="14">
        <v>1.8852459016393444</v>
      </c>
      <c r="BB221" s="14">
        <v>1.1581311475409837</v>
      </c>
      <c r="BC221" s="14" t="b">
        <f t="shared" si="58"/>
        <v>0</v>
      </c>
      <c r="BD221" s="14" t="b">
        <f t="shared" si="59"/>
        <v>1</v>
      </c>
      <c r="BE221" s="14" t="b">
        <f t="shared" si="60"/>
        <v>1</v>
      </c>
      <c r="BF221" s="14" t="b">
        <f t="shared" si="61"/>
        <v>1</v>
      </c>
      <c r="BG221" s="14" t="b">
        <f t="shared" si="62"/>
        <v>1</v>
      </c>
      <c r="BH221" s="14" t="b">
        <f t="shared" si="63"/>
        <v>1</v>
      </c>
      <c r="BI221" s="14" t="b">
        <f t="shared" si="67"/>
        <v>0</v>
      </c>
    </row>
    <row r="222" spans="1:61" hidden="1" x14ac:dyDescent="0.25">
      <c r="A222" s="14" t="s">
        <v>104</v>
      </c>
      <c r="B222" s="14" t="s">
        <v>886</v>
      </c>
      <c r="C222" s="14">
        <v>7811117612</v>
      </c>
      <c r="D222" s="14" t="s">
        <v>177</v>
      </c>
      <c r="E222" s="14" t="s">
        <v>887</v>
      </c>
      <c r="F222" s="14" t="s">
        <v>91</v>
      </c>
      <c r="G222" s="14" t="s">
        <v>199</v>
      </c>
      <c r="H222" s="14" t="s">
        <v>67</v>
      </c>
      <c r="I222" s="14" t="s">
        <v>66</v>
      </c>
      <c r="J222" s="14" t="s">
        <v>335</v>
      </c>
      <c r="K222" s="14" t="s">
        <v>888</v>
      </c>
      <c r="L222" s="14" t="s">
        <v>74</v>
      </c>
      <c r="M222" s="14" t="s">
        <v>68</v>
      </c>
      <c r="N222" s="14" t="s">
        <v>68</v>
      </c>
      <c r="O222" s="14" t="s">
        <v>68</v>
      </c>
      <c r="P222" s="14" t="s">
        <v>68</v>
      </c>
      <c r="Q222" s="14" t="s">
        <v>69</v>
      </c>
      <c r="R222" s="14" t="s">
        <v>69</v>
      </c>
      <c r="S222" s="14" t="s">
        <v>70</v>
      </c>
      <c r="T222" s="14" t="s">
        <v>70</v>
      </c>
      <c r="U222" s="14" t="s">
        <v>70</v>
      </c>
      <c r="V222" s="14" t="s">
        <v>68</v>
      </c>
      <c r="W222" s="14" t="s">
        <v>69</v>
      </c>
      <c r="X222" s="14" t="s">
        <v>69</v>
      </c>
      <c r="Y222" s="14" t="s">
        <v>69</v>
      </c>
      <c r="Z222" s="14" t="s">
        <v>72</v>
      </c>
      <c r="AA222" s="14" t="s">
        <v>68</v>
      </c>
      <c r="AB222" s="14">
        <v>1</v>
      </c>
      <c r="AC222" s="14">
        <v>2508.3000000000002</v>
      </c>
      <c r="AD222" s="14">
        <v>11410.98</v>
      </c>
      <c r="AE222" s="14">
        <v>580</v>
      </c>
      <c r="AF222" s="14">
        <v>1639.7</v>
      </c>
      <c r="AG222" s="14">
        <v>260.87</v>
      </c>
      <c r="AH222" s="14">
        <v>1639.7</v>
      </c>
      <c r="AI222" s="14">
        <v>75250</v>
      </c>
      <c r="AJ222" s="14">
        <v>0</v>
      </c>
      <c r="AK222" s="14">
        <v>0</v>
      </c>
      <c r="AL222" s="14">
        <v>924.83500000000004</v>
      </c>
      <c r="AM222" s="14">
        <v>678.06</v>
      </c>
      <c r="AN222" s="14">
        <v>0</v>
      </c>
      <c r="AO222" s="14">
        <v>0</v>
      </c>
      <c r="AP222" s="14">
        <v>29365.42</v>
      </c>
      <c r="AQ222" s="14">
        <v>610252.35</v>
      </c>
      <c r="AR222" s="14">
        <v>0</v>
      </c>
      <c r="AS222" s="14">
        <v>721837.45</v>
      </c>
      <c r="AT222" s="14">
        <v>40086.47</v>
      </c>
      <c r="AU222" s="14" t="s">
        <v>218</v>
      </c>
      <c r="AV222" s="14" t="b">
        <v>1</v>
      </c>
      <c r="AW222" s="14">
        <v>6.959187656278587</v>
      </c>
      <c r="AX222" s="14">
        <v>0.15909617612977983</v>
      </c>
      <c r="AY222" s="14">
        <v>2.2861314278002417E-2</v>
      </c>
      <c r="AZ222" s="14">
        <v>45.89254131853388</v>
      </c>
      <c r="BA222" s="14">
        <v>1.594543103448276</v>
      </c>
      <c r="BB222" s="14">
        <v>1.1690689655172413</v>
      </c>
      <c r="BC222" s="14" t="b">
        <f t="shared" si="58"/>
        <v>1</v>
      </c>
      <c r="BD222" s="14" t="b">
        <f t="shared" si="59"/>
        <v>1</v>
      </c>
      <c r="BE222" s="14" t="b">
        <f t="shared" si="60"/>
        <v>1</v>
      </c>
      <c r="BF222" s="14" t="b">
        <f t="shared" si="61"/>
        <v>1</v>
      </c>
      <c r="BG222" s="14" t="b">
        <f t="shared" si="62"/>
        <v>1</v>
      </c>
      <c r="BH222" s="14" t="b">
        <f t="shared" si="63"/>
        <v>1</v>
      </c>
      <c r="BI222" s="14" t="b">
        <f t="shared" si="67"/>
        <v>1</v>
      </c>
    </row>
    <row r="223" spans="1:61" hidden="1" x14ac:dyDescent="0.25">
      <c r="A223" s="14" t="s">
        <v>104</v>
      </c>
      <c r="B223" s="14" t="s">
        <v>889</v>
      </c>
      <c r="C223" s="14">
        <v>7811066848</v>
      </c>
      <c r="D223" s="14" t="s">
        <v>95</v>
      </c>
      <c r="E223" s="14" t="s">
        <v>890</v>
      </c>
      <c r="F223" s="14" t="s">
        <v>91</v>
      </c>
      <c r="G223" s="14" t="s">
        <v>202</v>
      </c>
      <c r="H223" s="14" t="s">
        <v>73</v>
      </c>
      <c r="I223" s="14" t="s">
        <v>66</v>
      </c>
      <c r="J223" s="14" t="s">
        <v>66</v>
      </c>
      <c r="K223" s="14" t="s">
        <v>66</v>
      </c>
      <c r="L223" s="14" t="s">
        <v>74</v>
      </c>
      <c r="M223" s="14" t="s">
        <v>68</v>
      </c>
      <c r="N223" s="14" t="s">
        <v>68</v>
      </c>
      <c r="O223" s="14" t="s">
        <v>68</v>
      </c>
      <c r="P223" s="14" t="s">
        <v>68</v>
      </c>
      <c r="Q223" s="14" t="s">
        <v>69</v>
      </c>
      <c r="R223" s="14" t="s">
        <v>69</v>
      </c>
      <c r="S223" s="14" t="s">
        <v>79</v>
      </c>
      <c r="T223" s="14" t="s">
        <v>70</v>
      </c>
      <c r="U223" s="14" t="s">
        <v>70</v>
      </c>
      <c r="V223" s="14" t="s">
        <v>71</v>
      </c>
      <c r="W223" s="14" t="s">
        <v>72</v>
      </c>
      <c r="X223" s="14" t="s">
        <v>71</v>
      </c>
      <c r="Y223" s="14" t="s">
        <v>72</v>
      </c>
      <c r="Z223" s="14" t="s">
        <v>72</v>
      </c>
      <c r="AA223" s="14" t="s">
        <v>68</v>
      </c>
      <c r="AB223" s="14">
        <v>1</v>
      </c>
      <c r="AC223" s="14">
        <v>4435</v>
      </c>
      <c r="AD223" s="14">
        <v>22246</v>
      </c>
      <c r="AE223" s="14">
        <v>778</v>
      </c>
      <c r="AF223" s="14">
        <v>4435</v>
      </c>
      <c r="AG223" s="14">
        <v>731.96</v>
      </c>
      <c r="AH223" s="14">
        <v>4435</v>
      </c>
      <c r="AI223" s="14">
        <v>112880</v>
      </c>
      <c r="AJ223" s="14">
        <v>0</v>
      </c>
      <c r="AK223" s="14">
        <v>0</v>
      </c>
      <c r="AL223" s="14">
        <v>1713</v>
      </c>
      <c r="AM223" s="14">
        <v>712.74</v>
      </c>
      <c r="AN223" s="14">
        <v>0</v>
      </c>
      <c r="AO223" s="14">
        <v>0</v>
      </c>
      <c r="AP223" s="14">
        <v>30867.38</v>
      </c>
      <c r="AQ223" s="14">
        <v>921046.02</v>
      </c>
      <c r="AR223" s="14">
        <v>0</v>
      </c>
      <c r="AS223" s="14">
        <v>2008553.04</v>
      </c>
      <c r="AT223" s="14">
        <v>74410.09</v>
      </c>
      <c r="AU223" s="14" t="s">
        <v>218</v>
      </c>
      <c r="AV223" s="14" t="b">
        <v>1</v>
      </c>
      <c r="AW223" s="14">
        <v>5.0160090191657272</v>
      </c>
      <c r="AX223" s="14">
        <v>0.16504171364148817</v>
      </c>
      <c r="AY223" s="14">
        <v>3.2902993796637602E-2</v>
      </c>
      <c r="AZ223" s="14">
        <v>25.452085682074408</v>
      </c>
      <c r="BA223" s="14">
        <v>2.2017994858611827</v>
      </c>
      <c r="BB223" s="14">
        <v>0.91611825192802054</v>
      </c>
      <c r="BC223" s="14" t="b">
        <f t="shared" si="58"/>
        <v>1</v>
      </c>
      <c r="BD223" s="14" t="b">
        <f t="shared" si="59"/>
        <v>1</v>
      </c>
      <c r="BE223" s="14" t="b">
        <f t="shared" si="60"/>
        <v>1</v>
      </c>
      <c r="BF223" s="14" t="b">
        <f t="shared" si="61"/>
        <v>1</v>
      </c>
      <c r="BG223" s="14" t="b">
        <f t="shared" si="62"/>
        <v>1</v>
      </c>
      <c r="BH223" s="14" t="b">
        <f t="shared" si="63"/>
        <v>1</v>
      </c>
      <c r="BI223" s="14" t="b">
        <f t="shared" ref="BI223:BI238" si="68">AND(BC223:BH223)</f>
        <v>1</v>
      </c>
    </row>
    <row r="224" spans="1:61" hidden="1" x14ac:dyDescent="0.25">
      <c r="A224" s="14" t="s">
        <v>104</v>
      </c>
      <c r="B224" s="14" t="s">
        <v>891</v>
      </c>
      <c r="C224" s="14">
        <v>7811044812</v>
      </c>
      <c r="D224" s="14" t="s">
        <v>152</v>
      </c>
      <c r="E224" s="14" t="s">
        <v>892</v>
      </c>
      <c r="F224" s="14" t="s">
        <v>91</v>
      </c>
      <c r="G224" s="14" t="s">
        <v>122</v>
      </c>
      <c r="H224" s="14" t="s">
        <v>65</v>
      </c>
      <c r="I224" s="14" t="s">
        <v>66</v>
      </c>
      <c r="J224" s="14" t="s">
        <v>66</v>
      </c>
      <c r="K224" s="14" t="s">
        <v>66</v>
      </c>
      <c r="L224" s="14" t="s">
        <v>74</v>
      </c>
      <c r="M224" s="14" t="s">
        <v>68</v>
      </c>
      <c r="N224" s="14" t="s">
        <v>68</v>
      </c>
      <c r="O224" s="14" t="s">
        <v>68</v>
      </c>
      <c r="P224" s="14" t="s">
        <v>68</v>
      </c>
      <c r="Q224" s="14" t="s">
        <v>69</v>
      </c>
      <c r="R224" s="14" t="s">
        <v>69</v>
      </c>
      <c r="S224" s="14" t="s">
        <v>79</v>
      </c>
      <c r="T224" s="14" t="s">
        <v>70</v>
      </c>
      <c r="U224" s="14" t="s">
        <v>70</v>
      </c>
      <c r="V224" s="14" t="s">
        <v>71</v>
      </c>
      <c r="W224" s="14" t="s">
        <v>72</v>
      </c>
      <c r="X224" s="14" t="s">
        <v>71</v>
      </c>
      <c r="Y224" s="14" t="s">
        <v>72</v>
      </c>
      <c r="Z224" s="14" t="s">
        <v>68</v>
      </c>
      <c r="AA224" s="14" t="s">
        <v>68</v>
      </c>
      <c r="AB224" s="14">
        <v>1</v>
      </c>
      <c r="AC224" s="14">
        <v>7183</v>
      </c>
      <c r="AD224" s="14">
        <v>23704</v>
      </c>
      <c r="AE224" s="14">
        <v>880</v>
      </c>
      <c r="AF224" s="14">
        <v>4030</v>
      </c>
      <c r="AG224" s="14">
        <v>1043.53</v>
      </c>
      <c r="AH224" s="14">
        <v>7183</v>
      </c>
      <c r="AI224" s="14">
        <v>121919</v>
      </c>
      <c r="AJ224" s="14">
        <v>0</v>
      </c>
      <c r="AK224" s="14">
        <v>0</v>
      </c>
      <c r="AL224" s="14">
        <v>3055.2860000000001</v>
      </c>
      <c r="AM224" s="14">
        <v>1554.68</v>
      </c>
      <c r="AN224" s="14">
        <v>0</v>
      </c>
      <c r="AO224" s="14">
        <v>0</v>
      </c>
      <c r="AP224" s="14">
        <v>67330.070000000007</v>
      </c>
      <c r="AQ224" s="14">
        <v>1001846.2</v>
      </c>
      <c r="AR224" s="14">
        <v>0</v>
      </c>
      <c r="AS224" s="14">
        <v>3333772.2</v>
      </c>
      <c r="AT224" s="14">
        <v>141200</v>
      </c>
      <c r="AU224" s="14" t="s">
        <v>218</v>
      </c>
      <c r="AV224" s="14" t="b">
        <v>1</v>
      </c>
      <c r="AW224" s="14">
        <v>5.8818858560794043</v>
      </c>
      <c r="AX224" s="14">
        <v>0.25894044665012406</v>
      </c>
      <c r="AY224" s="14">
        <v>4.4023371582855214E-2</v>
      </c>
      <c r="AZ224" s="14">
        <v>30.252853598014887</v>
      </c>
      <c r="BA224" s="14">
        <v>3.4719159090909093</v>
      </c>
      <c r="BB224" s="14">
        <v>1.7666818181818182</v>
      </c>
      <c r="BC224" s="14" t="b">
        <f t="shared" si="58"/>
        <v>1</v>
      </c>
      <c r="BD224" s="14" t="b">
        <f t="shared" si="59"/>
        <v>1</v>
      </c>
      <c r="BE224" s="14" t="b">
        <f t="shared" si="60"/>
        <v>1</v>
      </c>
      <c r="BF224" s="14" t="b">
        <f t="shared" si="61"/>
        <v>1</v>
      </c>
      <c r="BG224" s="14" t="b">
        <f t="shared" si="62"/>
        <v>1</v>
      </c>
      <c r="BH224" s="14" t="b">
        <f t="shared" si="63"/>
        <v>1</v>
      </c>
      <c r="BI224" s="14" t="b">
        <f t="shared" si="68"/>
        <v>1</v>
      </c>
    </row>
    <row r="225" spans="1:61" hidden="1" x14ac:dyDescent="0.25">
      <c r="A225" s="14" t="s">
        <v>104</v>
      </c>
      <c r="B225" s="14" t="s">
        <v>893</v>
      </c>
      <c r="C225" s="14">
        <v>7811005683</v>
      </c>
      <c r="D225" s="14" t="s">
        <v>578</v>
      </c>
      <c r="E225" s="14" t="s">
        <v>894</v>
      </c>
      <c r="F225" s="14" t="s">
        <v>91</v>
      </c>
      <c r="G225" s="14" t="s">
        <v>136</v>
      </c>
      <c r="H225" s="14" t="s">
        <v>65</v>
      </c>
      <c r="I225" s="14" t="s">
        <v>66</v>
      </c>
      <c r="J225" s="14" t="s">
        <v>243</v>
      </c>
      <c r="K225" s="14" t="s">
        <v>96</v>
      </c>
      <c r="L225" s="14" t="s">
        <v>74</v>
      </c>
      <c r="M225" s="14" t="s">
        <v>68</v>
      </c>
      <c r="N225" s="14" t="s">
        <v>68</v>
      </c>
      <c r="O225" s="14" t="s">
        <v>68</v>
      </c>
      <c r="P225" s="14" t="s">
        <v>68</v>
      </c>
      <c r="Q225" s="14" t="s">
        <v>69</v>
      </c>
      <c r="R225" s="14" t="s">
        <v>69</v>
      </c>
      <c r="S225" s="14" t="s">
        <v>79</v>
      </c>
      <c r="T225" s="14" t="s">
        <v>79</v>
      </c>
      <c r="U225" s="14" t="s">
        <v>70</v>
      </c>
      <c r="V225" s="14" t="s">
        <v>71</v>
      </c>
      <c r="W225" s="14" t="s">
        <v>72</v>
      </c>
      <c r="X225" s="14" t="s">
        <v>71</v>
      </c>
      <c r="Y225" s="14" t="s">
        <v>68</v>
      </c>
      <c r="Z225" s="14" t="s">
        <v>68</v>
      </c>
      <c r="AA225" s="14" t="s">
        <v>68</v>
      </c>
      <c r="AB225" s="14">
        <v>1</v>
      </c>
      <c r="AC225" s="14">
        <v>7229.5</v>
      </c>
      <c r="AD225" s="14">
        <v>36384</v>
      </c>
      <c r="AE225" s="14">
        <v>1133</v>
      </c>
      <c r="AF225" s="14">
        <v>5097.1000000000004</v>
      </c>
      <c r="AG225" s="14">
        <v>981.7</v>
      </c>
      <c r="AH225" s="14">
        <v>5097.1000000000004</v>
      </c>
      <c r="AI225" s="14">
        <v>289200</v>
      </c>
      <c r="AJ225" s="14">
        <v>0</v>
      </c>
      <c r="AK225" s="14">
        <v>0</v>
      </c>
      <c r="AL225" s="14">
        <v>1300</v>
      </c>
      <c r="AM225" s="14">
        <v>1800</v>
      </c>
      <c r="AN225" s="14">
        <v>0</v>
      </c>
      <c r="AO225" s="14">
        <v>0</v>
      </c>
      <c r="AP225" s="14">
        <v>62100</v>
      </c>
      <c r="AQ225" s="14">
        <v>1898000</v>
      </c>
      <c r="AR225" s="14">
        <v>0</v>
      </c>
      <c r="AS225" s="14">
        <v>2646000</v>
      </c>
      <c r="AT225" s="14">
        <v>30600</v>
      </c>
      <c r="AU225" s="14" t="s">
        <v>218</v>
      </c>
      <c r="AV225" s="14" t="b">
        <v>1</v>
      </c>
      <c r="AW225" s="14">
        <v>7.1381766102293458</v>
      </c>
      <c r="AX225" s="14">
        <v>0.19259971356261404</v>
      </c>
      <c r="AY225" s="14">
        <v>2.6981640281442395E-2</v>
      </c>
      <c r="AZ225" s="14">
        <v>56.738145219830884</v>
      </c>
      <c r="BA225" s="14">
        <v>1.1473962930273609</v>
      </c>
      <c r="BB225" s="14">
        <v>1.588702559576346</v>
      </c>
      <c r="BC225" s="14" t="b">
        <f t="shared" si="58"/>
        <v>1</v>
      </c>
      <c r="BD225" s="14" t="b">
        <f t="shared" si="59"/>
        <v>1</v>
      </c>
      <c r="BE225" s="14" t="b">
        <f t="shared" si="60"/>
        <v>1</v>
      </c>
      <c r="BF225" s="14" t="b">
        <f t="shared" si="61"/>
        <v>1</v>
      </c>
      <c r="BG225" s="14" t="b">
        <f t="shared" si="62"/>
        <v>1</v>
      </c>
      <c r="BH225" s="14" t="b">
        <f t="shared" si="63"/>
        <v>1</v>
      </c>
      <c r="BI225" s="14" t="b">
        <f t="shared" si="68"/>
        <v>1</v>
      </c>
    </row>
    <row r="226" spans="1:61" hidden="1" x14ac:dyDescent="0.25">
      <c r="A226" s="14" t="s">
        <v>104</v>
      </c>
      <c r="B226" s="14" t="s">
        <v>895</v>
      </c>
      <c r="C226" s="14">
        <v>7811042332</v>
      </c>
      <c r="D226" s="14" t="s">
        <v>176</v>
      </c>
      <c r="E226" s="14" t="s">
        <v>896</v>
      </c>
      <c r="F226" s="14" t="s">
        <v>91</v>
      </c>
      <c r="G226" s="14" t="s">
        <v>80</v>
      </c>
      <c r="H226" s="14" t="s">
        <v>65</v>
      </c>
      <c r="I226" s="14" t="s">
        <v>66</v>
      </c>
      <c r="J226" s="14" t="s">
        <v>491</v>
      </c>
      <c r="K226" s="14" t="s">
        <v>897</v>
      </c>
      <c r="L226" s="14" t="s">
        <v>74</v>
      </c>
      <c r="M226" s="14" t="s">
        <v>68</v>
      </c>
      <c r="N226" s="14" t="s">
        <v>68</v>
      </c>
      <c r="O226" s="14" t="s">
        <v>68</v>
      </c>
      <c r="P226" s="14" t="s">
        <v>68</v>
      </c>
      <c r="Q226" s="14" t="s">
        <v>68</v>
      </c>
      <c r="R226" s="14" t="s">
        <v>69</v>
      </c>
      <c r="S226" s="14" t="s">
        <v>79</v>
      </c>
      <c r="T226" s="14" t="s">
        <v>70</v>
      </c>
      <c r="U226" s="14" t="s">
        <v>70</v>
      </c>
      <c r="V226" s="14" t="s">
        <v>71</v>
      </c>
      <c r="W226" s="14" t="s">
        <v>72</v>
      </c>
      <c r="X226" s="14" t="s">
        <v>71</v>
      </c>
      <c r="Y226" s="14" t="s">
        <v>71</v>
      </c>
      <c r="Z226" s="14" t="s">
        <v>68</v>
      </c>
      <c r="AA226" s="14" t="s">
        <v>68</v>
      </c>
      <c r="AB226" s="14">
        <v>1</v>
      </c>
      <c r="AC226" s="14">
        <v>3759</v>
      </c>
      <c r="AD226" s="14">
        <v>21241</v>
      </c>
      <c r="AE226" s="14">
        <v>650</v>
      </c>
      <c r="AF226" s="14">
        <v>3759</v>
      </c>
      <c r="AG226" s="14">
        <v>605.75</v>
      </c>
      <c r="AH226" s="14">
        <v>3759</v>
      </c>
      <c r="AI226" s="14">
        <v>76844</v>
      </c>
      <c r="AJ226" s="14">
        <v>0</v>
      </c>
      <c r="AK226" s="14">
        <v>5839</v>
      </c>
      <c r="AL226" s="14">
        <v>1281.1600000000001</v>
      </c>
      <c r="AM226" s="14">
        <v>957.71</v>
      </c>
      <c r="AN226" s="14">
        <v>0</v>
      </c>
      <c r="AO226" s="14">
        <v>51825.54</v>
      </c>
      <c r="AP226" s="14">
        <v>41476.519999999997</v>
      </c>
      <c r="AQ226" s="14">
        <v>628925.76</v>
      </c>
      <c r="AR226" s="14">
        <v>0</v>
      </c>
      <c r="AS226" s="14">
        <v>1695032.57</v>
      </c>
      <c r="AT226" s="14">
        <v>59995</v>
      </c>
      <c r="AU226" s="14" t="s">
        <v>218</v>
      </c>
      <c r="AV226" s="14" t="b">
        <v>1</v>
      </c>
      <c r="AW226" s="14">
        <v>5.6507049747273213</v>
      </c>
      <c r="AX226" s="14">
        <v>0.161146581537643</v>
      </c>
      <c r="AY226" s="14">
        <v>2.8517960547996799E-2</v>
      </c>
      <c r="AZ226" s="14">
        <v>20.442670923117852</v>
      </c>
      <c r="BA226" s="14">
        <v>1.9710153846153848</v>
      </c>
      <c r="BB226" s="14">
        <v>1.4734</v>
      </c>
      <c r="BC226" s="14" t="b">
        <f t="shared" si="58"/>
        <v>1</v>
      </c>
      <c r="BD226" s="14" t="b">
        <f t="shared" si="59"/>
        <v>1</v>
      </c>
      <c r="BE226" s="14" t="b">
        <f t="shared" si="60"/>
        <v>1</v>
      </c>
      <c r="BF226" s="14" t="b">
        <f t="shared" si="61"/>
        <v>1</v>
      </c>
      <c r="BG226" s="14" t="b">
        <f t="shared" si="62"/>
        <v>1</v>
      </c>
      <c r="BH226" s="14" t="b">
        <f t="shared" si="63"/>
        <v>1</v>
      </c>
      <c r="BI226" s="14" t="b">
        <f t="shared" si="68"/>
        <v>1</v>
      </c>
    </row>
    <row r="227" spans="1:61" hidden="1" x14ac:dyDescent="0.25">
      <c r="A227" s="14" t="s">
        <v>104</v>
      </c>
      <c r="B227" s="14" t="s">
        <v>898</v>
      </c>
      <c r="C227" s="14">
        <v>7811022784</v>
      </c>
      <c r="D227" s="14" t="s">
        <v>172</v>
      </c>
      <c r="E227" s="14" t="s">
        <v>899</v>
      </c>
      <c r="F227" s="14" t="s">
        <v>91</v>
      </c>
      <c r="G227" s="14" t="s">
        <v>88</v>
      </c>
      <c r="H227" s="14" t="s">
        <v>65</v>
      </c>
      <c r="I227" s="14" t="s">
        <v>66</v>
      </c>
      <c r="J227" s="14" t="s">
        <v>427</v>
      </c>
      <c r="K227" s="14" t="s">
        <v>900</v>
      </c>
      <c r="L227" s="14" t="s">
        <v>74</v>
      </c>
      <c r="M227" s="14" t="s">
        <v>68</v>
      </c>
      <c r="N227" s="14" t="s">
        <v>68</v>
      </c>
      <c r="O227" s="14" t="s">
        <v>68</v>
      </c>
      <c r="P227" s="14" t="s">
        <v>68</v>
      </c>
      <c r="Q227" s="14" t="s">
        <v>69</v>
      </c>
      <c r="R227" s="14" t="s">
        <v>69</v>
      </c>
      <c r="S227" s="14" t="s">
        <v>70</v>
      </c>
      <c r="T227" s="14" t="s">
        <v>70</v>
      </c>
      <c r="U227" s="14" t="s">
        <v>70</v>
      </c>
      <c r="V227" s="14" t="s">
        <v>71</v>
      </c>
      <c r="W227" s="14" t="s">
        <v>72</v>
      </c>
      <c r="X227" s="14" t="s">
        <v>71</v>
      </c>
      <c r="Y227" s="14" t="s">
        <v>72</v>
      </c>
      <c r="Z227" s="14" t="s">
        <v>68</v>
      </c>
      <c r="AA227" s="14" t="s">
        <v>68</v>
      </c>
      <c r="AB227" s="14">
        <v>1</v>
      </c>
      <c r="AC227" s="14">
        <v>3752.6</v>
      </c>
      <c r="AD227" s="14">
        <v>13778.43</v>
      </c>
      <c r="AE227" s="14">
        <v>510</v>
      </c>
      <c r="AF227" s="14">
        <v>3752.6</v>
      </c>
      <c r="AG227" s="14">
        <v>849.82</v>
      </c>
      <c r="AH227" s="14">
        <v>3752.6</v>
      </c>
      <c r="AI227" s="14">
        <v>112890</v>
      </c>
      <c r="AJ227" s="14">
        <v>0</v>
      </c>
      <c r="AK227" s="14">
        <v>0</v>
      </c>
      <c r="AL227" s="14">
        <v>2283</v>
      </c>
      <c r="AM227" s="14">
        <v>0</v>
      </c>
      <c r="AN227" s="14">
        <v>0</v>
      </c>
      <c r="AO227" s="14">
        <v>0</v>
      </c>
      <c r="AP227" s="14">
        <v>0</v>
      </c>
      <c r="AQ227" s="14">
        <v>915876.57</v>
      </c>
      <c r="AR227" s="14">
        <v>0</v>
      </c>
      <c r="AS227" s="14">
        <v>2226307</v>
      </c>
      <c r="AT227" s="14">
        <v>99356.160000000003</v>
      </c>
      <c r="AU227" s="14" t="s">
        <v>218</v>
      </c>
      <c r="AV227" s="14" t="b">
        <v>1</v>
      </c>
      <c r="AW227" s="14">
        <v>3.6717022864147526</v>
      </c>
      <c r="AX227" s="14">
        <v>0.22646165325374409</v>
      </c>
      <c r="AY227" s="14">
        <v>6.1677564134665561E-2</v>
      </c>
      <c r="AZ227" s="14">
        <v>30.08314235463412</v>
      </c>
      <c r="BA227" s="14">
        <v>4.4764705882352942</v>
      </c>
      <c r="BB227" s="14">
        <v>0</v>
      </c>
      <c r="BC227" s="14" t="b">
        <f t="shared" si="58"/>
        <v>1</v>
      </c>
      <c r="BD227" s="14" t="b">
        <f t="shared" si="59"/>
        <v>1</v>
      </c>
      <c r="BE227" s="14" t="b">
        <f t="shared" si="60"/>
        <v>1</v>
      </c>
      <c r="BF227" s="14" t="b">
        <f t="shared" si="61"/>
        <v>1</v>
      </c>
      <c r="BG227" s="14" t="b">
        <f t="shared" si="62"/>
        <v>1</v>
      </c>
      <c r="BH227" s="14" t="b">
        <f t="shared" si="63"/>
        <v>1</v>
      </c>
      <c r="BI227" s="14" t="b">
        <f t="shared" si="68"/>
        <v>1</v>
      </c>
    </row>
    <row r="228" spans="1:61" hidden="1" x14ac:dyDescent="0.25">
      <c r="A228" s="14" t="s">
        <v>104</v>
      </c>
      <c r="B228" s="14" t="s">
        <v>898</v>
      </c>
      <c r="C228" s="14">
        <v>7811022784</v>
      </c>
      <c r="D228" s="14" t="s">
        <v>870</v>
      </c>
      <c r="E228" s="14" t="s">
        <v>66</v>
      </c>
      <c r="F228" s="14" t="s">
        <v>91</v>
      </c>
      <c r="G228" s="14" t="s">
        <v>86</v>
      </c>
      <c r="H228" s="14" t="s">
        <v>73</v>
      </c>
      <c r="I228" s="14" t="s">
        <v>66</v>
      </c>
      <c r="J228" s="14" t="s">
        <v>901</v>
      </c>
      <c r="K228" s="14" t="s">
        <v>902</v>
      </c>
      <c r="L228" s="14" t="s">
        <v>78</v>
      </c>
      <c r="M228" s="14" t="s">
        <v>68</v>
      </c>
      <c r="N228" s="14" t="s">
        <v>68</v>
      </c>
      <c r="O228" s="14" t="s">
        <v>68</v>
      </c>
      <c r="P228" s="14" t="s">
        <v>68</v>
      </c>
      <c r="Q228" s="14" t="s">
        <v>69</v>
      </c>
      <c r="R228" s="14" t="s">
        <v>69</v>
      </c>
      <c r="S228" s="14" t="s">
        <v>79</v>
      </c>
      <c r="T228" s="14" t="s">
        <v>70</v>
      </c>
      <c r="U228" s="14" t="s">
        <v>70</v>
      </c>
      <c r="V228" s="14" t="s">
        <v>68</v>
      </c>
      <c r="W228" s="14" t="s">
        <v>71</v>
      </c>
      <c r="X228" s="14" t="s">
        <v>71</v>
      </c>
      <c r="Y228" s="14" t="s">
        <v>71</v>
      </c>
      <c r="Z228" s="14" t="s">
        <v>68</v>
      </c>
      <c r="AA228" s="14" t="s">
        <v>68</v>
      </c>
      <c r="AB228" s="14">
        <v>1</v>
      </c>
      <c r="AC228" s="14">
        <v>9218.7999999999993</v>
      </c>
      <c r="AD228" s="14">
        <v>41964</v>
      </c>
      <c r="AE228" s="14">
        <v>300</v>
      </c>
      <c r="AF228" s="14">
        <v>8647.2999999999993</v>
      </c>
      <c r="AG228" s="14">
        <v>1043.69</v>
      </c>
      <c r="AH228" s="14">
        <v>8647.2999999999993</v>
      </c>
      <c r="AI228" s="14">
        <v>206700</v>
      </c>
      <c r="AJ228" s="14">
        <v>0</v>
      </c>
      <c r="AK228" s="14">
        <v>0</v>
      </c>
      <c r="AL228" s="14">
        <v>959</v>
      </c>
      <c r="AM228" s="14">
        <v>0</v>
      </c>
      <c r="AN228" s="14">
        <v>0</v>
      </c>
      <c r="AO228" s="14">
        <v>0</v>
      </c>
      <c r="AP228" s="14">
        <v>0</v>
      </c>
      <c r="AQ228" s="14">
        <v>1676956.14</v>
      </c>
      <c r="AR228" s="14">
        <v>462637.01</v>
      </c>
      <c r="AS228" s="14">
        <v>2533532.7200000002</v>
      </c>
      <c r="AT228" s="14">
        <v>41734.800000000003</v>
      </c>
      <c r="AU228" s="14" t="s">
        <v>218</v>
      </c>
      <c r="AV228" s="14" t="b">
        <v>1</v>
      </c>
      <c r="AW228" s="14">
        <v>4.8528442403987375</v>
      </c>
      <c r="AX228" s="14">
        <v>0.12069547720097604</v>
      </c>
      <c r="AY228" s="14">
        <v>2.4871079973310457E-2</v>
      </c>
      <c r="AZ228" s="14">
        <v>23.903414938767018</v>
      </c>
      <c r="BA228" s="14">
        <v>3.1966666666666668</v>
      </c>
      <c r="BB228" s="14">
        <v>0</v>
      </c>
      <c r="BC228" s="14" t="b">
        <f t="shared" si="58"/>
        <v>1</v>
      </c>
      <c r="BD228" s="14" t="b">
        <f t="shared" si="59"/>
        <v>1</v>
      </c>
      <c r="BE228" s="14" t="b">
        <f t="shared" si="60"/>
        <v>1</v>
      </c>
      <c r="BF228" s="14" t="b">
        <f t="shared" si="61"/>
        <v>1</v>
      </c>
      <c r="BG228" s="14" t="b">
        <f t="shared" si="62"/>
        <v>1</v>
      </c>
      <c r="BH228" s="14" t="b">
        <f t="shared" si="63"/>
        <v>1</v>
      </c>
      <c r="BI228" s="14" t="b">
        <f t="shared" si="68"/>
        <v>1</v>
      </c>
    </row>
    <row r="229" spans="1:61" hidden="1" x14ac:dyDescent="0.25">
      <c r="A229" s="14" t="s">
        <v>104</v>
      </c>
      <c r="B229" s="14" t="s">
        <v>903</v>
      </c>
      <c r="C229" s="14">
        <v>7811022801</v>
      </c>
      <c r="D229" s="14" t="s">
        <v>263</v>
      </c>
      <c r="E229" s="14" t="s">
        <v>66</v>
      </c>
      <c r="F229" s="14" t="s">
        <v>91</v>
      </c>
      <c r="G229" s="14" t="s">
        <v>83</v>
      </c>
      <c r="H229" s="14" t="s">
        <v>65</v>
      </c>
      <c r="I229" s="14" t="s">
        <v>94</v>
      </c>
      <c r="J229" s="14" t="s">
        <v>181</v>
      </c>
      <c r="K229" s="14" t="s">
        <v>904</v>
      </c>
      <c r="L229" s="14" t="s">
        <v>74</v>
      </c>
      <c r="M229" s="14" t="s">
        <v>68</v>
      </c>
      <c r="N229" s="14" t="s">
        <v>68</v>
      </c>
      <c r="O229" s="14" t="s">
        <v>68</v>
      </c>
      <c r="P229" s="14" t="s">
        <v>68</v>
      </c>
      <c r="Q229" s="14" t="s">
        <v>69</v>
      </c>
      <c r="R229" s="14" t="s">
        <v>69</v>
      </c>
      <c r="S229" s="14" t="s">
        <v>79</v>
      </c>
      <c r="T229" s="14" t="s">
        <v>79</v>
      </c>
      <c r="U229" s="14" t="s">
        <v>70</v>
      </c>
      <c r="V229" s="14" t="s">
        <v>71</v>
      </c>
      <c r="W229" s="14" t="s">
        <v>71</v>
      </c>
      <c r="X229" s="14" t="s">
        <v>71</v>
      </c>
      <c r="Y229" s="14" t="s">
        <v>68</v>
      </c>
      <c r="Z229" s="14" t="s">
        <v>68</v>
      </c>
      <c r="AA229" s="14" t="s">
        <v>68</v>
      </c>
      <c r="AB229" s="14">
        <v>1</v>
      </c>
      <c r="AC229" s="14">
        <v>4499.1000000000004</v>
      </c>
      <c r="AD229" s="14">
        <v>19692</v>
      </c>
      <c r="AE229" s="14">
        <v>500</v>
      </c>
      <c r="AF229" s="14">
        <v>3699.8</v>
      </c>
      <c r="AG229" s="14">
        <v>612.99</v>
      </c>
      <c r="AH229" s="14">
        <v>3744.4</v>
      </c>
      <c r="AI229" s="14">
        <v>116</v>
      </c>
      <c r="AJ229" s="14">
        <v>0</v>
      </c>
      <c r="AK229" s="14">
        <v>0</v>
      </c>
      <c r="AL229" s="14">
        <v>588</v>
      </c>
      <c r="AM229" s="14">
        <v>644.79999999999995</v>
      </c>
      <c r="AN229" s="14">
        <v>0</v>
      </c>
      <c r="AO229" s="14">
        <v>0</v>
      </c>
      <c r="AP229" s="14">
        <v>26908.99</v>
      </c>
      <c r="AQ229" s="14">
        <v>943196.55</v>
      </c>
      <c r="AR229" s="14">
        <v>0</v>
      </c>
      <c r="AS229" s="14">
        <v>1371811.52</v>
      </c>
      <c r="AT229" s="14">
        <v>43998</v>
      </c>
      <c r="AU229" s="14" t="s">
        <v>218</v>
      </c>
      <c r="AV229" s="14" t="b">
        <v>1</v>
      </c>
      <c r="AW229" s="14">
        <v>5.3224498621547109</v>
      </c>
      <c r="AX229" s="14">
        <v>0.16568192875290555</v>
      </c>
      <c r="AY229" s="14">
        <v>3.1128884826325413E-2</v>
      </c>
      <c r="AZ229" s="14">
        <v>3.1353046110600573E-2</v>
      </c>
      <c r="BA229" s="14">
        <v>1.1759999999999999</v>
      </c>
      <c r="BB229" s="14">
        <v>1.2895999999999999</v>
      </c>
      <c r="BC229" s="14" t="b">
        <f t="shared" si="58"/>
        <v>1</v>
      </c>
      <c r="BD229" s="14" t="b">
        <f t="shared" si="59"/>
        <v>1</v>
      </c>
      <c r="BE229" s="14" t="b">
        <f t="shared" si="60"/>
        <v>1</v>
      </c>
      <c r="BF229" s="14" t="b">
        <f t="shared" si="61"/>
        <v>1</v>
      </c>
      <c r="BG229" s="14" t="b">
        <f t="shared" si="62"/>
        <v>1</v>
      </c>
      <c r="BH229" s="14" t="b">
        <f t="shared" si="63"/>
        <v>1</v>
      </c>
      <c r="BI229" s="14" t="b">
        <f t="shared" si="68"/>
        <v>1</v>
      </c>
    </row>
    <row r="230" spans="1:61" hidden="1" x14ac:dyDescent="0.25">
      <c r="A230" s="14" t="s">
        <v>104</v>
      </c>
      <c r="B230" s="14" t="s">
        <v>378</v>
      </c>
      <c r="C230" s="14">
        <v>7811022826</v>
      </c>
      <c r="D230" s="14" t="s">
        <v>378</v>
      </c>
      <c r="E230" s="14" t="s">
        <v>905</v>
      </c>
      <c r="F230" s="14" t="s">
        <v>91</v>
      </c>
      <c r="G230" s="14" t="s">
        <v>167</v>
      </c>
      <c r="H230" s="14" t="s">
        <v>73</v>
      </c>
      <c r="I230" s="14" t="s">
        <v>84</v>
      </c>
      <c r="J230" s="14" t="s">
        <v>66</v>
      </c>
      <c r="K230" s="14" t="s">
        <v>66</v>
      </c>
      <c r="L230" s="14" t="s">
        <v>74</v>
      </c>
      <c r="M230" s="14" t="s">
        <v>68</v>
      </c>
      <c r="N230" s="14" t="s">
        <v>68</v>
      </c>
      <c r="O230" s="14" t="s">
        <v>68</v>
      </c>
      <c r="P230" s="14" t="s">
        <v>68</v>
      </c>
      <c r="Q230" s="14" t="s">
        <v>69</v>
      </c>
      <c r="R230" s="14" t="s">
        <v>69</v>
      </c>
      <c r="S230" s="14" t="s">
        <v>79</v>
      </c>
      <c r="T230" s="14" t="s">
        <v>79</v>
      </c>
      <c r="U230" s="14" t="s">
        <v>70</v>
      </c>
      <c r="V230" s="14" t="s">
        <v>71</v>
      </c>
      <c r="W230" s="14" t="s">
        <v>71</v>
      </c>
      <c r="X230" s="14" t="s">
        <v>71</v>
      </c>
      <c r="Y230" s="14" t="s">
        <v>68</v>
      </c>
      <c r="Z230" s="14" t="s">
        <v>68</v>
      </c>
      <c r="AA230" s="14" t="s">
        <v>68</v>
      </c>
      <c r="AB230" s="14">
        <v>1</v>
      </c>
      <c r="AC230" s="14">
        <v>3761.6</v>
      </c>
      <c r="AD230" s="14">
        <v>17450.5</v>
      </c>
      <c r="AE230" s="14">
        <v>520</v>
      </c>
      <c r="AF230" s="14">
        <v>3761.6</v>
      </c>
      <c r="AG230" s="14">
        <v>377.2</v>
      </c>
      <c r="AH230" s="14">
        <v>3761.6</v>
      </c>
      <c r="AI230" s="14">
        <v>128022</v>
      </c>
      <c r="AJ230" s="14">
        <v>0</v>
      </c>
      <c r="AK230" s="14">
        <v>0</v>
      </c>
      <c r="AL230" s="14">
        <v>938.54600000000005</v>
      </c>
      <c r="AM230" s="14">
        <v>926.27</v>
      </c>
      <c r="AN230" s="14">
        <v>0</v>
      </c>
      <c r="AO230" s="14">
        <v>0</v>
      </c>
      <c r="AP230" s="14">
        <v>45888.3</v>
      </c>
      <c r="AQ230" s="14">
        <v>989672.11</v>
      </c>
      <c r="AR230" s="14">
        <v>0</v>
      </c>
      <c r="AS230" s="14">
        <v>739929.27</v>
      </c>
      <c r="AT230" s="14">
        <v>40673.769999999997</v>
      </c>
      <c r="AU230" s="14" t="s">
        <v>218</v>
      </c>
      <c r="AV230" s="14" t="b">
        <v>1</v>
      </c>
      <c r="AW230" s="14">
        <v>4.6391163334751173</v>
      </c>
      <c r="AX230" s="14">
        <v>0.1002764780944279</v>
      </c>
      <c r="AY230" s="14">
        <v>2.1615426492077591E-2</v>
      </c>
      <c r="AZ230" s="14">
        <v>34.033921735431733</v>
      </c>
      <c r="BA230" s="14">
        <v>1.8048961538461539</v>
      </c>
      <c r="BB230" s="14">
        <v>1.7812884615384614</v>
      </c>
      <c r="BC230" s="14" t="b">
        <f t="shared" si="58"/>
        <v>1</v>
      </c>
      <c r="BD230" s="14" t="b">
        <f t="shared" si="59"/>
        <v>1</v>
      </c>
      <c r="BE230" s="14" t="b">
        <f t="shared" si="60"/>
        <v>1</v>
      </c>
      <c r="BF230" s="14" t="b">
        <f t="shared" si="61"/>
        <v>1</v>
      </c>
      <c r="BG230" s="14" t="b">
        <f t="shared" si="62"/>
        <v>1</v>
      </c>
      <c r="BH230" s="14" t="b">
        <f t="shared" si="63"/>
        <v>1</v>
      </c>
      <c r="BI230" s="14" t="b">
        <f t="shared" si="68"/>
        <v>1</v>
      </c>
    </row>
    <row r="231" spans="1:61" hidden="1" x14ac:dyDescent="0.25">
      <c r="A231" s="14" t="s">
        <v>104</v>
      </c>
      <c r="B231" s="14" t="s">
        <v>906</v>
      </c>
      <c r="C231" s="14">
        <v>7811022833</v>
      </c>
      <c r="D231" s="14" t="s">
        <v>177</v>
      </c>
      <c r="E231" s="14" t="s">
        <v>907</v>
      </c>
      <c r="F231" s="14" t="s">
        <v>91</v>
      </c>
      <c r="G231" s="14" t="s">
        <v>196</v>
      </c>
      <c r="H231" s="14" t="s">
        <v>65</v>
      </c>
      <c r="I231" s="14" t="s">
        <v>66</v>
      </c>
      <c r="J231" s="14" t="s">
        <v>264</v>
      </c>
      <c r="K231" s="14" t="s">
        <v>908</v>
      </c>
      <c r="L231" s="14" t="s">
        <v>74</v>
      </c>
      <c r="M231" s="14" t="s">
        <v>68</v>
      </c>
      <c r="N231" s="14" t="s">
        <v>68</v>
      </c>
      <c r="O231" s="14" t="s">
        <v>68</v>
      </c>
      <c r="P231" s="14" t="s">
        <v>68</v>
      </c>
      <c r="Q231" s="14" t="s">
        <v>72</v>
      </c>
      <c r="R231" s="14" t="s">
        <v>72</v>
      </c>
      <c r="S231" s="14" t="s">
        <v>79</v>
      </c>
      <c r="T231" s="14" t="s">
        <v>70</v>
      </c>
      <c r="U231" s="14" t="s">
        <v>70</v>
      </c>
      <c r="V231" s="14" t="s">
        <v>71</v>
      </c>
      <c r="W231" s="14" t="s">
        <v>72</v>
      </c>
      <c r="X231" s="14" t="s">
        <v>71</v>
      </c>
      <c r="Y231" s="14" t="s">
        <v>72</v>
      </c>
      <c r="Z231" s="14" t="s">
        <v>68</v>
      </c>
      <c r="AA231" s="14" t="s">
        <v>68</v>
      </c>
      <c r="AB231" s="14">
        <v>1</v>
      </c>
      <c r="AC231" s="14">
        <v>5977.1</v>
      </c>
      <c r="AD231" s="14">
        <v>27465</v>
      </c>
      <c r="AE231" s="14">
        <v>800</v>
      </c>
      <c r="AF231" s="14">
        <v>3578.2</v>
      </c>
      <c r="AG231" s="14">
        <v>834.76</v>
      </c>
      <c r="AH231" s="14">
        <v>3791.9</v>
      </c>
      <c r="AI231" s="14">
        <v>142960</v>
      </c>
      <c r="AJ231" s="14">
        <v>0</v>
      </c>
      <c r="AK231" s="14">
        <v>0</v>
      </c>
      <c r="AL231" s="14">
        <v>4838.3549999999996</v>
      </c>
      <c r="AM231" s="14">
        <v>680.89</v>
      </c>
      <c r="AN231" s="14">
        <v>0</v>
      </c>
      <c r="AO231" s="14">
        <v>0</v>
      </c>
      <c r="AP231" s="14">
        <v>32622.38</v>
      </c>
      <c r="AQ231" s="14">
        <v>1238260.75</v>
      </c>
      <c r="AR231" s="14">
        <v>0</v>
      </c>
      <c r="AS231" s="14">
        <v>2485628.36</v>
      </c>
      <c r="AT231" s="14">
        <v>233000</v>
      </c>
      <c r="AU231" s="14" t="s">
        <v>218</v>
      </c>
      <c r="AV231" s="14" t="b">
        <v>1</v>
      </c>
      <c r="AW231" s="14">
        <v>7.6756469733385506</v>
      </c>
      <c r="AX231" s="14">
        <v>0.23329048124755464</v>
      </c>
      <c r="AY231" s="14">
        <v>3.0393591844165301E-2</v>
      </c>
      <c r="AZ231" s="14">
        <v>39.953049019059861</v>
      </c>
      <c r="BA231" s="14">
        <v>6.0479437499999991</v>
      </c>
      <c r="BB231" s="14">
        <v>0.85111249999999994</v>
      </c>
      <c r="BC231" s="14" t="b">
        <f t="shared" si="58"/>
        <v>1</v>
      </c>
      <c r="BD231" s="14" t="b">
        <f t="shared" si="59"/>
        <v>1</v>
      </c>
      <c r="BE231" s="14" t="b">
        <f t="shared" si="60"/>
        <v>1</v>
      </c>
      <c r="BF231" s="14" t="b">
        <f t="shared" si="61"/>
        <v>1</v>
      </c>
      <c r="BG231" s="14" t="b">
        <f t="shared" si="62"/>
        <v>1</v>
      </c>
      <c r="BH231" s="14" t="b">
        <f t="shared" si="63"/>
        <v>1</v>
      </c>
      <c r="BI231" s="14" t="b">
        <f t="shared" si="68"/>
        <v>1</v>
      </c>
    </row>
    <row r="232" spans="1:61" hidden="1" x14ac:dyDescent="0.25">
      <c r="A232" s="14" t="s">
        <v>104</v>
      </c>
      <c r="B232" s="14" t="s">
        <v>909</v>
      </c>
      <c r="C232" s="14">
        <v>7811022880</v>
      </c>
      <c r="D232" s="14" t="s">
        <v>174</v>
      </c>
      <c r="E232" s="14" t="s">
        <v>910</v>
      </c>
      <c r="F232" s="14" t="s">
        <v>91</v>
      </c>
      <c r="G232" s="14" t="s">
        <v>64</v>
      </c>
      <c r="H232" s="14" t="s">
        <v>73</v>
      </c>
      <c r="I232" s="14" t="s">
        <v>66</v>
      </c>
      <c r="J232" s="14" t="s">
        <v>234</v>
      </c>
      <c r="K232" s="14" t="s">
        <v>671</v>
      </c>
      <c r="L232" s="14" t="s">
        <v>74</v>
      </c>
      <c r="M232" s="14" t="s">
        <v>68</v>
      </c>
      <c r="N232" s="14" t="s">
        <v>68</v>
      </c>
      <c r="O232" s="14" t="s">
        <v>68</v>
      </c>
      <c r="P232" s="14" t="s">
        <v>69</v>
      </c>
      <c r="Q232" s="14" t="s">
        <v>69</v>
      </c>
      <c r="R232" s="14" t="s">
        <v>66</v>
      </c>
      <c r="S232" s="14" t="s">
        <v>79</v>
      </c>
      <c r="T232" s="14" t="s">
        <v>70</v>
      </c>
      <c r="U232" s="14" t="s">
        <v>70</v>
      </c>
      <c r="V232" s="14" t="s">
        <v>68</v>
      </c>
      <c r="W232" s="14" t="s">
        <v>72</v>
      </c>
      <c r="X232" s="14" t="s">
        <v>68</v>
      </c>
      <c r="Y232" s="14" t="s">
        <v>72</v>
      </c>
      <c r="Z232" s="14" t="s">
        <v>68</v>
      </c>
      <c r="AA232" s="14" t="s">
        <v>68</v>
      </c>
      <c r="AB232" s="14">
        <v>1</v>
      </c>
      <c r="AC232" s="14">
        <v>6736.3</v>
      </c>
      <c r="AD232" s="14">
        <v>32895</v>
      </c>
      <c r="AE232" s="14">
        <v>850</v>
      </c>
      <c r="AF232" s="14">
        <v>6736.3</v>
      </c>
      <c r="AG232" s="14">
        <v>1029.44</v>
      </c>
      <c r="AH232" s="14">
        <v>6736.3</v>
      </c>
      <c r="AI232" s="14">
        <v>196613</v>
      </c>
      <c r="AJ232" s="14">
        <v>0</v>
      </c>
      <c r="AK232" s="14">
        <v>0</v>
      </c>
      <c r="AL232" s="14">
        <v>4392.6180000000004</v>
      </c>
      <c r="AM232" s="14">
        <v>0</v>
      </c>
      <c r="AN232" s="14">
        <v>0</v>
      </c>
      <c r="AO232" s="14">
        <v>0</v>
      </c>
      <c r="AP232" s="14">
        <v>0</v>
      </c>
      <c r="AQ232" s="14">
        <v>1591806.56</v>
      </c>
      <c r="AR232" s="14">
        <v>0</v>
      </c>
      <c r="AS232" s="14">
        <v>2830728.03</v>
      </c>
      <c r="AT232" s="14">
        <v>190514</v>
      </c>
      <c r="AU232" s="14" t="s">
        <v>218</v>
      </c>
      <c r="AV232" s="14" t="b">
        <v>1</v>
      </c>
      <c r="AW232" s="14">
        <v>4.8832445110817506</v>
      </c>
      <c r="AX232" s="14">
        <v>0.15281979721805738</v>
      </c>
      <c r="AY232" s="14">
        <v>3.1294725642194862E-2</v>
      </c>
      <c r="AZ232" s="14">
        <v>29.187090836215727</v>
      </c>
      <c r="BA232" s="14">
        <v>5.1677858823529412</v>
      </c>
      <c r="BB232" s="14">
        <v>0</v>
      </c>
      <c r="BC232" s="14" t="b">
        <f t="shared" si="58"/>
        <v>1</v>
      </c>
      <c r="BD232" s="14" t="b">
        <f t="shared" si="59"/>
        <v>1</v>
      </c>
      <c r="BE232" s="14" t="b">
        <f t="shared" si="60"/>
        <v>1</v>
      </c>
      <c r="BF232" s="14" t="b">
        <f t="shared" si="61"/>
        <v>1</v>
      </c>
      <c r="BG232" s="14" t="b">
        <f t="shared" si="62"/>
        <v>1</v>
      </c>
      <c r="BH232" s="14" t="b">
        <f t="shared" si="63"/>
        <v>1</v>
      </c>
      <c r="BI232" s="14" t="b">
        <f t="shared" si="68"/>
        <v>1</v>
      </c>
    </row>
    <row r="233" spans="1:61" hidden="1" x14ac:dyDescent="0.25">
      <c r="A233" s="14" t="s">
        <v>104</v>
      </c>
      <c r="B233" s="14" t="s">
        <v>911</v>
      </c>
      <c r="C233" s="14">
        <v>7811022689</v>
      </c>
      <c r="D233" s="14" t="s">
        <v>912</v>
      </c>
      <c r="E233" s="14" t="s">
        <v>913</v>
      </c>
      <c r="F233" s="14" t="s">
        <v>91</v>
      </c>
      <c r="G233" s="14" t="s">
        <v>198</v>
      </c>
      <c r="H233" s="14" t="s">
        <v>65</v>
      </c>
      <c r="I233" s="14" t="s">
        <v>66</v>
      </c>
      <c r="J233" s="14" t="s">
        <v>232</v>
      </c>
      <c r="K233" s="14" t="s">
        <v>914</v>
      </c>
      <c r="L233" s="14" t="s">
        <v>74</v>
      </c>
      <c r="M233" s="14" t="s">
        <v>68</v>
      </c>
      <c r="N233" s="14" t="s">
        <v>68</v>
      </c>
      <c r="O233" s="14" t="s">
        <v>68</v>
      </c>
      <c r="P233" s="14" t="s">
        <v>68</v>
      </c>
      <c r="Q233" s="14" t="s">
        <v>72</v>
      </c>
      <c r="R233" s="14" t="s">
        <v>72</v>
      </c>
      <c r="S233" s="14" t="s">
        <v>79</v>
      </c>
      <c r="T233" s="14" t="s">
        <v>70</v>
      </c>
      <c r="U233" s="14" t="s">
        <v>70</v>
      </c>
      <c r="V233" s="14" t="s">
        <v>71</v>
      </c>
      <c r="W233" s="14" t="s">
        <v>72</v>
      </c>
      <c r="X233" s="14" t="s">
        <v>71</v>
      </c>
      <c r="Y233" s="14" t="s">
        <v>72</v>
      </c>
      <c r="Z233" s="14" t="s">
        <v>68</v>
      </c>
      <c r="AA233" s="14" t="s">
        <v>71</v>
      </c>
      <c r="AB233" s="14">
        <v>1</v>
      </c>
      <c r="AC233" s="14">
        <v>5712.9</v>
      </c>
      <c r="AD233" s="14">
        <v>26486</v>
      </c>
      <c r="AE233" s="14">
        <v>575</v>
      </c>
      <c r="AF233" s="14">
        <v>3808</v>
      </c>
      <c r="AG233" s="14">
        <v>971.89499999999998</v>
      </c>
      <c r="AH233" s="14">
        <v>3629.1</v>
      </c>
      <c r="AI233" s="14">
        <v>109163.5</v>
      </c>
      <c r="AJ233" s="14">
        <v>0</v>
      </c>
      <c r="AK233" s="14">
        <v>0</v>
      </c>
      <c r="AL233" s="14">
        <v>2161.42</v>
      </c>
      <c r="AM233" s="14">
        <v>1496.54</v>
      </c>
      <c r="AN233" s="14">
        <v>0</v>
      </c>
      <c r="AO233" s="14">
        <v>0</v>
      </c>
      <c r="AP233" s="14">
        <v>64812.160000000003</v>
      </c>
      <c r="AQ233" s="14">
        <v>791953.68</v>
      </c>
      <c r="AR233" s="14">
        <v>0</v>
      </c>
      <c r="AS233" s="14">
        <v>2944848.2</v>
      </c>
      <c r="AT233" s="14">
        <v>93883.64</v>
      </c>
      <c r="AU233" s="14" t="s">
        <v>218</v>
      </c>
      <c r="AV233" s="14" t="b">
        <v>1</v>
      </c>
      <c r="AW233" s="14">
        <v>6.9553571428571432</v>
      </c>
      <c r="AX233" s="14">
        <v>0.25522452731092438</v>
      </c>
      <c r="AY233" s="14">
        <v>3.6694668881673338E-2</v>
      </c>
      <c r="AZ233" s="14">
        <v>28.66688550420168</v>
      </c>
      <c r="BA233" s="14">
        <v>3.758991304347826</v>
      </c>
      <c r="BB233" s="14">
        <v>2.6026782608695651</v>
      </c>
      <c r="BC233" s="14" t="b">
        <f t="shared" si="58"/>
        <v>1</v>
      </c>
      <c r="BD233" s="14" t="b">
        <f t="shared" si="59"/>
        <v>1</v>
      </c>
      <c r="BE233" s="14" t="b">
        <f t="shared" si="60"/>
        <v>1</v>
      </c>
      <c r="BF233" s="14" t="b">
        <f t="shared" si="61"/>
        <v>1</v>
      </c>
      <c r="BG233" s="14" t="b">
        <f t="shared" si="62"/>
        <v>1</v>
      </c>
      <c r="BH233" s="14" t="b">
        <f t="shared" si="63"/>
        <v>1</v>
      </c>
      <c r="BI233" s="14" t="b">
        <f t="shared" si="68"/>
        <v>1</v>
      </c>
    </row>
    <row r="234" spans="1:61" hidden="1" x14ac:dyDescent="0.25">
      <c r="A234" s="14" t="s">
        <v>104</v>
      </c>
      <c r="B234" s="14" t="s">
        <v>911</v>
      </c>
      <c r="C234" s="14">
        <v>7811022689</v>
      </c>
      <c r="D234" s="14" t="s">
        <v>915</v>
      </c>
      <c r="E234" s="14" t="s">
        <v>916</v>
      </c>
      <c r="F234" s="14" t="s">
        <v>91</v>
      </c>
      <c r="G234" s="14" t="s">
        <v>128</v>
      </c>
      <c r="H234" s="14" t="s">
        <v>65</v>
      </c>
      <c r="I234" s="14" t="s">
        <v>66</v>
      </c>
      <c r="J234" s="14" t="s">
        <v>232</v>
      </c>
      <c r="K234" s="14" t="s">
        <v>914</v>
      </c>
      <c r="L234" s="14" t="s">
        <v>74</v>
      </c>
      <c r="M234" s="14" t="s">
        <v>68</v>
      </c>
      <c r="N234" s="14" t="s">
        <v>68</v>
      </c>
      <c r="O234" s="14" t="s">
        <v>68</v>
      </c>
      <c r="P234" s="14" t="s">
        <v>68</v>
      </c>
      <c r="Q234" s="14" t="s">
        <v>69</v>
      </c>
      <c r="R234" s="14" t="s">
        <v>72</v>
      </c>
      <c r="S234" s="14" t="s">
        <v>79</v>
      </c>
      <c r="T234" s="14" t="s">
        <v>70</v>
      </c>
      <c r="U234" s="14" t="s">
        <v>70</v>
      </c>
      <c r="V234" s="14" t="s">
        <v>68</v>
      </c>
      <c r="W234" s="14" t="s">
        <v>72</v>
      </c>
      <c r="X234" s="14" t="s">
        <v>68</v>
      </c>
      <c r="Y234" s="14" t="s">
        <v>72</v>
      </c>
      <c r="Z234" s="14" t="s">
        <v>68</v>
      </c>
      <c r="AA234" s="14" t="s">
        <v>71</v>
      </c>
      <c r="AB234" s="14">
        <v>1</v>
      </c>
      <c r="AC234" s="14">
        <v>5431.4</v>
      </c>
      <c r="AD234" s="14">
        <v>26486</v>
      </c>
      <c r="AE234" s="14">
        <v>650</v>
      </c>
      <c r="AF234" s="14">
        <v>3356.3</v>
      </c>
      <c r="AG234" s="14">
        <v>971.89499999999998</v>
      </c>
      <c r="AH234" s="14">
        <v>3288</v>
      </c>
      <c r="AI234" s="14">
        <v>109163.5</v>
      </c>
      <c r="AJ234" s="14">
        <v>0</v>
      </c>
      <c r="AK234" s="14">
        <v>0</v>
      </c>
      <c r="AL234" s="14">
        <v>1821.42</v>
      </c>
      <c r="AM234" s="14">
        <v>1096.54</v>
      </c>
      <c r="AN234" s="14">
        <v>0</v>
      </c>
      <c r="AO234" s="14">
        <v>0</v>
      </c>
      <c r="AP234" s="14">
        <v>47488.959999999999</v>
      </c>
      <c r="AQ234" s="14">
        <v>791953.68</v>
      </c>
      <c r="AR234" s="14">
        <v>0</v>
      </c>
      <c r="AS234" s="14">
        <v>2944848.2</v>
      </c>
      <c r="AT234" s="14">
        <v>79115.37</v>
      </c>
      <c r="AU234" s="14" t="s">
        <v>218</v>
      </c>
      <c r="AV234" s="14" t="b">
        <v>1</v>
      </c>
      <c r="AW234" s="14">
        <v>7.8914280606620384</v>
      </c>
      <c r="AX234" s="14">
        <v>0.28957333968953908</v>
      </c>
      <c r="AY234" s="14">
        <v>3.6694668881673338E-2</v>
      </c>
      <c r="AZ234" s="14">
        <v>32.524953073324788</v>
      </c>
      <c r="BA234" s="14">
        <v>2.8021846153846157</v>
      </c>
      <c r="BB234" s="14">
        <v>1.6869846153846153</v>
      </c>
      <c r="BC234" s="14" t="b">
        <f t="shared" si="58"/>
        <v>1</v>
      </c>
      <c r="BD234" s="14" t="b">
        <f t="shared" si="59"/>
        <v>1</v>
      </c>
      <c r="BE234" s="14" t="b">
        <f t="shared" si="60"/>
        <v>1</v>
      </c>
      <c r="BF234" s="14" t="b">
        <f t="shared" si="61"/>
        <v>1</v>
      </c>
      <c r="BG234" s="14" t="b">
        <f t="shared" si="62"/>
        <v>1</v>
      </c>
      <c r="BH234" s="14" t="b">
        <f t="shared" si="63"/>
        <v>1</v>
      </c>
      <c r="BI234" s="14" t="b">
        <f t="shared" si="68"/>
        <v>1</v>
      </c>
    </row>
    <row r="235" spans="1:61" hidden="1" x14ac:dyDescent="0.25">
      <c r="A235" s="14" t="s">
        <v>104</v>
      </c>
      <c r="B235" s="14" t="s">
        <v>917</v>
      </c>
      <c r="C235" s="14">
        <v>7811022897</v>
      </c>
      <c r="D235" s="14" t="s">
        <v>177</v>
      </c>
      <c r="E235" s="14" t="s">
        <v>918</v>
      </c>
      <c r="F235" s="14" t="s">
        <v>91</v>
      </c>
      <c r="G235" s="14" t="s">
        <v>77</v>
      </c>
      <c r="H235" s="14" t="s">
        <v>65</v>
      </c>
      <c r="I235" s="14" t="s">
        <v>66</v>
      </c>
      <c r="J235" s="14" t="s">
        <v>264</v>
      </c>
      <c r="K235" s="14" t="s">
        <v>919</v>
      </c>
      <c r="L235" s="14" t="s">
        <v>74</v>
      </c>
      <c r="M235" s="14" t="s">
        <v>68</v>
      </c>
      <c r="N235" s="14" t="s">
        <v>68</v>
      </c>
      <c r="O235" s="14" t="s">
        <v>68</v>
      </c>
      <c r="P235" s="14" t="s">
        <v>68</v>
      </c>
      <c r="Q235" s="14" t="s">
        <v>69</v>
      </c>
      <c r="R235" s="14" t="s">
        <v>69</v>
      </c>
      <c r="S235" s="14" t="s">
        <v>79</v>
      </c>
      <c r="T235" s="14" t="s">
        <v>70</v>
      </c>
      <c r="U235" s="14" t="s">
        <v>70</v>
      </c>
      <c r="V235" s="14" t="s">
        <v>71</v>
      </c>
      <c r="W235" s="14" t="s">
        <v>72</v>
      </c>
      <c r="X235" s="14" t="s">
        <v>68</v>
      </c>
      <c r="Y235" s="14" t="s">
        <v>72</v>
      </c>
      <c r="Z235" s="14" t="s">
        <v>68</v>
      </c>
      <c r="AA235" s="14" t="s">
        <v>68</v>
      </c>
      <c r="AB235" s="14">
        <v>1</v>
      </c>
      <c r="AC235" s="14">
        <v>5468.6</v>
      </c>
      <c r="AD235" s="14">
        <v>28032</v>
      </c>
      <c r="AE235" s="14">
        <v>850</v>
      </c>
      <c r="AF235" s="14">
        <v>3462</v>
      </c>
      <c r="AG235" s="14">
        <v>1188.8900000000001</v>
      </c>
      <c r="AH235" s="14">
        <v>5468.6</v>
      </c>
      <c r="AI235" s="14">
        <v>109120</v>
      </c>
      <c r="AJ235" s="14">
        <v>0</v>
      </c>
      <c r="AK235" s="14">
        <v>0</v>
      </c>
      <c r="AL235" s="14">
        <v>2556.3960000000002</v>
      </c>
      <c r="AM235" s="14">
        <v>0</v>
      </c>
      <c r="AN235" s="14">
        <v>0</v>
      </c>
      <c r="AO235" s="14">
        <v>0</v>
      </c>
      <c r="AP235" s="14">
        <v>0</v>
      </c>
      <c r="AQ235" s="14">
        <v>846720.85</v>
      </c>
      <c r="AR235" s="14">
        <v>121418.93</v>
      </c>
      <c r="AS235" s="14">
        <v>2502385.7400000002</v>
      </c>
      <c r="AT235" s="14">
        <v>110589.38</v>
      </c>
      <c r="AU235" s="14" t="s">
        <v>218</v>
      </c>
      <c r="AV235" s="14" t="b">
        <v>1</v>
      </c>
      <c r="AW235" s="14">
        <v>8.0970537261698432</v>
      </c>
      <c r="AX235" s="14">
        <v>0.34341132293471982</v>
      </c>
      <c r="AY235" s="14">
        <v>4.2411886415525117E-2</v>
      </c>
      <c r="AZ235" s="14">
        <v>31.519352975158867</v>
      </c>
      <c r="BA235" s="14">
        <v>3.0075247058823531</v>
      </c>
      <c r="BB235" s="14">
        <v>0</v>
      </c>
      <c r="BC235" s="14" t="b">
        <f t="shared" si="58"/>
        <v>1</v>
      </c>
      <c r="BD235" s="14" t="b">
        <f t="shared" si="59"/>
        <v>1</v>
      </c>
      <c r="BE235" s="14" t="b">
        <f t="shared" si="60"/>
        <v>1</v>
      </c>
      <c r="BF235" s="14" t="b">
        <f t="shared" si="61"/>
        <v>1</v>
      </c>
      <c r="BG235" s="14" t="b">
        <f t="shared" si="62"/>
        <v>1</v>
      </c>
      <c r="BH235" s="14" t="b">
        <f t="shared" si="63"/>
        <v>1</v>
      </c>
      <c r="BI235" s="14" t="b">
        <f t="shared" si="68"/>
        <v>1</v>
      </c>
    </row>
    <row r="236" spans="1:61" hidden="1" x14ac:dyDescent="0.25">
      <c r="A236" s="14" t="s">
        <v>104</v>
      </c>
      <c r="B236" s="14" t="s">
        <v>920</v>
      </c>
      <c r="C236" s="14">
        <v>7811022907</v>
      </c>
      <c r="D236" s="14" t="s">
        <v>152</v>
      </c>
      <c r="E236" s="14" t="s">
        <v>921</v>
      </c>
      <c r="F236" s="14" t="s">
        <v>91</v>
      </c>
      <c r="G236" s="14" t="s">
        <v>136</v>
      </c>
      <c r="H236" s="14" t="s">
        <v>73</v>
      </c>
      <c r="I236" s="14" t="s">
        <v>66</v>
      </c>
      <c r="J236" s="14" t="s">
        <v>66</v>
      </c>
      <c r="K236" s="14" t="s">
        <v>66</v>
      </c>
      <c r="L236" s="14" t="s">
        <v>74</v>
      </c>
      <c r="M236" s="14" t="s">
        <v>68</v>
      </c>
      <c r="N236" s="14" t="s">
        <v>68</v>
      </c>
      <c r="O236" s="14" t="s">
        <v>68</v>
      </c>
      <c r="P236" s="14" t="s">
        <v>68</v>
      </c>
      <c r="Q236" s="14" t="s">
        <v>69</v>
      </c>
      <c r="R236" s="14" t="s">
        <v>69</v>
      </c>
      <c r="S236" s="14" t="s">
        <v>79</v>
      </c>
      <c r="T236" s="14" t="s">
        <v>70</v>
      </c>
      <c r="U236" s="14" t="s">
        <v>70</v>
      </c>
      <c r="V236" s="14" t="s">
        <v>71</v>
      </c>
      <c r="W236" s="14" t="s">
        <v>72</v>
      </c>
      <c r="X236" s="14" t="s">
        <v>72</v>
      </c>
      <c r="Y236" s="14" t="s">
        <v>72</v>
      </c>
      <c r="Z236" s="14" t="s">
        <v>68</v>
      </c>
      <c r="AA236" s="14" t="s">
        <v>68</v>
      </c>
      <c r="AB236" s="14">
        <v>1</v>
      </c>
      <c r="AC236" s="14">
        <v>7492.6</v>
      </c>
      <c r="AD236" s="14">
        <v>27102</v>
      </c>
      <c r="AE236" s="14">
        <v>876</v>
      </c>
      <c r="AF236" s="14">
        <v>4493.2</v>
      </c>
      <c r="AG236" s="14">
        <v>1131.6500000000001</v>
      </c>
      <c r="AH236" s="14">
        <v>7492.6</v>
      </c>
      <c r="AI236" s="14">
        <v>178540</v>
      </c>
      <c r="AJ236" s="14">
        <v>0</v>
      </c>
      <c r="AK236" s="14">
        <v>0</v>
      </c>
      <c r="AL236" s="14">
        <v>1520</v>
      </c>
      <c r="AM236" s="14">
        <v>1021.26</v>
      </c>
      <c r="AN236" s="14">
        <v>0</v>
      </c>
      <c r="AO236" s="14">
        <v>0</v>
      </c>
      <c r="AP236" s="14">
        <v>50900.47</v>
      </c>
      <c r="AQ236" s="14">
        <v>1451025.33</v>
      </c>
      <c r="AR236" s="14">
        <v>0</v>
      </c>
      <c r="AS236" s="14">
        <v>2228378.56</v>
      </c>
      <c r="AT236" s="14">
        <v>66000.929999999993</v>
      </c>
      <c r="AU236" s="14" t="s">
        <v>218</v>
      </c>
      <c r="AV236" s="14" t="b">
        <v>1</v>
      </c>
      <c r="AW236" s="14">
        <v>6.0317813584972848</v>
      </c>
      <c r="AX236" s="14">
        <v>0.25185836374966619</v>
      </c>
      <c r="AY236" s="14">
        <v>4.1755221016899123E-2</v>
      </c>
      <c r="AZ236" s="14">
        <v>39.735600462921752</v>
      </c>
      <c r="BA236" s="14">
        <v>1.7351598173515981</v>
      </c>
      <c r="BB236" s="14">
        <v>1.1658219178082192</v>
      </c>
      <c r="BC236" s="14" t="b">
        <f t="shared" si="58"/>
        <v>1</v>
      </c>
      <c r="BD236" s="14" t="b">
        <f t="shared" si="59"/>
        <v>1</v>
      </c>
      <c r="BE236" s="14" t="b">
        <f t="shared" si="60"/>
        <v>1</v>
      </c>
      <c r="BF236" s="14" t="b">
        <f t="shared" si="61"/>
        <v>1</v>
      </c>
      <c r="BG236" s="14" t="b">
        <f t="shared" si="62"/>
        <v>1</v>
      </c>
      <c r="BH236" s="14" t="b">
        <f t="shared" si="63"/>
        <v>1</v>
      </c>
      <c r="BI236" s="14" t="b">
        <f t="shared" si="68"/>
        <v>1</v>
      </c>
    </row>
    <row r="237" spans="1:61" hidden="1" x14ac:dyDescent="0.25">
      <c r="A237" s="14" t="s">
        <v>104</v>
      </c>
      <c r="B237" s="14" t="s">
        <v>922</v>
      </c>
      <c r="C237" s="14">
        <v>7811022914</v>
      </c>
      <c r="D237" s="14" t="s">
        <v>126</v>
      </c>
      <c r="E237" s="14" t="s">
        <v>923</v>
      </c>
      <c r="F237" s="14" t="s">
        <v>91</v>
      </c>
      <c r="G237" s="14" t="s">
        <v>202</v>
      </c>
      <c r="H237" s="14" t="s">
        <v>73</v>
      </c>
      <c r="I237" s="14" t="s">
        <v>66</v>
      </c>
      <c r="J237" s="14" t="s">
        <v>924</v>
      </c>
      <c r="K237" s="14" t="s">
        <v>925</v>
      </c>
      <c r="L237" s="14" t="s">
        <v>74</v>
      </c>
      <c r="M237" s="14" t="s">
        <v>68</v>
      </c>
      <c r="N237" s="14" t="s">
        <v>68</v>
      </c>
      <c r="O237" s="14" t="s">
        <v>68</v>
      </c>
      <c r="P237" s="14" t="s">
        <v>68</v>
      </c>
      <c r="Q237" s="14" t="s">
        <v>69</v>
      </c>
      <c r="R237" s="14" t="s">
        <v>69</v>
      </c>
      <c r="S237" s="14" t="s">
        <v>79</v>
      </c>
      <c r="T237" s="14" t="s">
        <v>70</v>
      </c>
      <c r="U237" s="14" t="s">
        <v>70</v>
      </c>
      <c r="V237" s="14" t="s">
        <v>71</v>
      </c>
      <c r="W237" s="14" t="s">
        <v>69</v>
      </c>
      <c r="X237" s="14" t="s">
        <v>71</v>
      </c>
      <c r="Y237" s="14" t="s">
        <v>69</v>
      </c>
      <c r="Z237" s="14" t="s">
        <v>68</v>
      </c>
      <c r="AA237" s="14" t="s">
        <v>68</v>
      </c>
      <c r="AB237" s="14">
        <v>1</v>
      </c>
      <c r="AC237" s="14">
        <v>4935.8999999999996</v>
      </c>
      <c r="AD237" s="14">
        <v>22247</v>
      </c>
      <c r="AE237" s="14">
        <v>400</v>
      </c>
      <c r="AF237" s="14">
        <v>2949.9</v>
      </c>
      <c r="AG237" s="14">
        <v>769.84</v>
      </c>
      <c r="AH237" s="14">
        <v>2949.9</v>
      </c>
      <c r="AI237" s="14">
        <v>113940</v>
      </c>
      <c r="AJ237" s="14">
        <v>0</v>
      </c>
      <c r="AK237" s="14">
        <v>0</v>
      </c>
      <c r="AL237" s="14">
        <v>934.07</v>
      </c>
      <c r="AM237" s="14">
        <v>502.27</v>
      </c>
      <c r="AN237" s="14">
        <v>0</v>
      </c>
      <c r="AO237" s="14">
        <v>0</v>
      </c>
      <c r="AP237" s="14">
        <v>24989.65</v>
      </c>
      <c r="AQ237" s="14">
        <v>925520.99</v>
      </c>
      <c r="AR237" s="14">
        <v>0</v>
      </c>
      <c r="AS237" s="14">
        <v>1540273.15</v>
      </c>
      <c r="AT237" s="14">
        <v>40522.879999999997</v>
      </c>
      <c r="AU237" s="14" t="s">
        <v>218</v>
      </c>
      <c r="AV237" s="14" t="b">
        <v>1</v>
      </c>
      <c r="AW237" s="14">
        <v>7.5416115800535612</v>
      </c>
      <c r="AX237" s="14">
        <v>0.26097155835791042</v>
      </c>
      <c r="AY237" s="14">
        <v>3.4604216298826811E-2</v>
      </c>
      <c r="AZ237" s="14">
        <v>38.625038136885998</v>
      </c>
      <c r="BA237" s="14">
        <v>2.335175</v>
      </c>
      <c r="BB237" s="14">
        <v>1.2556749999999999</v>
      </c>
      <c r="BC237" s="14" t="b">
        <f t="shared" si="58"/>
        <v>1</v>
      </c>
      <c r="BD237" s="14" t="b">
        <f t="shared" si="59"/>
        <v>1</v>
      </c>
      <c r="BE237" s="14" t="b">
        <f t="shared" si="60"/>
        <v>1</v>
      </c>
      <c r="BF237" s="14" t="b">
        <f t="shared" si="61"/>
        <v>1</v>
      </c>
      <c r="BG237" s="14" t="b">
        <f t="shared" si="62"/>
        <v>1</v>
      </c>
      <c r="BH237" s="14" t="b">
        <f t="shared" si="63"/>
        <v>1</v>
      </c>
      <c r="BI237" s="14" t="b">
        <f t="shared" si="68"/>
        <v>1</v>
      </c>
    </row>
    <row r="238" spans="1:61" hidden="1" x14ac:dyDescent="0.25">
      <c r="A238" s="14" t="s">
        <v>104</v>
      </c>
      <c r="B238" s="14" t="s">
        <v>926</v>
      </c>
      <c r="C238" s="14">
        <v>7811022921</v>
      </c>
      <c r="D238" s="14" t="s">
        <v>142</v>
      </c>
      <c r="E238" s="14" t="s">
        <v>927</v>
      </c>
      <c r="F238" s="14" t="s">
        <v>91</v>
      </c>
      <c r="G238" s="14" t="s">
        <v>121</v>
      </c>
      <c r="H238" s="14" t="s">
        <v>73</v>
      </c>
      <c r="I238" s="14" t="s">
        <v>66</v>
      </c>
      <c r="J238" s="14" t="s">
        <v>66</v>
      </c>
      <c r="K238" s="14" t="s">
        <v>66</v>
      </c>
      <c r="L238" s="14" t="s">
        <v>74</v>
      </c>
      <c r="M238" s="14" t="s">
        <v>68</v>
      </c>
      <c r="N238" s="14" t="s">
        <v>68</v>
      </c>
      <c r="O238" s="14" t="s">
        <v>68</v>
      </c>
      <c r="P238" s="14" t="s">
        <v>68</v>
      </c>
      <c r="Q238" s="14" t="s">
        <v>69</v>
      </c>
      <c r="R238" s="14" t="s">
        <v>69</v>
      </c>
      <c r="S238" s="14" t="s">
        <v>79</v>
      </c>
      <c r="T238" s="14" t="s">
        <v>70</v>
      </c>
      <c r="U238" s="14" t="s">
        <v>70</v>
      </c>
      <c r="V238" s="14" t="s">
        <v>71</v>
      </c>
      <c r="W238" s="14" t="s">
        <v>72</v>
      </c>
      <c r="X238" s="14" t="s">
        <v>68</v>
      </c>
      <c r="Y238" s="14" t="s">
        <v>72</v>
      </c>
      <c r="Z238" s="14" t="s">
        <v>68</v>
      </c>
      <c r="AA238" s="14" t="s">
        <v>68</v>
      </c>
      <c r="AB238" s="14">
        <v>1</v>
      </c>
      <c r="AC238" s="14">
        <v>3188.1</v>
      </c>
      <c r="AD238" s="14">
        <v>10520.73</v>
      </c>
      <c r="AE238" s="14">
        <v>375</v>
      </c>
      <c r="AF238" s="14">
        <v>2046.1</v>
      </c>
      <c r="AG238" s="14">
        <v>673.01</v>
      </c>
      <c r="AH238" s="14">
        <v>3188.1</v>
      </c>
      <c r="AI238" s="14">
        <v>153800</v>
      </c>
      <c r="AJ238" s="14">
        <v>0</v>
      </c>
      <c r="AK238" s="14">
        <v>0</v>
      </c>
      <c r="AL238" s="14">
        <v>1248.3</v>
      </c>
      <c r="AM238" s="14">
        <v>1240.23</v>
      </c>
      <c r="AN238" s="14">
        <v>0</v>
      </c>
      <c r="AO238" s="14">
        <v>0</v>
      </c>
      <c r="AP238" s="14">
        <v>61580.05</v>
      </c>
      <c r="AQ238" s="14">
        <v>1182051.03</v>
      </c>
      <c r="AR238" s="14">
        <v>0</v>
      </c>
      <c r="AS238" s="14">
        <v>1487394.57</v>
      </c>
      <c r="AT238" s="14">
        <v>55780.08</v>
      </c>
      <c r="AU238" s="14" t="s">
        <v>218</v>
      </c>
      <c r="AV238" s="14" t="b">
        <v>1</v>
      </c>
      <c r="AW238" s="14">
        <v>5.1418454620986269</v>
      </c>
      <c r="AX238" s="14">
        <v>0.32892331753091247</v>
      </c>
      <c r="AY238" s="14">
        <v>6.3969895625113474E-2</v>
      </c>
      <c r="AZ238" s="14">
        <v>75.167391623087823</v>
      </c>
      <c r="BA238" s="14">
        <v>3.3287999999999998</v>
      </c>
      <c r="BB238" s="14">
        <v>3.30728</v>
      </c>
      <c r="BC238" s="14" t="b">
        <f t="shared" si="58"/>
        <v>1</v>
      </c>
      <c r="BD238" s="14" t="b">
        <f t="shared" si="59"/>
        <v>1</v>
      </c>
      <c r="BE238" s="14" t="b">
        <f t="shared" si="60"/>
        <v>1</v>
      </c>
      <c r="BF238" s="14" t="b">
        <f t="shared" si="61"/>
        <v>1</v>
      </c>
      <c r="BG238" s="14" t="b">
        <f t="shared" si="62"/>
        <v>1</v>
      </c>
      <c r="BH238" s="14" t="b">
        <f t="shared" si="63"/>
        <v>1</v>
      </c>
      <c r="BI238" s="14" t="b">
        <f t="shared" si="68"/>
        <v>1</v>
      </c>
    </row>
    <row r="239" spans="1:61" hidden="1" x14ac:dyDescent="0.25">
      <c r="A239" s="14" t="s">
        <v>104</v>
      </c>
      <c r="B239" s="14" t="s">
        <v>928</v>
      </c>
      <c r="C239" s="14">
        <v>7811022946</v>
      </c>
      <c r="D239" s="14" t="s">
        <v>137</v>
      </c>
      <c r="E239" s="14" t="s">
        <v>929</v>
      </c>
      <c r="F239" s="14" t="s">
        <v>91</v>
      </c>
      <c r="G239" s="14" t="s">
        <v>123</v>
      </c>
      <c r="H239" s="14" t="s">
        <v>65</v>
      </c>
      <c r="I239" s="14" t="s">
        <v>66</v>
      </c>
      <c r="J239" s="14" t="s">
        <v>66</v>
      </c>
      <c r="K239" s="14" t="s">
        <v>66</v>
      </c>
      <c r="L239" s="14" t="s">
        <v>74</v>
      </c>
      <c r="M239" s="14" t="s">
        <v>68</v>
      </c>
      <c r="N239" s="14" t="s">
        <v>68</v>
      </c>
      <c r="O239" s="14" t="s">
        <v>68</v>
      </c>
      <c r="P239" s="14" t="s">
        <v>68</v>
      </c>
      <c r="Q239" s="14" t="s">
        <v>69</v>
      </c>
      <c r="R239" s="14" t="s">
        <v>69</v>
      </c>
      <c r="S239" s="14" t="s">
        <v>70</v>
      </c>
      <c r="T239" s="14" t="s">
        <v>70</v>
      </c>
      <c r="U239" s="14" t="s">
        <v>70</v>
      </c>
      <c r="V239" s="14" t="s">
        <v>71</v>
      </c>
      <c r="W239" s="14" t="s">
        <v>72</v>
      </c>
      <c r="X239" s="14" t="s">
        <v>72</v>
      </c>
      <c r="Y239" s="14" t="s">
        <v>71</v>
      </c>
      <c r="Z239" s="14" t="s">
        <v>71</v>
      </c>
      <c r="AA239" s="14" t="s">
        <v>68</v>
      </c>
      <c r="AB239" s="14">
        <v>1</v>
      </c>
      <c r="AC239" s="14">
        <v>3631.6</v>
      </c>
      <c r="AD239" s="14">
        <v>21839</v>
      </c>
      <c r="AE239" s="14">
        <v>495</v>
      </c>
      <c r="AF239" s="14">
        <v>2940.2</v>
      </c>
      <c r="AG239" s="14">
        <v>608.22</v>
      </c>
      <c r="AH239" s="14">
        <v>3631.6</v>
      </c>
      <c r="AI239" s="14">
        <v>74990</v>
      </c>
      <c r="AJ239" s="14">
        <v>0</v>
      </c>
      <c r="AK239" s="14">
        <v>0</v>
      </c>
      <c r="AL239" s="14">
        <v>915.78</v>
      </c>
      <c r="AM239" s="14">
        <v>455.23</v>
      </c>
      <c r="AN239" s="14">
        <v>0</v>
      </c>
      <c r="AO239" s="14">
        <v>0</v>
      </c>
      <c r="AP239" s="14">
        <v>22704.5</v>
      </c>
      <c r="AQ239" s="14">
        <v>609732.55000000005</v>
      </c>
      <c r="AR239" s="14">
        <v>0</v>
      </c>
      <c r="AS239" s="14">
        <v>1154911.23</v>
      </c>
      <c r="AT239" s="14">
        <v>39844.03</v>
      </c>
      <c r="AU239" s="14" t="s">
        <v>218</v>
      </c>
      <c r="AV239" s="14" t="b">
        <v>1</v>
      </c>
      <c r="AW239" s="14">
        <v>7.427726005033672</v>
      </c>
      <c r="AX239" s="14">
        <v>0.20686347867492011</v>
      </c>
      <c r="AY239" s="14">
        <v>2.7850176290123176E-2</v>
      </c>
      <c r="AZ239" s="14">
        <v>25.505067682470582</v>
      </c>
      <c r="BA239" s="14">
        <v>1.850060606060606</v>
      </c>
      <c r="BB239" s="14">
        <v>0.91965656565656573</v>
      </c>
      <c r="BC239" s="14" t="b">
        <f t="shared" si="58"/>
        <v>1</v>
      </c>
      <c r="BD239" s="14" t="b">
        <f t="shared" si="59"/>
        <v>1</v>
      </c>
      <c r="BE239" s="14" t="b">
        <f t="shared" si="60"/>
        <v>1</v>
      </c>
      <c r="BF239" s="14" t="b">
        <f t="shared" si="61"/>
        <v>1</v>
      </c>
      <c r="BG239" s="14" t="b">
        <f t="shared" si="62"/>
        <v>1</v>
      </c>
      <c r="BH239" s="14" t="b">
        <f t="shared" si="63"/>
        <v>1</v>
      </c>
      <c r="BI239" s="14" t="b">
        <f t="shared" ref="BI239:BI247" si="69">AND(BC239:BH239)</f>
        <v>1</v>
      </c>
    </row>
    <row r="240" spans="1:61" x14ac:dyDescent="0.25">
      <c r="A240" s="14" t="s">
        <v>104</v>
      </c>
      <c r="B240" s="14" t="s">
        <v>930</v>
      </c>
      <c r="C240" s="14">
        <v>7811022953</v>
      </c>
      <c r="D240" s="14" t="s">
        <v>95</v>
      </c>
      <c r="E240" s="14" t="s">
        <v>931</v>
      </c>
      <c r="F240" s="14" t="s">
        <v>91</v>
      </c>
      <c r="G240" s="14" t="s">
        <v>80</v>
      </c>
      <c r="H240" s="14" t="s">
        <v>65</v>
      </c>
      <c r="I240" s="14" t="s">
        <v>66</v>
      </c>
      <c r="J240" s="14" t="s">
        <v>66</v>
      </c>
      <c r="K240" s="14" t="s">
        <v>66</v>
      </c>
      <c r="L240" s="14" t="s">
        <v>74</v>
      </c>
      <c r="M240" s="14" t="s">
        <v>68</v>
      </c>
      <c r="N240" s="14" t="s">
        <v>68</v>
      </c>
      <c r="O240" s="14" t="s">
        <v>72</v>
      </c>
      <c r="P240" s="14" t="s">
        <v>68</v>
      </c>
      <c r="Q240" s="14" t="s">
        <v>72</v>
      </c>
      <c r="R240" s="14" t="s">
        <v>66</v>
      </c>
      <c r="S240" s="14" t="s">
        <v>70</v>
      </c>
      <c r="T240" s="14" t="s">
        <v>70</v>
      </c>
      <c r="U240" s="14" t="s">
        <v>70</v>
      </c>
      <c r="V240" s="14" t="s">
        <v>72</v>
      </c>
      <c r="W240" s="14" t="s">
        <v>72</v>
      </c>
      <c r="X240" s="14" t="s">
        <v>72</v>
      </c>
      <c r="Y240" s="14" t="s">
        <v>72</v>
      </c>
      <c r="Z240" s="14" t="s">
        <v>71</v>
      </c>
      <c r="AA240" s="14" t="s">
        <v>68</v>
      </c>
      <c r="AB240" s="14">
        <v>1</v>
      </c>
      <c r="AC240" s="14">
        <v>4012.5</v>
      </c>
      <c r="AD240" s="14">
        <v>9000000</v>
      </c>
      <c r="AE240" s="14">
        <v>560</v>
      </c>
      <c r="AF240" s="14">
        <v>3307.7</v>
      </c>
      <c r="AG240" s="14">
        <v>313.39999999999998</v>
      </c>
      <c r="AH240" s="14">
        <v>4012.5</v>
      </c>
      <c r="AI240" s="14">
        <v>98000</v>
      </c>
      <c r="AJ240" s="14">
        <v>0</v>
      </c>
      <c r="AK240" s="14">
        <v>0</v>
      </c>
      <c r="AL240" s="14">
        <v>838.21</v>
      </c>
      <c r="AM240" s="14">
        <v>509.73</v>
      </c>
      <c r="AN240" s="14">
        <v>0</v>
      </c>
      <c r="AO240" s="14">
        <v>0</v>
      </c>
      <c r="AP240" s="14">
        <v>58190</v>
      </c>
      <c r="AQ240" s="14">
        <v>796985</v>
      </c>
      <c r="AR240" s="14">
        <v>0</v>
      </c>
      <c r="AS240" s="14">
        <v>558047</v>
      </c>
      <c r="AT240" s="14">
        <v>36389</v>
      </c>
      <c r="AU240" s="14" t="s">
        <v>218</v>
      </c>
      <c r="AV240" s="14" t="b">
        <v>1</v>
      </c>
      <c r="AW240" s="14">
        <v>2720.9239048281283</v>
      </c>
      <c r="AX240" s="14">
        <v>9.4748616863681717E-2</v>
      </c>
      <c r="AY240" s="14">
        <v>3.4822222222222218E-5</v>
      </c>
      <c r="AZ240" s="14">
        <v>29.627838074795175</v>
      </c>
      <c r="BA240" s="14">
        <v>1.4968035714285715</v>
      </c>
      <c r="BB240" s="14">
        <v>0.91023214285714293</v>
      </c>
      <c r="BC240" s="14" t="b">
        <f t="shared" si="58"/>
        <v>0</v>
      </c>
      <c r="BD240" s="14" t="b">
        <f t="shared" si="59"/>
        <v>0</v>
      </c>
      <c r="BE240" s="14" t="b">
        <f t="shared" si="60"/>
        <v>0</v>
      </c>
      <c r="BF240" s="14" t="b">
        <f t="shared" si="61"/>
        <v>1</v>
      </c>
      <c r="BG240" s="14" t="b">
        <f t="shared" si="62"/>
        <v>1</v>
      </c>
      <c r="BH240" s="14" t="b">
        <f t="shared" si="63"/>
        <v>1</v>
      </c>
      <c r="BI240" s="14" t="b">
        <f t="shared" si="69"/>
        <v>0</v>
      </c>
    </row>
    <row r="241" spans="1:61" hidden="1" x14ac:dyDescent="0.25">
      <c r="A241" s="14" t="s">
        <v>104</v>
      </c>
      <c r="B241" s="14" t="s">
        <v>932</v>
      </c>
      <c r="C241" s="14">
        <v>7811022978</v>
      </c>
      <c r="D241" s="14" t="s">
        <v>95</v>
      </c>
      <c r="E241" s="14" t="s">
        <v>933</v>
      </c>
      <c r="F241" s="14" t="s">
        <v>91</v>
      </c>
      <c r="G241" s="14" t="s">
        <v>85</v>
      </c>
      <c r="H241" s="14" t="s">
        <v>65</v>
      </c>
      <c r="I241" s="14" t="s">
        <v>66</v>
      </c>
      <c r="J241" s="14" t="s">
        <v>66</v>
      </c>
      <c r="K241" s="14" t="s">
        <v>66</v>
      </c>
      <c r="L241" s="14" t="s">
        <v>74</v>
      </c>
      <c r="M241" s="14" t="s">
        <v>68</v>
      </c>
      <c r="N241" s="14" t="s">
        <v>68</v>
      </c>
      <c r="O241" s="14" t="s">
        <v>68</v>
      </c>
      <c r="P241" s="14" t="s">
        <v>68</v>
      </c>
      <c r="Q241" s="14" t="s">
        <v>69</v>
      </c>
      <c r="R241" s="14" t="s">
        <v>69</v>
      </c>
      <c r="S241" s="14" t="s">
        <v>70</v>
      </c>
      <c r="T241" s="14" t="s">
        <v>70</v>
      </c>
      <c r="U241" s="14" t="s">
        <v>70</v>
      </c>
      <c r="V241" s="14" t="s">
        <v>71</v>
      </c>
      <c r="W241" s="14" t="s">
        <v>71</v>
      </c>
      <c r="X241" s="14" t="s">
        <v>71</v>
      </c>
      <c r="Y241" s="14" t="s">
        <v>71</v>
      </c>
      <c r="Z241" s="14" t="s">
        <v>68</v>
      </c>
      <c r="AA241" s="14" t="s">
        <v>68</v>
      </c>
      <c r="AB241" s="14">
        <v>1</v>
      </c>
      <c r="AC241" s="14">
        <v>4173.3</v>
      </c>
      <c r="AD241" s="14">
        <v>20767</v>
      </c>
      <c r="AE241" s="14">
        <v>710</v>
      </c>
      <c r="AF241" s="14">
        <v>2620.3000000000002</v>
      </c>
      <c r="AG241" s="14">
        <v>565.54</v>
      </c>
      <c r="AH241" s="14">
        <v>2620.3000000000002</v>
      </c>
      <c r="AI241" s="14">
        <v>64410</v>
      </c>
      <c r="AJ241" s="14">
        <v>0</v>
      </c>
      <c r="AK241" s="14">
        <v>0</v>
      </c>
      <c r="AL241" s="14">
        <v>1461.0340000000001</v>
      </c>
      <c r="AM241" s="14">
        <v>512.47</v>
      </c>
      <c r="AN241" s="14">
        <v>0</v>
      </c>
      <c r="AO241" s="14">
        <v>0</v>
      </c>
      <c r="AP241" s="14">
        <v>25505.19</v>
      </c>
      <c r="AQ241" s="14">
        <v>498882.88</v>
      </c>
      <c r="AR241" s="14">
        <v>0</v>
      </c>
      <c r="AS241" s="14">
        <v>1112830.0900000001</v>
      </c>
      <c r="AT241" s="14">
        <v>63387.64</v>
      </c>
      <c r="AU241" s="14" t="s">
        <v>218</v>
      </c>
      <c r="AV241" s="14" t="b">
        <v>1</v>
      </c>
      <c r="AW241" s="14">
        <v>7.9254283860626638</v>
      </c>
      <c r="AX241" s="14">
        <v>0.21583024844483453</v>
      </c>
      <c r="AY241" s="14">
        <v>2.7232628689748156E-2</v>
      </c>
      <c r="AZ241" s="14">
        <v>24.581154829599662</v>
      </c>
      <c r="BA241" s="14">
        <v>2.0577943661971831</v>
      </c>
      <c r="BB241" s="14">
        <v>0.72178873239436625</v>
      </c>
      <c r="BC241" s="14" t="b">
        <f t="shared" si="58"/>
        <v>1</v>
      </c>
      <c r="BD241" s="14" t="b">
        <f t="shared" si="59"/>
        <v>1</v>
      </c>
      <c r="BE241" s="14" t="b">
        <f t="shared" si="60"/>
        <v>1</v>
      </c>
      <c r="BF241" s="14" t="b">
        <f t="shared" si="61"/>
        <v>1</v>
      </c>
      <c r="BG241" s="14" t="b">
        <f t="shared" si="62"/>
        <v>1</v>
      </c>
      <c r="BH241" s="14" t="b">
        <f t="shared" si="63"/>
        <v>1</v>
      </c>
      <c r="BI241" s="14" t="b">
        <f t="shared" si="69"/>
        <v>1</v>
      </c>
    </row>
    <row r="242" spans="1:61" x14ac:dyDescent="0.25">
      <c r="A242" s="14" t="s">
        <v>104</v>
      </c>
      <c r="B242" s="14" t="s">
        <v>934</v>
      </c>
      <c r="C242" s="14">
        <v>7811042477</v>
      </c>
      <c r="D242" s="14" t="s">
        <v>935</v>
      </c>
      <c r="E242" s="14" t="s">
        <v>936</v>
      </c>
      <c r="F242" s="14" t="s">
        <v>91</v>
      </c>
      <c r="G242" s="14" t="s">
        <v>122</v>
      </c>
      <c r="H242" s="14" t="s">
        <v>73</v>
      </c>
      <c r="I242" s="14" t="s">
        <v>66</v>
      </c>
      <c r="J242" s="14" t="s">
        <v>66</v>
      </c>
      <c r="K242" s="14" t="s">
        <v>66</v>
      </c>
      <c r="L242" s="14" t="s">
        <v>74</v>
      </c>
      <c r="M242" s="14" t="s">
        <v>68</v>
      </c>
      <c r="N242" s="14" t="s">
        <v>68</v>
      </c>
      <c r="O242" s="14" t="s">
        <v>68</v>
      </c>
      <c r="P242" s="14" t="s">
        <v>68</v>
      </c>
      <c r="Q242" s="14" t="s">
        <v>69</v>
      </c>
      <c r="R242" s="14" t="s">
        <v>69</v>
      </c>
      <c r="S242" s="14" t="s">
        <v>79</v>
      </c>
      <c r="T242" s="14" t="s">
        <v>70</v>
      </c>
      <c r="U242" s="14" t="s">
        <v>70</v>
      </c>
      <c r="V242" s="14" t="s">
        <v>71</v>
      </c>
      <c r="W242" s="14" t="s">
        <v>72</v>
      </c>
      <c r="X242" s="14" t="s">
        <v>72</v>
      </c>
      <c r="Y242" s="14" t="s">
        <v>68</v>
      </c>
      <c r="Z242" s="14" t="s">
        <v>71</v>
      </c>
      <c r="AA242" s="14" t="s">
        <v>68</v>
      </c>
      <c r="AB242" s="14">
        <v>1</v>
      </c>
      <c r="AC242" s="14">
        <v>7359</v>
      </c>
      <c r="AD242" s="14">
        <v>44477</v>
      </c>
      <c r="AE242" s="14">
        <v>930</v>
      </c>
      <c r="AF242" s="14">
        <v>4291</v>
      </c>
      <c r="AG242" s="14">
        <v>1535.09</v>
      </c>
      <c r="AH242" s="14">
        <v>4291</v>
      </c>
      <c r="AI242" s="14">
        <v>686750</v>
      </c>
      <c r="AJ242" s="14">
        <v>0</v>
      </c>
      <c r="AK242" s="14">
        <v>0</v>
      </c>
      <c r="AL242" s="14">
        <v>7581</v>
      </c>
      <c r="AM242" s="14">
        <v>238.75</v>
      </c>
      <c r="AN242" s="14">
        <v>0</v>
      </c>
      <c r="AO242" s="14">
        <v>0</v>
      </c>
      <c r="AP242" s="14">
        <v>11978.09</v>
      </c>
      <c r="AQ242" s="14">
        <v>4834720</v>
      </c>
      <c r="AR242" s="14">
        <v>0</v>
      </c>
      <c r="AS242" s="14">
        <v>3656783.94</v>
      </c>
      <c r="AT242" s="14">
        <v>277767.84000000003</v>
      </c>
      <c r="AU242" s="14" t="s">
        <v>218</v>
      </c>
      <c r="AV242" s="14" t="b">
        <v>1</v>
      </c>
      <c r="AW242" s="14">
        <v>10.365182941039384</v>
      </c>
      <c r="AX242" s="14">
        <v>0.35774644604987182</v>
      </c>
      <c r="AY242" s="14">
        <v>3.4514243316770464E-2</v>
      </c>
      <c r="AZ242" s="14">
        <v>160.04427872290842</v>
      </c>
      <c r="BA242" s="14">
        <v>8.1516129032258071</v>
      </c>
      <c r="BB242" s="14">
        <v>0.25672043010752688</v>
      </c>
      <c r="BC242" s="14" t="b">
        <f t="shared" si="58"/>
        <v>0</v>
      </c>
      <c r="BD242" s="14" t="b">
        <f t="shared" si="59"/>
        <v>1</v>
      </c>
      <c r="BE242" s="14" t="b">
        <f t="shared" si="60"/>
        <v>1</v>
      </c>
      <c r="BF242" s="14" t="b">
        <f t="shared" si="61"/>
        <v>0</v>
      </c>
      <c r="BG242" s="14" t="b">
        <f t="shared" si="62"/>
        <v>1</v>
      </c>
      <c r="BH242" s="14" t="b">
        <f t="shared" si="63"/>
        <v>1</v>
      </c>
      <c r="BI242" s="14" t="b">
        <f t="shared" si="69"/>
        <v>0</v>
      </c>
    </row>
    <row r="243" spans="1:61" hidden="1" x14ac:dyDescent="0.25">
      <c r="A243" s="14" t="s">
        <v>104</v>
      </c>
      <c r="B243" s="14" t="s">
        <v>937</v>
      </c>
      <c r="C243" s="14">
        <v>7811044393</v>
      </c>
      <c r="D243" s="14" t="s">
        <v>233</v>
      </c>
      <c r="E243" s="14" t="s">
        <v>938</v>
      </c>
      <c r="F243" s="14" t="s">
        <v>91</v>
      </c>
      <c r="G243" s="14" t="s">
        <v>153</v>
      </c>
      <c r="H243" s="14" t="s">
        <v>73</v>
      </c>
      <c r="I243" s="14" t="s">
        <v>66</v>
      </c>
      <c r="J243" s="14" t="s">
        <v>66</v>
      </c>
      <c r="K243" s="14" t="s">
        <v>66</v>
      </c>
      <c r="L243" s="14" t="s">
        <v>74</v>
      </c>
      <c r="M243" s="14" t="s">
        <v>68</v>
      </c>
      <c r="N243" s="14" t="s">
        <v>68</v>
      </c>
      <c r="O243" s="14" t="s">
        <v>68</v>
      </c>
      <c r="P243" s="14" t="s">
        <v>68</v>
      </c>
      <c r="Q243" s="14" t="s">
        <v>69</v>
      </c>
      <c r="R243" s="14" t="s">
        <v>66</v>
      </c>
      <c r="S243" s="14" t="s">
        <v>79</v>
      </c>
      <c r="T243" s="14" t="s">
        <v>70</v>
      </c>
      <c r="U243" s="14" t="s">
        <v>70</v>
      </c>
      <c r="V243" s="14" t="s">
        <v>68</v>
      </c>
      <c r="W243" s="14" t="s">
        <v>69</v>
      </c>
      <c r="X243" s="14" t="s">
        <v>68</v>
      </c>
      <c r="Y243" s="14" t="s">
        <v>68</v>
      </c>
      <c r="Z243" s="14" t="s">
        <v>72</v>
      </c>
      <c r="AA243" s="14" t="s">
        <v>68</v>
      </c>
      <c r="AB243" s="14">
        <v>1</v>
      </c>
      <c r="AC243" s="14">
        <v>7205.3</v>
      </c>
      <c r="AD243" s="14">
        <v>45661</v>
      </c>
      <c r="AE243" s="14">
        <v>800</v>
      </c>
      <c r="AF243" s="14">
        <v>7205.3</v>
      </c>
      <c r="AG243" s="14">
        <v>1021.01</v>
      </c>
      <c r="AH243" s="14">
        <v>7205.3</v>
      </c>
      <c r="AI243" s="14">
        <v>177680</v>
      </c>
      <c r="AJ243" s="14">
        <v>0</v>
      </c>
      <c r="AK243" s="14">
        <v>0</v>
      </c>
      <c r="AL243" s="14">
        <v>3095</v>
      </c>
      <c r="AM243" s="14">
        <v>876.65</v>
      </c>
      <c r="AN243" s="14">
        <v>0</v>
      </c>
      <c r="AO243" s="14">
        <v>0</v>
      </c>
      <c r="AP243" s="14">
        <v>37965.949999999997</v>
      </c>
      <c r="AQ243" s="14">
        <v>1676802.83</v>
      </c>
      <c r="AR243" s="14">
        <v>0</v>
      </c>
      <c r="AS243" s="14">
        <v>2814748.41</v>
      </c>
      <c r="AT243" s="14">
        <v>134255.12</v>
      </c>
      <c r="AU243" s="14" t="s">
        <v>218</v>
      </c>
      <c r="AV243" s="14" t="b">
        <v>1</v>
      </c>
      <c r="AW243" s="14">
        <v>6.3371407158619348</v>
      </c>
      <c r="AX243" s="14">
        <v>0.14170263555993504</v>
      </c>
      <c r="AY243" s="14">
        <v>2.2360657891855193E-2</v>
      </c>
      <c r="AZ243" s="14">
        <v>24.65962555341207</v>
      </c>
      <c r="BA243" s="14">
        <v>3.8687499999999999</v>
      </c>
      <c r="BB243" s="14">
        <v>1.0958125000000001</v>
      </c>
      <c r="BC243" s="14" t="b">
        <f t="shared" si="58"/>
        <v>1</v>
      </c>
      <c r="BD243" s="14" t="b">
        <f t="shared" si="59"/>
        <v>1</v>
      </c>
      <c r="BE243" s="14" t="b">
        <f t="shared" si="60"/>
        <v>1</v>
      </c>
      <c r="BF243" s="14" t="b">
        <f t="shared" si="61"/>
        <v>1</v>
      </c>
      <c r="BG243" s="14" t="b">
        <f t="shared" si="62"/>
        <v>1</v>
      </c>
      <c r="BH243" s="14" t="b">
        <f t="shared" si="63"/>
        <v>1</v>
      </c>
      <c r="BI243" s="14" t="b">
        <f t="shared" si="69"/>
        <v>1</v>
      </c>
    </row>
    <row r="244" spans="1:61" hidden="1" x14ac:dyDescent="0.25">
      <c r="A244" s="14" t="s">
        <v>104</v>
      </c>
      <c r="B244" s="14" t="s">
        <v>939</v>
      </c>
      <c r="C244" s="14">
        <v>7811088150</v>
      </c>
      <c r="D244" s="14" t="s">
        <v>191</v>
      </c>
      <c r="E244" s="14" t="s">
        <v>940</v>
      </c>
      <c r="F244" s="14" t="s">
        <v>91</v>
      </c>
      <c r="G244" s="14" t="s">
        <v>372</v>
      </c>
      <c r="H244" s="14" t="s">
        <v>73</v>
      </c>
      <c r="I244" s="14" t="s">
        <v>66</v>
      </c>
      <c r="J244" s="14" t="s">
        <v>941</v>
      </c>
      <c r="K244" s="14" t="s">
        <v>942</v>
      </c>
      <c r="L244" s="14" t="s">
        <v>74</v>
      </c>
      <c r="M244" s="14" t="s">
        <v>68</v>
      </c>
      <c r="N244" s="14" t="s">
        <v>68</v>
      </c>
      <c r="O244" s="14" t="s">
        <v>68</v>
      </c>
      <c r="P244" s="14" t="s">
        <v>68</v>
      </c>
      <c r="Q244" s="14" t="s">
        <v>69</v>
      </c>
      <c r="R244" s="14" t="s">
        <v>69</v>
      </c>
      <c r="S244" s="14" t="s">
        <v>79</v>
      </c>
      <c r="T244" s="14" t="s">
        <v>70</v>
      </c>
      <c r="U244" s="14" t="s">
        <v>70</v>
      </c>
      <c r="V244" s="14" t="s">
        <v>71</v>
      </c>
      <c r="W244" s="14" t="s">
        <v>72</v>
      </c>
      <c r="X244" s="14" t="s">
        <v>72</v>
      </c>
      <c r="Y244" s="14" t="s">
        <v>68</v>
      </c>
      <c r="Z244" s="14" t="s">
        <v>68</v>
      </c>
      <c r="AA244" s="14" t="s">
        <v>68</v>
      </c>
      <c r="AB244" s="14">
        <v>1</v>
      </c>
      <c r="AC244" s="14">
        <v>7224.2</v>
      </c>
      <c r="AD244" s="14">
        <v>37398</v>
      </c>
      <c r="AE244" s="14">
        <v>1062</v>
      </c>
      <c r="AF244" s="14">
        <v>7224.2</v>
      </c>
      <c r="AG244" s="14">
        <v>1432.74</v>
      </c>
      <c r="AH244" s="14">
        <v>7224.2</v>
      </c>
      <c r="AI244" s="14">
        <v>207060</v>
      </c>
      <c r="AJ244" s="14">
        <v>0</v>
      </c>
      <c r="AK244" s="14">
        <v>0</v>
      </c>
      <c r="AL244" s="14">
        <v>1835</v>
      </c>
      <c r="AM244" s="14">
        <v>1749.85</v>
      </c>
      <c r="AN244" s="14">
        <v>0</v>
      </c>
      <c r="AO244" s="14">
        <v>0</v>
      </c>
      <c r="AP244" s="14">
        <v>94410.16</v>
      </c>
      <c r="AQ244" s="14">
        <v>1684529.3</v>
      </c>
      <c r="AR244" s="14">
        <v>0</v>
      </c>
      <c r="AS244" s="14">
        <v>3683831.99</v>
      </c>
      <c r="AT244" s="14">
        <v>79733.34</v>
      </c>
      <c r="AU244" s="14" t="s">
        <v>218</v>
      </c>
      <c r="AV244" s="14" t="b">
        <v>1</v>
      </c>
      <c r="AW244" s="14">
        <v>5.176766977658426</v>
      </c>
      <c r="AX244" s="14">
        <v>0.19832507405664296</v>
      </c>
      <c r="AY244" s="14">
        <v>3.831060484517889E-2</v>
      </c>
      <c r="AZ244" s="14">
        <v>28.661997176157914</v>
      </c>
      <c r="BA244" s="14">
        <v>1.7278719397363465</v>
      </c>
      <c r="BB244" s="14">
        <v>1.6476930320150658</v>
      </c>
      <c r="BC244" s="14" t="b">
        <f t="shared" si="58"/>
        <v>1</v>
      </c>
      <c r="BD244" s="14" t="b">
        <f t="shared" si="59"/>
        <v>1</v>
      </c>
      <c r="BE244" s="14" t="b">
        <f t="shared" si="60"/>
        <v>1</v>
      </c>
      <c r="BF244" s="14" t="b">
        <f t="shared" si="61"/>
        <v>1</v>
      </c>
      <c r="BG244" s="14" t="b">
        <f t="shared" si="62"/>
        <v>1</v>
      </c>
      <c r="BH244" s="14" t="b">
        <f t="shared" si="63"/>
        <v>1</v>
      </c>
      <c r="BI244" s="14" t="b">
        <f t="shared" si="69"/>
        <v>1</v>
      </c>
    </row>
    <row r="245" spans="1:61" x14ac:dyDescent="0.25">
      <c r="A245" s="14" t="s">
        <v>104</v>
      </c>
      <c r="B245" s="14" t="s">
        <v>943</v>
      </c>
      <c r="C245" s="14">
        <v>7811066929</v>
      </c>
      <c r="D245" s="14" t="s">
        <v>95</v>
      </c>
      <c r="E245" s="14" t="s">
        <v>944</v>
      </c>
      <c r="F245" s="14" t="s">
        <v>91</v>
      </c>
      <c r="G245" s="14" t="s">
        <v>161</v>
      </c>
      <c r="H245" s="14" t="s">
        <v>73</v>
      </c>
      <c r="I245" s="14" t="s">
        <v>66</v>
      </c>
      <c r="J245" s="14" t="s">
        <v>945</v>
      </c>
      <c r="K245" s="14" t="s">
        <v>946</v>
      </c>
      <c r="L245" s="14" t="s">
        <v>74</v>
      </c>
      <c r="M245" s="14" t="s">
        <v>68</v>
      </c>
      <c r="N245" s="14" t="s">
        <v>68</v>
      </c>
      <c r="O245" s="14" t="s">
        <v>68</v>
      </c>
      <c r="P245" s="14" t="s">
        <v>68</v>
      </c>
      <c r="Q245" s="14" t="s">
        <v>69</v>
      </c>
      <c r="R245" s="14" t="s">
        <v>69</v>
      </c>
      <c r="S245" s="14" t="s">
        <v>70</v>
      </c>
      <c r="T245" s="14" t="s">
        <v>70</v>
      </c>
      <c r="U245" s="14" t="s">
        <v>70</v>
      </c>
      <c r="V245" s="14" t="s">
        <v>71</v>
      </c>
      <c r="W245" s="14" t="s">
        <v>72</v>
      </c>
      <c r="X245" s="14" t="s">
        <v>72</v>
      </c>
      <c r="Y245" s="14" t="s">
        <v>72</v>
      </c>
      <c r="Z245" s="14" t="s">
        <v>68</v>
      </c>
      <c r="AA245" s="14" t="s">
        <v>68</v>
      </c>
      <c r="AB245" s="14">
        <v>1</v>
      </c>
      <c r="AC245" s="14">
        <v>7166.9</v>
      </c>
      <c r="AD245" s="14">
        <v>98625.8</v>
      </c>
      <c r="AE245" s="14">
        <v>925</v>
      </c>
      <c r="AF245" s="14">
        <v>4144.1000000000004</v>
      </c>
      <c r="AG245" s="14">
        <v>898.77</v>
      </c>
      <c r="AH245" s="14">
        <v>7166.9</v>
      </c>
      <c r="AI245" s="14">
        <v>167810</v>
      </c>
      <c r="AJ245" s="14">
        <v>0</v>
      </c>
      <c r="AK245" s="14">
        <v>0</v>
      </c>
      <c r="AL245" s="14">
        <v>2196.44</v>
      </c>
      <c r="AM245" s="14">
        <v>713.21</v>
      </c>
      <c r="AN245" s="14">
        <v>0</v>
      </c>
      <c r="AO245" s="14">
        <v>0</v>
      </c>
      <c r="AP245" s="14">
        <v>34320.68</v>
      </c>
      <c r="AQ245" s="14">
        <v>1366599.53</v>
      </c>
      <c r="AR245" s="14">
        <v>0</v>
      </c>
      <c r="AS245" s="14">
        <v>2485066.54</v>
      </c>
      <c r="AT245" s="14">
        <v>111667.23</v>
      </c>
      <c r="AU245" s="14" t="s">
        <v>218</v>
      </c>
      <c r="AV245" s="14" t="b">
        <v>1</v>
      </c>
      <c r="AW245" s="14">
        <v>23.799087859848939</v>
      </c>
      <c r="AX245" s="14">
        <v>0.21687941893294077</v>
      </c>
      <c r="AY245" s="14">
        <v>9.112929882444552E-3</v>
      </c>
      <c r="AZ245" s="14">
        <v>40.493713954779082</v>
      </c>
      <c r="BA245" s="14">
        <v>2.3745297297297299</v>
      </c>
      <c r="BB245" s="14">
        <v>0.77103783783783786</v>
      </c>
      <c r="BC245" s="14" t="b">
        <f t="shared" si="58"/>
        <v>0</v>
      </c>
      <c r="BD245" s="14" t="b">
        <f t="shared" si="59"/>
        <v>1</v>
      </c>
      <c r="BE245" s="14" t="b">
        <f t="shared" si="60"/>
        <v>0</v>
      </c>
      <c r="BF245" s="14" t="b">
        <f t="shared" si="61"/>
        <v>1</v>
      </c>
      <c r="BG245" s="14" t="b">
        <f t="shared" si="62"/>
        <v>1</v>
      </c>
      <c r="BH245" s="14" t="b">
        <f t="shared" si="63"/>
        <v>1</v>
      </c>
      <c r="BI245" s="14" t="b">
        <f t="shared" si="69"/>
        <v>0</v>
      </c>
    </row>
    <row r="246" spans="1:61" x14ac:dyDescent="0.25">
      <c r="A246" s="14" t="s">
        <v>104</v>
      </c>
      <c r="B246" s="14" t="s">
        <v>402</v>
      </c>
      <c r="C246" s="14">
        <v>7811668627</v>
      </c>
      <c r="D246" s="14" t="s">
        <v>152</v>
      </c>
      <c r="E246" s="14" t="s">
        <v>66</v>
      </c>
      <c r="F246" s="14" t="s">
        <v>91</v>
      </c>
      <c r="G246" s="14" t="s">
        <v>1</v>
      </c>
      <c r="H246" s="14" t="s">
        <v>65</v>
      </c>
      <c r="I246" s="14" t="s">
        <v>66</v>
      </c>
      <c r="J246" s="14" t="s">
        <v>66</v>
      </c>
      <c r="K246" s="14" t="s">
        <v>66</v>
      </c>
      <c r="L246" s="14" t="s">
        <v>67</v>
      </c>
      <c r="M246" s="14" t="s">
        <v>68</v>
      </c>
      <c r="N246" s="14" t="s">
        <v>68</v>
      </c>
      <c r="O246" s="14" t="s">
        <v>68</v>
      </c>
      <c r="P246" s="14" t="s">
        <v>68</v>
      </c>
      <c r="Q246" s="14" t="s">
        <v>69</v>
      </c>
      <c r="R246" s="14" t="s">
        <v>69</v>
      </c>
      <c r="S246" s="14" t="s">
        <v>79</v>
      </c>
      <c r="T246" s="14" t="s">
        <v>79</v>
      </c>
      <c r="U246" s="14" t="s">
        <v>70</v>
      </c>
      <c r="V246" s="14" t="s">
        <v>71</v>
      </c>
      <c r="W246" s="14" t="s">
        <v>72</v>
      </c>
      <c r="X246" s="14" t="s">
        <v>72</v>
      </c>
      <c r="Y246" s="14" t="s">
        <v>68</v>
      </c>
      <c r="Z246" s="14" t="s">
        <v>68</v>
      </c>
      <c r="AA246" s="14" t="s">
        <v>68</v>
      </c>
      <c r="AB246" s="14">
        <v>1</v>
      </c>
      <c r="AC246" s="14">
        <v>20511.599999999999</v>
      </c>
      <c r="AD246" s="14">
        <v>92777</v>
      </c>
      <c r="AE246" s="14">
        <v>825</v>
      </c>
      <c r="AF246" s="14">
        <v>15369</v>
      </c>
      <c r="AG246" s="14">
        <v>640.62</v>
      </c>
      <c r="AH246" s="14">
        <v>20511.599999999999</v>
      </c>
      <c r="AI246" s="14">
        <v>545670</v>
      </c>
      <c r="AJ246" s="14">
        <v>0</v>
      </c>
      <c r="AK246" s="14">
        <v>0</v>
      </c>
      <c r="AL246" s="14">
        <v>8321.11</v>
      </c>
      <c r="AM246" s="14">
        <v>0</v>
      </c>
      <c r="AN246" s="14">
        <v>0</v>
      </c>
      <c r="AO246" s="14">
        <v>0</v>
      </c>
      <c r="AP246" s="14">
        <v>0</v>
      </c>
      <c r="AQ246" s="14">
        <v>3688729.2</v>
      </c>
      <c r="AR246" s="14">
        <v>2733.07</v>
      </c>
      <c r="AS246" s="14">
        <v>1750859.3</v>
      </c>
      <c r="AT246" s="14">
        <v>359055.9</v>
      </c>
      <c r="AU246" s="14" t="s">
        <v>218</v>
      </c>
      <c r="AV246" s="14" t="b">
        <v>1</v>
      </c>
      <c r="AW246" s="14">
        <v>6.0366321816643893</v>
      </c>
      <c r="AX246" s="14">
        <v>4.1682607846964669E-2</v>
      </c>
      <c r="AY246" s="14">
        <v>6.904944113303944E-3</v>
      </c>
      <c r="AZ246" s="14">
        <v>35.5045871559633</v>
      </c>
      <c r="BA246" s="14">
        <v>10.08619393939394</v>
      </c>
      <c r="BB246" s="14">
        <v>0</v>
      </c>
      <c r="BC246" s="14" t="b">
        <f t="shared" si="58"/>
        <v>1</v>
      </c>
      <c r="BD246" s="14" t="b">
        <f t="shared" si="59"/>
        <v>0</v>
      </c>
      <c r="BE246" s="14" t="b">
        <f t="shared" si="60"/>
        <v>0</v>
      </c>
      <c r="BF246" s="14" t="b">
        <f t="shared" si="61"/>
        <v>1</v>
      </c>
      <c r="BG246" s="14" t="b">
        <f t="shared" si="62"/>
        <v>1</v>
      </c>
      <c r="BH246" s="14" t="b">
        <f t="shared" si="63"/>
        <v>1</v>
      </c>
      <c r="BI246" s="14" t="b">
        <f t="shared" si="69"/>
        <v>0</v>
      </c>
    </row>
    <row r="247" spans="1:61" x14ac:dyDescent="0.25">
      <c r="A247" s="14" t="s">
        <v>104</v>
      </c>
      <c r="B247" s="14" t="s">
        <v>947</v>
      </c>
      <c r="C247" s="14">
        <v>7811741450</v>
      </c>
      <c r="D247" s="14" t="s">
        <v>948</v>
      </c>
      <c r="E247" s="14" t="s">
        <v>66</v>
      </c>
      <c r="F247" s="14" t="s">
        <v>91</v>
      </c>
      <c r="G247" s="14" t="s">
        <v>1</v>
      </c>
      <c r="H247" s="14" t="s">
        <v>65</v>
      </c>
      <c r="I247" s="14" t="s">
        <v>66</v>
      </c>
      <c r="J247" s="14" t="s">
        <v>66</v>
      </c>
      <c r="K247" s="14" t="s">
        <v>66</v>
      </c>
      <c r="L247" s="14" t="s">
        <v>67</v>
      </c>
      <c r="M247" s="14" t="s">
        <v>68</v>
      </c>
      <c r="N247" s="14" t="s">
        <v>68</v>
      </c>
      <c r="O247" s="14" t="s">
        <v>68</v>
      </c>
      <c r="P247" s="14" t="s">
        <v>69</v>
      </c>
      <c r="Q247" s="14" t="s">
        <v>69</v>
      </c>
      <c r="R247" s="14" t="s">
        <v>69</v>
      </c>
      <c r="S247" s="14" t="s">
        <v>79</v>
      </c>
      <c r="T247" s="14" t="s">
        <v>70</v>
      </c>
      <c r="U247" s="14" t="s">
        <v>70</v>
      </c>
      <c r="V247" s="14" t="s">
        <v>71</v>
      </c>
      <c r="W247" s="14" t="s">
        <v>72</v>
      </c>
      <c r="X247" s="14" t="s">
        <v>68</v>
      </c>
      <c r="Y247" s="14" t="s">
        <v>68</v>
      </c>
      <c r="Z247" s="14" t="s">
        <v>68</v>
      </c>
      <c r="AA247" s="14" t="s">
        <v>68</v>
      </c>
      <c r="AB247" s="14">
        <v>1</v>
      </c>
      <c r="AC247" s="14">
        <v>29636.799999999999</v>
      </c>
      <c r="AD247" s="14">
        <v>136040</v>
      </c>
      <c r="AE247" s="14">
        <v>1650</v>
      </c>
      <c r="AF247" s="14">
        <v>29636.799999999999</v>
      </c>
      <c r="AG247" s="14">
        <v>1295.94</v>
      </c>
      <c r="AH247" s="14">
        <v>28861.5</v>
      </c>
      <c r="AI247" s="14">
        <v>130523</v>
      </c>
      <c r="AJ247" s="14">
        <v>0</v>
      </c>
      <c r="AK247" s="14">
        <v>0</v>
      </c>
      <c r="AL247" s="14">
        <v>5088.74</v>
      </c>
      <c r="AM247" s="14">
        <v>0</v>
      </c>
      <c r="AN247" s="14">
        <v>0</v>
      </c>
      <c r="AO247" s="14">
        <v>0</v>
      </c>
      <c r="AP247" s="14">
        <v>0</v>
      </c>
      <c r="AQ247" s="14">
        <v>174900.82</v>
      </c>
      <c r="AR247" s="14">
        <v>0</v>
      </c>
      <c r="AS247" s="14">
        <v>3110878.05</v>
      </c>
      <c r="AT247" s="14">
        <v>223751.89</v>
      </c>
      <c r="AU247" s="14" t="s">
        <v>218</v>
      </c>
      <c r="AV247" s="14" t="b">
        <v>1</v>
      </c>
      <c r="AW247" s="14">
        <v>4.5902391621227663</v>
      </c>
      <c r="AX247" s="14">
        <v>4.3727392970901044E-2</v>
      </c>
      <c r="AY247" s="14">
        <v>9.5261687738900334E-3</v>
      </c>
      <c r="AZ247" s="14">
        <v>4.4040854613183607</v>
      </c>
      <c r="BA247" s="14">
        <v>3.0840848484848484</v>
      </c>
      <c r="BB247" s="14">
        <v>0</v>
      </c>
      <c r="BC247" s="14" t="b">
        <f t="shared" si="58"/>
        <v>1</v>
      </c>
      <c r="BD247" s="14" t="b">
        <f t="shared" si="59"/>
        <v>0</v>
      </c>
      <c r="BE247" s="14" t="b">
        <f t="shared" si="60"/>
        <v>0</v>
      </c>
      <c r="BF247" s="14" t="b">
        <f t="shared" si="61"/>
        <v>1</v>
      </c>
      <c r="BG247" s="14" t="b">
        <f t="shared" si="62"/>
        <v>1</v>
      </c>
      <c r="BH247" s="14" t="b">
        <f t="shared" si="63"/>
        <v>1</v>
      </c>
      <c r="BI247" s="14" t="b">
        <f t="shared" si="69"/>
        <v>0</v>
      </c>
    </row>
    <row r="248" spans="1:61" hidden="1" x14ac:dyDescent="0.25">
      <c r="A248" s="14" t="s">
        <v>104</v>
      </c>
      <c r="B248" s="14" t="s">
        <v>949</v>
      </c>
      <c r="C248" s="14">
        <v>7811022985</v>
      </c>
      <c r="D248" s="14" t="s">
        <v>172</v>
      </c>
      <c r="E248" s="14" t="s">
        <v>950</v>
      </c>
      <c r="F248" s="14" t="s">
        <v>91</v>
      </c>
      <c r="G248" s="14" t="s">
        <v>81</v>
      </c>
      <c r="H248" s="14" t="s">
        <v>65</v>
      </c>
      <c r="I248" s="14" t="s">
        <v>66</v>
      </c>
      <c r="J248" s="14" t="s">
        <v>951</v>
      </c>
      <c r="K248" s="14" t="s">
        <v>247</v>
      </c>
      <c r="L248" s="14" t="s">
        <v>74</v>
      </c>
      <c r="M248" s="14" t="s">
        <v>68</v>
      </c>
      <c r="N248" s="14" t="s">
        <v>68</v>
      </c>
      <c r="O248" s="14" t="s">
        <v>72</v>
      </c>
      <c r="P248" s="14" t="s">
        <v>68</v>
      </c>
      <c r="Q248" s="14" t="s">
        <v>68</v>
      </c>
      <c r="R248" s="14" t="s">
        <v>66</v>
      </c>
      <c r="S248" s="14" t="s">
        <v>79</v>
      </c>
      <c r="T248" s="14" t="s">
        <v>70</v>
      </c>
      <c r="U248" s="14" t="s">
        <v>70</v>
      </c>
      <c r="V248" s="14" t="s">
        <v>71</v>
      </c>
      <c r="W248" s="14" t="s">
        <v>71</v>
      </c>
      <c r="X248" s="14" t="s">
        <v>71</v>
      </c>
      <c r="Y248" s="14" t="s">
        <v>71</v>
      </c>
      <c r="Z248" s="14" t="s">
        <v>68</v>
      </c>
      <c r="AA248" s="14" t="s">
        <v>71</v>
      </c>
      <c r="AB248" s="14">
        <v>1</v>
      </c>
      <c r="AC248" s="14">
        <v>4752.3</v>
      </c>
      <c r="AD248" s="14">
        <v>22337</v>
      </c>
      <c r="AE248" s="14">
        <v>800</v>
      </c>
      <c r="AF248" s="14">
        <v>3932.1</v>
      </c>
      <c r="AG248" s="14">
        <v>1270.31</v>
      </c>
      <c r="AH248" s="14">
        <v>3932.1</v>
      </c>
      <c r="AI248" s="14">
        <v>76300</v>
      </c>
      <c r="AJ248" s="14">
        <v>0</v>
      </c>
      <c r="AK248" s="14">
        <v>8398</v>
      </c>
      <c r="AL248" s="14">
        <v>2249.4589999999998</v>
      </c>
      <c r="AM248" s="14">
        <v>0</v>
      </c>
      <c r="AN248" s="14">
        <v>0</v>
      </c>
      <c r="AO248" s="14">
        <v>60340.39</v>
      </c>
      <c r="AP248" s="14">
        <v>0</v>
      </c>
      <c r="AQ248" s="14">
        <v>636773.25</v>
      </c>
      <c r="AR248" s="14">
        <v>0</v>
      </c>
      <c r="AS248" s="14">
        <v>2047630.32</v>
      </c>
      <c r="AT248" s="14">
        <v>104026.43</v>
      </c>
      <c r="AU248" s="14" t="s">
        <v>218</v>
      </c>
      <c r="AV248" s="14" t="b">
        <v>1</v>
      </c>
      <c r="AW248" s="14">
        <v>5.6806795351084665</v>
      </c>
      <c r="AX248" s="14">
        <v>0.32306146842654054</v>
      </c>
      <c r="AY248" s="14">
        <v>5.6870215337780361E-2</v>
      </c>
      <c r="AZ248" s="14">
        <v>19.404389511965618</v>
      </c>
      <c r="BA248" s="14">
        <v>2.8118237499999998</v>
      </c>
      <c r="BB248" s="14">
        <v>0</v>
      </c>
      <c r="BC248" s="14" t="b">
        <f t="shared" si="58"/>
        <v>1</v>
      </c>
      <c r="BD248" s="14" t="b">
        <f t="shared" si="59"/>
        <v>1</v>
      </c>
      <c r="BE248" s="14" t="b">
        <f t="shared" si="60"/>
        <v>1</v>
      </c>
      <c r="BF248" s="14" t="b">
        <f t="shared" si="61"/>
        <v>1</v>
      </c>
      <c r="BG248" s="14" t="b">
        <f t="shared" si="62"/>
        <v>1</v>
      </c>
      <c r="BH248" s="14" t="b">
        <f t="shared" si="63"/>
        <v>1</v>
      </c>
      <c r="BI248" s="14" t="b">
        <f t="shared" ref="BI248:BI255" si="70">AND(BC248:BH248)</f>
        <v>1</v>
      </c>
    </row>
    <row r="249" spans="1:61" hidden="1" x14ac:dyDescent="0.25">
      <c r="A249" s="14" t="s">
        <v>104</v>
      </c>
      <c r="B249" s="14" t="s">
        <v>952</v>
      </c>
      <c r="C249" s="14">
        <v>7811066830</v>
      </c>
      <c r="D249" s="14" t="s">
        <v>953</v>
      </c>
      <c r="E249" s="14" t="s">
        <v>954</v>
      </c>
      <c r="F249" s="14" t="s">
        <v>91</v>
      </c>
      <c r="G249" s="14" t="s">
        <v>145</v>
      </c>
      <c r="H249" s="14" t="s">
        <v>67</v>
      </c>
      <c r="I249" s="14" t="s">
        <v>141</v>
      </c>
      <c r="J249" s="14" t="s">
        <v>66</v>
      </c>
      <c r="K249" s="14" t="s">
        <v>66</v>
      </c>
      <c r="L249" s="14" t="s">
        <v>74</v>
      </c>
      <c r="M249" s="14" t="s">
        <v>68</v>
      </c>
      <c r="N249" s="14" t="s">
        <v>68</v>
      </c>
      <c r="O249" s="14" t="s">
        <v>68</v>
      </c>
      <c r="P249" s="14" t="s">
        <v>68</v>
      </c>
      <c r="Q249" s="14" t="s">
        <v>68</v>
      </c>
      <c r="R249" s="14" t="s">
        <v>69</v>
      </c>
      <c r="S249" s="14" t="s">
        <v>70</v>
      </c>
      <c r="T249" s="14" t="s">
        <v>70</v>
      </c>
      <c r="U249" s="14" t="s">
        <v>70</v>
      </c>
      <c r="V249" s="14" t="s">
        <v>71</v>
      </c>
      <c r="W249" s="14" t="s">
        <v>72</v>
      </c>
      <c r="X249" s="14" t="s">
        <v>72</v>
      </c>
      <c r="Y249" s="14" t="s">
        <v>72</v>
      </c>
      <c r="Z249" s="14" t="s">
        <v>68</v>
      </c>
      <c r="AA249" s="14" t="s">
        <v>68</v>
      </c>
      <c r="AB249" s="14">
        <v>1</v>
      </c>
      <c r="AC249" s="14">
        <v>3615.4</v>
      </c>
      <c r="AD249" s="14">
        <v>17792</v>
      </c>
      <c r="AE249" s="14">
        <v>200</v>
      </c>
      <c r="AF249" s="14">
        <v>3615.4</v>
      </c>
      <c r="AG249" s="14">
        <v>604.82000000000005</v>
      </c>
      <c r="AH249" s="14">
        <v>3615.4</v>
      </c>
      <c r="AI249" s="14">
        <v>59988</v>
      </c>
      <c r="AJ249" s="14">
        <v>0</v>
      </c>
      <c r="AK249" s="14">
        <v>7786</v>
      </c>
      <c r="AL249" s="14">
        <v>2276.0790000000002</v>
      </c>
      <c r="AM249" s="14">
        <v>340</v>
      </c>
      <c r="AN249" s="14">
        <v>0</v>
      </c>
      <c r="AO249" s="14">
        <v>54581.78</v>
      </c>
      <c r="AP249" s="14">
        <v>14724.74</v>
      </c>
      <c r="AQ249" s="14">
        <v>463265.74</v>
      </c>
      <c r="AR249" s="14">
        <v>0</v>
      </c>
      <c r="AS249" s="14">
        <v>1664841.95</v>
      </c>
      <c r="AT249" s="14">
        <v>98686.48</v>
      </c>
      <c r="AU249" s="14" t="s">
        <v>218</v>
      </c>
      <c r="AV249" s="14" t="b">
        <v>1</v>
      </c>
      <c r="AW249" s="14">
        <v>4.9211705482104326</v>
      </c>
      <c r="AX249" s="14">
        <v>0.167289926425845</v>
      </c>
      <c r="AY249" s="14">
        <v>3.3993929856115108E-2</v>
      </c>
      <c r="AZ249" s="14">
        <v>16.592354926149252</v>
      </c>
      <c r="BA249" s="14">
        <v>11.380395</v>
      </c>
      <c r="BB249" s="14">
        <v>1.7</v>
      </c>
      <c r="BC249" s="14" t="b">
        <f t="shared" si="58"/>
        <v>1</v>
      </c>
      <c r="BD249" s="14" t="b">
        <f t="shared" si="59"/>
        <v>1</v>
      </c>
      <c r="BE249" s="14" t="b">
        <f t="shared" si="60"/>
        <v>1</v>
      </c>
      <c r="BF249" s="14" t="b">
        <f t="shared" si="61"/>
        <v>1</v>
      </c>
      <c r="BG249" s="14" t="b">
        <f t="shared" si="62"/>
        <v>1</v>
      </c>
      <c r="BH249" s="14" t="b">
        <f t="shared" si="63"/>
        <v>1</v>
      </c>
      <c r="BI249" s="14" t="b">
        <f t="shared" si="70"/>
        <v>1</v>
      </c>
    </row>
    <row r="250" spans="1:61" x14ac:dyDescent="0.25">
      <c r="A250" s="14" t="s">
        <v>104</v>
      </c>
      <c r="B250" s="14" t="s">
        <v>955</v>
      </c>
      <c r="C250" s="14">
        <v>7811609861</v>
      </c>
      <c r="D250" s="14" t="s">
        <v>956</v>
      </c>
      <c r="E250" s="14" t="s">
        <v>957</v>
      </c>
      <c r="F250" s="14" t="s">
        <v>91</v>
      </c>
      <c r="G250" s="14" t="s">
        <v>87</v>
      </c>
      <c r="H250" s="14" t="s">
        <v>73</v>
      </c>
      <c r="I250" s="14" t="s">
        <v>66</v>
      </c>
      <c r="J250" s="14" t="s">
        <v>958</v>
      </c>
      <c r="K250" s="14" t="s">
        <v>959</v>
      </c>
      <c r="L250" s="14" t="s">
        <v>78</v>
      </c>
      <c r="M250" s="14" t="s">
        <v>68</v>
      </c>
      <c r="N250" s="14" t="s">
        <v>68</v>
      </c>
      <c r="O250" s="14" t="s">
        <v>68</v>
      </c>
      <c r="P250" s="14" t="s">
        <v>68</v>
      </c>
      <c r="Q250" s="14" t="s">
        <v>69</v>
      </c>
      <c r="R250" s="14" t="s">
        <v>69</v>
      </c>
      <c r="S250" s="14" t="s">
        <v>79</v>
      </c>
      <c r="T250" s="14" t="s">
        <v>79</v>
      </c>
      <c r="U250" s="14" t="s">
        <v>70</v>
      </c>
      <c r="V250" s="14" t="s">
        <v>68</v>
      </c>
      <c r="W250" s="14" t="s">
        <v>68</v>
      </c>
      <c r="X250" s="14" t="s">
        <v>68</v>
      </c>
      <c r="Y250" s="14" t="s">
        <v>68</v>
      </c>
      <c r="Z250" s="14" t="s">
        <v>68</v>
      </c>
      <c r="AA250" s="14" t="s">
        <v>68</v>
      </c>
      <c r="AB250" s="14">
        <v>1</v>
      </c>
      <c r="AC250" s="14">
        <v>21130.3</v>
      </c>
      <c r="AD250" s="14">
        <v>98660</v>
      </c>
      <c r="AE250" s="14">
        <v>825</v>
      </c>
      <c r="AF250" s="14">
        <v>14779.4</v>
      </c>
      <c r="AG250" s="14">
        <v>1690.64</v>
      </c>
      <c r="AH250" s="14">
        <v>2113.3000000000002</v>
      </c>
      <c r="AI250" s="14">
        <v>753502</v>
      </c>
      <c r="AJ250" s="14">
        <v>0</v>
      </c>
      <c r="AK250" s="14">
        <v>0</v>
      </c>
      <c r="AL250" s="14">
        <v>19682.5</v>
      </c>
      <c r="AM250" s="14">
        <v>0</v>
      </c>
      <c r="AN250" s="14">
        <v>0</v>
      </c>
      <c r="AO250" s="14">
        <v>0</v>
      </c>
      <c r="AP250" s="14">
        <v>0</v>
      </c>
      <c r="AQ250" s="14">
        <v>8178912.8099999996</v>
      </c>
      <c r="AR250" s="14">
        <v>0</v>
      </c>
      <c r="AS250" s="14">
        <v>4568940.9400000004</v>
      </c>
      <c r="AT250" s="14">
        <v>961646.35</v>
      </c>
      <c r="AU250" s="14" t="s">
        <v>218</v>
      </c>
      <c r="AV250" s="14" t="b">
        <v>1</v>
      </c>
      <c r="AW250" s="14">
        <v>6.6755078013992453</v>
      </c>
      <c r="AX250" s="14">
        <v>0.11439165324708717</v>
      </c>
      <c r="AY250" s="14">
        <v>1.7136022704236774E-2</v>
      </c>
      <c r="AZ250" s="14">
        <v>50.983260484187454</v>
      </c>
      <c r="BA250" s="14">
        <v>23.857575757575759</v>
      </c>
      <c r="BB250" s="14">
        <v>0</v>
      </c>
      <c r="BC250" s="14" t="b">
        <f t="shared" si="58"/>
        <v>1</v>
      </c>
      <c r="BD250" s="14" t="b">
        <f t="shared" si="59"/>
        <v>1</v>
      </c>
      <c r="BE250" s="14" t="b">
        <f t="shared" si="60"/>
        <v>0</v>
      </c>
      <c r="BF250" s="14" t="b">
        <f t="shared" si="61"/>
        <v>1</v>
      </c>
      <c r="BG250" s="14" t="b">
        <f t="shared" si="62"/>
        <v>1</v>
      </c>
      <c r="BH250" s="14" t="b">
        <f t="shared" si="63"/>
        <v>1</v>
      </c>
      <c r="BI250" s="14" t="b">
        <f t="shared" si="70"/>
        <v>0</v>
      </c>
    </row>
    <row r="251" spans="1:61" hidden="1" x14ac:dyDescent="0.25">
      <c r="A251" s="14" t="s">
        <v>104</v>
      </c>
      <c r="B251" s="14" t="s">
        <v>960</v>
      </c>
      <c r="C251" s="14">
        <v>7811066950</v>
      </c>
      <c r="D251" s="14" t="s">
        <v>126</v>
      </c>
      <c r="E251" s="14" t="s">
        <v>961</v>
      </c>
      <c r="F251" s="14" t="s">
        <v>91</v>
      </c>
      <c r="G251" s="14" t="s">
        <v>202</v>
      </c>
      <c r="H251" s="14" t="s">
        <v>65</v>
      </c>
      <c r="I251" s="14" t="s">
        <v>94</v>
      </c>
      <c r="J251" s="14" t="s">
        <v>238</v>
      </c>
      <c r="K251" s="14" t="s">
        <v>962</v>
      </c>
      <c r="L251" s="14" t="s">
        <v>74</v>
      </c>
      <c r="M251" s="14" t="s">
        <v>68</v>
      </c>
      <c r="N251" s="14" t="s">
        <v>68</v>
      </c>
      <c r="O251" s="14" t="s">
        <v>68</v>
      </c>
      <c r="P251" s="14" t="s">
        <v>68</v>
      </c>
      <c r="Q251" s="14" t="s">
        <v>68</v>
      </c>
      <c r="R251" s="14" t="s">
        <v>69</v>
      </c>
      <c r="S251" s="14" t="s">
        <v>79</v>
      </c>
      <c r="T251" s="14" t="s">
        <v>70</v>
      </c>
      <c r="U251" s="14" t="s">
        <v>70</v>
      </c>
      <c r="V251" s="14" t="s">
        <v>71</v>
      </c>
      <c r="W251" s="14" t="s">
        <v>72</v>
      </c>
      <c r="X251" s="14" t="s">
        <v>68</v>
      </c>
      <c r="Y251" s="14" t="s">
        <v>68</v>
      </c>
      <c r="Z251" s="14" t="s">
        <v>68</v>
      </c>
      <c r="AA251" s="14" t="s">
        <v>68</v>
      </c>
      <c r="AB251" s="14">
        <v>1</v>
      </c>
      <c r="AC251" s="14">
        <v>4228.8</v>
      </c>
      <c r="AD251" s="14">
        <v>12640</v>
      </c>
      <c r="AE251" s="14">
        <v>205</v>
      </c>
      <c r="AF251" s="14">
        <v>2728.9</v>
      </c>
      <c r="AG251" s="14">
        <v>502.28</v>
      </c>
      <c r="AH251" s="14">
        <v>4228.8</v>
      </c>
      <c r="AI251" s="14">
        <v>59310</v>
      </c>
      <c r="AJ251" s="14">
        <v>0</v>
      </c>
      <c r="AK251" s="14">
        <v>1970</v>
      </c>
      <c r="AL251" s="14">
        <v>1116.8</v>
      </c>
      <c r="AM251" s="14">
        <v>657.36</v>
      </c>
      <c r="AN251" s="14">
        <v>0</v>
      </c>
      <c r="AO251" s="14">
        <v>14134.48</v>
      </c>
      <c r="AP251" s="14">
        <v>27183.56</v>
      </c>
      <c r="AQ251" s="14">
        <v>475578.89</v>
      </c>
      <c r="AR251" s="14">
        <v>0</v>
      </c>
      <c r="AS251" s="14">
        <v>1380896.96</v>
      </c>
      <c r="AT251" s="14">
        <v>48509.599999999999</v>
      </c>
      <c r="AU251" s="14" t="s">
        <v>218</v>
      </c>
      <c r="AV251" s="14" t="b">
        <v>1</v>
      </c>
      <c r="AW251" s="14">
        <v>4.6319029645644765</v>
      </c>
      <c r="AX251" s="14">
        <v>0.18405951115834218</v>
      </c>
      <c r="AY251" s="14">
        <v>3.9737341772151893E-2</v>
      </c>
      <c r="AZ251" s="14">
        <v>21.734032027556889</v>
      </c>
      <c r="BA251" s="14">
        <v>5.44780487804878</v>
      </c>
      <c r="BB251" s="14">
        <v>3.2066341463414636</v>
      </c>
      <c r="BC251" s="14" t="b">
        <f t="shared" si="58"/>
        <v>1</v>
      </c>
      <c r="BD251" s="14" t="b">
        <f t="shared" si="59"/>
        <v>1</v>
      </c>
      <c r="BE251" s="14" t="b">
        <f t="shared" si="60"/>
        <v>1</v>
      </c>
      <c r="BF251" s="14" t="b">
        <f t="shared" si="61"/>
        <v>1</v>
      </c>
      <c r="BG251" s="14" t="b">
        <f t="shared" si="62"/>
        <v>1</v>
      </c>
      <c r="BH251" s="14" t="b">
        <f t="shared" si="63"/>
        <v>1</v>
      </c>
      <c r="BI251" s="14" t="b">
        <f t="shared" si="70"/>
        <v>1</v>
      </c>
    </row>
    <row r="252" spans="1:61" hidden="1" x14ac:dyDescent="0.25">
      <c r="A252" s="14" t="s">
        <v>104</v>
      </c>
      <c r="B252" s="14" t="s">
        <v>963</v>
      </c>
      <c r="C252" s="14">
        <v>7811067009</v>
      </c>
      <c r="D252" s="14" t="s">
        <v>964</v>
      </c>
      <c r="E252" s="14" t="s">
        <v>965</v>
      </c>
      <c r="F252" s="14" t="s">
        <v>91</v>
      </c>
      <c r="G252" s="14" t="s">
        <v>135</v>
      </c>
      <c r="H252" s="14" t="s">
        <v>65</v>
      </c>
      <c r="I252" s="14" t="s">
        <v>415</v>
      </c>
      <c r="J252" s="14" t="s">
        <v>966</v>
      </c>
      <c r="K252" s="14" t="s">
        <v>967</v>
      </c>
      <c r="L252" s="14" t="s">
        <v>74</v>
      </c>
      <c r="M252" s="14" t="s">
        <v>68</v>
      </c>
      <c r="N252" s="14" t="s">
        <v>68</v>
      </c>
      <c r="O252" s="14" t="s">
        <v>68</v>
      </c>
      <c r="P252" s="14" t="s">
        <v>69</v>
      </c>
      <c r="Q252" s="14" t="s">
        <v>69</v>
      </c>
      <c r="R252" s="14" t="s">
        <v>69</v>
      </c>
      <c r="S252" s="14" t="s">
        <v>70</v>
      </c>
      <c r="T252" s="14" t="s">
        <v>70</v>
      </c>
      <c r="U252" s="14" t="s">
        <v>70</v>
      </c>
      <c r="V252" s="14" t="s">
        <v>71</v>
      </c>
      <c r="W252" s="14" t="s">
        <v>72</v>
      </c>
      <c r="X252" s="14" t="s">
        <v>71</v>
      </c>
      <c r="Y252" s="14" t="s">
        <v>72</v>
      </c>
      <c r="Z252" s="14" t="s">
        <v>68</v>
      </c>
      <c r="AA252" s="14" t="s">
        <v>68</v>
      </c>
      <c r="AB252" s="14">
        <v>1</v>
      </c>
      <c r="AC252" s="14">
        <v>2365.4</v>
      </c>
      <c r="AD252" s="14">
        <v>13886</v>
      </c>
      <c r="AE252" s="14">
        <v>450</v>
      </c>
      <c r="AF252" s="14">
        <v>2365.4</v>
      </c>
      <c r="AG252" s="14">
        <v>340.41</v>
      </c>
      <c r="AH252" s="14">
        <v>2365.4</v>
      </c>
      <c r="AI252" s="14">
        <v>49208</v>
      </c>
      <c r="AJ252" s="14">
        <v>0</v>
      </c>
      <c r="AK252" s="14">
        <v>0</v>
      </c>
      <c r="AL252" s="14">
        <v>434.18700000000001</v>
      </c>
      <c r="AM252" s="14">
        <v>0</v>
      </c>
      <c r="AN252" s="14">
        <v>0</v>
      </c>
      <c r="AO252" s="14">
        <v>0</v>
      </c>
      <c r="AP252" s="14">
        <v>0</v>
      </c>
      <c r="AQ252" s="14">
        <v>399623.27</v>
      </c>
      <c r="AR252" s="14">
        <v>0</v>
      </c>
      <c r="AS252" s="14">
        <v>943312.99</v>
      </c>
      <c r="AT252" s="14">
        <v>18829.599999999999</v>
      </c>
      <c r="AU252" s="14" t="s">
        <v>218</v>
      </c>
      <c r="AV252" s="14" t="b">
        <v>1</v>
      </c>
      <c r="AW252" s="14">
        <v>5.8704658831487269</v>
      </c>
      <c r="AX252" s="14">
        <v>0.14391223471717257</v>
      </c>
      <c r="AY252" s="14">
        <v>2.451461904076048E-2</v>
      </c>
      <c r="AZ252" s="14">
        <v>20.803246808150842</v>
      </c>
      <c r="BA252" s="14">
        <v>0.96486000000000005</v>
      </c>
      <c r="BB252" s="14">
        <v>0</v>
      </c>
      <c r="BC252" s="14" t="b">
        <f t="shared" si="58"/>
        <v>1</v>
      </c>
      <c r="BD252" s="14" t="b">
        <f t="shared" si="59"/>
        <v>1</v>
      </c>
      <c r="BE252" s="14" t="b">
        <f t="shared" si="60"/>
        <v>1</v>
      </c>
      <c r="BF252" s="14" t="b">
        <f t="shared" si="61"/>
        <v>1</v>
      </c>
      <c r="BG252" s="14" t="b">
        <f t="shared" si="62"/>
        <v>1</v>
      </c>
      <c r="BH252" s="14" t="b">
        <f t="shared" si="63"/>
        <v>1</v>
      </c>
      <c r="BI252" s="14" t="b">
        <f t="shared" si="70"/>
        <v>1</v>
      </c>
    </row>
    <row r="253" spans="1:61" hidden="1" x14ac:dyDescent="0.25">
      <c r="A253" s="14" t="s">
        <v>104</v>
      </c>
      <c r="B253" s="14" t="s">
        <v>968</v>
      </c>
      <c r="C253" s="14">
        <v>7811066982</v>
      </c>
      <c r="D253" s="14" t="s">
        <v>95</v>
      </c>
      <c r="E253" s="14" t="s">
        <v>969</v>
      </c>
      <c r="F253" s="14" t="s">
        <v>75</v>
      </c>
      <c r="G253" s="14" t="s">
        <v>144</v>
      </c>
      <c r="H253" s="14" t="s">
        <v>65</v>
      </c>
      <c r="I253" s="14" t="s">
        <v>66</v>
      </c>
      <c r="J253" s="14" t="s">
        <v>66</v>
      </c>
      <c r="K253" s="14" t="s">
        <v>66</v>
      </c>
      <c r="L253" s="14" t="s">
        <v>74</v>
      </c>
      <c r="M253" s="14" t="s">
        <v>68</v>
      </c>
      <c r="N253" s="14" t="s">
        <v>68</v>
      </c>
      <c r="O253" s="14" t="s">
        <v>68</v>
      </c>
      <c r="P253" s="14" t="s">
        <v>69</v>
      </c>
      <c r="Q253" s="14" t="s">
        <v>69</v>
      </c>
      <c r="R253" s="14" t="s">
        <v>69</v>
      </c>
      <c r="S253" s="14" t="s">
        <v>79</v>
      </c>
      <c r="T253" s="14" t="s">
        <v>70</v>
      </c>
      <c r="U253" s="14" t="s">
        <v>70</v>
      </c>
      <c r="V253" s="14" t="s">
        <v>71</v>
      </c>
      <c r="W253" s="14" t="s">
        <v>72</v>
      </c>
      <c r="X253" s="14" t="s">
        <v>72</v>
      </c>
      <c r="Y253" s="14" t="s">
        <v>71</v>
      </c>
      <c r="Z253" s="14" t="s">
        <v>68</v>
      </c>
      <c r="AA253" s="14" t="s">
        <v>68</v>
      </c>
      <c r="AB253" s="14">
        <v>1</v>
      </c>
      <c r="AC253" s="14">
        <v>3809.8</v>
      </c>
      <c r="AD253" s="14">
        <v>14674</v>
      </c>
      <c r="AE253" s="14">
        <v>390</v>
      </c>
      <c r="AF253" s="14">
        <v>3760.8</v>
      </c>
      <c r="AG253" s="14">
        <v>496.95</v>
      </c>
      <c r="AH253" s="14">
        <v>3809.8</v>
      </c>
      <c r="AI253" s="14">
        <v>38986</v>
      </c>
      <c r="AJ253" s="14">
        <v>0</v>
      </c>
      <c r="AK253" s="14">
        <v>0</v>
      </c>
      <c r="AL253" s="14">
        <v>614.46699999999998</v>
      </c>
      <c r="AM253" s="14">
        <v>0</v>
      </c>
      <c r="AN253" s="14">
        <v>0</v>
      </c>
      <c r="AO253" s="14">
        <v>0</v>
      </c>
      <c r="AP253" s="14">
        <v>0</v>
      </c>
      <c r="AQ253" s="14">
        <v>316639.78999999998</v>
      </c>
      <c r="AR253" s="14">
        <v>0</v>
      </c>
      <c r="AS253" s="14">
        <v>1366983.17</v>
      </c>
      <c r="AT253" s="14">
        <v>26660.73</v>
      </c>
      <c r="AU253" s="14" t="s">
        <v>218</v>
      </c>
      <c r="AV253" s="14" t="b">
        <v>1</v>
      </c>
      <c r="AW253" s="14">
        <v>3.9018293980004253</v>
      </c>
      <c r="AX253" s="14">
        <v>0.13213943841735801</v>
      </c>
      <c r="AY253" s="14">
        <v>3.38660215346872E-2</v>
      </c>
      <c r="AZ253" s="14">
        <v>10.366411401829398</v>
      </c>
      <c r="BA253" s="14">
        <v>1.5755564102564101</v>
      </c>
      <c r="BB253" s="14">
        <v>0</v>
      </c>
      <c r="BC253" s="14" t="b">
        <f t="shared" si="58"/>
        <v>1</v>
      </c>
      <c r="BD253" s="14" t="b">
        <f t="shared" si="59"/>
        <v>1</v>
      </c>
      <c r="BE253" s="14" t="b">
        <f t="shared" si="60"/>
        <v>1</v>
      </c>
      <c r="BF253" s="14" t="b">
        <f t="shared" si="61"/>
        <v>1</v>
      </c>
      <c r="BG253" s="14" t="b">
        <f t="shared" si="62"/>
        <v>1</v>
      </c>
      <c r="BH253" s="14" t="b">
        <f t="shared" si="63"/>
        <v>1</v>
      </c>
      <c r="BI253" s="14" t="b">
        <f t="shared" si="70"/>
        <v>1</v>
      </c>
    </row>
    <row r="254" spans="1:61" x14ac:dyDescent="0.25">
      <c r="A254" s="14" t="s">
        <v>104</v>
      </c>
      <c r="B254" s="14" t="s">
        <v>970</v>
      </c>
      <c r="C254" s="14">
        <v>7811511489</v>
      </c>
      <c r="D254" s="14" t="s">
        <v>971</v>
      </c>
      <c r="E254" s="14" t="s">
        <v>972</v>
      </c>
      <c r="F254" s="14" t="s">
        <v>97</v>
      </c>
      <c r="G254" s="14" t="s">
        <v>280</v>
      </c>
      <c r="H254" s="14" t="s">
        <v>73</v>
      </c>
      <c r="I254" s="14" t="s">
        <v>66</v>
      </c>
      <c r="J254" s="14" t="s">
        <v>66</v>
      </c>
      <c r="K254" s="14" t="s">
        <v>66</v>
      </c>
      <c r="L254" s="14" t="s">
        <v>74</v>
      </c>
      <c r="M254" s="14" t="s">
        <v>72</v>
      </c>
      <c r="N254" s="14" t="s">
        <v>72</v>
      </c>
      <c r="O254" s="14" t="s">
        <v>72</v>
      </c>
      <c r="P254" s="14" t="s">
        <v>72</v>
      </c>
      <c r="Q254" s="14" t="s">
        <v>69</v>
      </c>
      <c r="R254" s="14" t="s">
        <v>69</v>
      </c>
      <c r="S254" s="14" t="s">
        <v>70</v>
      </c>
      <c r="T254" s="14" t="s">
        <v>70</v>
      </c>
      <c r="U254" s="14" t="s">
        <v>70</v>
      </c>
      <c r="V254" s="14" t="s">
        <v>68</v>
      </c>
      <c r="W254" s="14" t="s">
        <v>72</v>
      </c>
      <c r="X254" s="14" t="s">
        <v>72</v>
      </c>
      <c r="Y254" s="14" t="s">
        <v>72</v>
      </c>
      <c r="Z254" s="14" t="s">
        <v>68</v>
      </c>
      <c r="AA254" s="14" t="s">
        <v>72</v>
      </c>
      <c r="AB254" s="14">
        <v>1</v>
      </c>
      <c r="AC254" s="14">
        <v>657.6</v>
      </c>
      <c r="AD254" s="14">
        <v>1841.3</v>
      </c>
      <c r="AE254" s="14">
        <v>50</v>
      </c>
      <c r="AF254" s="14">
        <v>657.6</v>
      </c>
      <c r="AG254" s="14">
        <v>1E-3</v>
      </c>
      <c r="AH254" s="14">
        <v>657.6</v>
      </c>
      <c r="AI254" s="14">
        <v>1E-3</v>
      </c>
      <c r="AJ254" s="14">
        <v>0</v>
      </c>
      <c r="AK254" s="14">
        <v>0</v>
      </c>
      <c r="AL254" s="14">
        <v>1E-3</v>
      </c>
      <c r="AM254" s="14">
        <v>1E-3</v>
      </c>
      <c r="AN254" s="14">
        <v>0</v>
      </c>
      <c r="AO254" s="14">
        <v>0</v>
      </c>
      <c r="AP254" s="14">
        <v>0.15</v>
      </c>
      <c r="AQ254" s="14">
        <v>0.01</v>
      </c>
      <c r="AR254" s="14">
        <v>0</v>
      </c>
      <c r="AS254" s="14">
        <v>2.77</v>
      </c>
      <c r="AT254" s="14">
        <v>0.04</v>
      </c>
      <c r="AU254" s="14" t="s">
        <v>218</v>
      </c>
      <c r="AV254" s="14" t="b">
        <v>1</v>
      </c>
      <c r="AW254" s="14">
        <v>2.8000304136253038</v>
      </c>
      <c r="AX254" s="14">
        <v>1.5206812652068126E-6</v>
      </c>
      <c r="AY254" s="14">
        <v>5.430945527616358E-7</v>
      </c>
      <c r="AZ254" s="14">
        <v>1.5206812652068126E-6</v>
      </c>
      <c r="BA254" s="14">
        <v>2.0000000000000002E-5</v>
      </c>
      <c r="BB254" s="14">
        <v>2.0000000000000002E-5</v>
      </c>
      <c r="BC254" s="14" t="b">
        <f t="shared" si="58"/>
        <v>1</v>
      </c>
      <c r="BD254" s="14" t="b">
        <f t="shared" si="59"/>
        <v>0</v>
      </c>
      <c r="BE254" s="14" t="b">
        <f t="shared" si="60"/>
        <v>0</v>
      </c>
      <c r="BF254" s="14" t="b">
        <f t="shared" si="61"/>
        <v>1</v>
      </c>
      <c r="BG254" s="14" t="b">
        <f t="shared" si="62"/>
        <v>1</v>
      </c>
      <c r="BH254" s="14" t="b">
        <f t="shared" si="63"/>
        <v>1</v>
      </c>
      <c r="BI254" s="14" t="b">
        <f t="shared" si="70"/>
        <v>0</v>
      </c>
    </row>
    <row r="255" spans="1:61" hidden="1" x14ac:dyDescent="0.25">
      <c r="A255" s="14" t="s">
        <v>104</v>
      </c>
      <c r="B255" s="14" t="s">
        <v>973</v>
      </c>
      <c r="C255" s="14">
        <v>7811067016</v>
      </c>
      <c r="D255" s="14" t="s">
        <v>973</v>
      </c>
      <c r="E255" s="14" t="s">
        <v>974</v>
      </c>
      <c r="F255" s="14" t="s">
        <v>75</v>
      </c>
      <c r="G255" s="14" t="s">
        <v>246</v>
      </c>
      <c r="H255" s="14" t="s">
        <v>73</v>
      </c>
      <c r="I255" s="14" t="s">
        <v>235</v>
      </c>
      <c r="J255" s="14" t="s">
        <v>66</v>
      </c>
      <c r="K255" s="14" t="s">
        <v>66</v>
      </c>
      <c r="L255" s="14" t="s">
        <v>74</v>
      </c>
      <c r="M255" s="14" t="s">
        <v>68</v>
      </c>
      <c r="N255" s="14" t="s">
        <v>68</v>
      </c>
      <c r="O255" s="14" t="s">
        <v>68</v>
      </c>
      <c r="P255" s="14" t="s">
        <v>69</v>
      </c>
      <c r="Q255" s="14" t="s">
        <v>69</v>
      </c>
      <c r="R255" s="14" t="s">
        <v>69</v>
      </c>
      <c r="S255" s="14" t="s">
        <v>70</v>
      </c>
      <c r="T255" s="14" t="s">
        <v>70</v>
      </c>
      <c r="U255" s="14" t="s">
        <v>70</v>
      </c>
      <c r="V255" s="14" t="s">
        <v>68</v>
      </c>
      <c r="W255" s="14" t="s">
        <v>69</v>
      </c>
      <c r="X255" s="14" t="s">
        <v>69</v>
      </c>
      <c r="Y255" s="14" t="s">
        <v>69</v>
      </c>
      <c r="Z255" s="14" t="s">
        <v>68</v>
      </c>
      <c r="AA255" s="14" t="s">
        <v>68</v>
      </c>
      <c r="AB255" s="14">
        <v>1</v>
      </c>
      <c r="AC255" s="14">
        <v>3118.3</v>
      </c>
      <c r="AD255" s="14">
        <v>7796</v>
      </c>
      <c r="AE255" s="14">
        <v>174</v>
      </c>
      <c r="AF255" s="14">
        <v>3118.3</v>
      </c>
      <c r="AG255" s="14">
        <v>415.52</v>
      </c>
      <c r="AH255" s="14">
        <v>3118.3</v>
      </c>
      <c r="AI255" s="14">
        <v>191808</v>
      </c>
      <c r="AJ255" s="14">
        <v>0</v>
      </c>
      <c r="AK255" s="14">
        <v>0</v>
      </c>
      <c r="AL255" s="14">
        <v>1393</v>
      </c>
      <c r="AM255" s="14">
        <v>0</v>
      </c>
      <c r="AN255" s="14">
        <v>0</v>
      </c>
      <c r="AO255" s="14">
        <v>0</v>
      </c>
      <c r="AP255" s="14">
        <v>0</v>
      </c>
      <c r="AQ255" s="14">
        <v>1559416.14</v>
      </c>
      <c r="AR255" s="14">
        <v>0</v>
      </c>
      <c r="AS255" s="14">
        <v>1136289.05</v>
      </c>
      <c r="AT255" s="14">
        <v>60563.9</v>
      </c>
      <c r="AU255" s="14" t="s">
        <v>218</v>
      </c>
      <c r="AV255" s="14" t="b">
        <v>1</v>
      </c>
      <c r="AW255" s="14">
        <v>2.5000801718885288</v>
      </c>
      <c r="AX255" s="14">
        <v>0.13325209248629058</v>
      </c>
      <c r="AY255" s="14">
        <v>5.329912775782452E-2</v>
      </c>
      <c r="AZ255" s="14">
        <v>61.510438379886473</v>
      </c>
      <c r="BA255" s="14">
        <v>8.0057471264367823</v>
      </c>
      <c r="BB255" s="14">
        <v>0</v>
      </c>
      <c r="BC255" s="14" t="b">
        <f t="shared" si="58"/>
        <v>1</v>
      </c>
      <c r="BD255" s="14" t="b">
        <f t="shared" si="59"/>
        <v>1</v>
      </c>
      <c r="BE255" s="14" t="b">
        <f t="shared" si="60"/>
        <v>1</v>
      </c>
      <c r="BF255" s="14" t="b">
        <f t="shared" si="61"/>
        <v>1</v>
      </c>
      <c r="BG255" s="14" t="b">
        <f t="shared" si="62"/>
        <v>1</v>
      </c>
      <c r="BH255" s="14" t="b">
        <f t="shared" si="63"/>
        <v>1</v>
      </c>
      <c r="BI255" s="14" t="b">
        <f t="shared" si="70"/>
        <v>1</v>
      </c>
    </row>
    <row r="256" spans="1:61" hidden="1" x14ac:dyDescent="0.25">
      <c r="A256" s="14" t="s">
        <v>104</v>
      </c>
      <c r="B256" s="14" t="s">
        <v>975</v>
      </c>
      <c r="C256" s="14">
        <v>7811067048</v>
      </c>
      <c r="D256" s="14" t="s">
        <v>242</v>
      </c>
      <c r="E256" s="14" t="s">
        <v>976</v>
      </c>
      <c r="F256" s="14" t="s">
        <v>98</v>
      </c>
      <c r="G256" s="14" t="s">
        <v>173</v>
      </c>
      <c r="H256" s="14" t="s">
        <v>73</v>
      </c>
      <c r="I256" s="14" t="s">
        <v>196</v>
      </c>
      <c r="J256" s="14" t="s">
        <v>977</v>
      </c>
      <c r="K256" s="14" t="s">
        <v>978</v>
      </c>
      <c r="L256" s="14" t="s">
        <v>74</v>
      </c>
      <c r="M256" s="14" t="s">
        <v>68</v>
      </c>
      <c r="N256" s="14" t="s">
        <v>68</v>
      </c>
      <c r="O256" s="14" t="s">
        <v>68</v>
      </c>
      <c r="P256" s="14" t="s">
        <v>68</v>
      </c>
      <c r="Q256" s="14" t="s">
        <v>69</v>
      </c>
      <c r="R256" s="14" t="s">
        <v>69</v>
      </c>
      <c r="S256" s="14" t="s">
        <v>79</v>
      </c>
      <c r="T256" s="14" t="s">
        <v>70</v>
      </c>
      <c r="U256" s="14" t="s">
        <v>70</v>
      </c>
      <c r="V256" s="14" t="s">
        <v>71</v>
      </c>
      <c r="W256" s="14" t="s">
        <v>72</v>
      </c>
      <c r="X256" s="14" t="s">
        <v>68</v>
      </c>
      <c r="Y256" s="14" t="s">
        <v>72</v>
      </c>
      <c r="Z256" s="14" t="s">
        <v>68</v>
      </c>
      <c r="AA256" s="14" t="s">
        <v>68</v>
      </c>
      <c r="AB256" s="14">
        <v>1</v>
      </c>
      <c r="AC256" s="14">
        <v>6536.5</v>
      </c>
      <c r="AD256" s="14">
        <v>28338</v>
      </c>
      <c r="AE256" s="14">
        <v>500</v>
      </c>
      <c r="AF256" s="14">
        <v>6536.5</v>
      </c>
      <c r="AG256" s="14">
        <v>824.08</v>
      </c>
      <c r="AH256" s="14">
        <v>6536.5</v>
      </c>
      <c r="AI256" s="14">
        <v>54847</v>
      </c>
      <c r="AJ256" s="14">
        <v>0</v>
      </c>
      <c r="AK256" s="14">
        <v>0</v>
      </c>
      <c r="AL256" s="14">
        <v>1281</v>
      </c>
      <c r="AM256" s="14">
        <v>6013.61</v>
      </c>
      <c r="AN256" s="14">
        <v>0</v>
      </c>
      <c r="AO256" s="14">
        <v>0</v>
      </c>
      <c r="AP256" s="14">
        <v>112000</v>
      </c>
      <c r="AQ256" s="14">
        <v>486463</v>
      </c>
      <c r="AR256" s="14">
        <v>0</v>
      </c>
      <c r="AS256" s="14">
        <v>2519016</v>
      </c>
      <c r="AT256" s="14">
        <v>45425</v>
      </c>
      <c r="AU256" s="14" t="s">
        <v>218</v>
      </c>
      <c r="AV256" s="14" t="b">
        <v>1</v>
      </c>
      <c r="AW256" s="14">
        <v>4.3353476631224659</v>
      </c>
      <c r="AX256" s="14">
        <v>0.12607358678191694</v>
      </c>
      <c r="AY256" s="14">
        <v>2.9080386759827794E-2</v>
      </c>
      <c r="AZ256" s="14">
        <v>8.3908819704734956</v>
      </c>
      <c r="BA256" s="14">
        <v>2.5619999999999998</v>
      </c>
      <c r="BB256" s="14">
        <v>12.02722</v>
      </c>
      <c r="BC256" s="14" t="b">
        <f t="shared" si="58"/>
        <v>1</v>
      </c>
      <c r="BD256" s="14" t="b">
        <f t="shared" si="59"/>
        <v>1</v>
      </c>
      <c r="BE256" s="14" t="b">
        <f t="shared" si="60"/>
        <v>1</v>
      </c>
      <c r="BF256" s="14" t="b">
        <f t="shared" si="61"/>
        <v>1</v>
      </c>
      <c r="BG256" s="14" t="b">
        <f t="shared" si="62"/>
        <v>1</v>
      </c>
      <c r="BH256" s="14" t="b">
        <f t="shared" si="63"/>
        <v>1</v>
      </c>
      <c r="BI256" s="14" t="b">
        <f t="shared" ref="BI256" si="71">AND(BC256:BH256)</f>
        <v>1</v>
      </c>
    </row>
    <row r="257" spans="1:61" hidden="1" x14ac:dyDescent="0.25">
      <c r="A257" s="14" t="s">
        <v>104</v>
      </c>
      <c r="B257" s="14" t="s">
        <v>979</v>
      </c>
      <c r="C257" s="14">
        <v>7811112558</v>
      </c>
      <c r="D257" s="14" t="s">
        <v>980</v>
      </c>
      <c r="E257" s="14" t="s">
        <v>981</v>
      </c>
      <c r="F257" s="14" t="s">
        <v>105</v>
      </c>
      <c r="G257" s="14" t="s">
        <v>135</v>
      </c>
      <c r="H257" s="14" t="s">
        <v>73</v>
      </c>
      <c r="I257" s="14" t="s">
        <v>99</v>
      </c>
      <c r="J257" s="14" t="s">
        <v>298</v>
      </c>
      <c r="K257" s="14" t="s">
        <v>982</v>
      </c>
      <c r="L257" s="14" t="s">
        <v>74</v>
      </c>
      <c r="M257" s="14" t="s">
        <v>68</v>
      </c>
      <c r="N257" s="14" t="s">
        <v>68</v>
      </c>
      <c r="O257" s="14" t="s">
        <v>68</v>
      </c>
      <c r="P257" s="14" t="s">
        <v>69</v>
      </c>
      <c r="Q257" s="14" t="s">
        <v>69</v>
      </c>
      <c r="R257" s="14" t="s">
        <v>69</v>
      </c>
      <c r="S257" s="14" t="s">
        <v>79</v>
      </c>
      <c r="T257" s="14" t="s">
        <v>70</v>
      </c>
      <c r="U257" s="14" t="s">
        <v>70</v>
      </c>
      <c r="V257" s="14" t="s">
        <v>71</v>
      </c>
      <c r="W257" s="14" t="s">
        <v>72</v>
      </c>
      <c r="X257" s="14" t="s">
        <v>72</v>
      </c>
      <c r="Y257" s="14" t="s">
        <v>72</v>
      </c>
      <c r="Z257" s="14" t="s">
        <v>68</v>
      </c>
      <c r="AA257" s="14" t="s">
        <v>68</v>
      </c>
      <c r="AB257" s="14">
        <v>1</v>
      </c>
      <c r="AC257" s="14">
        <v>2614.9</v>
      </c>
      <c r="AD257" s="14">
        <v>7844.7</v>
      </c>
      <c r="AE257" s="14">
        <v>67800</v>
      </c>
      <c r="AF257" s="14">
        <v>1789.4</v>
      </c>
      <c r="AG257" s="14">
        <v>217.29</v>
      </c>
      <c r="AH257" s="14">
        <v>1789.4</v>
      </c>
      <c r="AI257" s="14">
        <v>34660</v>
      </c>
      <c r="AJ257" s="14">
        <v>0</v>
      </c>
      <c r="AK257" s="14">
        <v>0</v>
      </c>
      <c r="AL257" s="14">
        <v>480</v>
      </c>
      <c r="AM257" s="14">
        <v>0</v>
      </c>
      <c r="AN257" s="14">
        <v>0</v>
      </c>
      <c r="AO257" s="14">
        <v>0</v>
      </c>
      <c r="AP257" s="14">
        <v>0</v>
      </c>
      <c r="AQ257" s="14">
        <v>292090</v>
      </c>
      <c r="AR257" s="14">
        <v>0</v>
      </c>
      <c r="AS257" s="14">
        <v>418440</v>
      </c>
      <c r="AT257" s="14">
        <v>20786</v>
      </c>
      <c r="AU257" s="14" t="s">
        <v>218</v>
      </c>
      <c r="AV257" s="14" t="b">
        <v>1</v>
      </c>
      <c r="AW257" s="14">
        <v>4.383983458142394</v>
      </c>
      <c r="AX257" s="14">
        <v>0.12143176483737565</v>
      </c>
      <c r="AY257" s="14">
        <v>2.7698955983020381E-2</v>
      </c>
      <c r="AZ257" s="14">
        <v>19.369621102045379</v>
      </c>
      <c r="BA257" s="14">
        <v>7.0796460176991149E-3</v>
      </c>
      <c r="BB257" s="14">
        <v>0</v>
      </c>
      <c r="BC257" s="14" t="b">
        <f t="shared" si="58"/>
        <v>1</v>
      </c>
      <c r="BD257" s="14" t="b">
        <f t="shared" si="59"/>
        <v>1</v>
      </c>
      <c r="BE257" s="14" t="b">
        <f t="shared" si="60"/>
        <v>1</v>
      </c>
      <c r="BF257" s="14" t="b">
        <f t="shared" si="61"/>
        <v>1</v>
      </c>
      <c r="BG257" s="14" t="b">
        <f t="shared" si="62"/>
        <v>1</v>
      </c>
      <c r="BH257" s="14" t="b">
        <f t="shared" si="63"/>
        <v>1</v>
      </c>
      <c r="BI257" s="14" t="b">
        <f t="shared" ref="BI257" si="72">AND(BC257:BH257)</f>
        <v>1</v>
      </c>
    </row>
    <row r="258" spans="1:61" hidden="1" x14ac:dyDescent="0.25">
      <c r="A258" s="14" t="s">
        <v>104</v>
      </c>
      <c r="B258" s="14" t="s">
        <v>687</v>
      </c>
      <c r="C258" s="14">
        <v>7811332169</v>
      </c>
      <c r="D258" s="14" t="s">
        <v>983</v>
      </c>
      <c r="E258" s="14" t="s">
        <v>984</v>
      </c>
      <c r="F258" s="14" t="s">
        <v>66</v>
      </c>
      <c r="G258" s="14" t="s">
        <v>135</v>
      </c>
      <c r="H258" s="14" t="s">
        <v>93</v>
      </c>
      <c r="I258" s="14" t="s">
        <v>66</v>
      </c>
      <c r="J258" s="14" t="s">
        <v>985</v>
      </c>
      <c r="K258" s="14" t="s">
        <v>986</v>
      </c>
      <c r="L258" s="14" t="s">
        <v>74</v>
      </c>
      <c r="M258" s="14" t="s">
        <v>68</v>
      </c>
      <c r="N258" s="14" t="s">
        <v>72</v>
      </c>
      <c r="O258" s="14" t="s">
        <v>68</v>
      </c>
      <c r="P258" s="14" t="s">
        <v>69</v>
      </c>
      <c r="Q258" s="14" t="s">
        <v>69</v>
      </c>
      <c r="R258" s="14" t="s">
        <v>69</v>
      </c>
      <c r="S258" s="14" t="s">
        <v>70</v>
      </c>
      <c r="T258" s="14" t="s">
        <v>70</v>
      </c>
      <c r="U258" s="14" t="s">
        <v>70</v>
      </c>
      <c r="V258" s="14" t="s">
        <v>71</v>
      </c>
      <c r="W258" s="14" t="s">
        <v>72</v>
      </c>
      <c r="X258" s="14" t="s">
        <v>72</v>
      </c>
      <c r="Y258" s="14" t="s">
        <v>72</v>
      </c>
      <c r="Z258" s="14" t="s">
        <v>72</v>
      </c>
      <c r="AA258" s="14" t="s">
        <v>69</v>
      </c>
      <c r="AB258" s="14">
        <v>1</v>
      </c>
      <c r="AC258" s="14">
        <v>249.9</v>
      </c>
      <c r="AD258" s="14">
        <v>875</v>
      </c>
      <c r="AE258" s="14">
        <v>18</v>
      </c>
      <c r="AF258" s="14">
        <v>249.9</v>
      </c>
      <c r="AG258" s="14">
        <v>39.299999999999997</v>
      </c>
      <c r="AH258" s="14">
        <v>249.9</v>
      </c>
      <c r="AI258" s="14">
        <v>5476</v>
      </c>
      <c r="AJ258" s="14">
        <v>0</v>
      </c>
      <c r="AK258" s="14">
        <v>0</v>
      </c>
      <c r="AL258" s="14">
        <v>71.751999999999995</v>
      </c>
      <c r="AM258" s="14">
        <v>0</v>
      </c>
      <c r="AN258" s="14">
        <v>0</v>
      </c>
      <c r="AO258" s="14">
        <v>0</v>
      </c>
      <c r="AP258" s="14">
        <v>0</v>
      </c>
      <c r="AQ258" s="14">
        <v>44690.94</v>
      </c>
      <c r="AR258" s="14">
        <v>0</v>
      </c>
      <c r="AS258" s="14">
        <v>108299.81</v>
      </c>
      <c r="AT258" s="14">
        <v>3116.81</v>
      </c>
      <c r="AU258" s="14" t="s">
        <v>218</v>
      </c>
      <c r="AV258" s="14" t="b">
        <v>1</v>
      </c>
      <c r="AW258" s="14">
        <v>3.5014005602240896</v>
      </c>
      <c r="AX258" s="14">
        <v>0.15726290516206481</v>
      </c>
      <c r="AY258" s="14">
        <v>4.4914285714285712E-2</v>
      </c>
      <c r="AZ258" s="14">
        <v>21.912765106042418</v>
      </c>
      <c r="BA258" s="14">
        <v>3.9862222222222221</v>
      </c>
      <c r="BB258" s="14">
        <v>0</v>
      </c>
      <c r="BC258" s="14" t="b">
        <f t="shared" si="58"/>
        <v>1</v>
      </c>
      <c r="BD258" s="14" t="b">
        <f t="shared" si="59"/>
        <v>1</v>
      </c>
      <c r="BE258" s="14" t="b">
        <f t="shared" si="60"/>
        <v>1</v>
      </c>
      <c r="BF258" s="14" t="b">
        <f t="shared" si="61"/>
        <v>1</v>
      </c>
      <c r="BG258" s="14" t="b">
        <f t="shared" si="62"/>
        <v>1</v>
      </c>
      <c r="BH258" s="14" t="b">
        <f t="shared" si="63"/>
        <v>1</v>
      </c>
      <c r="BI258" s="14" t="b">
        <f t="shared" ref="BI258" si="73">AND(BC258:BH258)</f>
        <v>1</v>
      </c>
    </row>
    <row r="259" spans="1:61" hidden="1" x14ac:dyDescent="0.25">
      <c r="A259" s="14" t="s">
        <v>104</v>
      </c>
      <c r="B259" s="14" t="s">
        <v>991</v>
      </c>
      <c r="C259" s="14">
        <v>7811036480</v>
      </c>
      <c r="D259" s="14" t="s">
        <v>992</v>
      </c>
      <c r="E259" s="14" t="s">
        <v>993</v>
      </c>
      <c r="F259" s="14" t="s">
        <v>105</v>
      </c>
      <c r="G259" s="14" t="s">
        <v>197</v>
      </c>
      <c r="H259" s="14" t="s">
        <v>67</v>
      </c>
      <c r="I259" s="14" t="s">
        <v>66</v>
      </c>
      <c r="J259" s="14" t="s">
        <v>717</v>
      </c>
      <c r="K259" s="14" t="s">
        <v>994</v>
      </c>
      <c r="L259" s="14" t="s">
        <v>74</v>
      </c>
      <c r="M259" s="14" t="s">
        <v>68</v>
      </c>
      <c r="N259" s="14" t="s">
        <v>69</v>
      </c>
      <c r="O259" s="14" t="s">
        <v>68</v>
      </c>
      <c r="P259" s="14" t="s">
        <v>68</v>
      </c>
      <c r="Q259" s="14" t="s">
        <v>69</v>
      </c>
      <c r="R259" s="14" t="s">
        <v>69</v>
      </c>
      <c r="S259" s="14" t="s">
        <v>70</v>
      </c>
      <c r="T259" s="14" t="s">
        <v>70</v>
      </c>
      <c r="U259" s="14" t="s">
        <v>70</v>
      </c>
      <c r="V259" s="14" t="s">
        <v>71</v>
      </c>
      <c r="W259" s="14" t="s">
        <v>72</v>
      </c>
      <c r="X259" s="14" t="s">
        <v>72</v>
      </c>
      <c r="Y259" s="14" t="s">
        <v>72</v>
      </c>
      <c r="Z259" s="14" t="s">
        <v>68</v>
      </c>
      <c r="AA259" s="14" t="s">
        <v>69</v>
      </c>
      <c r="AB259" s="14">
        <v>1</v>
      </c>
      <c r="AC259" s="14">
        <v>605.70000000000005</v>
      </c>
      <c r="AD259" s="14">
        <v>2009.89</v>
      </c>
      <c r="AE259" s="14">
        <v>73</v>
      </c>
      <c r="AF259" s="14">
        <v>374.4</v>
      </c>
      <c r="AG259" s="14">
        <v>117.63</v>
      </c>
      <c r="AH259" s="14">
        <v>605.70000000000005</v>
      </c>
      <c r="AI259" s="14">
        <v>5130</v>
      </c>
      <c r="AJ259" s="14">
        <v>0</v>
      </c>
      <c r="AK259" s="14">
        <v>0</v>
      </c>
      <c r="AL259" s="14">
        <v>57.68</v>
      </c>
      <c r="AM259" s="14">
        <v>0</v>
      </c>
      <c r="AN259" s="14">
        <v>0</v>
      </c>
      <c r="AO259" s="14">
        <v>0</v>
      </c>
      <c r="AP259" s="14">
        <v>0</v>
      </c>
      <c r="AQ259" s="14">
        <v>40839.99</v>
      </c>
      <c r="AR259" s="14">
        <v>45923.91</v>
      </c>
      <c r="AS259" s="14">
        <v>280659.63</v>
      </c>
      <c r="AT259" s="14">
        <v>2486.69</v>
      </c>
      <c r="AU259" s="14" t="s">
        <v>218</v>
      </c>
      <c r="AV259" s="14" t="b">
        <v>1</v>
      </c>
      <c r="AW259" s="14">
        <v>5.3682959401709409</v>
      </c>
      <c r="AX259" s="14">
        <v>0.3141826923076923</v>
      </c>
      <c r="AY259" s="14">
        <v>5.8525590952738703E-2</v>
      </c>
      <c r="AZ259" s="14">
        <v>13.701923076923078</v>
      </c>
      <c r="BA259" s="14">
        <v>0.79013698630136986</v>
      </c>
      <c r="BB259" s="14">
        <v>0</v>
      </c>
      <c r="BC259" s="14" t="b">
        <f t="shared" si="58"/>
        <v>1</v>
      </c>
      <c r="BD259" s="14" t="b">
        <f t="shared" si="59"/>
        <v>1</v>
      </c>
      <c r="BE259" s="14" t="b">
        <f t="shared" si="60"/>
        <v>1</v>
      </c>
      <c r="BF259" s="14" t="b">
        <f t="shared" si="61"/>
        <v>1</v>
      </c>
      <c r="BG259" s="14" t="b">
        <f t="shared" si="62"/>
        <v>1</v>
      </c>
      <c r="BH259" s="14" t="b">
        <f t="shared" si="63"/>
        <v>1</v>
      </c>
      <c r="BI259" s="14" t="b">
        <f t="shared" ref="BI259" si="74">AND(BC259:BH259)</f>
        <v>1</v>
      </c>
    </row>
    <row r="260" spans="1:61" hidden="1" x14ac:dyDescent="0.25">
      <c r="A260" s="14" t="s">
        <v>104</v>
      </c>
      <c r="B260" s="14" t="s">
        <v>991</v>
      </c>
      <c r="C260" s="14">
        <v>7811036480</v>
      </c>
      <c r="D260" s="14" t="s">
        <v>995</v>
      </c>
      <c r="E260" s="14" t="s">
        <v>996</v>
      </c>
      <c r="F260" s="14" t="s">
        <v>105</v>
      </c>
      <c r="G260" s="14" t="s">
        <v>203</v>
      </c>
      <c r="H260" s="14" t="s">
        <v>67</v>
      </c>
      <c r="I260" s="14" t="s">
        <v>66</v>
      </c>
      <c r="J260" s="14" t="s">
        <v>717</v>
      </c>
      <c r="K260" s="14" t="s">
        <v>994</v>
      </c>
      <c r="L260" s="14" t="s">
        <v>74</v>
      </c>
      <c r="M260" s="14" t="s">
        <v>68</v>
      </c>
      <c r="N260" s="14" t="s">
        <v>69</v>
      </c>
      <c r="O260" s="14" t="s">
        <v>68</v>
      </c>
      <c r="P260" s="14" t="s">
        <v>68</v>
      </c>
      <c r="Q260" s="14" t="s">
        <v>69</v>
      </c>
      <c r="R260" s="14" t="s">
        <v>66</v>
      </c>
      <c r="S260" s="14" t="s">
        <v>70</v>
      </c>
      <c r="T260" s="14" t="s">
        <v>70</v>
      </c>
      <c r="U260" s="14" t="s">
        <v>70</v>
      </c>
      <c r="V260" s="14" t="s">
        <v>68</v>
      </c>
      <c r="W260" s="14" t="s">
        <v>72</v>
      </c>
      <c r="X260" s="14" t="s">
        <v>72</v>
      </c>
      <c r="Y260" s="14" t="s">
        <v>72</v>
      </c>
      <c r="Z260" s="14" t="s">
        <v>68</v>
      </c>
      <c r="AA260" s="14" t="s">
        <v>69</v>
      </c>
      <c r="AB260" s="14">
        <v>1</v>
      </c>
      <c r="AC260" s="14">
        <v>469.1</v>
      </c>
      <c r="AD260" s="14">
        <v>1352.4</v>
      </c>
      <c r="AE260" s="14">
        <v>123</v>
      </c>
      <c r="AF260" s="14">
        <v>340.4</v>
      </c>
      <c r="AG260" s="14">
        <v>129.26</v>
      </c>
      <c r="AH260" s="14">
        <v>469.1</v>
      </c>
      <c r="AI260" s="14">
        <v>4160</v>
      </c>
      <c r="AJ260" s="14">
        <v>0</v>
      </c>
      <c r="AK260" s="14">
        <v>0</v>
      </c>
      <c r="AL260" s="14">
        <v>112</v>
      </c>
      <c r="AM260" s="14">
        <v>0</v>
      </c>
      <c r="AN260" s="14">
        <v>0</v>
      </c>
      <c r="AO260" s="14">
        <v>0</v>
      </c>
      <c r="AP260" s="14">
        <v>0</v>
      </c>
      <c r="AQ260" s="14">
        <v>33005.199999999997</v>
      </c>
      <c r="AR260" s="14">
        <v>114774.05</v>
      </c>
      <c r="AS260" s="14">
        <v>243492.92</v>
      </c>
      <c r="AT260" s="14">
        <v>4847.6099999999997</v>
      </c>
      <c r="AU260" s="14" t="s">
        <v>218</v>
      </c>
      <c r="AV260" s="14" t="b">
        <v>1</v>
      </c>
      <c r="AW260" s="14">
        <v>3.9729729729729737</v>
      </c>
      <c r="AX260" s="14">
        <v>0.37972972972972974</v>
      </c>
      <c r="AY260" s="14">
        <v>9.5578231292516996E-2</v>
      </c>
      <c r="AZ260" s="14">
        <v>12.220916568742657</v>
      </c>
      <c r="BA260" s="14">
        <v>0.91056910569105687</v>
      </c>
      <c r="BB260" s="14">
        <v>0</v>
      </c>
      <c r="BC260" s="14" t="b">
        <f t="shared" si="58"/>
        <v>1</v>
      </c>
      <c r="BD260" s="14" t="b">
        <f t="shared" si="59"/>
        <v>1</v>
      </c>
      <c r="BE260" s="14" t="b">
        <f t="shared" si="60"/>
        <v>1</v>
      </c>
      <c r="BF260" s="14" t="b">
        <f t="shared" si="61"/>
        <v>1</v>
      </c>
      <c r="BG260" s="14" t="b">
        <f t="shared" si="62"/>
        <v>1</v>
      </c>
      <c r="BH260" s="14" t="b">
        <f t="shared" si="63"/>
        <v>1</v>
      </c>
      <c r="BI260" s="14" t="b">
        <f t="shared" ref="BI260:BI290" si="75">AND(BC260:BH260)</f>
        <v>1</v>
      </c>
    </row>
    <row r="261" spans="1:61" hidden="1" x14ac:dyDescent="0.25">
      <c r="A261" s="14" t="s">
        <v>104</v>
      </c>
      <c r="B261" s="14" t="s">
        <v>991</v>
      </c>
      <c r="C261" s="14">
        <v>7811036480</v>
      </c>
      <c r="D261" s="14" t="s">
        <v>997</v>
      </c>
      <c r="E261" s="14" t="s">
        <v>698</v>
      </c>
      <c r="F261" s="14" t="s">
        <v>105</v>
      </c>
      <c r="G261" s="14" t="s">
        <v>211</v>
      </c>
      <c r="H261" s="14" t="s">
        <v>67</v>
      </c>
      <c r="I261" s="14" t="s">
        <v>66</v>
      </c>
      <c r="J261" s="14" t="s">
        <v>717</v>
      </c>
      <c r="K261" s="14" t="s">
        <v>994</v>
      </c>
      <c r="L261" s="14" t="s">
        <v>74</v>
      </c>
      <c r="M261" s="14" t="s">
        <v>68</v>
      </c>
      <c r="N261" s="14" t="s">
        <v>69</v>
      </c>
      <c r="O261" s="14" t="s">
        <v>68</v>
      </c>
      <c r="P261" s="14" t="s">
        <v>68</v>
      </c>
      <c r="Q261" s="14" t="s">
        <v>69</v>
      </c>
      <c r="R261" s="14" t="s">
        <v>69</v>
      </c>
      <c r="S261" s="14" t="s">
        <v>70</v>
      </c>
      <c r="T261" s="14" t="s">
        <v>70</v>
      </c>
      <c r="U261" s="14" t="s">
        <v>70</v>
      </c>
      <c r="V261" s="14" t="s">
        <v>68</v>
      </c>
      <c r="W261" s="14" t="s">
        <v>72</v>
      </c>
      <c r="X261" s="14" t="s">
        <v>72</v>
      </c>
      <c r="Y261" s="14" t="s">
        <v>72</v>
      </c>
      <c r="Z261" s="14" t="s">
        <v>68</v>
      </c>
      <c r="AA261" s="14" t="s">
        <v>69</v>
      </c>
      <c r="AB261" s="14">
        <v>1</v>
      </c>
      <c r="AC261" s="14">
        <v>606.70000000000005</v>
      </c>
      <c r="AD261" s="14">
        <v>1862.57</v>
      </c>
      <c r="AE261" s="14">
        <v>158</v>
      </c>
      <c r="AF261" s="14">
        <v>405.2</v>
      </c>
      <c r="AG261" s="14">
        <v>154.72999999999999</v>
      </c>
      <c r="AH261" s="14">
        <v>606.70000000000005</v>
      </c>
      <c r="AI261" s="14">
        <v>2963</v>
      </c>
      <c r="AJ261" s="14">
        <v>0</v>
      </c>
      <c r="AK261" s="14">
        <v>0</v>
      </c>
      <c r="AL261" s="14">
        <v>3</v>
      </c>
      <c r="AM261" s="14">
        <v>0</v>
      </c>
      <c r="AN261" s="14">
        <v>0</v>
      </c>
      <c r="AO261" s="14">
        <v>0</v>
      </c>
      <c r="AP261" s="14">
        <v>0</v>
      </c>
      <c r="AQ261" s="14">
        <v>23236.38</v>
      </c>
      <c r="AR261" s="14">
        <v>31573.48</v>
      </c>
      <c r="AS261" s="14">
        <v>398008.08</v>
      </c>
      <c r="AT261" s="14">
        <v>129.51</v>
      </c>
      <c r="AU261" s="14" t="s">
        <v>218</v>
      </c>
      <c r="AV261" s="14" t="b">
        <v>1</v>
      </c>
      <c r="AW261" s="14">
        <v>4.5966683119447183</v>
      </c>
      <c r="AX261" s="14">
        <v>0.38186080947680157</v>
      </c>
      <c r="AY261" s="14">
        <v>8.3073387845825922E-2</v>
      </c>
      <c r="AZ261" s="14">
        <v>7.3124383020730503</v>
      </c>
      <c r="BA261" s="14">
        <v>1.8987341772151899E-2</v>
      </c>
      <c r="BB261" s="14">
        <v>0</v>
      </c>
      <c r="BC261" s="14" t="b">
        <f t="shared" si="58"/>
        <v>1</v>
      </c>
      <c r="BD261" s="14" t="b">
        <f t="shared" si="59"/>
        <v>1</v>
      </c>
      <c r="BE261" s="14" t="b">
        <f t="shared" si="60"/>
        <v>1</v>
      </c>
      <c r="BF261" s="14" t="b">
        <f t="shared" si="61"/>
        <v>1</v>
      </c>
      <c r="BG261" s="14" t="b">
        <f t="shared" si="62"/>
        <v>1</v>
      </c>
      <c r="BH261" s="14" t="b">
        <f t="shared" si="63"/>
        <v>1</v>
      </c>
      <c r="BI261" s="14" t="b">
        <f t="shared" si="75"/>
        <v>1</v>
      </c>
    </row>
    <row r="262" spans="1:61" hidden="1" x14ac:dyDescent="0.25">
      <c r="A262" s="14" t="s">
        <v>104</v>
      </c>
      <c r="B262" s="14" t="s">
        <v>991</v>
      </c>
      <c r="C262" s="14">
        <v>7811036480</v>
      </c>
      <c r="D262" s="14" t="s">
        <v>435</v>
      </c>
      <c r="E262" s="14" t="s">
        <v>998</v>
      </c>
      <c r="F262" s="14" t="s">
        <v>105</v>
      </c>
      <c r="G262" s="14" t="s">
        <v>81</v>
      </c>
      <c r="H262" s="14" t="s">
        <v>67</v>
      </c>
      <c r="I262" s="14" t="s">
        <v>66</v>
      </c>
      <c r="J262" s="14" t="s">
        <v>717</v>
      </c>
      <c r="K262" s="14" t="s">
        <v>994</v>
      </c>
      <c r="L262" s="14" t="s">
        <v>74</v>
      </c>
      <c r="M262" s="14" t="s">
        <v>68</v>
      </c>
      <c r="N262" s="14" t="s">
        <v>69</v>
      </c>
      <c r="O262" s="14" t="s">
        <v>68</v>
      </c>
      <c r="P262" s="14" t="s">
        <v>69</v>
      </c>
      <c r="Q262" s="14" t="s">
        <v>69</v>
      </c>
      <c r="R262" s="14" t="s">
        <v>69</v>
      </c>
      <c r="S262" s="14" t="s">
        <v>70</v>
      </c>
      <c r="T262" s="14" t="s">
        <v>70</v>
      </c>
      <c r="U262" s="14" t="s">
        <v>70</v>
      </c>
      <c r="V262" s="14" t="s">
        <v>68</v>
      </c>
      <c r="W262" s="14" t="s">
        <v>72</v>
      </c>
      <c r="X262" s="14" t="s">
        <v>72</v>
      </c>
      <c r="Y262" s="14" t="s">
        <v>72</v>
      </c>
      <c r="Z262" s="14" t="s">
        <v>68</v>
      </c>
      <c r="AA262" s="14" t="s">
        <v>69</v>
      </c>
      <c r="AB262" s="14">
        <v>1</v>
      </c>
      <c r="AC262" s="14">
        <v>279.7</v>
      </c>
      <c r="AD262" s="14">
        <v>762.13</v>
      </c>
      <c r="AE262" s="14">
        <v>59</v>
      </c>
      <c r="AF262" s="14">
        <v>209.9</v>
      </c>
      <c r="AG262" s="14">
        <v>41.7</v>
      </c>
      <c r="AH262" s="14">
        <v>279.7</v>
      </c>
      <c r="AI262" s="14">
        <v>1523</v>
      </c>
      <c r="AJ262" s="14">
        <v>0</v>
      </c>
      <c r="AK262" s="14">
        <v>0</v>
      </c>
      <c r="AL262" s="14">
        <v>25</v>
      </c>
      <c r="AM262" s="14">
        <v>0</v>
      </c>
      <c r="AN262" s="14">
        <v>0</v>
      </c>
      <c r="AO262" s="14">
        <v>0</v>
      </c>
      <c r="AP262" s="14">
        <v>0</v>
      </c>
      <c r="AQ262" s="14">
        <v>12080.26</v>
      </c>
      <c r="AR262" s="14">
        <v>0</v>
      </c>
      <c r="AS262" s="14">
        <v>82181.33</v>
      </c>
      <c r="AT262" s="14">
        <v>1075.21</v>
      </c>
      <c r="AU262" s="14" t="s">
        <v>218</v>
      </c>
      <c r="AV262" s="14" t="b">
        <v>1</v>
      </c>
      <c r="AW262" s="14">
        <v>3.630919485469271</v>
      </c>
      <c r="AX262" s="14">
        <v>0.19866603144354456</v>
      </c>
      <c r="AY262" s="14">
        <v>5.47150748559957E-2</v>
      </c>
      <c r="AZ262" s="14">
        <v>7.2558361124344923</v>
      </c>
      <c r="BA262" s="14">
        <v>0.42372881355932202</v>
      </c>
      <c r="BB262" s="14">
        <v>0</v>
      </c>
      <c r="BC262" s="14" t="b">
        <f t="shared" ref="BC262:BC325" si="76">OR(AW262=0,AND(AW262&gt;=AW$342,AW262&lt;AW$343))</f>
        <v>1</v>
      </c>
      <c r="BD262" s="14" t="b">
        <f t="shared" ref="BD262:BD325" si="77">OR(AX262=0,AND(AX262&gt;=AX$342,AX262&lt;AX$343))</f>
        <v>1</v>
      </c>
      <c r="BE262" s="14" t="b">
        <f t="shared" ref="BE262:BE325" si="78">OR(AY262=0,AND(AY262&gt;=AY$342,AY262&lt;AY$343))</f>
        <v>1</v>
      </c>
      <c r="BF262" s="14" t="b">
        <f t="shared" ref="BF262:BF325" si="79">OR(AZ262=0,AND(AZ262&gt;=AZ$342,AZ262&lt;AZ$343))</f>
        <v>1</v>
      </c>
      <c r="BG262" s="14" t="b">
        <f t="shared" ref="BG262:BG325" si="80">OR(BA262=0,AND(BA262&gt;=BA$342,BA262&lt;BA$343))</f>
        <v>1</v>
      </c>
      <c r="BH262" s="14" t="b">
        <f t="shared" ref="BH262:BH325" si="81">OR(BB262=0,AND(BB262&gt;=BB$342,BB262&lt;BB$343))</f>
        <v>1</v>
      </c>
      <c r="BI262" s="14" t="b">
        <f t="shared" si="75"/>
        <v>1</v>
      </c>
    </row>
    <row r="263" spans="1:61" x14ac:dyDescent="0.25">
      <c r="A263" s="14" t="s">
        <v>104</v>
      </c>
      <c r="B263" s="14" t="s">
        <v>991</v>
      </c>
      <c r="C263" s="14">
        <v>7811036480</v>
      </c>
      <c r="D263" s="14" t="s">
        <v>999</v>
      </c>
      <c r="E263" s="14" t="s">
        <v>1000</v>
      </c>
      <c r="F263" s="14" t="s">
        <v>105</v>
      </c>
      <c r="G263" s="14" t="s">
        <v>211</v>
      </c>
      <c r="H263" s="14" t="s">
        <v>73</v>
      </c>
      <c r="I263" s="14" t="s">
        <v>66</v>
      </c>
      <c r="J263" s="14" t="s">
        <v>717</v>
      </c>
      <c r="K263" s="14" t="s">
        <v>994</v>
      </c>
      <c r="L263" s="14" t="s">
        <v>74</v>
      </c>
      <c r="M263" s="14" t="s">
        <v>68</v>
      </c>
      <c r="N263" s="14" t="s">
        <v>69</v>
      </c>
      <c r="O263" s="14" t="s">
        <v>68</v>
      </c>
      <c r="P263" s="14" t="s">
        <v>68</v>
      </c>
      <c r="Q263" s="14" t="s">
        <v>69</v>
      </c>
      <c r="R263" s="14" t="s">
        <v>69</v>
      </c>
      <c r="S263" s="14" t="s">
        <v>70</v>
      </c>
      <c r="T263" s="14" t="s">
        <v>70</v>
      </c>
      <c r="U263" s="14" t="s">
        <v>70</v>
      </c>
      <c r="V263" s="14" t="s">
        <v>71</v>
      </c>
      <c r="W263" s="14" t="s">
        <v>72</v>
      </c>
      <c r="X263" s="14" t="s">
        <v>72</v>
      </c>
      <c r="Y263" s="14" t="s">
        <v>72</v>
      </c>
      <c r="Z263" s="14" t="s">
        <v>68</v>
      </c>
      <c r="AA263" s="14" t="s">
        <v>69</v>
      </c>
      <c r="AB263" s="14">
        <v>1</v>
      </c>
      <c r="AC263" s="14">
        <v>256.7</v>
      </c>
      <c r="AD263" s="14">
        <v>770.1</v>
      </c>
      <c r="AE263" s="14">
        <v>62</v>
      </c>
      <c r="AF263" s="14">
        <v>195.5</v>
      </c>
      <c r="AG263" s="14">
        <v>97.35</v>
      </c>
      <c r="AH263" s="14">
        <v>256.7</v>
      </c>
      <c r="AI263" s="14">
        <v>4106</v>
      </c>
      <c r="AJ263" s="14">
        <v>0</v>
      </c>
      <c r="AK263" s="14">
        <v>0</v>
      </c>
      <c r="AL263" s="14">
        <v>12</v>
      </c>
      <c r="AM263" s="14">
        <v>0</v>
      </c>
      <c r="AN263" s="14">
        <v>0</v>
      </c>
      <c r="AO263" s="14">
        <v>0</v>
      </c>
      <c r="AP263" s="14">
        <v>0</v>
      </c>
      <c r="AQ263" s="14">
        <v>32752.89</v>
      </c>
      <c r="AR263" s="14">
        <v>23589.56</v>
      </c>
      <c r="AS263" s="14">
        <v>245948.56</v>
      </c>
      <c r="AT263" s="14">
        <v>520.41999999999996</v>
      </c>
      <c r="AU263" s="14" t="s">
        <v>218</v>
      </c>
      <c r="AV263" s="14" t="b">
        <v>1</v>
      </c>
      <c r="AW263" s="14">
        <v>3.9391304347826086</v>
      </c>
      <c r="AX263" s="14">
        <v>0.49795396419437338</v>
      </c>
      <c r="AY263" s="14">
        <v>0.12641215426567978</v>
      </c>
      <c r="AZ263" s="14">
        <v>21.002557544757032</v>
      </c>
      <c r="BA263" s="14">
        <v>0.19354838709677419</v>
      </c>
      <c r="BB263" s="14">
        <v>0</v>
      </c>
      <c r="BC263" s="14" t="b">
        <f t="shared" si="76"/>
        <v>1</v>
      </c>
      <c r="BD263" s="14" t="b">
        <f t="shared" si="77"/>
        <v>0</v>
      </c>
      <c r="BE263" s="14" t="b">
        <f t="shared" si="78"/>
        <v>1</v>
      </c>
      <c r="BF263" s="14" t="b">
        <f t="shared" si="79"/>
        <v>1</v>
      </c>
      <c r="BG263" s="14" t="b">
        <f t="shared" si="80"/>
        <v>1</v>
      </c>
      <c r="BH263" s="14" t="b">
        <f t="shared" si="81"/>
        <v>1</v>
      </c>
      <c r="BI263" s="14" t="b">
        <f t="shared" si="75"/>
        <v>0</v>
      </c>
    </row>
    <row r="264" spans="1:61" hidden="1" x14ac:dyDescent="0.25">
      <c r="A264" s="14" t="s">
        <v>104</v>
      </c>
      <c r="B264" s="14" t="s">
        <v>991</v>
      </c>
      <c r="C264" s="14">
        <v>7811036480</v>
      </c>
      <c r="D264" s="14" t="s">
        <v>1001</v>
      </c>
      <c r="E264" s="14" t="s">
        <v>1002</v>
      </c>
      <c r="F264" s="14" t="s">
        <v>105</v>
      </c>
      <c r="G264" s="14" t="s">
        <v>125</v>
      </c>
      <c r="H264" s="14" t="s">
        <v>67</v>
      </c>
      <c r="I264" s="14" t="s">
        <v>66</v>
      </c>
      <c r="J264" s="14" t="s">
        <v>717</v>
      </c>
      <c r="K264" s="14" t="s">
        <v>994</v>
      </c>
      <c r="L264" s="14" t="s">
        <v>74</v>
      </c>
      <c r="M264" s="14" t="s">
        <v>68</v>
      </c>
      <c r="N264" s="14" t="s">
        <v>69</v>
      </c>
      <c r="O264" s="14" t="s">
        <v>68</v>
      </c>
      <c r="P264" s="14" t="s">
        <v>68</v>
      </c>
      <c r="Q264" s="14" t="s">
        <v>69</v>
      </c>
      <c r="R264" s="14" t="s">
        <v>69</v>
      </c>
      <c r="S264" s="14" t="s">
        <v>70</v>
      </c>
      <c r="T264" s="14" t="s">
        <v>70</v>
      </c>
      <c r="U264" s="14" t="s">
        <v>70</v>
      </c>
      <c r="V264" s="14" t="s">
        <v>71</v>
      </c>
      <c r="W264" s="14" t="s">
        <v>72</v>
      </c>
      <c r="X264" s="14" t="s">
        <v>72</v>
      </c>
      <c r="Y264" s="14" t="s">
        <v>72</v>
      </c>
      <c r="Z264" s="14" t="s">
        <v>68</v>
      </c>
      <c r="AA264" s="14" t="s">
        <v>69</v>
      </c>
      <c r="AB264" s="14">
        <v>1</v>
      </c>
      <c r="AC264" s="14">
        <v>456.6</v>
      </c>
      <c r="AD264" s="14">
        <v>1816.44</v>
      </c>
      <c r="AE264" s="14">
        <v>65</v>
      </c>
      <c r="AF264" s="14">
        <v>324.5</v>
      </c>
      <c r="AG264" s="14">
        <v>99.68</v>
      </c>
      <c r="AH264" s="14">
        <v>456.6</v>
      </c>
      <c r="AI264" s="14">
        <v>5179</v>
      </c>
      <c r="AJ264" s="14">
        <v>0</v>
      </c>
      <c r="AK264" s="14">
        <v>0</v>
      </c>
      <c r="AL264" s="14">
        <v>49</v>
      </c>
      <c r="AM264" s="14">
        <v>0</v>
      </c>
      <c r="AN264" s="14">
        <v>0</v>
      </c>
      <c r="AO264" s="14">
        <v>0</v>
      </c>
      <c r="AP264" s="14">
        <v>0</v>
      </c>
      <c r="AQ264" s="14">
        <v>41202.089999999997</v>
      </c>
      <c r="AR264" s="14">
        <v>45881.96</v>
      </c>
      <c r="AS264" s="14">
        <v>228956.84</v>
      </c>
      <c r="AT264" s="14">
        <v>2117.23</v>
      </c>
      <c r="AU264" s="14" t="s">
        <v>218</v>
      </c>
      <c r="AV264" s="14" t="b">
        <v>1</v>
      </c>
      <c r="AW264" s="14">
        <v>5.5976579352850537</v>
      </c>
      <c r="AX264" s="14">
        <v>0.30718027734976888</v>
      </c>
      <c r="AY264" s="14">
        <v>5.4876571755742003E-2</v>
      </c>
      <c r="AZ264" s="14">
        <v>15.959938366718028</v>
      </c>
      <c r="BA264" s="14">
        <v>0.75384615384615383</v>
      </c>
      <c r="BB264" s="14">
        <v>0</v>
      </c>
      <c r="BC264" s="14" t="b">
        <f t="shared" si="76"/>
        <v>1</v>
      </c>
      <c r="BD264" s="14" t="b">
        <f t="shared" si="77"/>
        <v>1</v>
      </c>
      <c r="BE264" s="14" t="b">
        <f t="shared" si="78"/>
        <v>1</v>
      </c>
      <c r="BF264" s="14" t="b">
        <f t="shared" si="79"/>
        <v>1</v>
      </c>
      <c r="BG264" s="14" t="b">
        <f t="shared" si="80"/>
        <v>1</v>
      </c>
      <c r="BH264" s="14" t="b">
        <f t="shared" si="81"/>
        <v>1</v>
      </c>
      <c r="BI264" s="14" t="b">
        <f t="shared" si="75"/>
        <v>1</v>
      </c>
    </row>
    <row r="265" spans="1:61" hidden="1" x14ac:dyDescent="0.25">
      <c r="A265" s="14" t="s">
        <v>104</v>
      </c>
      <c r="B265" s="14" t="s">
        <v>991</v>
      </c>
      <c r="C265" s="14">
        <v>7811036480</v>
      </c>
      <c r="D265" s="14" t="s">
        <v>1003</v>
      </c>
      <c r="E265" s="14" t="s">
        <v>1004</v>
      </c>
      <c r="F265" s="14" t="s">
        <v>66</v>
      </c>
      <c r="G265" s="14" t="s">
        <v>88</v>
      </c>
      <c r="H265" s="14" t="s">
        <v>65</v>
      </c>
      <c r="I265" s="14" t="s">
        <v>90</v>
      </c>
      <c r="J265" s="14" t="s">
        <v>717</v>
      </c>
      <c r="K265" s="14" t="s">
        <v>994</v>
      </c>
      <c r="L265" s="14" t="s">
        <v>74</v>
      </c>
      <c r="M265" s="14" t="s">
        <v>68</v>
      </c>
      <c r="N265" s="14" t="s">
        <v>69</v>
      </c>
      <c r="O265" s="14" t="s">
        <v>68</v>
      </c>
      <c r="P265" s="14" t="s">
        <v>69</v>
      </c>
      <c r="Q265" s="14" t="s">
        <v>69</v>
      </c>
      <c r="R265" s="14" t="s">
        <v>69</v>
      </c>
      <c r="S265" s="14" t="s">
        <v>70</v>
      </c>
      <c r="T265" s="14" t="s">
        <v>70</v>
      </c>
      <c r="U265" s="14" t="s">
        <v>70</v>
      </c>
      <c r="V265" s="14" t="s">
        <v>68</v>
      </c>
      <c r="W265" s="14" t="s">
        <v>72</v>
      </c>
      <c r="X265" s="14" t="s">
        <v>72</v>
      </c>
      <c r="Y265" s="14" t="s">
        <v>72</v>
      </c>
      <c r="Z265" s="14" t="s">
        <v>68</v>
      </c>
      <c r="AA265" s="14" t="s">
        <v>69</v>
      </c>
      <c r="AB265" s="14">
        <v>1</v>
      </c>
      <c r="AC265" s="14">
        <v>172.9</v>
      </c>
      <c r="AD265" s="14">
        <v>567.11</v>
      </c>
      <c r="AE265" s="14">
        <v>74</v>
      </c>
      <c r="AF265" s="14">
        <v>145.9</v>
      </c>
      <c r="AG265" s="14">
        <v>28.58</v>
      </c>
      <c r="AH265" s="14">
        <v>172.9</v>
      </c>
      <c r="AI265" s="14">
        <v>3964</v>
      </c>
      <c r="AJ265" s="14">
        <v>0</v>
      </c>
      <c r="AK265" s="14">
        <v>0</v>
      </c>
      <c r="AL265" s="14">
        <v>19</v>
      </c>
      <c r="AM265" s="14">
        <v>0</v>
      </c>
      <c r="AN265" s="14">
        <v>0</v>
      </c>
      <c r="AO265" s="14">
        <v>0</v>
      </c>
      <c r="AP265" s="14">
        <v>0</v>
      </c>
      <c r="AQ265" s="14">
        <v>31506.92</v>
      </c>
      <c r="AR265" s="14">
        <v>0</v>
      </c>
      <c r="AS265" s="14">
        <v>78780.44</v>
      </c>
      <c r="AT265" s="14">
        <v>823.4</v>
      </c>
      <c r="AU265" s="14" t="s">
        <v>218</v>
      </c>
      <c r="AV265" s="14" t="b">
        <v>1</v>
      </c>
      <c r="AW265" s="14">
        <v>3.8869773817683346</v>
      </c>
      <c r="AX265" s="14">
        <v>0.19588759424263191</v>
      </c>
      <c r="AY265" s="14">
        <v>5.0395866763061833E-2</v>
      </c>
      <c r="AZ265" s="14">
        <v>27.16929403701165</v>
      </c>
      <c r="BA265" s="14">
        <v>0.25675675675675674</v>
      </c>
      <c r="BB265" s="14">
        <v>0</v>
      </c>
      <c r="BC265" s="14" t="b">
        <f t="shared" si="76"/>
        <v>1</v>
      </c>
      <c r="BD265" s="14" t="b">
        <f t="shared" si="77"/>
        <v>1</v>
      </c>
      <c r="BE265" s="14" t="b">
        <f t="shared" si="78"/>
        <v>1</v>
      </c>
      <c r="BF265" s="14" t="b">
        <f t="shared" si="79"/>
        <v>1</v>
      </c>
      <c r="BG265" s="14" t="b">
        <f t="shared" si="80"/>
        <v>1</v>
      </c>
      <c r="BH265" s="14" t="b">
        <f t="shared" si="81"/>
        <v>1</v>
      </c>
      <c r="BI265" s="14" t="b">
        <f t="shared" si="75"/>
        <v>1</v>
      </c>
    </row>
    <row r="266" spans="1:61" hidden="1" x14ac:dyDescent="0.25">
      <c r="A266" s="14" t="s">
        <v>104</v>
      </c>
      <c r="B266" s="14" t="s">
        <v>991</v>
      </c>
      <c r="C266" s="14">
        <v>7811036480</v>
      </c>
      <c r="D266" s="14" t="s">
        <v>1005</v>
      </c>
      <c r="E266" s="14" t="s">
        <v>1006</v>
      </c>
      <c r="F266" s="14" t="s">
        <v>105</v>
      </c>
      <c r="G266" s="14" t="s">
        <v>202</v>
      </c>
      <c r="H266" s="14" t="s">
        <v>67</v>
      </c>
      <c r="I266" s="14" t="s">
        <v>66</v>
      </c>
      <c r="J266" s="14" t="s">
        <v>717</v>
      </c>
      <c r="K266" s="14" t="s">
        <v>994</v>
      </c>
      <c r="L266" s="14" t="s">
        <v>74</v>
      </c>
      <c r="M266" s="14" t="s">
        <v>68</v>
      </c>
      <c r="N266" s="14" t="s">
        <v>69</v>
      </c>
      <c r="O266" s="14" t="s">
        <v>68</v>
      </c>
      <c r="P266" s="14" t="s">
        <v>68</v>
      </c>
      <c r="Q266" s="14" t="s">
        <v>69</v>
      </c>
      <c r="R266" s="14" t="s">
        <v>69</v>
      </c>
      <c r="S266" s="14" t="s">
        <v>70</v>
      </c>
      <c r="T266" s="14" t="s">
        <v>70</v>
      </c>
      <c r="U266" s="14" t="s">
        <v>70</v>
      </c>
      <c r="V266" s="14" t="s">
        <v>71</v>
      </c>
      <c r="W266" s="14" t="s">
        <v>72</v>
      </c>
      <c r="X266" s="14" t="s">
        <v>68</v>
      </c>
      <c r="Y266" s="14" t="s">
        <v>72</v>
      </c>
      <c r="Z266" s="14" t="s">
        <v>68</v>
      </c>
      <c r="AA266" s="14" t="s">
        <v>69</v>
      </c>
      <c r="AB266" s="14">
        <v>1</v>
      </c>
      <c r="AC266" s="14">
        <v>757.2</v>
      </c>
      <c r="AD266" s="14">
        <v>3586.13</v>
      </c>
      <c r="AE266" s="14">
        <v>103</v>
      </c>
      <c r="AF266" s="14">
        <v>539.4</v>
      </c>
      <c r="AG266" s="14">
        <v>109.9</v>
      </c>
      <c r="AH266" s="14">
        <v>757.2</v>
      </c>
      <c r="AI266" s="14">
        <v>8710</v>
      </c>
      <c r="AJ266" s="14">
        <v>0</v>
      </c>
      <c r="AK266" s="14">
        <v>0</v>
      </c>
      <c r="AL266" s="14">
        <v>38</v>
      </c>
      <c r="AM266" s="14">
        <v>0</v>
      </c>
      <c r="AN266" s="14">
        <v>0</v>
      </c>
      <c r="AO266" s="14">
        <v>0</v>
      </c>
      <c r="AP266" s="14">
        <v>0</v>
      </c>
      <c r="AQ266" s="14">
        <v>69485.850000000006</v>
      </c>
      <c r="AR266" s="14">
        <v>9287</v>
      </c>
      <c r="AS266" s="14">
        <v>290147.08</v>
      </c>
      <c r="AT266" s="14">
        <v>1649.18</v>
      </c>
      <c r="AU266" s="14" t="s">
        <v>218</v>
      </c>
      <c r="AV266" s="14" t="b">
        <v>1</v>
      </c>
      <c r="AW266" s="14">
        <v>6.6483685576566565</v>
      </c>
      <c r="AX266" s="14">
        <v>0.20374490174267706</v>
      </c>
      <c r="AY266" s="14">
        <v>3.0645849425425181E-2</v>
      </c>
      <c r="AZ266" s="14">
        <v>16.147571375602521</v>
      </c>
      <c r="BA266" s="14">
        <v>0.36893203883495146</v>
      </c>
      <c r="BB266" s="14">
        <v>0</v>
      </c>
      <c r="BC266" s="14" t="b">
        <f t="shared" si="76"/>
        <v>1</v>
      </c>
      <c r="BD266" s="14" t="b">
        <f t="shared" si="77"/>
        <v>1</v>
      </c>
      <c r="BE266" s="14" t="b">
        <f t="shared" si="78"/>
        <v>1</v>
      </c>
      <c r="BF266" s="14" t="b">
        <f t="shared" si="79"/>
        <v>1</v>
      </c>
      <c r="BG266" s="14" t="b">
        <f t="shared" si="80"/>
        <v>1</v>
      </c>
      <c r="BH266" s="14" t="b">
        <f t="shared" si="81"/>
        <v>1</v>
      </c>
      <c r="BI266" s="14" t="b">
        <f t="shared" si="75"/>
        <v>1</v>
      </c>
    </row>
    <row r="267" spans="1:61" x14ac:dyDescent="0.25">
      <c r="A267" s="14" t="s">
        <v>104</v>
      </c>
      <c r="B267" s="14" t="s">
        <v>991</v>
      </c>
      <c r="C267" s="14">
        <v>7811036480</v>
      </c>
      <c r="D267" s="14" t="s">
        <v>1007</v>
      </c>
      <c r="E267" s="14" t="s">
        <v>1008</v>
      </c>
      <c r="F267" s="14" t="s">
        <v>105</v>
      </c>
      <c r="G267" s="14" t="s">
        <v>144</v>
      </c>
      <c r="H267" s="14" t="s">
        <v>78</v>
      </c>
      <c r="I267" s="14" t="s">
        <v>66</v>
      </c>
      <c r="J267" s="14" t="s">
        <v>717</v>
      </c>
      <c r="K267" s="14" t="s">
        <v>994</v>
      </c>
      <c r="L267" s="14" t="s">
        <v>74</v>
      </c>
      <c r="M267" s="14" t="s">
        <v>68</v>
      </c>
      <c r="N267" s="14" t="s">
        <v>69</v>
      </c>
      <c r="O267" s="14" t="s">
        <v>68</v>
      </c>
      <c r="P267" s="14" t="s">
        <v>69</v>
      </c>
      <c r="Q267" s="14" t="s">
        <v>69</v>
      </c>
      <c r="R267" s="14" t="s">
        <v>69</v>
      </c>
      <c r="S267" s="14" t="s">
        <v>70</v>
      </c>
      <c r="T267" s="14" t="s">
        <v>70</v>
      </c>
      <c r="U267" s="14" t="s">
        <v>70</v>
      </c>
      <c r="V267" s="14" t="s">
        <v>72</v>
      </c>
      <c r="W267" s="14" t="s">
        <v>72</v>
      </c>
      <c r="X267" s="14" t="s">
        <v>72</v>
      </c>
      <c r="Y267" s="14" t="s">
        <v>72</v>
      </c>
      <c r="Z267" s="14" t="s">
        <v>68</v>
      </c>
      <c r="AA267" s="14" t="s">
        <v>69</v>
      </c>
      <c r="AB267" s="14">
        <v>1</v>
      </c>
      <c r="AC267" s="14">
        <v>134.69999999999999</v>
      </c>
      <c r="AD267" s="14">
        <v>469.59</v>
      </c>
      <c r="AE267" s="14">
        <v>18</v>
      </c>
      <c r="AF267" s="14">
        <v>72</v>
      </c>
      <c r="AG267" s="14">
        <v>42.27</v>
      </c>
      <c r="AH267" s="14">
        <v>134.69999999999999</v>
      </c>
      <c r="AI267" s="14">
        <v>2031</v>
      </c>
      <c r="AJ267" s="14">
        <v>0</v>
      </c>
      <c r="AK267" s="14">
        <v>0</v>
      </c>
      <c r="AL267" s="14">
        <v>8</v>
      </c>
      <c r="AM267" s="14">
        <v>0</v>
      </c>
      <c r="AN267" s="14">
        <v>0</v>
      </c>
      <c r="AO267" s="14">
        <v>0</v>
      </c>
      <c r="AP267" s="14">
        <v>0</v>
      </c>
      <c r="AQ267" s="14">
        <v>16130.04</v>
      </c>
      <c r="AR267" s="14">
        <v>0</v>
      </c>
      <c r="AS267" s="14">
        <v>116464.04</v>
      </c>
      <c r="AT267" s="14">
        <v>345.76</v>
      </c>
      <c r="AU267" s="14" t="s">
        <v>218</v>
      </c>
      <c r="AV267" s="14" t="b">
        <v>1</v>
      </c>
      <c r="AW267" s="14">
        <v>6.5220833333333328</v>
      </c>
      <c r="AX267" s="14">
        <v>0.5870833333333334</v>
      </c>
      <c r="AY267" s="14">
        <v>9.0014693668945267E-2</v>
      </c>
      <c r="AZ267" s="14">
        <v>28.208333333333332</v>
      </c>
      <c r="BA267" s="14">
        <v>0.44444444444444442</v>
      </c>
      <c r="BB267" s="14">
        <v>0</v>
      </c>
      <c r="BC267" s="14" t="b">
        <f t="shared" si="76"/>
        <v>1</v>
      </c>
      <c r="BD267" s="14" t="b">
        <f t="shared" si="77"/>
        <v>0</v>
      </c>
      <c r="BE267" s="14" t="b">
        <f t="shared" si="78"/>
        <v>1</v>
      </c>
      <c r="BF267" s="14" t="b">
        <f t="shared" si="79"/>
        <v>1</v>
      </c>
      <c r="BG267" s="14" t="b">
        <f t="shared" si="80"/>
        <v>1</v>
      </c>
      <c r="BH267" s="14" t="b">
        <f t="shared" si="81"/>
        <v>1</v>
      </c>
      <c r="BI267" s="14" t="b">
        <f t="shared" si="75"/>
        <v>0</v>
      </c>
    </row>
    <row r="268" spans="1:61" hidden="1" x14ac:dyDescent="0.25">
      <c r="A268" s="14" t="s">
        <v>104</v>
      </c>
      <c r="B268" s="14" t="s">
        <v>991</v>
      </c>
      <c r="C268" s="14">
        <v>7811036480</v>
      </c>
      <c r="D268" s="14" t="s">
        <v>1009</v>
      </c>
      <c r="E268" s="14" t="s">
        <v>1010</v>
      </c>
      <c r="F268" s="14" t="s">
        <v>105</v>
      </c>
      <c r="G268" s="14" t="s">
        <v>128</v>
      </c>
      <c r="H268" s="14" t="s">
        <v>67</v>
      </c>
      <c r="I268" s="14" t="s">
        <v>66</v>
      </c>
      <c r="J268" s="14" t="s">
        <v>717</v>
      </c>
      <c r="K268" s="14" t="s">
        <v>994</v>
      </c>
      <c r="L268" s="14" t="s">
        <v>74</v>
      </c>
      <c r="M268" s="14" t="s">
        <v>68</v>
      </c>
      <c r="N268" s="14" t="s">
        <v>69</v>
      </c>
      <c r="O268" s="14" t="s">
        <v>68</v>
      </c>
      <c r="P268" s="14" t="s">
        <v>68</v>
      </c>
      <c r="Q268" s="14" t="s">
        <v>69</v>
      </c>
      <c r="R268" s="14" t="s">
        <v>69</v>
      </c>
      <c r="S268" s="14" t="s">
        <v>70</v>
      </c>
      <c r="T268" s="14" t="s">
        <v>70</v>
      </c>
      <c r="U268" s="14" t="s">
        <v>70</v>
      </c>
      <c r="V268" s="14" t="s">
        <v>71</v>
      </c>
      <c r="W268" s="14" t="s">
        <v>72</v>
      </c>
      <c r="X268" s="14" t="s">
        <v>72</v>
      </c>
      <c r="Y268" s="14" t="s">
        <v>72</v>
      </c>
      <c r="Z268" s="14" t="s">
        <v>71</v>
      </c>
      <c r="AA268" s="14" t="s">
        <v>69</v>
      </c>
      <c r="AB268" s="14">
        <v>1</v>
      </c>
      <c r="AC268" s="14">
        <v>498.2</v>
      </c>
      <c r="AD268" s="14">
        <v>1295.32</v>
      </c>
      <c r="AE268" s="14">
        <v>186</v>
      </c>
      <c r="AF268" s="14">
        <v>346.1</v>
      </c>
      <c r="AG268" s="14">
        <v>107.53</v>
      </c>
      <c r="AH268" s="14">
        <v>498.2</v>
      </c>
      <c r="AI268" s="14">
        <v>4471</v>
      </c>
      <c r="AJ268" s="14">
        <v>0</v>
      </c>
      <c r="AK268" s="14">
        <v>0</v>
      </c>
      <c r="AL268" s="14">
        <v>28</v>
      </c>
      <c r="AM268" s="14">
        <v>0</v>
      </c>
      <c r="AN268" s="14">
        <v>0</v>
      </c>
      <c r="AO268" s="14">
        <v>0</v>
      </c>
      <c r="AP268" s="14">
        <v>0</v>
      </c>
      <c r="AQ268" s="14">
        <v>35516.629999999997</v>
      </c>
      <c r="AR268" s="14">
        <v>4041.45</v>
      </c>
      <c r="AS268" s="14">
        <v>206972.6</v>
      </c>
      <c r="AT268" s="14">
        <v>1208.3</v>
      </c>
      <c r="AU268" s="14" t="s">
        <v>218</v>
      </c>
      <c r="AV268" s="14" t="b">
        <v>1</v>
      </c>
      <c r="AW268" s="14">
        <v>3.7426177405374164</v>
      </c>
      <c r="AX268" s="14">
        <v>0.31069055186362321</v>
      </c>
      <c r="AY268" s="14">
        <v>8.3014235864496813E-2</v>
      </c>
      <c r="AZ268" s="14">
        <v>12.918231724934989</v>
      </c>
      <c r="BA268" s="14">
        <v>0.15053763440860216</v>
      </c>
      <c r="BB268" s="14">
        <v>0</v>
      </c>
      <c r="BC268" s="14" t="b">
        <f t="shared" si="76"/>
        <v>1</v>
      </c>
      <c r="BD268" s="14" t="b">
        <f t="shared" si="77"/>
        <v>1</v>
      </c>
      <c r="BE268" s="14" t="b">
        <f t="shared" si="78"/>
        <v>1</v>
      </c>
      <c r="BF268" s="14" t="b">
        <f t="shared" si="79"/>
        <v>1</v>
      </c>
      <c r="BG268" s="14" t="b">
        <f t="shared" si="80"/>
        <v>1</v>
      </c>
      <c r="BH268" s="14" t="b">
        <f t="shared" si="81"/>
        <v>1</v>
      </c>
      <c r="BI268" s="14" t="b">
        <f t="shared" si="75"/>
        <v>1</v>
      </c>
    </row>
    <row r="269" spans="1:61" hidden="1" x14ac:dyDescent="0.25">
      <c r="A269" s="14" t="s">
        <v>104</v>
      </c>
      <c r="B269" s="14" t="s">
        <v>991</v>
      </c>
      <c r="C269" s="14">
        <v>7811036480</v>
      </c>
      <c r="D269" s="14" t="s">
        <v>988</v>
      </c>
      <c r="E269" s="14" t="s">
        <v>1011</v>
      </c>
      <c r="F269" s="14" t="s">
        <v>105</v>
      </c>
      <c r="G269" s="14" t="s">
        <v>144</v>
      </c>
      <c r="H269" s="14" t="s">
        <v>67</v>
      </c>
      <c r="I269" s="14" t="s">
        <v>66</v>
      </c>
      <c r="J269" s="14" t="s">
        <v>717</v>
      </c>
      <c r="K269" s="14" t="s">
        <v>994</v>
      </c>
      <c r="L269" s="14" t="s">
        <v>74</v>
      </c>
      <c r="M269" s="14" t="s">
        <v>68</v>
      </c>
      <c r="N269" s="14" t="s">
        <v>69</v>
      </c>
      <c r="O269" s="14" t="s">
        <v>68</v>
      </c>
      <c r="P269" s="14" t="s">
        <v>69</v>
      </c>
      <c r="Q269" s="14" t="s">
        <v>69</v>
      </c>
      <c r="R269" s="14" t="s">
        <v>69</v>
      </c>
      <c r="S269" s="14" t="s">
        <v>70</v>
      </c>
      <c r="T269" s="14" t="s">
        <v>70</v>
      </c>
      <c r="U269" s="14" t="s">
        <v>70</v>
      </c>
      <c r="V269" s="14" t="s">
        <v>71</v>
      </c>
      <c r="W269" s="14" t="s">
        <v>72</v>
      </c>
      <c r="X269" s="14" t="s">
        <v>72</v>
      </c>
      <c r="Y269" s="14" t="s">
        <v>72</v>
      </c>
      <c r="Z269" s="14" t="s">
        <v>68</v>
      </c>
      <c r="AA269" s="14" t="s">
        <v>69</v>
      </c>
      <c r="AB269" s="14">
        <v>1</v>
      </c>
      <c r="AC269" s="14">
        <v>313.39999999999998</v>
      </c>
      <c r="AD269" s="14">
        <v>1066.43</v>
      </c>
      <c r="AE269" s="14">
        <v>158</v>
      </c>
      <c r="AF269" s="14">
        <v>231.6</v>
      </c>
      <c r="AG269" s="14">
        <v>46.38</v>
      </c>
      <c r="AH269" s="14">
        <v>313.39999999999998</v>
      </c>
      <c r="AI269" s="14">
        <v>5599</v>
      </c>
      <c r="AJ269" s="14">
        <v>0</v>
      </c>
      <c r="AK269" s="14">
        <v>0</v>
      </c>
      <c r="AL269" s="14">
        <v>81</v>
      </c>
      <c r="AM269" s="14">
        <v>0</v>
      </c>
      <c r="AN269" s="14">
        <v>0</v>
      </c>
      <c r="AO269" s="14">
        <v>0</v>
      </c>
      <c r="AP269" s="14">
        <v>0</v>
      </c>
      <c r="AQ269" s="14">
        <v>44798.559999999998</v>
      </c>
      <c r="AR269" s="14">
        <v>0</v>
      </c>
      <c r="AS269" s="14">
        <v>127314.43</v>
      </c>
      <c r="AT269" s="14">
        <v>3477.85</v>
      </c>
      <c r="AU269" s="14" t="s">
        <v>218</v>
      </c>
      <c r="AV269" s="14" t="b">
        <v>1</v>
      </c>
      <c r="AW269" s="14">
        <v>4.6046200345423145</v>
      </c>
      <c r="AX269" s="14">
        <v>0.20025906735751298</v>
      </c>
      <c r="AY269" s="14">
        <v>4.3490899543336174E-2</v>
      </c>
      <c r="AZ269" s="14">
        <v>24.175302245250432</v>
      </c>
      <c r="BA269" s="14">
        <v>0.51265822784810122</v>
      </c>
      <c r="BB269" s="14">
        <v>0</v>
      </c>
      <c r="BC269" s="14" t="b">
        <f t="shared" si="76"/>
        <v>1</v>
      </c>
      <c r="BD269" s="14" t="b">
        <f t="shared" si="77"/>
        <v>1</v>
      </c>
      <c r="BE269" s="14" t="b">
        <f t="shared" si="78"/>
        <v>1</v>
      </c>
      <c r="BF269" s="14" t="b">
        <f t="shared" si="79"/>
        <v>1</v>
      </c>
      <c r="BG269" s="14" t="b">
        <f t="shared" si="80"/>
        <v>1</v>
      </c>
      <c r="BH269" s="14" t="b">
        <f t="shared" si="81"/>
        <v>1</v>
      </c>
      <c r="BI269" s="14" t="b">
        <f t="shared" si="75"/>
        <v>1</v>
      </c>
    </row>
    <row r="270" spans="1:61" hidden="1" x14ac:dyDescent="0.25">
      <c r="A270" s="14" t="s">
        <v>104</v>
      </c>
      <c r="B270" s="14" t="s">
        <v>991</v>
      </c>
      <c r="C270" s="14">
        <v>7811036480</v>
      </c>
      <c r="D270" s="14" t="s">
        <v>1012</v>
      </c>
      <c r="E270" s="14" t="s">
        <v>471</v>
      </c>
      <c r="F270" s="14" t="s">
        <v>105</v>
      </c>
      <c r="G270" s="14" t="s">
        <v>122</v>
      </c>
      <c r="H270" s="14" t="s">
        <v>67</v>
      </c>
      <c r="I270" s="14" t="s">
        <v>66</v>
      </c>
      <c r="J270" s="14" t="s">
        <v>717</v>
      </c>
      <c r="K270" s="14" t="s">
        <v>994</v>
      </c>
      <c r="L270" s="14" t="s">
        <v>74</v>
      </c>
      <c r="M270" s="14" t="s">
        <v>68</v>
      </c>
      <c r="N270" s="14" t="s">
        <v>69</v>
      </c>
      <c r="O270" s="14" t="s">
        <v>68</v>
      </c>
      <c r="P270" s="14" t="s">
        <v>68</v>
      </c>
      <c r="Q270" s="14" t="s">
        <v>69</v>
      </c>
      <c r="R270" s="14" t="s">
        <v>69</v>
      </c>
      <c r="S270" s="14" t="s">
        <v>70</v>
      </c>
      <c r="T270" s="14" t="s">
        <v>70</v>
      </c>
      <c r="U270" s="14" t="s">
        <v>70</v>
      </c>
      <c r="V270" s="14" t="s">
        <v>71</v>
      </c>
      <c r="W270" s="14" t="s">
        <v>72</v>
      </c>
      <c r="X270" s="14" t="s">
        <v>72</v>
      </c>
      <c r="Y270" s="14" t="s">
        <v>72</v>
      </c>
      <c r="Z270" s="14" t="s">
        <v>68</v>
      </c>
      <c r="AA270" s="14" t="s">
        <v>69</v>
      </c>
      <c r="AB270" s="14">
        <v>1</v>
      </c>
      <c r="AC270" s="14">
        <v>487.3</v>
      </c>
      <c r="AD270" s="14">
        <v>2098.69</v>
      </c>
      <c r="AE270" s="14">
        <v>169</v>
      </c>
      <c r="AF270" s="14">
        <v>332.3</v>
      </c>
      <c r="AG270" s="14">
        <v>118.57</v>
      </c>
      <c r="AH270" s="14">
        <v>487.3</v>
      </c>
      <c r="AI270" s="14">
        <v>9180</v>
      </c>
      <c r="AJ270" s="14">
        <v>0</v>
      </c>
      <c r="AK270" s="14">
        <v>0</v>
      </c>
      <c r="AL270" s="14">
        <v>61</v>
      </c>
      <c r="AM270" s="14">
        <v>0</v>
      </c>
      <c r="AN270" s="14">
        <v>0</v>
      </c>
      <c r="AO270" s="14">
        <v>0</v>
      </c>
      <c r="AP270" s="14">
        <v>0</v>
      </c>
      <c r="AQ270" s="14">
        <v>73436.100000000006</v>
      </c>
      <c r="AR270" s="14">
        <v>17986.91</v>
      </c>
      <c r="AS270" s="14">
        <v>308680.46000000002</v>
      </c>
      <c r="AT270" s="14">
        <v>2624.46</v>
      </c>
      <c r="AU270" s="14" t="s">
        <v>218</v>
      </c>
      <c r="AV270" s="14" t="b">
        <v>1</v>
      </c>
      <c r="AW270" s="14">
        <v>6.3156485103821849</v>
      </c>
      <c r="AX270" s="14">
        <v>0.35681613000300927</v>
      </c>
      <c r="AY270" s="14">
        <v>5.6497148221033119E-2</v>
      </c>
      <c r="AZ270" s="14">
        <v>27.625639482395425</v>
      </c>
      <c r="BA270" s="14">
        <v>0.36094674556213019</v>
      </c>
      <c r="BB270" s="14">
        <v>0</v>
      </c>
      <c r="BC270" s="14" t="b">
        <f t="shared" si="76"/>
        <v>1</v>
      </c>
      <c r="BD270" s="14" t="b">
        <f t="shared" si="77"/>
        <v>1</v>
      </c>
      <c r="BE270" s="14" t="b">
        <f t="shared" si="78"/>
        <v>1</v>
      </c>
      <c r="BF270" s="14" t="b">
        <f t="shared" si="79"/>
        <v>1</v>
      </c>
      <c r="BG270" s="14" t="b">
        <f t="shared" si="80"/>
        <v>1</v>
      </c>
      <c r="BH270" s="14" t="b">
        <f t="shared" si="81"/>
        <v>1</v>
      </c>
      <c r="BI270" s="14" t="b">
        <f t="shared" si="75"/>
        <v>1</v>
      </c>
    </row>
    <row r="271" spans="1:61" x14ac:dyDescent="0.25">
      <c r="A271" s="14" t="s">
        <v>104</v>
      </c>
      <c r="B271" s="14" t="s">
        <v>991</v>
      </c>
      <c r="C271" s="14">
        <v>7811036480</v>
      </c>
      <c r="D271" s="14" t="s">
        <v>1013</v>
      </c>
      <c r="E271" s="14" t="s">
        <v>1014</v>
      </c>
      <c r="F271" s="14" t="s">
        <v>105</v>
      </c>
      <c r="G271" s="14" t="s">
        <v>162</v>
      </c>
      <c r="H271" s="14" t="s">
        <v>67</v>
      </c>
      <c r="I271" s="14" t="s">
        <v>66</v>
      </c>
      <c r="J271" s="14" t="s">
        <v>717</v>
      </c>
      <c r="K271" s="14" t="s">
        <v>994</v>
      </c>
      <c r="L271" s="14" t="s">
        <v>74</v>
      </c>
      <c r="M271" s="14" t="s">
        <v>68</v>
      </c>
      <c r="N271" s="14" t="s">
        <v>69</v>
      </c>
      <c r="O271" s="14" t="s">
        <v>68</v>
      </c>
      <c r="P271" s="14" t="s">
        <v>68</v>
      </c>
      <c r="Q271" s="14" t="s">
        <v>69</v>
      </c>
      <c r="R271" s="14" t="s">
        <v>69</v>
      </c>
      <c r="S271" s="14" t="s">
        <v>70</v>
      </c>
      <c r="T271" s="14" t="s">
        <v>70</v>
      </c>
      <c r="U271" s="14" t="s">
        <v>70</v>
      </c>
      <c r="V271" s="14" t="s">
        <v>71</v>
      </c>
      <c r="W271" s="14" t="s">
        <v>72</v>
      </c>
      <c r="X271" s="14" t="s">
        <v>72</v>
      </c>
      <c r="Y271" s="14" t="s">
        <v>72</v>
      </c>
      <c r="Z271" s="14" t="s">
        <v>68</v>
      </c>
      <c r="AA271" s="14" t="s">
        <v>69</v>
      </c>
      <c r="AB271" s="14">
        <v>1</v>
      </c>
      <c r="AC271" s="14">
        <v>194.1</v>
      </c>
      <c r="AD271" s="14">
        <v>639.29</v>
      </c>
      <c r="AE271" s="14">
        <v>85</v>
      </c>
      <c r="AF271" s="14">
        <v>115.2</v>
      </c>
      <c r="AG271" s="14">
        <v>112.74</v>
      </c>
      <c r="AH271" s="14">
        <v>194.1</v>
      </c>
      <c r="AI271" s="14">
        <v>1967</v>
      </c>
      <c r="AJ271" s="14">
        <v>0</v>
      </c>
      <c r="AK271" s="14">
        <v>0</v>
      </c>
      <c r="AL271" s="14">
        <v>16.36</v>
      </c>
      <c r="AM271" s="14">
        <v>0</v>
      </c>
      <c r="AN271" s="14">
        <v>0</v>
      </c>
      <c r="AO271" s="14">
        <v>0</v>
      </c>
      <c r="AP271" s="14">
        <v>0</v>
      </c>
      <c r="AQ271" s="14">
        <v>15341.09</v>
      </c>
      <c r="AR271" s="14">
        <v>161227.74</v>
      </c>
      <c r="AS271" s="14">
        <v>152766.79999999999</v>
      </c>
      <c r="AT271" s="14">
        <v>708.51</v>
      </c>
      <c r="AU271" s="14" t="s">
        <v>218</v>
      </c>
      <c r="AV271" s="14" t="b">
        <v>1</v>
      </c>
      <c r="AW271" s="14">
        <v>5.5493923611111109</v>
      </c>
      <c r="AX271" s="14">
        <v>0.97864583333333321</v>
      </c>
      <c r="AY271" s="14">
        <v>0.17635189037838853</v>
      </c>
      <c r="AZ271" s="14">
        <v>17.074652777777779</v>
      </c>
      <c r="BA271" s="14">
        <v>0.19247058823529412</v>
      </c>
      <c r="BB271" s="14">
        <v>0</v>
      </c>
      <c r="BC271" s="14" t="b">
        <f t="shared" si="76"/>
        <v>1</v>
      </c>
      <c r="BD271" s="14" t="b">
        <f t="shared" si="77"/>
        <v>0</v>
      </c>
      <c r="BE271" s="14" t="b">
        <f t="shared" si="78"/>
        <v>0</v>
      </c>
      <c r="BF271" s="14" t="b">
        <f t="shared" si="79"/>
        <v>1</v>
      </c>
      <c r="BG271" s="14" t="b">
        <f t="shared" si="80"/>
        <v>1</v>
      </c>
      <c r="BH271" s="14" t="b">
        <f t="shared" si="81"/>
        <v>1</v>
      </c>
      <c r="BI271" s="14" t="b">
        <f t="shared" si="75"/>
        <v>0</v>
      </c>
    </row>
    <row r="272" spans="1:61" hidden="1" x14ac:dyDescent="0.25">
      <c r="A272" s="14" t="s">
        <v>104</v>
      </c>
      <c r="B272" s="14" t="s">
        <v>991</v>
      </c>
      <c r="C272" s="14">
        <v>7811036480</v>
      </c>
      <c r="D272" s="14" t="s">
        <v>1015</v>
      </c>
      <c r="E272" s="14" t="s">
        <v>1016</v>
      </c>
      <c r="F272" s="14" t="s">
        <v>105</v>
      </c>
      <c r="G272" s="14" t="s">
        <v>81</v>
      </c>
      <c r="H272" s="14" t="s">
        <v>67</v>
      </c>
      <c r="I272" s="14" t="s">
        <v>66</v>
      </c>
      <c r="J272" s="14" t="s">
        <v>717</v>
      </c>
      <c r="K272" s="14" t="s">
        <v>994</v>
      </c>
      <c r="L272" s="14" t="s">
        <v>74</v>
      </c>
      <c r="M272" s="14" t="s">
        <v>68</v>
      </c>
      <c r="N272" s="14" t="s">
        <v>69</v>
      </c>
      <c r="O272" s="14" t="s">
        <v>68</v>
      </c>
      <c r="P272" s="14" t="s">
        <v>68</v>
      </c>
      <c r="Q272" s="14" t="s">
        <v>69</v>
      </c>
      <c r="R272" s="14" t="s">
        <v>69</v>
      </c>
      <c r="S272" s="14" t="s">
        <v>70</v>
      </c>
      <c r="T272" s="14" t="s">
        <v>70</v>
      </c>
      <c r="U272" s="14" t="s">
        <v>70</v>
      </c>
      <c r="V272" s="14" t="s">
        <v>72</v>
      </c>
      <c r="W272" s="14" t="s">
        <v>72</v>
      </c>
      <c r="X272" s="14" t="s">
        <v>72</v>
      </c>
      <c r="Y272" s="14" t="s">
        <v>72</v>
      </c>
      <c r="Z272" s="14" t="s">
        <v>68</v>
      </c>
      <c r="AA272" s="14" t="s">
        <v>69</v>
      </c>
      <c r="AB272" s="14">
        <v>1</v>
      </c>
      <c r="AC272" s="14">
        <v>103.2</v>
      </c>
      <c r="AD272" s="14">
        <v>299.27999999999997</v>
      </c>
      <c r="AE272" s="14">
        <v>45</v>
      </c>
      <c r="AF272" s="14">
        <v>80.3</v>
      </c>
      <c r="AG272" s="14">
        <v>16.41</v>
      </c>
      <c r="AH272" s="14">
        <v>103.2</v>
      </c>
      <c r="AI272" s="14">
        <v>2685</v>
      </c>
      <c r="AJ272" s="14">
        <v>0</v>
      </c>
      <c r="AK272" s="14">
        <v>0</v>
      </c>
      <c r="AL272" s="14">
        <v>3</v>
      </c>
      <c r="AM272" s="14">
        <v>0</v>
      </c>
      <c r="AN272" s="14">
        <v>0</v>
      </c>
      <c r="AO272" s="14">
        <v>0</v>
      </c>
      <c r="AP272" s="14">
        <v>0</v>
      </c>
      <c r="AQ272" s="14">
        <v>21403.51</v>
      </c>
      <c r="AR272" s="14">
        <v>0</v>
      </c>
      <c r="AS272" s="14">
        <v>32214.04</v>
      </c>
      <c r="AT272" s="14">
        <v>130.71</v>
      </c>
      <c r="AU272" s="14" t="s">
        <v>218</v>
      </c>
      <c r="AV272" s="14" t="b">
        <v>1</v>
      </c>
      <c r="AW272" s="14">
        <v>3.7270236612702363</v>
      </c>
      <c r="AX272" s="14">
        <v>0.20435865504358655</v>
      </c>
      <c r="AY272" s="14">
        <v>5.4831595829991989E-2</v>
      </c>
      <c r="AZ272" s="14">
        <v>33.437110834371111</v>
      </c>
      <c r="BA272" s="14">
        <v>6.6666666666666666E-2</v>
      </c>
      <c r="BB272" s="14">
        <v>0</v>
      </c>
      <c r="BC272" s="14" t="b">
        <f t="shared" si="76"/>
        <v>1</v>
      </c>
      <c r="BD272" s="14" t="b">
        <f t="shared" si="77"/>
        <v>1</v>
      </c>
      <c r="BE272" s="14" t="b">
        <f t="shared" si="78"/>
        <v>1</v>
      </c>
      <c r="BF272" s="14" t="b">
        <f t="shared" si="79"/>
        <v>1</v>
      </c>
      <c r="BG272" s="14" t="b">
        <f t="shared" si="80"/>
        <v>1</v>
      </c>
      <c r="BH272" s="14" t="b">
        <f t="shared" si="81"/>
        <v>1</v>
      </c>
      <c r="BI272" s="14" t="b">
        <f t="shared" si="75"/>
        <v>1</v>
      </c>
    </row>
    <row r="273" spans="1:61" hidden="1" x14ac:dyDescent="0.25">
      <c r="A273" s="14" t="s">
        <v>104</v>
      </c>
      <c r="B273" s="14" t="s">
        <v>991</v>
      </c>
      <c r="C273" s="14">
        <v>7811036480</v>
      </c>
      <c r="D273" s="14" t="s">
        <v>1017</v>
      </c>
      <c r="E273" s="14" t="s">
        <v>1018</v>
      </c>
      <c r="F273" s="14" t="s">
        <v>66</v>
      </c>
      <c r="G273" s="14" t="s">
        <v>147</v>
      </c>
      <c r="H273" s="14" t="s">
        <v>160</v>
      </c>
      <c r="I273" s="14" t="s">
        <v>140</v>
      </c>
      <c r="J273" s="14" t="s">
        <v>717</v>
      </c>
      <c r="K273" s="14" t="s">
        <v>994</v>
      </c>
      <c r="L273" s="14" t="s">
        <v>74</v>
      </c>
      <c r="M273" s="14" t="s">
        <v>68</v>
      </c>
      <c r="N273" s="14" t="s">
        <v>69</v>
      </c>
      <c r="O273" s="14" t="s">
        <v>68</v>
      </c>
      <c r="P273" s="14" t="s">
        <v>69</v>
      </c>
      <c r="Q273" s="14" t="s">
        <v>69</v>
      </c>
      <c r="R273" s="14" t="s">
        <v>69</v>
      </c>
      <c r="S273" s="14" t="s">
        <v>70</v>
      </c>
      <c r="T273" s="14" t="s">
        <v>70</v>
      </c>
      <c r="U273" s="14" t="s">
        <v>70</v>
      </c>
      <c r="V273" s="14" t="s">
        <v>68</v>
      </c>
      <c r="W273" s="14" t="s">
        <v>72</v>
      </c>
      <c r="X273" s="14" t="s">
        <v>72</v>
      </c>
      <c r="Y273" s="14" t="s">
        <v>72</v>
      </c>
      <c r="Z273" s="14" t="s">
        <v>68</v>
      </c>
      <c r="AA273" s="14" t="s">
        <v>72</v>
      </c>
      <c r="AB273" s="14">
        <v>1</v>
      </c>
      <c r="AC273" s="14">
        <v>559.20000000000005</v>
      </c>
      <c r="AD273" s="14">
        <v>1657.62</v>
      </c>
      <c r="AE273" s="14">
        <v>135</v>
      </c>
      <c r="AF273" s="14">
        <v>390.23</v>
      </c>
      <c r="AG273" s="14">
        <v>87.7</v>
      </c>
      <c r="AH273" s="14">
        <v>559.20000000000005</v>
      </c>
      <c r="AI273" s="14">
        <v>17303</v>
      </c>
      <c r="AJ273" s="14">
        <v>0</v>
      </c>
      <c r="AK273" s="14">
        <v>0</v>
      </c>
      <c r="AL273" s="14">
        <v>305</v>
      </c>
      <c r="AM273" s="14">
        <v>0</v>
      </c>
      <c r="AN273" s="14">
        <v>0</v>
      </c>
      <c r="AO273" s="14">
        <v>0</v>
      </c>
      <c r="AP273" s="14">
        <v>0</v>
      </c>
      <c r="AQ273" s="14">
        <v>136831.24</v>
      </c>
      <c r="AR273" s="14">
        <v>0</v>
      </c>
      <c r="AS273" s="14">
        <v>241612.09</v>
      </c>
      <c r="AT273" s="14">
        <v>13154.29</v>
      </c>
      <c r="AU273" s="14" t="s">
        <v>218</v>
      </c>
      <c r="AV273" s="14" t="b">
        <v>1</v>
      </c>
      <c r="AW273" s="14">
        <v>4.2478025779668398</v>
      </c>
      <c r="AX273" s="14">
        <v>0.22473925633600697</v>
      </c>
      <c r="AY273" s="14">
        <v>5.2907180173984394E-2</v>
      </c>
      <c r="AZ273" s="14">
        <v>44.340517130922784</v>
      </c>
      <c r="BA273" s="14">
        <v>2.2592592592592591</v>
      </c>
      <c r="BB273" s="14">
        <v>0</v>
      </c>
      <c r="BC273" s="14" t="b">
        <f t="shared" si="76"/>
        <v>1</v>
      </c>
      <c r="BD273" s="14" t="b">
        <f t="shared" si="77"/>
        <v>1</v>
      </c>
      <c r="BE273" s="14" t="b">
        <f t="shared" si="78"/>
        <v>1</v>
      </c>
      <c r="BF273" s="14" t="b">
        <f t="shared" si="79"/>
        <v>1</v>
      </c>
      <c r="BG273" s="14" t="b">
        <f t="shared" si="80"/>
        <v>1</v>
      </c>
      <c r="BH273" s="14" t="b">
        <f t="shared" si="81"/>
        <v>1</v>
      </c>
      <c r="BI273" s="14" t="b">
        <f t="shared" si="75"/>
        <v>1</v>
      </c>
    </row>
    <row r="274" spans="1:61" hidden="1" x14ac:dyDescent="0.25">
      <c r="A274" s="14" t="s">
        <v>104</v>
      </c>
      <c r="B274" s="14" t="s">
        <v>991</v>
      </c>
      <c r="C274" s="14">
        <v>7811036480</v>
      </c>
      <c r="D274" s="14" t="s">
        <v>987</v>
      </c>
      <c r="E274" s="14" t="s">
        <v>1019</v>
      </c>
      <c r="F274" s="14" t="s">
        <v>105</v>
      </c>
      <c r="G274" s="14" t="s">
        <v>211</v>
      </c>
      <c r="H274" s="14" t="s">
        <v>67</v>
      </c>
      <c r="I274" s="14" t="s">
        <v>66</v>
      </c>
      <c r="J274" s="14" t="s">
        <v>717</v>
      </c>
      <c r="K274" s="14" t="s">
        <v>994</v>
      </c>
      <c r="L274" s="14" t="s">
        <v>74</v>
      </c>
      <c r="M274" s="14" t="s">
        <v>68</v>
      </c>
      <c r="N274" s="14" t="s">
        <v>69</v>
      </c>
      <c r="O274" s="14" t="s">
        <v>68</v>
      </c>
      <c r="P274" s="14" t="s">
        <v>69</v>
      </c>
      <c r="Q274" s="14" t="s">
        <v>69</v>
      </c>
      <c r="R274" s="14" t="s">
        <v>69</v>
      </c>
      <c r="S274" s="14" t="s">
        <v>70</v>
      </c>
      <c r="T274" s="14" t="s">
        <v>70</v>
      </c>
      <c r="U274" s="14" t="s">
        <v>70</v>
      </c>
      <c r="V274" s="14" t="s">
        <v>72</v>
      </c>
      <c r="W274" s="14" t="s">
        <v>72</v>
      </c>
      <c r="X274" s="14" t="s">
        <v>72</v>
      </c>
      <c r="Y274" s="14" t="s">
        <v>72</v>
      </c>
      <c r="Z274" s="14" t="s">
        <v>68</v>
      </c>
      <c r="AA274" s="14" t="s">
        <v>69</v>
      </c>
      <c r="AB274" s="14">
        <v>1</v>
      </c>
      <c r="AC274" s="14">
        <v>116.1</v>
      </c>
      <c r="AD274" s="14">
        <v>344.82</v>
      </c>
      <c r="AE274" s="14">
        <v>64</v>
      </c>
      <c r="AF274" s="14">
        <v>86.4</v>
      </c>
      <c r="AG274" s="14">
        <v>25.3</v>
      </c>
      <c r="AH274" s="14">
        <v>116.1</v>
      </c>
      <c r="AI274" s="14">
        <v>2030</v>
      </c>
      <c r="AJ274" s="14">
        <v>0</v>
      </c>
      <c r="AK274" s="14">
        <v>0</v>
      </c>
      <c r="AL274" s="14">
        <v>16.7</v>
      </c>
      <c r="AM274" s="14">
        <v>0</v>
      </c>
      <c r="AN274" s="14">
        <v>0</v>
      </c>
      <c r="AO274" s="14">
        <v>0</v>
      </c>
      <c r="AP274" s="14">
        <v>0</v>
      </c>
      <c r="AQ274" s="14">
        <v>16351.62</v>
      </c>
      <c r="AR274" s="14">
        <v>0</v>
      </c>
      <c r="AS274" s="14">
        <v>70159.5</v>
      </c>
      <c r="AT274" s="14">
        <v>722.56</v>
      </c>
      <c r="AU274" s="14" t="s">
        <v>218</v>
      </c>
      <c r="AV274" s="14" t="b">
        <v>1</v>
      </c>
      <c r="AW274" s="14">
        <v>3.9909722222222217</v>
      </c>
      <c r="AX274" s="14">
        <v>0.29282407407407407</v>
      </c>
      <c r="AY274" s="14">
        <v>7.3371614175511871E-2</v>
      </c>
      <c r="AZ274" s="14">
        <v>23.49537037037037</v>
      </c>
      <c r="BA274" s="14">
        <v>0.26093749999999999</v>
      </c>
      <c r="BB274" s="14">
        <v>0</v>
      </c>
      <c r="BC274" s="14" t="b">
        <f t="shared" si="76"/>
        <v>1</v>
      </c>
      <c r="BD274" s="14" t="b">
        <f t="shared" si="77"/>
        <v>1</v>
      </c>
      <c r="BE274" s="14" t="b">
        <f t="shared" si="78"/>
        <v>1</v>
      </c>
      <c r="BF274" s="14" t="b">
        <f t="shared" si="79"/>
        <v>1</v>
      </c>
      <c r="BG274" s="14" t="b">
        <f t="shared" si="80"/>
        <v>1</v>
      </c>
      <c r="BH274" s="14" t="b">
        <f t="shared" si="81"/>
        <v>1</v>
      </c>
      <c r="BI274" s="14" t="b">
        <f t="shared" si="75"/>
        <v>1</v>
      </c>
    </row>
    <row r="275" spans="1:61" x14ac:dyDescent="0.25">
      <c r="A275" s="14" t="s">
        <v>104</v>
      </c>
      <c r="B275" s="14" t="s">
        <v>991</v>
      </c>
      <c r="C275" s="14">
        <v>7811036480</v>
      </c>
      <c r="D275" s="14" t="s">
        <v>1020</v>
      </c>
      <c r="E275" s="14" t="s">
        <v>1021</v>
      </c>
      <c r="F275" s="14" t="s">
        <v>105</v>
      </c>
      <c r="G275" s="14" t="s">
        <v>81</v>
      </c>
      <c r="H275" s="14" t="s">
        <v>67</v>
      </c>
      <c r="I275" s="14" t="s">
        <v>66</v>
      </c>
      <c r="J275" s="14" t="s">
        <v>717</v>
      </c>
      <c r="K275" s="14" t="s">
        <v>994</v>
      </c>
      <c r="L275" s="14" t="s">
        <v>74</v>
      </c>
      <c r="M275" s="14" t="s">
        <v>68</v>
      </c>
      <c r="N275" s="14" t="s">
        <v>69</v>
      </c>
      <c r="O275" s="14" t="s">
        <v>68</v>
      </c>
      <c r="P275" s="14" t="s">
        <v>69</v>
      </c>
      <c r="Q275" s="14" t="s">
        <v>69</v>
      </c>
      <c r="R275" s="14" t="s">
        <v>69</v>
      </c>
      <c r="S275" s="14" t="s">
        <v>70</v>
      </c>
      <c r="T275" s="14" t="s">
        <v>70</v>
      </c>
      <c r="U275" s="14" t="s">
        <v>70</v>
      </c>
      <c r="V275" s="14" t="s">
        <v>68</v>
      </c>
      <c r="W275" s="14" t="s">
        <v>72</v>
      </c>
      <c r="X275" s="14" t="s">
        <v>72</v>
      </c>
      <c r="Y275" s="14" t="s">
        <v>72</v>
      </c>
      <c r="Z275" s="14" t="s">
        <v>68</v>
      </c>
      <c r="AA275" s="14" t="s">
        <v>69</v>
      </c>
      <c r="AB275" s="14">
        <v>1</v>
      </c>
      <c r="AC275" s="14">
        <v>626.9</v>
      </c>
      <c r="AD275" s="14">
        <v>1788.93</v>
      </c>
      <c r="AE275" s="14">
        <v>164</v>
      </c>
      <c r="AF275" s="14">
        <v>403.5</v>
      </c>
      <c r="AG275" s="14">
        <v>193.5</v>
      </c>
      <c r="AH275" s="14">
        <v>626.9</v>
      </c>
      <c r="AI275" s="14">
        <v>4758</v>
      </c>
      <c r="AJ275" s="14">
        <v>0</v>
      </c>
      <c r="AK275" s="14">
        <v>0</v>
      </c>
      <c r="AL275" s="14">
        <v>31</v>
      </c>
      <c r="AM275" s="14">
        <v>0</v>
      </c>
      <c r="AN275" s="14">
        <v>0</v>
      </c>
      <c r="AO275" s="14">
        <v>0</v>
      </c>
      <c r="AP275" s="14">
        <v>0</v>
      </c>
      <c r="AQ275" s="14">
        <v>38031.730000000003</v>
      </c>
      <c r="AR275" s="14">
        <v>0</v>
      </c>
      <c r="AS275" s="14">
        <v>381493.27</v>
      </c>
      <c r="AT275" s="14">
        <v>1339.01</v>
      </c>
      <c r="AU275" s="14" t="s">
        <v>218</v>
      </c>
      <c r="AV275" s="14" t="b">
        <v>1</v>
      </c>
      <c r="AW275" s="14">
        <v>4.433531598513011</v>
      </c>
      <c r="AX275" s="14">
        <v>0.4795539033457249</v>
      </c>
      <c r="AY275" s="14">
        <v>0.10816521607888514</v>
      </c>
      <c r="AZ275" s="14">
        <v>11.79182156133829</v>
      </c>
      <c r="BA275" s="14">
        <v>0.18902439024390244</v>
      </c>
      <c r="BB275" s="14">
        <v>0</v>
      </c>
      <c r="BC275" s="14" t="b">
        <f t="shared" si="76"/>
        <v>1</v>
      </c>
      <c r="BD275" s="14" t="b">
        <f t="shared" si="77"/>
        <v>0</v>
      </c>
      <c r="BE275" s="14" t="b">
        <f t="shared" si="78"/>
        <v>1</v>
      </c>
      <c r="BF275" s="14" t="b">
        <f t="shared" si="79"/>
        <v>1</v>
      </c>
      <c r="BG275" s="14" t="b">
        <f t="shared" si="80"/>
        <v>1</v>
      </c>
      <c r="BH275" s="14" t="b">
        <f t="shared" si="81"/>
        <v>1</v>
      </c>
      <c r="BI275" s="14" t="b">
        <f t="shared" si="75"/>
        <v>0</v>
      </c>
    </row>
    <row r="276" spans="1:61" hidden="1" x14ac:dyDescent="0.25">
      <c r="A276" s="14" t="s">
        <v>104</v>
      </c>
      <c r="B276" s="14" t="s">
        <v>991</v>
      </c>
      <c r="C276" s="14">
        <v>7811036480</v>
      </c>
      <c r="D276" s="14" t="s">
        <v>1022</v>
      </c>
      <c r="E276" s="14" t="s">
        <v>1023</v>
      </c>
      <c r="F276" s="14" t="s">
        <v>66</v>
      </c>
      <c r="G276" s="14" t="s">
        <v>209</v>
      </c>
      <c r="H276" s="14" t="s">
        <v>248</v>
      </c>
      <c r="I276" s="14" t="s">
        <v>66</v>
      </c>
      <c r="J276" s="14" t="s">
        <v>717</v>
      </c>
      <c r="K276" s="14" t="s">
        <v>994</v>
      </c>
      <c r="L276" s="14" t="s">
        <v>74</v>
      </c>
      <c r="M276" s="14" t="s">
        <v>68</v>
      </c>
      <c r="N276" s="14" t="s">
        <v>69</v>
      </c>
      <c r="O276" s="14" t="s">
        <v>68</v>
      </c>
      <c r="P276" s="14" t="s">
        <v>68</v>
      </c>
      <c r="Q276" s="14" t="s">
        <v>69</v>
      </c>
      <c r="R276" s="14" t="s">
        <v>69</v>
      </c>
      <c r="S276" s="14" t="s">
        <v>70</v>
      </c>
      <c r="T276" s="14" t="s">
        <v>70</v>
      </c>
      <c r="U276" s="14" t="s">
        <v>70</v>
      </c>
      <c r="V276" s="14" t="s">
        <v>71</v>
      </c>
      <c r="W276" s="14" t="s">
        <v>72</v>
      </c>
      <c r="X276" s="14" t="s">
        <v>72</v>
      </c>
      <c r="Y276" s="14" t="s">
        <v>72</v>
      </c>
      <c r="Z276" s="14" t="s">
        <v>68</v>
      </c>
      <c r="AA276" s="14" t="s">
        <v>69</v>
      </c>
      <c r="AB276" s="14">
        <v>1</v>
      </c>
      <c r="AC276" s="14">
        <v>434.4</v>
      </c>
      <c r="AD276" s="14">
        <v>1394.4</v>
      </c>
      <c r="AE276" s="14">
        <v>198</v>
      </c>
      <c r="AF276" s="14">
        <v>336.2</v>
      </c>
      <c r="AG276" s="14">
        <v>72.989999999999995</v>
      </c>
      <c r="AH276" s="14">
        <v>434.4</v>
      </c>
      <c r="AI276" s="14">
        <v>4416</v>
      </c>
      <c r="AJ276" s="14">
        <v>0</v>
      </c>
      <c r="AK276" s="14">
        <v>0</v>
      </c>
      <c r="AL276" s="14">
        <v>23.6</v>
      </c>
      <c r="AM276" s="14">
        <v>0</v>
      </c>
      <c r="AN276" s="14">
        <v>0</v>
      </c>
      <c r="AO276" s="14">
        <v>0</v>
      </c>
      <c r="AP276" s="14">
        <v>0</v>
      </c>
      <c r="AQ276" s="14">
        <v>35232.050000000003</v>
      </c>
      <c r="AR276" s="14">
        <v>17199.96</v>
      </c>
      <c r="AS276" s="14">
        <v>183390.42</v>
      </c>
      <c r="AT276" s="14">
        <v>1021.06</v>
      </c>
      <c r="AU276" s="14" t="s">
        <v>218</v>
      </c>
      <c r="AV276" s="14" t="b">
        <v>1</v>
      </c>
      <c r="AW276" s="14">
        <v>4.1475312314098751</v>
      </c>
      <c r="AX276" s="14">
        <v>0.21710291493158834</v>
      </c>
      <c r="AY276" s="14">
        <v>5.2345094664371768E-2</v>
      </c>
      <c r="AZ276" s="14">
        <v>13.135038667459845</v>
      </c>
      <c r="BA276" s="14">
        <v>0.1191919191919192</v>
      </c>
      <c r="BB276" s="14">
        <v>0</v>
      </c>
      <c r="BC276" s="14" t="b">
        <f t="shared" si="76"/>
        <v>1</v>
      </c>
      <c r="BD276" s="14" t="b">
        <f t="shared" si="77"/>
        <v>1</v>
      </c>
      <c r="BE276" s="14" t="b">
        <f t="shared" si="78"/>
        <v>1</v>
      </c>
      <c r="BF276" s="14" t="b">
        <f t="shared" si="79"/>
        <v>1</v>
      </c>
      <c r="BG276" s="14" t="b">
        <f t="shared" si="80"/>
        <v>1</v>
      </c>
      <c r="BH276" s="14" t="b">
        <f t="shared" si="81"/>
        <v>1</v>
      </c>
      <c r="BI276" s="14" t="b">
        <f t="shared" si="75"/>
        <v>1</v>
      </c>
    </row>
    <row r="277" spans="1:61" x14ac:dyDescent="0.25">
      <c r="A277" s="14" t="s">
        <v>104</v>
      </c>
      <c r="B277" s="14" t="s">
        <v>991</v>
      </c>
      <c r="C277" s="14">
        <v>7811036480</v>
      </c>
      <c r="D277" s="14" t="s">
        <v>1024</v>
      </c>
      <c r="E277" s="14" t="s">
        <v>1025</v>
      </c>
      <c r="F277" s="14" t="s">
        <v>105</v>
      </c>
      <c r="G277" s="14" t="s">
        <v>128</v>
      </c>
      <c r="H277" s="14" t="s">
        <v>67</v>
      </c>
      <c r="I277" s="14" t="s">
        <v>66</v>
      </c>
      <c r="J277" s="14" t="s">
        <v>717</v>
      </c>
      <c r="K277" s="14" t="s">
        <v>994</v>
      </c>
      <c r="L277" s="14" t="s">
        <v>74</v>
      </c>
      <c r="M277" s="14" t="s">
        <v>68</v>
      </c>
      <c r="N277" s="14" t="s">
        <v>69</v>
      </c>
      <c r="O277" s="14" t="s">
        <v>68</v>
      </c>
      <c r="P277" s="14" t="s">
        <v>68</v>
      </c>
      <c r="Q277" s="14" t="s">
        <v>69</v>
      </c>
      <c r="R277" s="14" t="s">
        <v>69</v>
      </c>
      <c r="S277" s="14" t="s">
        <v>70</v>
      </c>
      <c r="T277" s="14" t="s">
        <v>70</v>
      </c>
      <c r="U277" s="14" t="s">
        <v>70</v>
      </c>
      <c r="V277" s="14" t="s">
        <v>71</v>
      </c>
      <c r="W277" s="14" t="s">
        <v>72</v>
      </c>
      <c r="X277" s="14" t="s">
        <v>72</v>
      </c>
      <c r="Y277" s="14" t="s">
        <v>72</v>
      </c>
      <c r="Z277" s="14" t="s">
        <v>68</v>
      </c>
      <c r="AA277" s="14" t="s">
        <v>69</v>
      </c>
      <c r="AB277" s="14">
        <v>1</v>
      </c>
      <c r="AC277" s="14">
        <v>564.5</v>
      </c>
      <c r="AD277" s="14">
        <v>2027.8</v>
      </c>
      <c r="AE277" s="14">
        <v>134</v>
      </c>
      <c r="AF277" s="14">
        <v>349.6</v>
      </c>
      <c r="AG277" s="14">
        <v>249.16</v>
      </c>
      <c r="AH277" s="14">
        <v>564.5</v>
      </c>
      <c r="AI277" s="14">
        <v>3870</v>
      </c>
      <c r="AJ277" s="14">
        <v>0</v>
      </c>
      <c r="AK277" s="14">
        <v>0</v>
      </c>
      <c r="AL277" s="14">
        <v>43</v>
      </c>
      <c r="AM277" s="14">
        <v>0</v>
      </c>
      <c r="AN277" s="14">
        <v>0</v>
      </c>
      <c r="AO277" s="14">
        <v>0</v>
      </c>
      <c r="AP277" s="14">
        <v>0</v>
      </c>
      <c r="AQ277" s="14">
        <v>30894.3</v>
      </c>
      <c r="AR277" s="14">
        <v>186457.61</v>
      </c>
      <c r="AS277" s="14">
        <v>304190.62</v>
      </c>
      <c r="AT277" s="14">
        <v>1863.03</v>
      </c>
      <c r="AU277" s="14" t="s">
        <v>218</v>
      </c>
      <c r="AV277" s="14" t="b">
        <v>1</v>
      </c>
      <c r="AW277" s="14">
        <v>5.8003432494279172</v>
      </c>
      <c r="AX277" s="14">
        <v>0.71270022883295192</v>
      </c>
      <c r="AY277" s="14">
        <v>0.12287207811421245</v>
      </c>
      <c r="AZ277" s="14">
        <v>11.069794050343249</v>
      </c>
      <c r="BA277" s="14">
        <v>0.32089552238805968</v>
      </c>
      <c r="BB277" s="14">
        <v>0</v>
      </c>
      <c r="BC277" s="14" t="b">
        <f t="shared" si="76"/>
        <v>1</v>
      </c>
      <c r="BD277" s="14" t="b">
        <f t="shared" si="77"/>
        <v>0</v>
      </c>
      <c r="BE277" s="14" t="b">
        <f t="shared" si="78"/>
        <v>1</v>
      </c>
      <c r="BF277" s="14" t="b">
        <f t="shared" si="79"/>
        <v>1</v>
      </c>
      <c r="BG277" s="14" t="b">
        <f t="shared" si="80"/>
        <v>1</v>
      </c>
      <c r="BH277" s="14" t="b">
        <f t="shared" si="81"/>
        <v>1</v>
      </c>
      <c r="BI277" s="14" t="b">
        <f t="shared" si="75"/>
        <v>0</v>
      </c>
    </row>
    <row r="278" spans="1:61" hidden="1" x14ac:dyDescent="0.25">
      <c r="A278" s="14" t="s">
        <v>104</v>
      </c>
      <c r="B278" s="14" t="s">
        <v>991</v>
      </c>
      <c r="C278" s="14">
        <v>7811036480</v>
      </c>
      <c r="D278" s="14" t="s">
        <v>1026</v>
      </c>
      <c r="E278" s="14" t="s">
        <v>473</v>
      </c>
      <c r="F278" s="14" t="s">
        <v>105</v>
      </c>
      <c r="G278" s="14" t="s">
        <v>123</v>
      </c>
      <c r="H278" s="14" t="s">
        <v>67</v>
      </c>
      <c r="I278" s="14" t="s">
        <v>66</v>
      </c>
      <c r="J278" s="14" t="s">
        <v>717</v>
      </c>
      <c r="K278" s="14" t="s">
        <v>994</v>
      </c>
      <c r="L278" s="14" t="s">
        <v>74</v>
      </c>
      <c r="M278" s="14" t="s">
        <v>68</v>
      </c>
      <c r="N278" s="14" t="s">
        <v>69</v>
      </c>
      <c r="O278" s="14" t="s">
        <v>68</v>
      </c>
      <c r="P278" s="14" t="s">
        <v>69</v>
      </c>
      <c r="Q278" s="14" t="s">
        <v>69</v>
      </c>
      <c r="R278" s="14" t="s">
        <v>69</v>
      </c>
      <c r="S278" s="14" t="s">
        <v>70</v>
      </c>
      <c r="T278" s="14" t="s">
        <v>70</v>
      </c>
      <c r="U278" s="14" t="s">
        <v>70</v>
      </c>
      <c r="V278" s="14" t="s">
        <v>72</v>
      </c>
      <c r="W278" s="14" t="s">
        <v>72</v>
      </c>
      <c r="X278" s="14" t="s">
        <v>72</v>
      </c>
      <c r="Y278" s="14" t="s">
        <v>72</v>
      </c>
      <c r="Z278" s="14" t="s">
        <v>68</v>
      </c>
      <c r="AA278" s="14" t="s">
        <v>69</v>
      </c>
      <c r="AB278" s="14">
        <v>1</v>
      </c>
      <c r="AC278" s="14">
        <v>113.4</v>
      </c>
      <c r="AD278" s="14">
        <v>332.26</v>
      </c>
      <c r="AE278" s="14">
        <v>72</v>
      </c>
      <c r="AF278" s="14">
        <v>93.6</v>
      </c>
      <c r="AG278" s="14">
        <v>22.72</v>
      </c>
      <c r="AH278" s="14">
        <v>113.4</v>
      </c>
      <c r="AI278" s="14">
        <v>1490</v>
      </c>
      <c r="AJ278" s="14">
        <v>0</v>
      </c>
      <c r="AK278" s="14">
        <v>0</v>
      </c>
      <c r="AL278" s="14">
        <v>14</v>
      </c>
      <c r="AM278" s="14">
        <v>0</v>
      </c>
      <c r="AN278" s="14">
        <v>0</v>
      </c>
      <c r="AO278" s="14">
        <v>0</v>
      </c>
      <c r="AP278" s="14">
        <v>0</v>
      </c>
      <c r="AQ278" s="14">
        <v>11828.34</v>
      </c>
      <c r="AR278" s="14">
        <v>0</v>
      </c>
      <c r="AS278" s="14">
        <v>44702.22</v>
      </c>
      <c r="AT278" s="14">
        <v>605.96</v>
      </c>
      <c r="AU278" s="14" t="s">
        <v>218</v>
      </c>
      <c r="AV278" s="14" t="b">
        <v>1</v>
      </c>
      <c r="AW278" s="14">
        <v>3.5497863247863251</v>
      </c>
      <c r="AX278" s="14">
        <v>0.24273504273504273</v>
      </c>
      <c r="AY278" s="14">
        <v>6.8380184193101781E-2</v>
      </c>
      <c r="AZ278" s="14">
        <v>15.918803418803419</v>
      </c>
      <c r="BA278" s="14">
        <v>0.19444444444444445</v>
      </c>
      <c r="BB278" s="14">
        <v>0</v>
      </c>
      <c r="BC278" s="14" t="b">
        <f t="shared" si="76"/>
        <v>1</v>
      </c>
      <c r="BD278" s="14" t="b">
        <f t="shared" si="77"/>
        <v>1</v>
      </c>
      <c r="BE278" s="14" t="b">
        <f t="shared" si="78"/>
        <v>1</v>
      </c>
      <c r="BF278" s="14" t="b">
        <f t="shared" si="79"/>
        <v>1</v>
      </c>
      <c r="BG278" s="14" t="b">
        <f t="shared" si="80"/>
        <v>1</v>
      </c>
      <c r="BH278" s="14" t="b">
        <f t="shared" si="81"/>
        <v>1</v>
      </c>
      <c r="BI278" s="14" t="b">
        <f t="shared" si="75"/>
        <v>1</v>
      </c>
    </row>
    <row r="279" spans="1:61" hidden="1" x14ac:dyDescent="0.25">
      <c r="A279" s="14" t="s">
        <v>104</v>
      </c>
      <c r="B279" s="14" t="s">
        <v>991</v>
      </c>
      <c r="C279" s="14">
        <v>7811036480</v>
      </c>
      <c r="D279" s="14" t="s">
        <v>1027</v>
      </c>
      <c r="E279" s="14" t="s">
        <v>1028</v>
      </c>
      <c r="F279" s="14" t="s">
        <v>66</v>
      </c>
      <c r="G279" s="14" t="s">
        <v>132</v>
      </c>
      <c r="H279" s="14" t="s">
        <v>359</v>
      </c>
      <c r="I279" s="14" t="s">
        <v>66</v>
      </c>
      <c r="J279" s="14" t="s">
        <v>717</v>
      </c>
      <c r="K279" s="14" t="s">
        <v>994</v>
      </c>
      <c r="L279" s="14" t="s">
        <v>74</v>
      </c>
      <c r="M279" s="14" t="s">
        <v>68</v>
      </c>
      <c r="N279" s="14" t="s">
        <v>69</v>
      </c>
      <c r="O279" s="14" t="s">
        <v>68</v>
      </c>
      <c r="P279" s="14" t="s">
        <v>69</v>
      </c>
      <c r="Q279" s="14" t="s">
        <v>69</v>
      </c>
      <c r="R279" s="14" t="s">
        <v>69</v>
      </c>
      <c r="S279" s="14" t="s">
        <v>70</v>
      </c>
      <c r="T279" s="14" t="s">
        <v>70</v>
      </c>
      <c r="U279" s="14" t="s">
        <v>70</v>
      </c>
      <c r="V279" s="14" t="s">
        <v>68</v>
      </c>
      <c r="W279" s="14" t="s">
        <v>72</v>
      </c>
      <c r="X279" s="14" t="s">
        <v>72</v>
      </c>
      <c r="Y279" s="14" t="s">
        <v>72</v>
      </c>
      <c r="Z279" s="14" t="s">
        <v>68</v>
      </c>
      <c r="AA279" s="14" t="s">
        <v>72</v>
      </c>
      <c r="AB279" s="14">
        <v>1</v>
      </c>
      <c r="AC279" s="14">
        <v>129.9</v>
      </c>
      <c r="AD279" s="14">
        <v>381.91</v>
      </c>
      <c r="AE279" s="14">
        <v>105</v>
      </c>
      <c r="AF279" s="14">
        <v>94.7</v>
      </c>
      <c r="AG279" s="14">
        <v>16.760000000000002</v>
      </c>
      <c r="AH279" s="14">
        <v>129.9</v>
      </c>
      <c r="AI279" s="14">
        <v>2946</v>
      </c>
      <c r="AJ279" s="14">
        <v>0</v>
      </c>
      <c r="AK279" s="14">
        <v>0</v>
      </c>
      <c r="AL279" s="14">
        <v>24</v>
      </c>
      <c r="AM279" s="14">
        <v>0</v>
      </c>
      <c r="AN279" s="14">
        <v>0</v>
      </c>
      <c r="AO279" s="14">
        <v>0</v>
      </c>
      <c r="AP279" s="14">
        <v>0</v>
      </c>
      <c r="AQ279" s="14">
        <v>23534.61</v>
      </c>
      <c r="AR279" s="14">
        <v>0</v>
      </c>
      <c r="AS279" s="14">
        <v>46140.19</v>
      </c>
      <c r="AT279" s="14">
        <v>1036.04</v>
      </c>
      <c r="AU279" s="14" t="s">
        <v>218</v>
      </c>
      <c r="AV279" s="14" t="b">
        <v>1</v>
      </c>
      <c r="AW279" s="14">
        <v>4.0328405491024286</v>
      </c>
      <c r="AX279" s="14">
        <v>0.17697993664202746</v>
      </c>
      <c r="AY279" s="14">
        <v>4.3884684873399492E-2</v>
      </c>
      <c r="AZ279" s="14">
        <v>31.108764519535374</v>
      </c>
      <c r="BA279" s="14">
        <v>0.22857142857142856</v>
      </c>
      <c r="BB279" s="14">
        <v>0</v>
      </c>
      <c r="BC279" s="14" t="b">
        <f t="shared" si="76"/>
        <v>1</v>
      </c>
      <c r="BD279" s="14" t="b">
        <f t="shared" si="77"/>
        <v>1</v>
      </c>
      <c r="BE279" s="14" t="b">
        <f t="shared" si="78"/>
        <v>1</v>
      </c>
      <c r="BF279" s="14" t="b">
        <f t="shared" si="79"/>
        <v>1</v>
      </c>
      <c r="BG279" s="14" t="b">
        <f t="shared" si="80"/>
        <v>1</v>
      </c>
      <c r="BH279" s="14" t="b">
        <f t="shared" si="81"/>
        <v>1</v>
      </c>
      <c r="BI279" s="14" t="b">
        <f t="shared" si="75"/>
        <v>1</v>
      </c>
    </row>
    <row r="280" spans="1:61" x14ac:dyDescent="0.25">
      <c r="A280" s="14" t="s">
        <v>104</v>
      </c>
      <c r="B280" s="14" t="s">
        <v>991</v>
      </c>
      <c r="C280" s="14">
        <v>7811036480</v>
      </c>
      <c r="D280" s="14" t="s">
        <v>1029</v>
      </c>
      <c r="E280" s="14" t="s">
        <v>1030</v>
      </c>
      <c r="F280" s="14" t="s">
        <v>66</v>
      </c>
      <c r="G280" s="14" t="s">
        <v>87</v>
      </c>
      <c r="H280" s="14" t="s">
        <v>528</v>
      </c>
      <c r="I280" s="14" t="s">
        <v>66</v>
      </c>
      <c r="J280" s="14" t="s">
        <v>717</v>
      </c>
      <c r="K280" s="14" t="s">
        <v>994</v>
      </c>
      <c r="L280" s="14" t="s">
        <v>74</v>
      </c>
      <c r="M280" s="14" t="s">
        <v>68</v>
      </c>
      <c r="N280" s="14" t="s">
        <v>69</v>
      </c>
      <c r="O280" s="14" t="s">
        <v>68</v>
      </c>
      <c r="P280" s="14" t="s">
        <v>68</v>
      </c>
      <c r="Q280" s="14" t="s">
        <v>69</v>
      </c>
      <c r="R280" s="14" t="s">
        <v>69</v>
      </c>
      <c r="S280" s="14" t="s">
        <v>70</v>
      </c>
      <c r="T280" s="14" t="s">
        <v>70</v>
      </c>
      <c r="U280" s="14" t="s">
        <v>70</v>
      </c>
      <c r="V280" s="14" t="s">
        <v>68</v>
      </c>
      <c r="W280" s="14" t="s">
        <v>72</v>
      </c>
      <c r="X280" s="14" t="s">
        <v>72</v>
      </c>
      <c r="Y280" s="14" t="s">
        <v>72</v>
      </c>
      <c r="Z280" s="14" t="s">
        <v>68</v>
      </c>
      <c r="AA280" s="14" t="s">
        <v>68</v>
      </c>
      <c r="AB280" s="14">
        <v>1</v>
      </c>
      <c r="AC280" s="14">
        <v>744</v>
      </c>
      <c r="AD280" s="14">
        <v>3611</v>
      </c>
      <c r="AE280" s="14">
        <v>470</v>
      </c>
      <c r="AF280" s="14">
        <v>518.01</v>
      </c>
      <c r="AG280" s="14">
        <v>61.81</v>
      </c>
      <c r="AH280" s="14">
        <v>744</v>
      </c>
      <c r="AI280" s="14">
        <v>13610</v>
      </c>
      <c r="AJ280" s="14">
        <v>0</v>
      </c>
      <c r="AK280" s="14">
        <v>0</v>
      </c>
      <c r="AL280" s="14">
        <v>102</v>
      </c>
      <c r="AM280" s="14">
        <v>0</v>
      </c>
      <c r="AN280" s="14">
        <v>0</v>
      </c>
      <c r="AO280" s="14">
        <v>0</v>
      </c>
      <c r="AP280" s="14">
        <v>0</v>
      </c>
      <c r="AQ280" s="14">
        <v>108046.37</v>
      </c>
      <c r="AR280" s="14">
        <v>17439.55</v>
      </c>
      <c r="AS280" s="14">
        <v>154994.23999999999</v>
      </c>
      <c r="AT280" s="14">
        <v>4372.3599999999997</v>
      </c>
      <c r="AU280" s="14" t="s">
        <v>218</v>
      </c>
      <c r="AV280" s="14" t="b">
        <v>1</v>
      </c>
      <c r="AW280" s="14">
        <v>6.9709078975309362</v>
      </c>
      <c r="AX280" s="14">
        <v>0.11932202081040907</v>
      </c>
      <c r="AY280" s="14">
        <v>1.7117142065909721E-2</v>
      </c>
      <c r="AZ280" s="14">
        <v>26.273624061311558</v>
      </c>
      <c r="BA280" s="14">
        <v>0.21702127659574469</v>
      </c>
      <c r="BB280" s="14">
        <v>0</v>
      </c>
      <c r="BC280" s="14" t="b">
        <f t="shared" si="76"/>
        <v>1</v>
      </c>
      <c r="BD280" s="14" t="b">
        <f t="shared" si="77"/>
        <v>1</v>
      </c>
      <c r="BE280" s="14" t="b">
        <f t="shared" si="78"/>
        <v>0</v>
      </c>
      <c r="BF280" s="14" t="b">
        <f t="shared" si="79"/>
        <v>1</v>
      </c>
      <c r="BG280" s="14" t="b">
        <f t="shared" si="80"/>
        <v>1</v>
      </c>
      <c r="BH280" s="14" t="b">
        <f t="shared" si="81"/>
        <v>1</v>
      </c>
      <c r="BI280" s="14" t="b">
        <f t="shared" si="75"/>
        <v>0</v>
      </c>
    </row>
    <row r="281" spans="1:61" hidden="1" x14ac:dyDescent="0.25">
      <c r="A281" s="14" t="s">
        <v>104</v>
      </c>
      <c r="B281" s="14" t="s">
        <v>991</v>
      </c>
      <c r="C281" s="14">
        <v>7811036480</v>
      </c>
      <c r="D281" s="14" t="s">
        <v>1031</v>
      </c>
      <c r="E281" s="14" t="s">
        <v>1032</v>
      </c>
      <c r="F281" s="14" t="s">
        <v>66</v>
      </c>
      <c r="G281" s="14" t="s">
        <v>127</v>
      </c>
      <c r="H281" s="14" t="s">
        <v>160</v>
      </c>
      <c r="I281" s="14" t="s">
        <v>102</v>
      </c>
      <c r="J281" s="14" t="s">
        <v>717</v>
      </c>
      <c r="K281" s="14" t="s">
        <v>994</v>
      </c>
      <c r="L281" s="14" t="s">
        <v>74</v>
      </c>
      <c r="M281" s="14" t="s">
        <v>68</v>
      </c>
      <c r="N281" s="14" t="s">
        <v>69</v>
      </c>
      <c r="O281" s="14" t="s">
        <v>68</v>
      </c>
      <c r="P281" s="14" t="s">
        <v>68</v>
      </c>
      <c r="Q281" s="14" t="s">
        <v>69</v>
      </c>
      <c r="R281" s="14" t="s">
        <v>69</v>
      </c>
      <c r="S281" s="14" t="s">
        <v>70</v>
      </c>
      <c r="T281" s="14" t="s">
        <v>70</v>
      </c>
      <c r="U281" s="14" t="s">
        <v>70</v>
      </c>
      <c r="V281" s="14" t="s">
        <v>68</v>
      </c>
      <c r="W281" s="14" t="s">
        <v>72</v>
      </c>
      <c r="X281" s="14" t="s">
        <v>72</v>
      </c>
      <c r="Y281" s="14" t="s">
        <v>72</v>
      </c>
      <c r="Z281" s="14" t="s">
        <v>68</v>
      </c>
      <c r="AA281" s="14" t="s">
        <v>72</v>
      </c>
      <c r="AB281" s="14">
        <v>1</v>
      </c>
      <c r="AC281" s="14">
        <v>365.5</v>
      </c>
      <c r="AD281" s="14">
        <v>1462</v>
      </c>
      <c r="AE281" s="14">
        <v>90</v>
      </c>
      <c r="AF281" s="14">
        <v>246</v>
      </c>
      <c r="AG281" s="14">
        <v>36.9</v>
      </c>
      <c r="AH281" s="14">
        <v>365.5</v>
      </c>
      <c r="AI281" s="14">
        <v>3566</v>
      </c>
      <c r="AJ281" s="14">
        <v>0</v>
      </c>
      <c r="AK281" s="14">
        <v>0</v>
      </c>
      <c r="AL281" s="14">
        <v>14</v>
      </c>
      <c r="AM281" s="14">
        <v>0</v>
      </c>
      <c r="AN281" s="14">
        <v>0</v>
      </c>
      <c r="AO281" s="14">
        <v>0</v>
      </c>
      <c r="AP281" s="14">
        <v>0</v>
      </c>
      <c r="AQ281" s="14">
        <v>28429.17</v>
      </c>
      <c r="AR281" s="14">
        <v>18539.88</v>
      </c>
      <c r="AS281" s="14">
        <v>83446.740000000005</v>
      </c>
      <c r="AT281" s="14">
        <v>605.96</v>
      </c>
      <c r="AU281" s="14" t="s">
        <v>218</v>
      </c>
      <c r="AV281" s="14" t="b">
        <v>1</v>
      </c>
      <c r="AW281" s="14">
        <v>5.9430894308943092</v>
      </c>
      <c r="AX281" s="14">
        <v>0.15</v>
      </c>
      <c r="AY281" s="14">
        <v>2.5239398084815321E-2</v>
      </c>
      <c r="AZ281" s="14">
        <v>14.495934959349594</v>
      </c>
      <c r="BA281" s="14">
        <v>0.15555555555555556</v>
      </c>
      <c r="BB281" s="14">
        <v>0</v>
      </c>
      <c r="BC281" s="14" t="b">
        <f t="shared" si="76"/>
        <v>1</v>
      </c>
      <c r="BD281" s="14" t="b">
        <f t="shared" si="77"/>
        <v>1</v>
      </c>
      <c r="BE281" s="14" t="b">
        <f t="shared" si="78"/>
        <v>1</v>
      </c>
      <c r="BF281" s="14" t="b">
        <f t="shared" si="79"/>
        <v>1</v>
      </c>
      <c r="BG281" s="14" t="b">
        <f t="shared" si="80"/>
        <v>1</v>
      </c>
      <c r="BH281" s="14" t="b">
        <f t="shared" si="81"/>
        <v>1</v>
      </c>
      <c r="BI281" s="14" t="b">
        <f t="shared" si="75"/>
        <v>1</v>
      </c>
    </row>
    <row r="282" spans="1:61" hidden="1" x14ac:dyDescent="0.25">
      <c r="A282" s="14" t="s">
        <v>104</v>
      </c>
      <c r="B282" s="14" t="s">
        <v>991</v>
      </c>
      <c r="C282" s="14">
        <v>7811036480</v>
      </c>
      <c r="D282" s="14" t="s">
        <v>1033</v>
      </c>
      <c r="E282" s="14" t="s">
        <v>1034</v>
      </c>
      <c r="F282" s="14" t="s">
        <v>66</v>
      </c>
      <c r="G282" s="14" t="s">
        <v>147</v>
      </c>
      <c r="H282" s="14" t="s">
        <v>93</v>
      </c>
      <c r="I282" s="14" t="s">
        <v>89</v>
      </c>
      <c r="J282" s="14" t="s">
        <v>717</v>
      </c>
      <c r="K282" s="14" t="s">
        <v>994</v>
      </c>
      <c r="L282" s="14" t="s">
        <v>74</v>
      </c>
      <c r="M282" s="14" t="s">
        <v>68</v>
      </c>
      <c r="N282" s="14" t="s">
        <v>69</v>
      </c>
      <c r="O282" s="14" t="s">
        <v>68</v>
      </c>
      <c r="P282" s="14" t="s">
        <v>69</v>
      </c>
      <c r="Q282" s="14" t="s">
        <v>69</v>
      </c>
      <c r="R282" s="14" t="s">
        <v>69</v>
      </c>
      <c r="S282" s="14" t="s">
        <v>70</v>
      </c>
      <c r="T282" s="14" t="s">
        <v>70</v>
      </c>
      <c r="U282" s="14" t="s">
        <v>70</v>
      </c>
      <c r="V282" s="14" t="s">
        <v>68</v>
      </c>
      <c r="W282" s="14" t="s">
        <v>72</v>
      </c>
      <c r="X282" s="14" t="s">
        <v>72</v>
      </c>
      <c r="Y282" s="14" t="s">
        <v>72</v>
      </c>
      <c r="Z282" s="14" t="s">
        <v>68</v>
      </c>
      <c r="AA282" s="14" t="s">
        <v>72</v>
      </c>
      <c r="AB282" s="14">
        <v>1</v>
      </c>
      <c r="AC282" s="14">
        <v>125.9</v>
      </c>
      <c r="AD282" s="14">
        <v>519.97</v>
      </c>
      <c r="AE282" s="14">
        <v>277</v>
      </c>
      <c r="AF282" s="14">
        <v>99.3</v>
      </c>
      <c r="AG282" s="14">
        <v>27.3</v>
      </c>
      <c r="AH282" s="14">
        <v>125.9</v>
      </c>
      <c r="AI282" s="14">
        <v>2136</v>
      </c>
      <c r="AJ282" s="14">
        <v>0</v>
      </c>
      <c r="AK282" s="14">
        <v>0</v>
      </c>
      <c r="AL282" s="14">
        <v>16</v>
      </c>
      <c r="AM282" s="14">
        <v>0</v>
      </c>
      <c r="AN282" s="14">
        <v>0</v>
      </c>
      <c r="AO282" s="14">
        <v>0</v>
      </c>
      <c r="AP282" s="14">
        <v>0</v>
      </c>
      <c r="AQ282" s="14">
        <v>16918.580000000002</v>
      </c>
      <c r="AR282" s="14">
        <v>0</v>
      </c>
      <c r="AS282" s="14">
        <v>75153.09</v>
      </c>
      <c r="AT282" s="14">
        <v>691.5</v>
      </c>
      <c r="AU282" s="14" t="s">
        <v>218</v>
      </c>
      <c r="AV282" s="14" t="b">
        <v>1</v>
      </c>
      <c r="AW282" s="14">
        <v>5.2363544813695873</v>
      </c>
      <c r="AX282" s="14">
        <v>0.2749244712990937</v>
      </c>
      <c r="AY282" s="14">
        <v>5.2503029020905048E-2</v>
      </c>
      <c r="AZ282" s="14">
        <v>21.510574018126889</v>
      </c>
      <c r="BA282" s="14">
        <v>5.7761732851985562E-2</v>
      </c>
      <c r="BB282" s="14">
        <v>0</v>
      </c>
      <c r="BC282" s="14" t="b">
        <f t="shared" si="76"/>
        <v>1</v>
      </c>
      <c r="BD282" s="14" t="b">
        <f t="shared" si="77"/>
        <v>1</v>
      </c>
      <c r="BE282" s="14" t="b">
        <f t="shared" si="78"/>
        <v>1</v>
      </c>
      <c r="BF282" s="14" t="b">
        <f t="shared" si="79"/>
        <v>1</v>
      </c>
      <c r="BG282" s="14" t="b">
        <f t="shared" si="80"/>
        <v>1</v>
      </c>
      <c r="BH282" s="14" t="b">
        <f t="shared" si="81"/>
        <v>1</v>
      </c>
      <c r="BI282" s="14" t="b">
        <f t="shared" si="75"/>
        <v>1</v>
      </c>
    </row>
    <row r="283" spans="1:61" x14ac:dyDescent="0.25">
      <c r="A283" s="14" t="s">
        <v>104</v>
      </c>
      <c r="B283" s="14" t="s">
        <v>991</v>
      </c>
      <c r="C283" s="14">
        <v>7811036480</v>
      </c>
      <c r="D283" s="14" t="s">
        <v>1035</v>
      </c>
      <c r="E283" s="14" t="s">
        <v>1036</v>
      </c>
      <c r="F283" s="14" t="s">
        <v>105</v>
      </c>
      <c r="G283" s="14" t="s">
        <v>211</v>
      </c>
      <c r="H283" s="14" t="s">
        <v>67</v>
      </c>
      <c r="I283" s="14" t="s">
        <v>66</v>
      </c>
      <c r="J283" s="14" t="s">
        <v>717</v>
      </c>
      <c r="K283" s="14" t="s">
        <v>994</v>
      </c>
      <c r="L283" s="14" t="s">
        <v>74</v>
      </c>
      <c r="M283" s="14" t="s">
        <v>68</v>
      </c>
      <c r="N283" s="14" t="s">
        <v>69</v>
      </c>
      <c r="O283" s="14" t="s">
        <v>68</v>
      </c>
      <c r="P283" s="14" t="s">
        <v>68</v>
      </c>
      <c r="Q283" s="14" t="s">
        <v>69</v>
      </c>
      <c r="R283" s="14" t="s">
        <v>69</v>
      </c>
      <c r="S283" s="14" t="s">
        <v>70</v>
      </c>
      <c r="T283" s="14" t="s">
        <v>70</v>
      </c>
      <c r="U283" s="14" t="s">
        <v>70</v>
      </c>
      <c r="V283" s="14" t="s">
        <v>71</v>
      </c>
      <c r="W283" s="14" t="s">
        <v>72</v>
      </c>
      <c r="X283" s="14" t="s">
        <v>72</v>
      </c>
      <c r="Y283" s="14" t="s">
        <v>72</v>
      </c>
      <c r="Z283" s="14" t="s">
        <v>68</v>
      </c>
      <c r="AA283" s="14" t="s">
        <v>69</v>
      </c>
      <c r="AB283" s="14">
        <v>1</v>
      </c>
      <c r="AC283" s="14">
        <v>736.9</v>
      </c>
      <c r="AD283" s="14">
        <v>2562.04</v>
      </c>
      <c r="AE283" s="14">
        <v>110</v>
      </c>
      <c r="AF283" s="14">
        <v>541.6</v>
      </c>
      <c r="AG283" s="14">
        <v>30.32</v>
      </c>
      <c r="AH283" s="14">
        <v>736.9</v>
      </c>
      <c r="AI283" s="14">
        <v>9280</v>
      </c>
      <c r="AJ283" s="14">
        <v>0</v>
      </c>
      <c r="AK283" s="14">
        <v>0</v>
      </c>
      <c r="AL283" s="14">
        <v>24</v>
      </c>
      <c r="AM283" s="14">
        <v>0</v>
      </c>
      <c r="AN283" s="14">
        <v>0</v>
      </c>
      <c r="AO283" s="14">
        <v>0</v>
      </c>
      <c r="AP283" s="14">
        <v>0</v>
      </c>
      <c r="AQ283" s="14">
        <v>73877.53</v>
      </c>
      <c r="AR283" s="14">
        <v>4865.42</v>
      </c>
      <c r="AS283" s="14">
        <v>79271.13</v>
      </c>
      <c r="AT283" s="14">
        <v>1034.8499999999999</v>
      </c>
      <c r="AU283" s="14" t="s">
        <v>218</v>
      </c>
      <c r="AV283" s="14" t="b">
        <v>1</v>
      </c>
      <c r="AW283" s="14">
        <v>4.7305022156573111</v>
      </c>
      <c r="AX283" s="14">
        <v>5.5982274741506646E-2</v>
      </c>
      <c r="AY283" s="14">
        <v>1.1834319526627219E-2</v>
      </c>
      <c r="AZ283" s="14">
        <v>17.134416543574591</v>
      </c>
      <c r="BA283" s="14">
        <v>0.21818181818181817</v>
      </c>
      <c r="BB283" s="14">
        <v>0</v>
      </c>
      <c r="BC283" s="14" t="b">
        <f t="shared" si="76"/>
        <v>1</v>
      </c>
      <c r="BD283" s="14" t="b">
        <f t="shared" si="77"/>
        <v>0</v>
      </c>
      <c r="BE283" s="14" t="b">
        <f t="shared" si="78"/>
        <v>0</v>
      </c>
      <c r="BF283" s="14" t="b">
        <f t="shared" si="79"/>
        <v>1</v>
      </c>
      <c r="BG283" s="14" t="b">
        <f t="shared" si="80"/>
        <v>1</v>
      </c>
      <c r="BH283" s="14" t="b">
        <f t="shared" si="81"/>
        <v>1</v>
      </c>
      <c r="BI283" s="14" t="b">
        <f t="shared" si="75"/>
        <v>0</v>
      </c>
    </row>
    <row r="284" spans="1:61" x14ac:dyDescent="0.25">
      <c r="A284" s="14" t="s">
        <v>104</v>
      </c>
      <c r="B284" s="14" t="s">
        <v>991</v>
      </c>
      <c r="C284" s="14">
        <v>7811036480</v>
      </c>
      <c r="D284" s="14" t="s">
        <v>1037</v>
      </c>
      <c r="E284" s="14" t="s">
        <v>1038</v>
      </c>
      <c r="F284" s="14" t="s">
        <v>105</v>
      </c>
      <c r="G284" s="14" t="s">
        <v>81</v>
      </c>
      <c r="H284" s="14" t="s">
        <v>67</v>
      </c>
      <c r="I284" s="14" t="s">
        <v>66</v>
      </c>
      <c r="J284" s="14" t="s">
        <v>717</v>
      </c>
      <c r="K284" s="14" t="s">
        <v>994</v>
      </c>
      <c r="L284" s="14" t="s">
        <v>74</v>
      </c>
      <c r="M284" s="14" t="s">
        <v>68</v>
      </c>
      <c r="N284" s="14" t="s">
        <v>69</v>
      </c>
      <c r="O284" s="14" t="s">
        <v>68</v>
      </c>
      <c r="P284" s="14" t="s">
        <v>68</v>
      </c>
      <c r="Q284" s="14" t="s">
        <v>69</v>
      </c>
      <c r="R284" s="14" t="s">
        <v>69</v>
      </c>
      <c r="S284" s="14" t="s">
        <v>70</v>
      </c>
      <c r="T284" s="14" t="s">
        <v>70</v>
      </c>
      <c r="U284" s="14" t="s">
        <v>70</v>
      </c>
      <c r="V284" s="14" t="s">
        <v>72</v>
      </c>
      <c r="W284" s="14" t="s">
        <v>72</v>
      </c>
      <c r="X284" s="14" t="s">
        <v>72</v>
      </c>
      <c r="Y284" s="14" t="s">
        <v>72</v>
      </c>
      <c r="Z284" s="14" t="s">
        <v>68</v>
      </c>
      <c r="AA284" s="14" t="s">
        <v>69</v>
      </c>
      <c r="AB284" s="14">
        <v>1</v>
      </c>
      <c r="AC284" s="14">
        <v>547.96</v>
      </c>
      <c r="AD284" s="14">
        <v>1826.15</v>
      </c>
      <c r="AE284" s="14">
        <v>115</v>
      </c>
      <c r="AF284" s="14">
        <v>398.6</v>
      </c>
      <c r="AG284" s="14">
        <v>167.96</v>
      </c>
      <c r="AH284" s="14">
        <v>547.96</v>
      </c>
      <c r="AI284" s="14">
        <v>3331</v>
      </c>
      <c r="AJ284" s="14">
        <v>0</v>
      </c>
      <c r="AK284" s="14">
        <v>0</v>
      </c>
      <c r="AL284" s="14">
        <v>41</v>
      </c>
      <c r="AM284" s="14">
        <v>0</v>
      </c>
      <c r="AN284" s="14">
        <v>0</v>
      </c>
      <c r="AO284" s="14">
        <v>0</v>
      </c>
      <c r="AP284" s="14">
        <v>0</v>
      </c>
      <c r="AQ284" s="14">
        <v>26423.42</v>
      </c>
      <c r="AR284" s="14">
        <v>177291.02</v>
      </c>
      <c r="AS284" s="14">
        <v>290911.38</v>
      </c>
      <c r="AT284" s="14">
        <v>1764.31</v>
      </c>
      <c r="AU284" s="14" t="s">
        <v>218</v>
      </c>
      <c r="AV284" s="14" t="b">
        <v>1</v>
      </c>
      <c r="AW284" s="14">
        <v>4.5814099347717008</v>
      </c>
      <c r="AX284" s="14">
        <v>0.42137481184144504</v>
      </c>
      <c r="AY284" s="14">
        <v>9.1974919913479183E-2</v>
      </c>
      <c r="AZ284" s="14">
        <v>8.3567486201705972</v>
      </c>
      <c r="BA284" s="14">
        <v>0.35652173913043478</v>
      </c>
      <c r="BB284" s="14">
        <v>0</v>
      </c>
      <c r="BC284" s="14" t="b">
        <f t="shared" si="76"/>
        <v>1</v>
      </c>
      <c r="BD284" s="14" t="b">
        <f t="shared" si="77"/>
        <v>0</v>
      </c>
      <c r="BE284" s="14" t="b">
        <f t="shared" si="78"/>
        <v>1</v>
      </c>
      <c r="BF284" s="14" t="b">
        <f t="shared" si="79"/>
        <v>1</v>
      </c>
      <c r="BG284" s="14" t="b">
        <f t="shared" si="80"/>
        <v>1</v>
      </c>
      <c r="BH284" s="14" t="b">
        <f t="shared" si="81"/>
        <v>1</v>
      </c>
      <c r="BI284" s="14" t="b">
        <f t="shared" si="75"/>
        <v>0</v>
      </c>
    </row>
    <row r="285" spans="1:61" hidden="1" x14ac:dyDescent="0.25">
      <c r="A285" s="14" t="s">
        <v>104</v>
      </c>
      <c r="B285" s="14" t="s">
        <v>991</v>
      </c>
      <c r="C285" s="14">
        <v>7811036480</v>
      </c>
      <c r="D285" s="14" t="s">
        <v>989</v>
      </c>
      <c r="E285" s="14" t="s">
        <v>1039</v>
      </c>
      <c r="F285" s="14" t="s">
        <v>66</v>
      </c>
      <c r="G285" s="14" t="s">
        <v>123</v>
      </c>
      <c r="H285" s="14" t="s">
        <v>93</v>
      </c>
      <c r="I285" s="14" t="s">
        <v>154</v>
      </c>
      <c r="J285" s="14" t="s">
        <v>717</v>
      </c>
      <c r="K285" s="14" t="s">
        <v>994</v>
      </c>
      <c r="L285" s="14" t="s">
        <v>74</v>
      </c>
      <c r="M285" s="14" t="s">
        <v>68</v>
      </c>
      <c r="N285" s="14" t="s">
        <v>69</v>
      </c>
      <c r="O285" s="14" t="s">
        <v>68</v>
      </c>
      <c r="P285" s="14" t="s">
        <v>69</v>
      </c>
      <c r="Q285" s="14" t="s">
        <v>69</v>
      </c>
      <c r="R285" s="14" t="s">
        <v>69</v>
      </c>
      <c r="S285" s="14" t="s">
        <v>70</v>
      </c>
      <c r="T285" s="14" t="s">
        <v>70</v>
      </c>
      <c r="U285" s="14" t="s">
        <v>70</v>
      </c>
      <c r="V285" s="14" t="s">
        <v>72</v>
      </c>
      <c r="W285" s="14" t="s">
        <v>72</v>
      </c>
      <c r="X285" s="14" t="s">
        <v>72</v>
      </c>
      <c r="Y285" s="14" t="s">
        <v>72</v>
      </c>
      <c r="Z285" s="14" t="s">
        <v>68</v>
      </c>
      <c r="AA285" s="14" t="s">
        <v>69</v>
      </c>
      <c r="AB285" s="14">
        <v>1</v>
      </c>
      <c r="AC285" s="14">
        <v>76.8</v>
      </c>
      <c r="AD285" s="14">
        <v>244.22</v>
      </c>
      <c r="AE285" s="14">
        <v>49</v>
      </c>
      <c r="AF285" s="14">
        <v>66.5</v>
      </c>
      <c r="AG285" s="14">
        <v>12.77</v>
      </c>
      <c r="AH285" s="14">
        <v>76.8</v>
      </c>
      <c r="AI285" s="14">
        <v>1594</v>
      </c>
      <c r="AJ285" s="14">
        <v>0</v>
      </c>
      <c r="AK285" s="14">
        <v>0</v>
      </c>
      <c r="AL285" s="14">
        <v>12</v>
      </c>
      <c r="AM285" s="14">
        <v>0</v>
      </c>
      <c r="AN285" s="14">
        <v>0</v>
      </c>
      <c r="AO285" s="14">
        <v>0</v>
      </c>
      <c r="AP285" s="14">
        <v>0</v>
      </c>
      <c r="AQ285" s="14">
        <v>12623.12</v>
      </c>
      <c r="AR285" s="14">
        <v>0</v>
      </c>
      <c r="AS285" s="14">
        <v>35189.24</v>
      </c>
      <c r="AT285" s="14">
        <v>521.64</v>
      </c>
      <c r="AU285" s="14" t="s">
        <v>218</v>
      </c>
      <c r="AV285" s="14" t="b">
        <v>1</v>
      </c>
      <c r="AW285" s="14">
        <v>3.6724812030075187</v>
      </c>
      <c r="AX285" s="14">
        <v>0.19203007518796991</v>
      </c>
      <c r="AY285" s="14">
        <v>5.2288919826386046E-2</v>
      </c>
      <c r="AZ285" s="14">
        <v>23.969924812030076</v>
      </c>
      <c r="BA285" s="14">
        <v>0.24489795918367346</v>
      </c>
      <c r="BB285" s="14">
        <v>0</v>
      </c>
      <c r="BC285" s="14" t="b">
        <f t="shared" si="76"/>
        <v>1</v>
      </c>
      <c r="BD285" s="14" t="b">
        <f t="shared" si="77"/>
        <v>1</v>
      </c>
      <c r="BE285" s="14" t="b">
        <f t="shared" si="78"/>
        <v>1</v>
      </c>
      <c r="BF285" s="14" t="b">
        <f t="shared" si="79"/>
        <v>1</v>
      </c>
      <c r="BG285" s="14" t="b">
        <f t="shared" si="80"/>
        <v>1</v>
      </c>
      <c r="BH285" s="14" t="b">
        <f t="shared" si="81"/>
        <v>1</v>
      </c>
      <c r="BI285" s="14" t="b">
        <f t="shared" si="75"/>
        <v>1</v>
      </c>
    </row>
    <row r="286" spans="1:61" x14ac:dyDescent="0.25">
      <c r="A286" s="14" t="s">
        <v>104</v>
      </c>
      <c r="B286" s="14" t="s">
        <v>991</v>
      </c>
      <c r="C286" s="14">
        <v>7811036480</v>
      </c>
      <c r="D286" s="14" t="s">
        <v>990</v>
      </c>
      <c r="E286" s="14" t="s">
        <v>1040</v>
      </c>
      <c r="F286" s="14" t="s">
        <v>105</v>
      </c>
      <c r="G286" s="14" t="s">
        <v>123</v>
      </c>
      <c r="H286" s="14" t="s">
        <v>67</v>
      </c>
      <c r="I286" s="14" t="s">
        <v>66</v>
      </c>
      <c r="J286" s="14" t="s">
        <v>717</v>
      </c>
      <c r="K286" s="14" t="s">
        <v>994</v>
      </c>
      <c r="L286" s="14" t="s">
        <v>74</v>
      </c>
      <c r="M286" s="14" t="s">
        <v>68</v>
      </c>
      <c r="N286" s="14" t="s">
        <v>69</v>
      </c>
      <c r="O286" s="14" t="s">
        <v>68</v>
      </c>
      <c r="P286" s="14" t="s">
        <v>68</v>
      </c>
      <c r="Q286" s="14" t="s">
        <v>69</v>
      </c>
      <c r="R286" s="14" t="s">
        <v>69</v>
      </c>
      <c r="S286" s="14" t="s">
        <v>70</v>
      </c>
      <c r="T286" s="14" t="s">
        <v>70</v>
      </c>
      <c r="U286" s="14" t="s">
        <v>70</v>
      </c>
      <c r="V286" s="14" t="s">
        <v>71</v>
      </c>
      <c r="W286" s="14" t="s">
        <v>72</v>
      </c>
      <c r="X286" s="14" t="s">
        <v>72</v>
      </c>
      <c r="Y286" s="14" t="s">
        <v>72</v>
      </c>
      <c r="Z286" s="14" t="s">
        <v>68</v>
      </c>
      <c r="AA286" s="14" t="s">
        <v>69</v>
      </c>
      <c r="AB286" s="14">
        <v>1</v>
      </c>
      <c r="AC286" s="14">
        <v>741.4</v>
      </c>
      <c r="AD286" s="14">
        <v>2580.0700000000002</v>
      </c>
      <c r="AE286" s="14">
        <v>133</v>
      </c>
      <c r="AF286" s="14">
        <v>343.9</v>
      </c>
      <c r="AG286" s="14">
        <v>248.56</v>
      </c>
      <c r="AH286" s="14">
        <v>500.2</v>
      </c>
      <c r="AI286" s="14">
        <v>2195</v>
      </c>
      <c r="AJ286" s="14">
        <v>0</v>
      </c>
      <c r="AK286" s="14">
        <v>0</v>
      </c>
      <c r="AL286" s="14">
        <v>21</v>
      </c>
      <c r="AM286" s="14">
        <v>0</v>
      </c>
      <c r="AN286" s="14">
        <v>0</v>
      </c>
      <c r="AO286" s="14">
        <v>0</v>
      </c>
      <c r="AP286" s="14">
        <v>0</v>
      </c>
      <c r="AQ286" s="14">
        <v>16763.05</v>
      </c>
      <c r="AR286" s="14">
        <v>123721.4</v>
      </c>
      <c r="AS286" s="14">
        <v>568386.78</v>
      </c>
      <c r="AT286" s="14">
        <v>901.73</v>
      </c>
      <c r="AU286" s="14" t="s">
        <v>218</v>
      </c>
      <c r="AV286" s="14" t="b">
        <v>1</v>
      </c>
      <c r="AW286" s="14">
        <v>7.5023844140738598</v>
      </c>
      <c r="AX286" s="14">
        <v>0.72276824658330918</v>
      </c>
      <c r="AY286" s="14">
        <v>9.6338471436821477E-2</v>
      </c>
      <c r="AZ286" s="14">
        <v>6.3826693806339057</v>
      </c>
      <c r="BA286" s="14">
        <v>0.15789473684210525</v>
      </c>
      <c r="BB286" s="14">
        <v>0</v>
      </c>
      <c r="BC286" s="14" t="b">
        <f t="shared" si="76"/>
        <v>1</v>
      </c>
      <c r="BD286" s="14" t="b">
        <f t="shared" si="77"/>
        <v>0</v>
      </c>
      <c r="BE286" s="14" t="b">
        <f t="shared" si="78"/>
        <v>1</v>
      </c>
      <c r="BF286" s="14" t="b">
        <f t="shared" si="79"/>
        <v>1</v>
      </c>
      <c r="BG286" s="14" t="b">
        <f t="shared" si="80"/>
        <v>1</v>
      </c>
      <c r="BH286" s="14" t="b">
        <f t="shared" si="81"/>
        <v>1</v>
      </c>
      <c r="BI286" s="14" t="b">
        <f t="shared" si="75"/>
        <v>0</v>
      </c>
    </row>
    <row r="287" spans="1:61" hidden="1" x14ac:dyDescent="0.25">
      <c r="A287" s="14" t="s">
        <v>104</v>
      </c>
      <c r="B287" s="14" t="s">
        <v>991</v>
      </c>
      <c r="C287" s="14">
        <v>7811036480</v>
      </c>
      <c r="D287" s="14" t="s">
        <v>1041</v>
      </c>
      <c r="E287" s="14" t="s">
        <v>1042</v>
      </c>
      <c r="F287" s="14" t="s">
        <v>66</v>
      </c>
      <c r="G287" s="14" t="s">
        <v>87</v>
      </c>
      <c r="H287" s="14" t="s">
        <v>412</v>
      </c>
      <c r="I287" s="14" t="s">
        <v>66</v>
      </c>
      <c r="J287" s="14" t="s">
        <v>717</v>
      </c>
      <c r="K287" s="14" t="s">
        <v>994</v>
      </c>
      <c r="L287" s="14" t="s">
        <v>74</v>
      </c>
      <c r="M287" s="14" t="s">
        <v>68</v>
      </c>
      <c r="N287" s="14" t="s">
        <v>69</v>
      </c>
      <c r="O287" s="14" t="s">
        <v>68</v>
      </c>
      <c r="P287" s="14" t="s">
        <v>68</v>
      </c>
      <c r="Q287" s="14" t="s">
        <v>69</v>
      </c>
      <c r="R287" s="14" t="s">
        <v>69</v>
      </c>
      <c r="S287" s="14" t="s">
        <v>70</v>
      </c>
      <c r="T287" s="14" t="s">
        <v>70</v>
      </c>
      <c r="U287" s="14" t="s">
        <v>70</v>
      </c>
      <c r="V287" s="14" t="s">
        <v>68</v>
      </c>
      <c r="W287" s="14" t="s">
        <v>72</v>
      </c>
      <c r="X287" s="14" t="s">
        <v>72</v>
      </c>
      <c r="Y287" s="14" t="s">
        <v>72</v>
      </c>
      <c r="Z287" s="14" t="s">
        <v>68</v>
      </c>
      <c r="AA287" s="14" t="s">
        <v>68</v>
      </c>
      <c r="AB287" s="14">
        <v>1</v>
      </c>
      <c r="AC287" s="14">
        <v>577.9</v>
      </c>
      <c r="AD287" s="14">
        <v>2427.1799999999998</v>
      </c>
      <c r="AE287" s="14">
        <v>263</v>
      </c>
      <c r="AF287" s="14">
        <v>374.9</v>
      </c>
      <c r="AG287" s="14">
        <v>108.97</v>
      </c>
      <c r="AH287" s="14">
        <v>577.9</v>
      </c>
      <c r="AI287" s="14">
        <v>4560</v>
      </c>
      <c r="AJ287" s="14">
        <v>0</v>
      </c>
      <c r="AK287" s="14">
        <v>0</v>
      </c>
      <c r="AL287" s="14">
        <v>85</v>
      </c>
      <c r="AM287" s="14">
        <v>0</v>
      </c>
      <c r="AN287" s="14">
        <v>0</v>
      </c>
      <c r="AO287" s="14">
        <v>0</v>
      </c>
      <c r="AP287" s="14">
        <v>0</v>
      </c>
      <c r="AQ287" s="14">
        <v>36149.74</v>
      </c>
      <c r="AR287" s="14">
        <v>6245.1</v>
      </c>
      <c r="AS287" s="14">
        <v>293857.31</v>
      </c>
      <c r="AT287" s="14">
        <v>3665.29</v>
      </c>
      <c r="AU287" s="14" t="s">
        <v>218</v>
      </c>
      <c r="AV287" s="14" t="b">
        <v>1</v>
      </c>
      <c r="AW287" s="14">
        <v>6.4742064550546816</v>
      </c>
      <c r="AX287" s="14">
        <v>0.29066417711389703</v>
      </c>
      <c r="AY287" s="14">
        <v>4.4895722608129601E-2</v>
      </c>
      <c r="AZ287" s="14">
        <v>12.16324353160843</v>
      </c>
      <c r="BA287" s="14">
        <v>0.32319391634980987</v>
      </c>
      <c r="BB287" s="14">
        <v>0</v>
      </c>
      <c r="BC287" s="14" t="b">
        <f t="shared" si="76"/>
        <v>1</v>
      </c>
      <c r="BD287" s="14" t="b">
        <f t="shared" si="77"/>
        <v>1</v>
      </c>
      <c r="BE287" s="14" t="b">
        <f t="shared" si="78"/>
        <v>1</v>
      </c>
      <c r="BF287" s="14" t="b">
        <f t="shared" si="79"/>
        <v>1</v>
      </c>
      <c r="BG287" s="14" t="b">
        <f t="shared" si="80"/>
        <v>1</v>
      </c>
      <c r="BH287" s="14" t="b">
        <f t="shared" si="81"/>
        <v>1</v>
      </c>
      <c r="BI287" s="14" t="b">
        <f t="shared" si="75"/>
        <v>1</v>
      </c>
    </row>
    <row r="288" spans="1:61" hidden="1" x14ac:dyDescent="0.25">
      <c r="A288" s="14" t="s">
        <v>104</v>
      </c>
      <c r="B288" s="14" t="s">
        <v>991</v>
      </c>
      <c r="C288" s="14">
        <v>7811036480</v>
      </c>
      <c r="D288" s="14" t="s">
        <v>436</v>
      </c>
      <c r="E288" s="14" t="s">
        <v>1043</v>
      </c>
      <c r="F288" s="14" t="s">
        <v>105</v>
      </c>
      <c r="G288" s="14" t="s">
        <v>80</v>
      </c>
      <c r="H288" s="14" t="s">
        <v>67</v>
      </c>
      <c r="I288" s="14" t="s">
        <v>66</v>
      </c>
      <c r="J288" s="14" t="s">
        <v>717</v>
      </c>
      <c r="K288" s="14" t="s">
        <v>994</v>
      </c>
      <c r="L288" s="14" t="s">
        <v>74</v>
      </c>
      <c r="M288" s="14" t="s">
        <v>68</v>
      </c>
      <c r="N288" s="14" t="s">
        <v>69</v>
      </c>
      <c r="O288" s="14" t="s">
        <v>68</v>
      </c>
      <c r="P288" s="14" t="s">
        <v>69</v>
      </c>
      <c r="Q288" s="14" t="s">
        <v>69</v>
      </c>
      <c r="R288" s="14" t="s">
        <v>69</v>
      </c>
      <c r="S288" s="14" t="s">
        <v>70</v>
      </c>
      <c r="T288" s="14" t="s">
        <v>70</v>
      </c>
      <c r="U288" s="14" t="s">
        <v>70</v>
      </c>
      <c r="V288" s="14" t="s">
        <v>72</v>
      </c>
      <c r="W288" s="14" t="s">
        <v>72</v>
      </c>
      <c r="X288" s="14" t="s">
        <v>72</v>
      </c>
      <c r="Y288" s="14" t="s">
        <v>72</v>
      </c>
      <c r="Z288" s="14" t="s">
        <v>68</v>
      </c>
      <c r="AA288" s="14" t="s">
        <v>69</v>
      </c>
      <c r="AB288" s="14">
        <v>1</v>
      </c>
      <c r="AC288" s="14">
        <v>201.3</v>
      </c>
      <c r="AD288" s="14">
        <v>671.48</v>
      </c>
      <c r="AE288" s="14">
        <v>105</v>
      </c>
      <c r="AF288" s="14">
        <v>128.69999999999999</v>
      </c>
      <c r="AG288" s="14">
        <v>40.53</v>
      </c>
      <c r="AH288" s="14">
        <v>201.3</v>
      </c>
      <c r="AI288" s="14">
        <v>3371</v>
      </c>
      <c r="AJ288" s="14">
        <v>0</v>
      </c>
      <c r="AK288" s="14">
        <v>0</v>
      </c>
      <c r="AL288" s="14">
        <v>13</v>
      </c>
      <c r="AM288" s="14">
        <v>0</v>
      </c>
      <c r="AN288" s="14">
        <v>0</v>
      </c>
      <c r="AO288" s="14">
        <v>0</v>
      </c>
      <c r="AP288" s="14">
        <v>0</v>
      </c>
      <c r="AQ288" s="14">
        <v>26742.43</v>
      </c>
      <c r="AR288" s="14">
        <v>0</v>
      </c>
      <c r="AS288" s="14">
        <v>111108.33</v>
      </c>
      <c r="AT288" s="14">
        <v>566.79</v>
      </c>
      <c r="AU288" s="14" t="s">
        <v>218</v>
      </c>
      <c r="AV288" s="14" t="b">
        <v>1</v>
      </c>
      <c r="AW288" s="14">
        <v>5.2174048174048178</v>
      </c>
      <c r="AX288" s="14">
        <v>0.31491841491841494</v>
      </c>
      <c r="AY288" s="14">
        <v>6.035920652886162E-2</v>
      </c>
      <c r="AZ288" s="14">
        <v>26.192696192696197</v>
      </c>
      <c r="BA288" s="14">
        <v>0.12380952380952381</v>
      </c>
      <c r="BB288" s="14">
        <v>0</v>
      </c>
      <c r="BC288" s="14" t="b">
        <f t="shared" si="76"/>
        <v>1</v>
      </c>
      <c r="BD288" s="14" t="b">
        <f t="shared" si="77"/>
        <v>1</v>
      </c>
      <c r="BE288" s="14" t="b">
        <f t="shared" si="78"/>
        <v>1</v>
      </c>
      <c r="BF288" s="14" t="b">
        <f t="shared" si="79"/>
        <v>1</v>
      </c>
      <c r="BG288" s="14" t="b">
        <f t="shared" si="80"/>
        <v>1</v>
      </c>
      <c r="BH288" s="14" t="b">
        <f t="shared" si="81"/>
        <v>1</v>
      </c>
      <c r="BI288" s="14" t="b">
        <f t="shared" si="75"/>
        <v>1</v>
      </c>
    </row>
    <row r="289" spans="1:61" hidden="1" x14ac:dyDescent="0.25">
      <c r="A289" s="14" t="s">
        <v>104</v>
      </c>
      <c r="B289" s="14" t="s">
        <v>991</v>
      </c>
      <c r="C289" s="14">
        <v>7811036480</v>
      </c>
      <c r="D289" s="14" t="s">
        <v>1044</v>
      </c>
      <c r="E289" s="14" t="s">
        <v>1045</v>
      </c>
      <c r="F289" s="14" t="s">
        <v>66</v>
      </c>
      <c r="G289" s="14" t="s">
        <v>425</v>
      </c>
      <c r="H289" s="14" t="s">
        <v>93</v>
      </c>
      <c r="I289" s="14" t="s">
        <v>66</v>
      </c>
      <c r="J289" s="14" t="s">
        <v>717</v>
      </c>
      <c r="K289" s="14" t="s">
        <v>994</v>
      </c>
      <c r="L289" s="14" t="s">
        <v>74</v>
      </c>
      <c r="M289" s="14" t="s">
        <v>68</v>
      </c>
      <c r="N289" s="14" t="s">
        <v>69</v>
      </c>
      <c r="O289" s="14" t="s">
        <v>68</v>
      </c>
      <c r="P289" s="14" t="s">
        <v>69</v>
      </c>
      <c r="Q289" s="14" t="s">
        <v>69</v>
      </c>
      <c r="R289" s="14" t="s">
        <v>69</v>
      </c>
      <c r="S289" s="14" t="s">
        <v>70</v>
      </c>
      <c r="T289" s="14" t="s">
        <v>70</v>
      </c>
      <c r="U289" s="14" t="s">
        <v>70</v>
      </c>
      <c r="V289" s="14" t="s">
        <v>68</v>
      </c>
      <c r="W289" s="14" t="s">
        <v>72</v>
      </c>
      <c r="X289" s="14" t="s">
        <v>72</v>
      </c>
      <c r="Y289" s="14" t="s">
        <v>72</v>
      </c>
      <c r="Z289" s="14" t="s">
        <v>68</v>
      </c>
      <c r="AA289" s="14" t="s">
        <v>72</v>
      </c>
      <c r="AB289" s="14">
        <v>1</v>
      </c>
      <c r="AC289" s="14">
        <v>234.5</v>
      </c>
      <c r="AD289" s="14">
        <v>773.85</v>
      </c>
      <c r="AE289" s="14">
        <v>59</v>
      </c>
      <c r="AF289" s="14">
        <v>172.5</v>
      </c>
      <c r="AG289" s="14">
        <v>28.31</v>
      </c>
      <c r="AH289" s="14">
        <v>234.5</v>
      </c>
      <c r="AI289" s="14">
        <v>2376</v>
      </c>
      <c r="AJ289" s="14">
        <v>0</v>
      </c>
      <c r="AK289" s="14">
        <v>0</v>
      </c>
      <c r="AL289" s="14">
        <v>39</v>
      </c>
      <c r="AM289" s="14">
        <v>0</v>
      </c>
      <c r="AN289" s="14">
        <v>0</v>
      </c>
      <c r="AO289" s="14">
        <v>0</v>
      </c>
      <c r="AP289" s="14">
        <v>0</v>
      </c>
      <c r="AQ289" s="14">
        <v>18899.97</v>
      </c>
      <c r="AR289" s="14">
        <v>0</v>
      </c>
      <c r="AS289" s="14">
        <v>77938.81</v>
      </c>
      <c r="AT289" s="14">
        <v>1696.77</v>
      </c>
      <c r="AU289" s="14" t="s">
        <v>218</v>
      </c>
      <c r="AV289" s="14" t="b">
        <v>1</v>
      </c>
      <c r="AW289" s="14">
        <v>4.4860869565217394</v>
      </c>
      <c r="AX289" s="14">
        <v>0.1641159420289855</v>
      </c>
      <c r="AY289" s="14">
        <v>3.6583317180332101E-2</v>
      </c>
      <c r="AZ289" s="14">
        <v>13.773913043478261</v>
      </c>
      <c r="BA289" s="14">
        <v>0.66101694915254239</v>
      </c>
      <c r="BB289" s="14">
        <v>0</v>
      </c>
      <c r="BC289" s="14" t="b">
        <f t="shared" si="76"/>
        <v>1</v>
      </c>
      <c r="BD289" s="14" t="b">
        <f t="shared" si="77"/>
        <v>1</v>
      </c>
      <c r="BE289" s="14" t="b">
        <f t="shared" si="78"/>
        <v>1</v>
      </c>
      <c r="BF289" s="14" t="b">
        <f t="shared" si="79"/>
        <v>1</v>
      </c>
      <c r="BG289" s="14" t="b">
        <f t="shared" si="80"/>
        <v>1</v>
      </c>
      <c r="BH289" s="14" t="b">
        <f t="shared" si="81"/>
        <v>1</v>
      </c>
      <c r="BI289" s="14" t="b">
        <f t="shared" si="75"/>
        <v>1</v>
      </c>
    </row>
    <row r="290" spans="1:61" x14ac:dyDescent="0.25">
      <c r="A290" s="14" t="s">
        <v>104</v>
      </c>
      <c r="B290" s="14" t="s">
        <v>1046</v>
      </c>
      <c r="C290" s="14">
        <v>7811416531</v>
      </c>
      <c r="D290" s="14" t="s">
        <v>1047</v>
      </c>
      <c r="E290" s="14" t="s">
        <v>66</v>
      </c>
      <c r="F290" s="14" t="s">
        <v>66</v>
      </c>
      <c r="G290" s="14" t="s">
        <v>145</v>
      </c>
      <c r="H290" s="14" t="s">
        <v>93</v>
      </c>
      <c r="I290" s="14" t="s">
        <v>66</v>
      </c>
      <c r="J290" s="14" t="s">
        <v>66</v>
      </c>
      <c r="K290" s="14" t="s">
        <v>66</v>
      </c>
      <c r="L290" s="14" t="s">
        <v>74</v>
      </c>
      <c r="M290" s="14" t="s">
        <v>72</v>
      </c>
      <c r="N290" s="14" t="s">
        <v>72</v>
      </c>
      <c r="O290" s="14" t="s">
        <v>72</v>
      </c>
      <c r="P290" s="14" t="s">
        <v>69</v>
      </c>
      <c r="Q290" s="14" t="s">
        <v>69</v>
      </c>
      <c r="R290" s="14" t="s">
        <v>69</v>
      </c>
      <c r="S290" s="14" t="s">
        <v>70</v>
      </c>
      <c r="T290" s="14" t="s">
        <v>70</v>
      </c>
      <c r="U290" s="14" t="s">
        <v>70</v>
      </c>
      <c r="V290" s="14" t="s">
        <v>68</v>
      </c>
      <c r="W290" s="14" t="s">
        <v>72</v>
      </c>
      <c r="X290" s="14" t="s">
        <v>72</v>
      </c>
      <c r="Y290" s="14" t="s">
        <v>72</v>
      </c>
      <c r="Z290" s="14" t="s">
        <v>68</v>
      </c>
      <c r="AA290" s="14" t="s">
        <v>72</v>
      </c>
      <c r="AB290" s="14">
        <v>1</v>
      </c>
      <c r="AC290" s="14">
        <v>12691.5</v>
      </c>
      <c r="AD290" s="14">
        <v>41755.040000000001</v>
      </c>
      <c r="AE290" s="14">
        <v>27</v>
      </c>
      <c r="AF290" s="14">
        <v>12691.5</v>
      </c>
      <c r="AG290" s="14">
        <v>69.459999999999994</v>
      </c>
      <c r="AH290" s="14">
        <v>12691.5</v>
      </c>
      <c r="AI290" s="14">
        <v>13018</v>
      </c>
      <c r="AJ290" s="14">
        <v>0</v>
      </c>
      <c r="AK290" s="14">
        <v>0</v>
      </c>
      <c r="AL290" s="14">
        <v>193.04499999999999</v>
      </c>
      <c r="AM290" s="14">
        <v>0</v>
      </c>
      <c r="AN290" s="14">
        <v>0</v>
      </c>
      <c r="AO290" s="14">
        <v>0</v>
      </c>
      <c r="AP290" s="14">
        <v>0</v>
      </c>
      <c r="AQ290" s="14">
        <v>105669.63</v>
      </c>
      <c r="AR290" s="14">
        <v>0</v>
      </c>
      <c r="AS290" s="14">
        <v>190332.16</v>
      </c>
      <c r="AT290" s="14">
        <v>8352.2000000000007</v>
      </c>
      <c r="AU290" s="14" t="s">
        <v>218</v>
      </c>
      <c r="AV290" s="14" t="b">
        <v>1</v>
      </c>
      <c r="AW290" s="14">
        <v>3.2900003939644646</v>
      </c>
      <c r="AX290" s="14">
        <v>5.4729543395185751E-3</v>
      </c>
      <c r="AY290" s="14">
        <v>1.6635117581015367E-3</v>
      </c>
      <c r="AZ290" s="14">
        <v>1.0257258795256667</v>
      </c>
      <c r="BA290" s="14">
        <v>7.149814814814814</v>
      </c>
      <c r="BB290" s="14">
        <v>0</v>
      </c>
      <c r="BC290" s="14" t="b">
        <f t="shared" si="76"/>
        <v>1</v>
      </c>
      <c r="BD290" s="14" t="b">
        <f t="shared" si="77"/>
        <v>0</v>
      </c>
      <c r="BE290" s="14" t="b">
        <f t="shared" si="78"/>
        <v>0</v>
      </c>
      <c r="BF290" s="14" t="b">
        <f t="shared" si="79"/>
        <v>1</v>
      </c>
      <c r="BG290" s="14" t="b">
        <f t="shared" si="80"/>
        <v>1</v>
      </c>
      <c r="BH290" s="14" t="b">
        <f t="shared" si="81"/>
        <v>1</v>
      </c>
      <c r="BI290" s="14" t="b">
        <f t="shared" si="75"/>
        <v>0</v>
      </c>
    </row>
    <row r="291" spans="1:61" x14ac:dyDescent="0.25">
      <c r="A291" s="14" t="s">
        <v>104</v>
      </c>
      <c r="B291" s="14" t="s">
        <v>441</v>
      </c>
      <c r="C291" s="14">
        <v>7811142400</v>
      </c>
      <c r="D291" s="14" t="s">
        <v>1048</v>
      </c>
      <c r="E291" s="14" t="s">
        <v>1049</v>
      </c>
      <c r="F291" s="14" t="s">
        <v>214</v>
      </c>
      <c r="G291" s="14" t="s">
        <v>428</v>
      </c>
      <c r="H291" s="14" t="s">
        <v>67</v>
      </c>
      <c r="I291" s="14" t="s">
        <v>146</v>
      </c>
      <c r="J291" s="14" t="s">
        <v>66</v>
      </c>
      <c r="K291" s="14" t="s">
        <v>206</v>
      </c>
      <c r="L291" s="14" t="s">
        <v>74</v>
      </c>
      <c r="M291" s="14" t="s">
        <v>68</v>
      </c>
      <c r="N291" s="14" t="s">
        <v>72</v>
      </c>
      <c r="O291" s="14" t="s">
        <v>68</v>
      </c>
      <c r="P291" s="14" t="s">
        <v>69</v>
      </c>
      <c r="Q291" s="14" t="s">
        <v>69</v>
      </c>
      <c r="R291" s="14" t="s">
        <v>69</v>
      </c>
      <c r="S291" s="14" t="s">
        <v>70</v>
      </c>
      <c r="T291" s="14" t="s">
        <v>79</v>
      </c>
      <c r="U291" s="14" t="s">
        <v>70</v>
      </c>
      <c r="V291" s="14" t="s">
        <v>71</v>
      </c>
      <c r="W291" s="14" t="s">
        <v>72</v>
      </c>
      <c r="X291" s="14" t="s">
        <v>71</v>
      </c>
      <c r="Y291" s="14" t="s">
        <v>72</v>
      </c>
      <c r="Z291" s="14" t="s">
        <v>68</v>
      </c>
      <c r="AA291" s="14" t="s">
        <v>72</v>
      </c>
      <c r="AB291" s="14">
        <v>1</v>
      </c>
      <c r="AC291" s="14">
        <v>250.1</v>
      </c>
      <c r="AD291" s="14">
        <v>1239</v>
      </c>
      <c r="AE291" s="14">
        <v>38</v>
      </c>
      <c r="AF291" s="14">
        <v>250.1</v>
      </c>
      <c r="AG291" s="14">
        <v>177.4</v>
      </c>
      <c r="AH291" s="14">
        <v>250.1</v>
      </c>
      <c r="AI291" s="14">
        <v>6769</v>
      </c>
      <c r="AJ291" s="14">
        <v>0</v>
      </c>
      <c r="AK291" s="14">
        <v>0</v>
      </c>
      <c r="AL291" s="14">
        <v>77.933000000000007</v>
      </c>
      <c r="AM291" s="14">
        <v>0</v>
      </c>
      <c r="AN291" s="14">
        <v>0</v>
      </c>
      <c r="AO291" s="14">
        <v>0</v>
      </c>
      <c r="AP291" s="14">
        <v>0</v>
      </c>
      <c r="AQ291" s="14">
        <v>54495.55</v>
      </c>
      <c r="AR291" s="14">
        <v>0</v>
      </c>
      <c r="AS291" s="14">
        <v>488302.98</v>
      </c>
      <c r="AT291" s="14">
        <v>3367.29</v>
      </c>
      <c r="AU291" s="14" t="s">
        <v>218</v>
      </c>
      <c r="AV291" s="14" t="b">
        <v>1</v>
      </c>
      <c r="AW291" s="14">
        <v>4.9540183926429426</v>
      </c>
      <c r="AX291" s="14">
        <v>0.70931627349060378</v>
      </c>
      <c r="AY291" s="14">
        <v>0.14317998385794997</v>
      </c>
      <c r="AZ291" s="14">
        <v>27.065173930427829</v>
      </c>
      <c r="BA291" s="14">
        <v>2.0508684210526318</v>
      </c>
      <c r="BB291" s="14">
        <v>0</v>
      </c>
      <c r="BC291" s="14" t="b">
        <f t="shared" si="76"/>
        <v>1</v>
      </c>
      <c r="BD291" s="14" t="b">
        <f t="shared" si="77"/>
        <v>0</v>
      </c>
      <c r="BE291" s="14" t="b">
        <f t="shared" si="78"/>
        <v>1</v>
      </c>
      <c r="BF291" s="14" t="b">
        <f t="shared" si="79"/>
        <v>1</v>
      </c>
      <c r="BG291" s="14" t="b">
        <f t="shared" si="80"/>
        <v>1</v>
      </c>
      <c r="BH291" s="14" t="b">
        <f t="shared" si="81"/>
        <v>1</v>
      </c>
      <c r="BI291" s="14" t="b">
        <f t="shared" ref="BI291:BI298" si="82">AND(BC291:BH291)</f>
        <v>0</v>
      </c>
    </row>
    <row r="292" spans="1:61" x14ac:dyDescent="0.25">
      <c r="A292" s="14" t="s">
        <v>104</v>
      </c>
      <c r="B292" s="14" t="s">
        <v>441</v>
      </c>
      <c r="C292" s="14">
        <v>7811142400</v>
      </c>
      <c r="D292" s="14" t="s">
        <v>1050</v>
      </c>
      <c r="E292" s="14" t="s">
        <v>1042</v>
      </c>
      <c r="F292" s="14" t="s">
        <v>214</v>
      </c>
      <c r="G292" s="14" t="s">
        <v>87</v>
      </c>
      <c r="H292" s="14" t="s">
        <v>78</v>
      </c>
      <c r="I292" s="14" t="s">
        <v>66</v>
      </c>
      <c r="J292" s="14" t="s">
        <v>66</v>
      </c>
      <c r="K292" s="14" t="s">
        <v>206</v>
      </c>
      <c r="L292" s="14" t="s">
        <v>74</v>
      </c>
      <c r="M292" s="14" t="s">
        <v>68</v>
      </c>
      <c r="N292" s="14" t="s">
        <v>72</v>
      </c>
      <c r="O292" s="14" t="s">
        <v>68</v>
      </c>
      <c r="P292" s="14" t="s">
        <v>68</v>
      </c>
      <c r="Q292" s="14" t="s">
        <v>69</v>
      </c>
      <c r="R292" s="14" t="s">
        <v>69</v>
      </c>
      <c r="S292" s="14" t="s">
        <v>70</v>
      </c>
      <c r="T292" s="14" t="s">
        <v>79</v>
      </c>
      <c r="U292" s="14" t="s">
        <v>70</v>
      </c>
      <c r="V292" s="14" t="s">
        <v>68</v>
      </c>
      <c r="W292" s="14" t="s">
        <v>72</v>
      </c>
      <c r="X292" s="14" t="s">
        <v>72</v>
      </c>
      <c r="Y292" s="14" t="s">
        <v>72</v>
      </c>
      <c r="Z292" s="14" t="s">
        <v>68</v>
      </c>
      <c r="AA292" s="14" t="s">
        <v>72</v>
      </c>
      <c r="AB292" s="14">
        <v>1</v>
      </c>
      <c r="AC292" s="14">
        <v>142.9</v>
      </c>
      <c r="AD292" s="14">
        <v>430</v>
      </c>
      <c r="AE292" s="14">
        <v>25</v>
      </c>
      <c r="AF292" s="14">
        <v>142.9</v>
      </c>
      <c r="AG292" s="14">
        <v>12.7</v>
      </c>
      <c r="AH292" s="14">
        <v>142.9</v>
      </c>
      <c r="AI292" s="14">
        <v>2768</v>
      </c>
      <c r="AJ292" s="14">
        <v>0</v>
      </c>
      <c r="AK292" s="14">
        <v>0</v>
      </c>
      <c r="AL292" s="14">
        <v>11.21</v>
      </c>
      <c r="AM292" s="14">
        <v>16</v>
      </c>
      <c r="AN292" s="14">
        <v>0</v>
      </c>
      <c r="AO292" s="14">
        <v>0</v>
      </c>
      <c r="AP292" s="14">
        <v>692.94</v>
      </c>
      <c r="AQ292" s="14">
        <v>22492.73</v>
      </c>
      <c r="AR292" s="14">
        <v>0</v>
      </c>
      <c r="AS292" s="14">
        <v>34913.769999999997</v>
      </c>
      <c r="AT292" s="14">
        <v>487.79</v>
      </c>
      <c r="AU292" s="14" t="s">
        <v>218</v>
      </c>
      <c r="AV292" s="14" t="b">
        <v>1</v>
      </c>
      <c r="AW292" s="14">
        <v>3.0090972708187542</v>
      </c>
      <c r="AX292" s="14">
        <v>8.8873337998600407E-2</v>
      </c>
      <c r="AY292" s="14">
        <v>2.953488372093023E-2</v>
      </c>
      <c r="AZ292" s="14">
        <v>19.370188943317004</v>
      </c>
      <c r="BA292" s="14">
        <v>0.44840000000000002</v>
      </c>
      <c r="BB292" s="14">
        <v>0.64</v>
      </c>
      <c r="BC292" s="14" t="b">
        <f t="shared" si="76"/>
        <v>1</v>
      </c>
      <c r="BD292" s="14" t="b">
        <f t="shared" si="77"/>
        <v>0</v>
      </c>
      <c r="BE292" s="14" t="b">
        <f t="shared" si="78"/>
        <v>1</v>
      </c>
      <c r="BF292" s="14" t="b">
        <f t="shared" si="79"/>
        <v>1</v>
      </c>
      <c r="BG292" s="14" t="b">
        <f t="shared" si="80"/>
        <v>1</v>
      </c>
      <c r="BH292" s="14" t="b">
        <f t="shared" si="81"/>
        <v>1</v>
      </c>
      <c r="BI292" s="14" t="b">
        <f t="shared" si="82"/>
        <v>0</v>
      </c>
    </row>
    <row r="293" spans="1:61" hidden="1" x14ac:dyDescent="0.25">
      <c r="A293" s="14" t="s">
        <v>104</v>
      </c>
      <c r="B293" s="14" t="s">
        <v>694</v>
      </c>
      <c r="C293" s="14">
        <v>7811414559</v>
      </c>
      <c r="D293" s="14" t="s">
        <v>1051</v>
      </c>
      <c r="E293" s="14" t="s">
        <v>1042</v>
      </c>
      <c r="F293" s="14" t="s">
        <v>66</v>
      </c>
      <c r="G293" s="14" t="s">
        <v>87</v>
      </c>
      <c r="H293" s="14" t="s">
        <v>78</v>
      </c>
      <c r="I293" s="14" t="s">
        <v>66</v>
      </c>
      <c r="J293" s="14" t="s">
        <v>268</v>
      </c>
      <c r="K293" s="14" t="s">
        <v>696</v>
      </c>
      <c r="L293" s="14" t="s">
        <v>74</v>
      </c>
      <c r="M293" s="14" t="s">
        <v>68</v>
      </c>
      <c r="N293" s="14" t="s">
        <v>69</v>
      </c>
      <c r="O293" s="14" t="s">
        <v>68</v>
      </c>
      <c r="P293" s="14" t="s">
        <v>68</v>
      </c>
      <c r="Q293" s="14" t="s">
        <v>69</v>
      </c>
      <c r="R293" s="14" t="s">
        <v>69</v>
      </c>
      <c r="S293" s="14" t="s">
        <v>79</v>
      </c>
      <c r="T293" s="14" t="s">
        <v>70</v>
      </c>
      <c r="U293" s="14" t="s">
        <v>70</v>
      </c>
      <c r="V293" s="14" t="s">
        <v>68</v>
      </c>
      <c r="W293" s="14" t="s">
        <v>69</v>
      </c>
      <c r="X293" s="14" t="s">
        <v>69</v>
      </c>
      <c r="Y293" s="14" t="s">
        <v>69</v>
      </c>
      <c r="Z293" s="14" t="s">
        <v>68</v>
      </c>
      <c r="AA293" s="14" t="s">
        <v>69</v>
      </c>
      <c r="AB293" s="14">
        <v>1</v>
      </c>
      <c r="AC293" s="14">
        <v>487.8</v>
      </c>
      <c r="AD293" s="14">
        <v>1436.4</v>
      </c>
      <c r="AE293" s="14">
        <v>798</v>
      </c>
      <c r="AF293" s="14">
        <v>487.8</v>
      </c>
      <c r="AG293" s="14">
        <v>93.92</v>
      </c>
      <c r="AH293" s="14">
        <v>487.8</v>
      </c>
      <c r="AI293" s="14">
        <v>11175</v>
      </c>
      <c r="AJ293" s="14">
        <v>0</v>
      </c>
      <c r="AK293" s="14">
        <v>0</v>
      </c>
      <c r="AL293" s="14">
        <v>174.77</v>
      </c>
      <c r="AM293" s="14">
        <v>37.72</v>
      </c>
      <c r="AN293" s="14">
        <v>0</v>
      </c>
      <c r="AO293" s="14">
        <v>0</v>
      </c>
      <c r="AP293" s="14">
        <v>1633.58</v>
      </c>
      <c r="AQ293" s="14">
        <v>90566.04</v>
      </c>
      <c r="AR293" s="14">
        <v>0</v>
      </c>
      <c r="AS293" s="14">
        <v>258735.47</v>
      </c>
      <c r="AT293" s="14">
        <v>7576.94</v>
      </c>
      <c r="AU293" s="14" t="s">
        <v>218</v>
      </c>
      <c r="AV293" s="14" t="b">
        <v>1</v>
      </c>
      <c r="AW293" s="14">
        <v>2.944649446494465</v>
      </c>
      <c r="AX293" s="14">
        <v>0.19253792537925379</v>
      </c>
      <c r="AY293" s="14">
        <v>6.5385686438318019E-2</v>
      </c>
      <c r="AZ293" s="14">
        <v>22.908979089790897</v>
      </c>
      <c r="BA293" s="14">
        <v>0.21901002506265665</v>
      </c>
      <c r="BB293" s="14">
        <v>4.7268170426065161E-2</v>
      </c>
      <c r="BC293" s="14" t="b">
        <f t="shared" si="76"/>
        <v>1</v>
      </c>
      <c r="BD293" s="14" t="b">
        <f t="shared" si="77"/>
        <v>1</v>
      </c>
      <c r="BE293" s="14" t="b">
        <f t="shared" si="78"/>
        <v>1</v>
      </c>
      <c r="BF293" s="14" t="b">
        <f t="shared" si="79"/>
        <v>1</v>
      </c>
      <c r="BG293" s="14" t="b">
        <f t="shared" si="80"/>
        <v>1</v>
      </c>
      <c r="BH293" s="14" t="b">
        <f t="shared" si="81"/>
        <v>1</v>
      </c>
      <c r="BI293" s="14" t="b">
        <f t="shared" si="82"/>
        <v>1</v>
      </c>
    </row>
    <row r="294" spans="1:61" hidden="1" x14ac:dyDescent="0.25">
      <c r="A294" s="14" t="s">
        <v>104</v>
      </c>
      <c r="B294" s="14" t="s">
        <v>694</v>
      </c>
      <c r="C294" s="14">
        <v>7811414559</v>
      </c>
      <c r="D294" s="14" t="s">
        <v>1052</v>
      </c>
      <c r="E294" s="14" t="s">
        <v>1053</v>
      </c>
      <c r="F294" s="14" t="s">
        <v>193</v>
      </c>
      <c r="G294" s="14" t="s">
        <v>122</v>
      </c>
      <c r="H294" s="14" t="s">
        <v>67</v>
      </c>
      <c r="I294" s="14" t="s">
        <v>129</v>
      </c>
      <c r="J294" s="14" t="s">
        <v>268</v>
      </c>
      <c r="K294" s="14" t="s">
        <v>696</v>
      </c>
      <c r="L294" s="14" t="s">
        <v>74</v>
      </c>
      <c r="M294" s="14" t="s">
        <v>68</v>
      </c>
      <c r="N294" s="14" t="s">
        <v>69</v>
      </c>
      <c r="O294" s="14" t="s">
        <v>68</v>
      </c>
      <c r="P294" s="14" t="s">
        <v>71</v>
      </c>
      <c r="Q294" s="14" t="s">
        <v>69</v>
      </c>
      <c r="R294" s="14" t="s">
        <v>69</v>
      </c>
      <c r="S294" s="14" t="s">
        <v>70</v>
      </c>
      <c r="T294" s="14" t="s">
        <v>79</v>
      </c>
      <c r="U294" s="14" t="s">
        <v>70</v>
      </c>
      <c r="V294" s="14" t="s">
        <v>68</v>
      </c>
      <c r="W294" s="14" t="s">
        <v>69</v>
      </c>
      <c r="X294" s="14" t="s">
        <v>69</v>
      </c>
      <c r="Y294" s="14" t="s">
        <v>69</v>
      </c>
      <c r="Z294" s="14" t="s">
        <v>68</v>
      </c>
      <c r="AA294" s="14" t="s">
        <v>69</v>
      </c>
      <c r="AB294" s="14">
        <v>1</v>
      </c>
      <c r="AC294" s="14">
        <v>325.7</v>
      </c>
      <c r="AD294" s="14">
        <v>954.3</v>
      </c>
      <c r="AE294" s="14">
        <v>34</v>
      </c>
      <c r="AF294" s="14">
        <v>325.7</v>
      </c>
      <c r="AG294" s="14">
        <v>49.28</v>
      </c>
      <c r="AH294" s="14">
        <v>325.7</v>
      </c>
      <c r="AI294" s="14">
        <v>10749</v>
      </c>
      <c r="AJ294" s="14">
        <v>0</v>
      </c>
      <c r="AK294" s="14">
        <v>0</v>
      </c>
      <c r="AL294" s="14">
        <v>156.58000000000001</v>
      </c>
      <c r="AM294" s="14">
        <v>212.2</v>
      </c>
      <c r="AN294" s="14">
        <v>0</v>
      </c>
      <c r="AO294" s="14">
        <v>0</v>
      </c>
      <c r="AP294" s="14">
        <v>10549.15</v>
      </c>
      <c r="AQ294" s="14">
        <v>87233.35</v>
      </c>
      <c r="AR294" s="14">
        <v>0</v>
      </c>
      <c r="AS294" s="14">
        <v>96903.48</v>
      </c>
      <c r="AT294" s="14">
        <v>6808.53</v>
      </c>
      <c r="AU294" s="14" t="s">
        <v>218</v>
      </c>
      <c r="AV294" s="14" t="b">
        <v>1</v>
      </c>
      <c r="AW294" s="14">
        <v>2.9299969296898984</v>
      </c>
      <c r="AX294" s="14">
        <v>0.15130488179306112</v>
      </c>
      <c r="AY294" s="14">
        <v>5.1639945509797759E-2</v>
      </c>
      <c r="AZ294" s="14">
        <v>33.002763279091191</v>
      </c>
      <c r="BA294" s="14">
        <v>4.605294117647059</v>
      </c>
      <c r="BB294" s="14">
        <v>6.2411764705882353</v>
      </c>
      <c r="BC294" s="14" t="b">
        <f t="shared" si="76"/>
        <v>1</v>
      </c>
      <c r="BD294" s="14" t="b">
        <f t="shared" si="77"/>
        <v>1</v>
      </c>
      <c r="BE294" s="14" t="b">
        <f t="shared" si="78"/>
        <v>1</v>
      </c>
      <c r="BF294" s="14" t="b">
        <f t="shared" si="79"/>
        <v>1</v>
      </c>
      <c r="BG294" s="14" t="b">
        <f t="shared" si="80"/>
        <v>1</v>
      </c>
      <c r="BH294" s="14" t="b">
        <f t="shared" si="81"/>
        <v>1</v>
      </c>
      <c r="BI294" s="14" t="b">
        <f t="shared" si="82"/>
        <v>1</v>
      </c>
    </row>
    <row r="295" spans="1:61" hidden="1" x14ac:dyDescent="0.25">
      <c r="A295" s="14" t="s">
        <v>104</v>
      </c>
      <c r="B295" s="14" t="s">
        <v>694</v>
      </c>
      <c r="C295" s="14">
        <v>7811414559</v>
      </c>
      <c r="D295" s="14" t="s">
        <v>1054</v>
      </c>
      <c r="E295" s="14" t="s">
        <v>1055</v>
      </c>
      <c r="F295" s="14" t="s">
        <v>66</v>
      </c>
      <c r="G295" s="14" t="s">
        <v>134</v>
      </c>
      <c r="H295" s="14" t="s">
        <v>78</v>
      </c>
      <c r="I295" s="14" t="s">
        <v>138</v>
      </c>
      <c r="J295" s="14" t="s">
        <v>268</v>
      </c>
      <c r="K295" s="14" t="s">
        <v>696</v>
      </c>
      <c r="L295" s="14" t="s">
        <v>74</v>
      </c>
      <c r="M295" s="14" t="s">
        <v>68</v>
      </c>
      <c r="N295" s="14" t="s">
        <v>69</v>
      </c>
      <c r="O295" s="14" t="s">
        <v>68</v>
      </c>
      <c r="P295" s="14" t="s">
        <v>69</v>
      </c>
      <c r="Q295" s="14" t="s">
        <v>69</v>
      </c>
      <c r="R295" s="14" t="s">
        <v>69</v>
      </c>
      <c r="S295" s="14" t="s">
        <v>70</v>
      </c>
      <c r="T295" s="14" t="s">
        <v>70</v>
      </c>
      <c r="U295" s="14" t="s">
        <v>70</v>
      </c>
      <c r="V295" s="14" t="s">
        <v>68</v>
      </c>
      <c r="W295" s="14" t="s">
        <v>69</v>
      </c>
      <c r="X295" s="14" t="s">
        <v>69</v>
      </c>
      <c r="Y295" s="14" t="s">
        <v>69</v>
      </c>
      <c r="Z295" s="14" t="s">
        <v>68</v>
      </c>
      <c r="AA295" s="14" t="s">
        <v>69</v>
      </c>
      <c r="AB295" s="14">
        <v>1</v>
      </c>
      <c r="AC295" s="14">
        <v>330.8</v>
      </c>
      <c r="AD295" s="14">
        <v>969.24</v>
      </c>
      <c r="AE295" s="14">
        <v>270</v>
      </c>
      <c r="AF295" s="14">
        <v>330.8</v>
      </c>
      <c r="AG295" s="14">
        <v>45.68</v>
      </c>
      <c r="AH295" s="14">
        <v>330.8</v>
      </c>
      <c r="AI295" s="14">
        <v>21500</v>
      </c>
      <c r="AJ295" s="14">
        <v>0</v>
      </c>
      <c r="AK295" s="14">
        <v>0</v>
      </c>
      <c r="AL295" s="14">
        <v>222.02</v>
      </c>
      <c r="AM295" s="14">
        <v>0</v>
      </c>
      <c r="AN295" s="14">
        <v>0</v>
      </c>
      <c r="AO295" s="14">
        <v>0</v>
      </c>
      <c r="AP295" s="14">
        <v>0</v>
      </c>
      <c r="AQ295" s="14">
        <v>174003.32</v>
      </c>
      <c r="AR295" s="14">
        <v>0</v>
      </c>
      <c r="AS295" s="14">
        <v>125660.64</v>
      </c>
      <c r="AT295" s="14">
        <v>9595.14</v>
      </c>
      <c r="AU295" s="14" t="s">
        <v>218</v>
      </c>
      <c r="AV295" s="14" t="b">
        <v>1</v>
      </c>
      <c r="AW295" s="14">
        <v>2.9299879081015718</v>
      </c>
      <c r="AX295" s="14">
        <v>0.13808948004836757</v>
      </c>
      <c r="AY295" s="14">
        <v>4.7129709875778962E-2</v>
      </c>
      <c r="AZ295" s="14">
        <v>64.993954050785973</v>
      </c>
      <c r="BA295" s="14">
        <v>0.8222962962962963</v>
      </c>
      <c r="BB295" s="14">
        <v>0</v>
      </c>
      <c r="BC295" s="14" t="b">
        <f t="shared" si="76"/>
        <v>1</v>
      </c>
      <c r="BD295" s="14" t="b">
        <f t="shared" si="77"/>
        <v>1</v>
      </c>
      <c r="BE295" s="14" t="b">
        <f t="shared" si="78"/>
        <v>1</v>
      </c>
      <c r="BF295" s="14" t="b">
        <f t="shared" si="79"/>
        <v>1</v>
      </c>
      <c r="BG295" s="14" t="b">
        <f t="shared" si="80"/>
        <v>1</v>
      </c>
      <c r="BH295" s="14" t="b">
        <f t="shared" si="81"/>
        <v>1</v>
      </c>
      <c r="BI295" s="14" t="b">
        <f t="shared" si="82"/>
        <v>1</v>
      </c>
    </row>
    <row r="296" spans="1:61" hidden="1" x14ac:dyDescent="0.25">
      <c r="A296" s="14" t="s">
        <v>104</v>
      </c>
      <c r="B296" s="14" t="s">
        <v>694</v>
      </c>
      <c r="C296" s="14">
        <v>7811414559</v>
      </c>
      <c r="D296" s="14" t="s">
        <v>1056</v>
      </c>
      <c r="E296" s="14" t="s">
        <v>1057</v>
      </c>
      <c r="F296" s="14" t="s">
        <v>66</v>
      </c>
      <c r="G296" s="14" t="s">
        <v>77</v>
      </c>
      <c r="H296" s="14" t="s">
        <v>67</v>
      </c>
      <c r="I296" s="14" t="s">
        <v>94</v>
      </c>
      <c r="J296" s="14" t="s">
        <v>268</v>
      </c>
      <c r="K296" s="14" t="s">
        <v>696</v>
      </c>
      <c r="L296" s="14" t="s">
        <v>74</v>
      </c>
      <c r="M296" s="14" t="s">
        <v>68</v>
      </c>
      <c r="N296" s="14" t="s">
        <v>69</v>
      </c>
      <c r="O296" s="14" t="s">
        <v>68</v>
      </c>
      <c r="P296" s="14" t="s">
        <v>68</v>
      </c>
      <c r="Q296" s="14" t="s">
        <v>69</v>
      </c>
      <c r="R296" s="14" t="s">
        <v>69</v>
      </c>
      <c r="S296" s="14" t="s">
        <v>79</v>
      </c>
      <c r="T296" s="14" t="s">
        <v>70</v>
      </c>
      <c r="U296" s="14" t="s">
        <v>70</v>
      </c>
      <c r="V296" s="14" t="s">
        <v>68</v>
      </c>
      <c r="W296" s="14" t="s">
        <v>69</v>
      </c>
      <c r="X296" s="14" t="s">
        <v>69</v>
      </c>
      <c r="Y296" s="14" t="s">
        <v>69</v>
      </c>
      <c r="Z296" s="14" t="s">
        <v>68</v>
      </c>
      <c r="AA296" s="14" t="s">
        <v>69</v>
      </c>
      <c r="AB296" s="14">
        <v>1</v>
      </c>
      <c r="AC296" s="14">
        <v>570.9</v>
      </c>
      <c r="AD296" s="14">
        <v>1684.16</v>
      </c>
      <c r="AE296" s="14">
        <v>1863</v>
      </c>
      <c r="AF296" s="14">
        <v>570.9</v>
      </c>
      <c r="AG296" s="14">
        <v>79.77</v>
      </c>
      <c r="AH296" s="14">
        <v>570.9</v>
      </c>
      <c r="AI296" s="14">
        <v>24375</v>
      </c>
      <c r="AJ296" s="14">
        <v>0</v>
      </c>
      <c r="AK296" s="14">
        <v>0</v>
      </c>
      <c r="AL296" s="14">
        <v>148.71</v>
      </c>
      <c r="AM296" s="14">
        <v>76</v>
      </c>
      <c r="AN296" s="14">
        <v>0</v>
      </c>
      <c r="AO296" s="14">
        <v>0</v>
      </c>
      <c r="AP296" s="14">
        <v>2426.4899999999998</v>
      </c>
      <c r="AQ296" s="14">
        <v>196423.51</v>
      </c>
      <c r="AR296" s="14">
        <v>0</v>
      </c>
      <c r="AS296" s="14">
        <v>220265.11</v>
      </c>
      <c r="AT296" s="14">
        <v>6451.22</v>
      </c>
      <c r="AU296" s="14" t="s">
        <v>218</v>
      </c>
      <c r="AV296" s="14" t="b">
        <v>1</v>
      </c>
      <c r="AW296" s="14">
        <v>2.950008758101244</v>
      </c>
      <c r="AX296" s="14">
        <v>0.1397267472411981</v>
      </c>
      <c r="AY296" s="14">
        <v>4.7364858445753368E-2</v>
      </c>
      <c r="AZ296" s="14">
        <v>42.695743562795585</v>
      </c>
      <c r="BA296" s="14">
        <v>7.9822866344605475E-2</v>
      </c>
      <c r="BB296" s="14">
        <v>4.079441760601181E-2</v>
      </c>
      <c r="BC296" s="14" t="b">
        <f t="shared" si="76"/>
        <v>1</v>
      </c>
      <c r="BD296" s="14" t="b">
        <f t="shared" si="77"/>
        <v>1</v>
      </c>
      <c r="BE296" s="14" t="b">
        <f t="shared" si="78"/>
        <v>1</v>
      </c>
      <c r="BF296" s="14" t="b">
        <f t="shared" si="79"/>
        <v>1</v>
      </c>
      <c r="BG296" s="14" t="b">
        <f t="shared" si="80"/>
        <v>1</v>
      </c>
      <c r="BH296" s="14" t="b">
        <f t="shared" si="81"/>
        <v>1</v>
      </c>
      <c r="BI296" s="14" t="b">
        <f t="shared" si="82"/>
        <v>1</v>
      </c>
    </row>
    <row r="297" spans="1:61" hidden="1" x14ac:dyDescent="0.25">
      <c r="A297" s="14" t="s">
        <v>104</v>
      </c>
      <c r="B297" s="14" t="s">
        <v>451</v>
      </c>
      <c r="C297" s="14">
        <v>7811505534</v>
      </c>
      <c r="D297" s="14" t="s">
        <v>1058</v>
      </c>
      <c r="E297" s="14" t="s">
        <v>1059</v>
      </c>
      <c r="F297" s="14" t="s">
        <v>66</v>
      </c>
      <c r="G297" s="14" t="s">
        <v>149</v>
      </c>
      <c r="H297" s="14" t="s">
        <v>67</v>
      </c>
      <c r="I297" s="14" t="s">
        <v>86</v>
      </c>
      <c r="J297" s="14" t="s">
        <v>1060</v>
      </c>
      <c r="K297" s="14" t="s">
        <v>1061</v>
      </c>
      <c r="L297" s="14" t="s">
        <v>74</v>
      </c>
      <c r="M297" s="14" t="s">
        <v>68</v>
      </c>
      <c r="N297" s="14" t="s">
        <v>72</v>
      </c>
      <c r="O297" s="14" t="s">
        <v>68</v>
      </c>
      <c r="P297" s="14" t="s">
        <v>69</v>
      </c>
      <c r="Q297" s="14" t="s">
        <v>69</v>
      </c>
      <c r="R297" s="14" t="s">
        <v>69</v>
      </c>
      <c r="S297" s="14" t="s">
        <v>70</v>
      </c>
      <c r="T297" s="14" t="s">
        <v>79</v>
      </c>
      <c r="U297" s="14" t="s">
        <v>70</v>
      </c>
      <c r="V297" s="14" t="s">
        <v>71</v>
      </c>
      <c r="W297" s="14" t="s">
        <v>72</v>
      </c>
      <c r="X297" s="14" t="s">
        <v>72</v>
      </c>
      <c r="Y297" s="14" t="s">
        <v>72</v>
      </c>
      <c r="Z297" s="14" t="s">
        <v>68</v>
      </c>
      <c r="AA297" s="14" t="s">
        <v>72</v>
      </c>
      <c r="AB297" s="14">
        <v>1</v>
      </c>
      <c r="AC297" s="14">
        <v>905</v>
      </c>
      <c r="AD297" s="14">
        <v>2977</v>
      </c>
      <c r="AE297" s="14">
        <v>657</v>
      </c>
      <c r="AF297" s="14">
        <v>905</v>
      </c>
      <c r="AG297" s="14">
        <v>169.31</v>
      </c>
      <c r="AH297" s="14">
        <v>905</v>
      </c>
      <c r="AI297" s="14">
        <v>34486</v>
      </c>
      <c r="AJ297" s="14">
        <v>0</v>
      </c>
      <c r="AK297" s="14">
        <v>0</v>
      </c>
      <c r="AL297" s="14">
        <v>329.43</v>
      </c>
      <c r="AM297" s="14">
        <v>0</v>
      </c>
      <c r="AN297" s="14">
        <v>0</v>
      </c>
      <c r="AO297" s="14">
        <v>0</v>
      </c>
      <c r="AP297" s="14">
        <v>0</v>
      </c>
      <c r="AQ297" s="14">
        <v>279184.90000000002</v>
      </c>
      <c r="AR297" s="14">
        <v>0</v>
      </c>
      <c r="AS297" s="14">
        <v>466284.79</v>
      </c>
      <c r="AT297" s="14">
        <v>14229.56</v>
      </c>
      <c r="AU297" s="14" t="s">
        <v>218</v>
      </c>
      <c r="AV297" s="14" t="b">
        <v>1</v>
      </c>
      <c r="AW297" s="14">
        <v>3.2895027624309394</v>
      </c>
      <c r="AX297" s="14">
        <v>0.1870828729281768</v>
      </c>
      <c r="AY297" s="14">
        <v>5.6872690628149147E-2</v>
      </c>
      <c r="AZ297" s="14">
        <v>38.1060773480663</v>
      </c>
      <c r="BA297" s="14">
        <v>0.50141552511415521</v>
      </c>
      <c r="BB297" s="14">
        <v>0</v>
      </c>
      <c r="BC297" s="14" t="b">
        <f t="shared" si="76"/>
        <v>1</v>
      </c>
      <c r="BD297" s="14" t="b">
        <f t="shared" si="77"/>
        <v>1</v>
      </c>
      <c r="BE297" s="14" t="b">
        <f t="shared" si="78"/>
        <v>1</v>
      </c>
      <c r="BF297" s="14" t="b">
        <f t="shared" si="79"/>
        <v>1</v>
      </c>
      <c r="BG297" s="14" t="b">
        <f t="shared" si="80"/>
        <v>1</v>
      </c>
      <c r="BH297" s="14" t="b">
        <f t="shared" si="81"/>
        <v>1</v>
      </c>
      <c r="BI297" s="14" t="b">
        <f t="shared" si="82"/>
        <v>1</v>
      </c>
    </row>
    <row r="298" spans="1:61" hidden="1" x14ac:dyDescent="0.25">
      <c r="A298" s="14" t="s">
        <v>104</v>
      </c>
      <c r="B298" s="14" t="s">
        <v>451</v>
      </c>
      <c r="C298" s="14">
        <v>7811505534</v>
      </c>
      <c r="D298" s="14" t="s">
        <v>1062</v>
      </c>
      <c r="E298" s="14" t="s">
        <v>1063</v>
      </c>
      <c r="F298" s="14" t="s">
        <v>66</v>
      </c>
      <c r="G298" s="14" t="s">
        <v>249</v>
      </c>
      <c r="H298" s="14" t="s">
        <v>78</v>
      </c>
      <c r="I298" s="14" t="s">
        <v>86</v>
      </c>
      <c r="J298" s="14" t="s">
        <v>1060</v>
      </c>
      <c r="K298" s="14" t="s">
        <v>1061</v>
      </c>
      <c r="L298" s="14" t="s">
        <v>74</v>
      </c>
      <c r="M298" s="14" t="s">
        <v>68</v>
      </c>
      <c r="N298" s="14" t="s">
        <v>68</v>
      </c>
      <c r="O298" s="14" t="s">
        <v>68</v>
      </c>
      <c r="P298" s="14" t="s">
        <v>68</v>
      </c>
      <c r="Q298" s="14" t="s">
        <v>69</v>
      </c>
      <c r="R298" s="14" t="s">
        <v>69</v>
      </c>
      <c r="S298" s="14" t="s">
        <v>70</v>
      </c>
      <c r="T298" s="14" t="s">
        <v>79</v>
      </c>
      <c r="U298" s="14" t="s">
        <v>70</v>
      </c>
      <c r="V298" s="14" t="s">
        <v>71</v>
      </c>
      <c r="W298" s="14" t="s">
        <v>72</v>
      </c>
      <c r="X298" s="14" t="s">
        <v>72</v>
      </c>
      <c r="Y298" s="14" t="s">
        <v>72</v>
      </c>
      <c r="Z298" s="14" t="s">
        <v>68</v>
      </c>
      <c r="AA298" s="14" t="s">
        <v>72</v>
      </c>
      <c r="AB298" s="14">
        <v>1</v>
      </c>
      <c r="AC298" s="14">
        <v>476</v>
      </c>
      <c r="AD298" s="14">
        <v>1531</v>
      </c>
      <c r="AE298" s="14">
        <v>283</v>
      </c>
      <c r="AF298" s="14">
        <v>476</v>
      </c>
      <c r="AG298" s="14">
        <v>68.510000000000005</v>
      </c>
      <c r="AH298" s="14">
        <v>476</v>
      </c>
      <c r="AI298" s="14">
        <v>19390</v>
      </c>
      <c r="AJ298" s="14">
        <v>0</v>
      </c>
      <c r="AK298" s="14">
        <v>0</v>
      </c>
      <c r="AL298" s="14">
        <v>73.47</v>
      </c>
      <c r="AM298" s="14">
        <v>12</v>
      </c>
      <c r="AN298" s="14">
        <v>0</v>
      </c>
      <c r="AO298" s="14">
        <v>0</v>
      </c>
      <c r="AP298" s="14">
        <v>595.70000000000005</v>
      </c>
      <c r="AQ298" s="14">
        <v>157577.54</v>
      </c>
      <c r="AR298" s="14">
        <v>0</v>
      </c>
      <c r="AS298" s="14">
        <v>134688.93</v>
      </c>
      <c r="AT298" s="14">
        <v>3185.67</v>
      </c>
      <c r="AU298" s="14" t="s">
        <v>218</v>
      </c>
      <c r="AV298" s="14" t="b">
        <v>1</v>
      </c>
      <c r="AW298" s="14">
        <v>3.2163865546218489</v>
      </c>
      <c r="AX298" s="14">
        <v>0.14392857142857143</v>
      </c>
      <c r="AY298" s="14">
        <v>4.4748530372305688E-2</v>
      </c>
      <c r="AZ298" s="14">
        <v>40.735294117647058</v>
      </c>
      <c r="BA298" s="14">
        <v>0.25961130742049471</v>
      </c>
      <c r="BB298" s="14">
        <v>4.2402826855123678E-2</v>
      </c>
      <c r="BC298" s="14" t="b">
        <f t="shared" si="76"/>
        <v>1</v>
      </c>
      <c r="BD298" s="14" t="b">
        <f t="shared" si="77"/>
        <v>1</v>
      </c>
      <c r="BE298" s="14" t="b">
        <f t="shared" si="78"/>
        <v>1</v>
      </c>
      <c r="BF298" s="14" t="b">
        <f t="shared" si="79"/>
        <v>1</v>
      </c>
      <c r="BG298" s="14" t="b">
        <f t="shared" si="80"/>
        <v>1</v>
      </c>
      <c r="BH298" s="14" t="b">
        <f t="shared" si="81"/>
        <v>1</v>
      </c>
      <c r="BI298" s="14" t="b">
        <f t="shared" si="82"/>
        <v>1</v>
      </c>
    </row>
    <row r="299" spans="1:61" hidden="1" x14ac:dyDescent="0.25">
      <c r="A299" s="14" t="s">
        <v>104</v>
      </c>
      <c r="B299" s="14" t="s">
        <v>451</v>
      </c>
      <c r="C299" s="14">
        <v>7811505534</v>
      </c>
      <c r="D299" s="14" t="s">
        <v>1064</v>
      </c>
      <c r="E299" s="14" t="s">
        <v>1065</v>
      </c>
      <c r="F299" s="14" t="s">
        <v>66</v>
      </c>
      <c r="G299" s="14" t="s">
        <v>86</v>
      </c>
      <c r="H299" s="14" t="s">
        <v>78</v>
      </c>
      <c r="I299" s="14" t="s">
        <v>66</v>
      </c>
      <c r="J299" s="14" t="s">
        <v>66</v>
      </c>
      <c r="K299" s="14" t="s">
        <v>66</v>
      </c>
      <c r="L299" s="14" t="s">
        <v>74</v>
      </c>
      <c r="M299" s="14" t="s">
        <v>68</v>
      </c>
      <c r="N299" s="14" t="s">
        <v>72</v>
      </c>
      <c r="O299" s="14" t="s">
        <v>68</v>
      </c>
      <c r="P299" s="14" t="s">
        <v>68</v>
      </c>
      <c r="Q299" s="14" t="s">
        <v>69</v>
      </c>
      <c r="R299" s="14" t="s">
        <v>69</v>
      </c>
      <c r="S299" s="14" t="s">
        <v>79</v>
      </c>
      <c r="T299" s="14" t="s">
        <v>79</v>
      </c>
      <c r="U299" s="14" t="s">
        <v>70</v>
      </c>
      <c r="V299" s="14" t="s">
        <v>71</v>
      </c>
      <c r="W299" s="14" t="s">
        <v>72</v>
      </c>
      <c r="X299" s="14" t="s">
        <v>72</v>
      </c>
      <c r="Y299" s="14" t="s">
        <v>72</v>
      </c>
      <c r="Z299" s="14" t="s">
        <v>68</v>
      </c>
      <c r="AA299" s="14" t="s">
        <v>72</v>
      </c>
      <c r="AB299" s="14">
        <v>1</v>
      </c>
      <c r="AC299" s="14">
        <v>496.9</v>
      </c>
      <c r="AD299" s="14">
        <v>1739.15</v>
      </c>
      <c r="AE299" s="14">
        <v>284</v>
      </c>
      <c r="AF299" s="14">
        <v>496.9</v>
      </c>
      <c r="AG299" s="14">
        <v>97.41</v>
      </c>
      <c r="AH299" s="14">
        <v>496.9</v>
      </c>
      <c r="AI299" s="14">
        <v>14970</v>
      </c>
      <c r="AJ299" s="14">
        <v>0</v>
      </c>
      <c r="AK299" s="14">
        <v>0</v>
      </c>
      <c r="AL299" s="14">
        <v>66.61</v>
      </c>
      <c r="AM299" s="14">
        <v>68.87</v>
      </c>
      <c r="AN299" s="14">
        <v>0</v>
      </c>
      <c r="AO299" s="14">
        <v>0</v>
      </c>
      <c r="AP299" s="14">
        <v>2982.61</v>
      </c>
      <c r="AQ299" s="14">
        <v>121402.41</v>
      </c>
      <c r="AR299" s="14">
        <v>0</v>
      </c>
      <c r="AS299" s="14">
        <v>16514.400000000001</v>
      </c>
      <c r="AT299" s="14">
        <v>2887.13</v>
      </c>
      <c r="AU299" s="14" t="s">
        <v>218</v>
      </c>
      <c r="AV299" s="14" t="b">
        <v>1</v>
      </c>
      <c r="AW299" s="14">
        <v>3.5000000000000004</v>
      </c>
      <c r="AX299" s="14">
        <v>0.19603541960152948</v>
      </c>
      <c r="AY299" s="14">
        <v>5.6010119886151274E-2</v>
      </c>
      <c r="AZ299" s="14">
        <v>30.126786073656671</v>
      </c>
      <c r="BA299" s="14">
        <v>0.23454225352112676</v>
      </c>
      <c r="BB299" s="14">
        <v>0.24250000000000002</v>
      </c>
      <c r="BC299" s="14" t="b">
        <f t="shared" si="76"/>
        <v>1</v>
      </c>
      <c r="BD299" s="14" t="b">
        <f t="shared" si="77"/>
        <v>1</v>
      </c>
      <c r="BE299" s="14" t="b">
        <f t="shared" si="78"/>
        <v>1</v>
      </c>
      <c r="BF299" s="14" t="b">
        <f t="shared" si="79"/>
        <v>1</v>
      </c>
      <c r="BG299" s="14" t="b">
        <f t="shared" si="80"/>
        <v>1</v>
      </c>
      <c r="BH299" s="14" t="b">
        <f t="shared" si="81"/>
        <v>1</v>
      </c>
      <c r="BI299" s="14" t="b">
        <f t="shared" ref="BI299" si="83">AND(BC299:BH299)</f>
        <v>1</v>
      </c>
    </row>
    <row r="300" spans="1:61" hidden="1" x14ac:dyDescent="0.25">
      <c r="A300" s="14" t="s">
        <v>104</v>
      </c>
      <c r="B300" s="14" t="s">
        <v>1066</v>
      </c>
      <c r="C300" s="14">
        <v>7811000822</v>
      </c>
      <c r="D300" s="14" t="s">
        <v>1067</v>
      </c>
      <c r="E300" s="14" t="s">
        <v>1068</v>
      </c>
      <c r="F300" s="14" t="s">
        <v>66</v>
      </c>
      <c r="G300" s="14" t="s">
        <v>165</v>
      </c>
      <c r="H300" s="14" t="s">
        <v>67</v>
      </c>
      <c r="I300" s="14" t="s">
        <v>66</v>
      </c>
      <c r="J300" s="14" t="s">
        <v>171</v>
      </c>
      <c r="K300" s="14" t="s">
        <v>1069</v>
      </c>
      <c r="L300" s="14" t="s">
        <v>74</v>
      </c>
      <c r="M300" s="14" t="s">
        <v>68</v>
      </c>
      <c r="N300" s="14" t="s">
        <v>69</v>
      </c>
      <c r="O300" s="14" t="s">
        <v>68</v>
      </c>
      <c r="P300" s="14" t="s">
        <v>69</v>
      </c>
      <c r="Q300" s="14" t="s">
        <v>68</v>
      </c>
      <c r="R300" s="14" t="s">
        <v>69</v>
      </c>
      <c r="S300" s="14" t="s">
        <v>70</v>
      </c>
      <c r="T300" s="14" t="s">
        <v>70</v>
      </c>
      <c r="U300" s="14" t="s">
        <v>70</v>
      </c>
      <c r="V300" s="14" t="s">
        <v>68</v>
      </c>
      <c r="W300" s="14" t="s">
        <v>72</v>
      </c>
      <c r="X300" s="14" t="s">
        <v>69</v>
      </c>
      <c r="Y300" s="14" t="s">
        <v>69</v>
      </c>
      <c r="Z300" s="14" t="s">
        <v>72</v>
      </c>
      <c r="AA300" s="14" t="s">
        <v>69</v>
      </c>
      <c r="AB300" s="14">
        <v>1</v>
      </c>
      <c r="AC300" s="14">
        <v>455.7</v>
      </c>
      <c r="AD300" s="14">
        <v>1941</v>
      </c>
      <c r="AE300" s="14">
        <v>315</v>
      </c>
      <c r="AF300" s="14">
        <v>455.7</v>
      </c>
      <c r="AG300" s="14">
        <v>82.36</v>
      </c>
      <c r="AH300" s="14">
        <v>455.7</v>
      </c>
      <c r="AI300" s="14">
        <v>21022</v>
      </c>
      <c r="AJ300" s="14">
        <v>0</v>
      </c>
      <c r="AK300" s="14">
        <v>829</v>
      </c>
      <c r="AL300" s="14">
        <v>248.10400000000001</v>
      </c>
      <c r="AM300" s="14">
        <v>0</v>
      </c>
      <c r="AN300" s="14">
        <v>0</v>
      </c>
      <c r="AO300" s="14">
        <v>5785.27</v>
      </c>
      <c r="AP300" s="14">
        <v>0</v>
      </c>
      <c r="AQ300" s="14">
        <v>170708.33</v>
      </c>
      <c r="AR300" s="14">
        <v>0</v>
      </c>
      <c r="AS300" s="14">
        <v>226846.16</v>
      </c>
      <c r="AT300" s="14">
        <v>10753.55</v>
      </c>
      <c r="AU300" s="14" t="s">
        <v>218</v>
      </c>
      <c r="AV300" s="14" t="b">
        <v>1</v>
      </c>
      <c r="AW300" s="14">
        <v>4.2593811718235681</v>
      </c>
      <c r="AX300" s="14">
        <v>0.18073293833662499</v>
      </c>
      <c r="AY300" s="14">
        <v>4.2431736218444101E-2</v>
      </c>
      <c r="AZ300" s="14">
        <v>46.131226684222078</v>
      </c>
      <c r="BA300" s="14">
        <v>0.78763174603174613</v>
      </c>
      <c r="BB300" s="14">
        <v>0</v>
      </c>
      <c r="BC300" s="14" t="b">
        <f t="shared" si="76"/>
        <v>1</v>
      </c>
      <c r="BD300" s="14" t="b">
        <f t="shared" si="77"/>
        <v>1</v>
      </c>
      <c r="BE300" s="14" t="b">
        <f t="shared" si="78"/>
        <v>1</v>
      </c>
      <c r="BF300" s="14" t="b">
        <f t="shared" si="79"/>
        <v>1</v>
      </c>
      <c r="BG300" s="14" t="b">
        <f t="shared" si="80"/>
        <v>1</v>
      </c>
      <c r="BH300" s="14" t="b">
        <f t="shared" si="81"/>
        <v>1</v>
      </c>
      <c r="BI300" s="14" t="b">
        <f t="shared" ref="BI300:BI319" si="84">AND(BC300:BH300)</f>
        <v>1</v>
      </c>
    </row>
    <row r="301" spans="1:61" hidden="1" x14ac:dyDescent="0.25">
      <c r="A301" s="14" t="s">
        <v>104</v>
      </c>
      <c r="B301" s="14" t="s">
        <v>1066</v>
      </c>
      <c r="C301" s="14">
        <v>7811000822</v>
      </c>
      <c r="D301" s="14" t="s">
        <v>1070</v>
      </c>
      <c r="E301" s="14" t="s">
        <v>1071</v>
      </c>
      <c r="F301" s="14" t="s">
        <v>66</v>
      </c>
      <c r="G301" s="14" t="s">
        <v>134</v>
      </c>
      <c r="H301" s="14" t="s">
        <v>67</v>
      </c>
      <c r="I301" s="14" t="s">
        <v>66</v>
      </c>
      <c r="J301" s="14" t="s">
        <v>171</v>
      </c>
      <c r="K301" s="14" t="s">
        <v>1069</v>
      </c>
      <c r="L301" s="14" t="s">
        <v>74</v>
      </c>
      <c r="M301" s="14" t="s">
        <v>68</v>
      </c>
      <c r="N301" s="14" t="s">
        <v>69</v>
      </c>
      <c r="O301" s="14" t="s">
        <v>72</v>
      </c>
      <c r="P301" s="14" t="s">
        <v>69</v>
      </c>
      <c r="Q301" s="14" t="s">
        <v>68</v>
      </c>
      <c r="R301" s="14" t="s">
        <v>69</v>
      </c>
      <c r="S301" s="14" t="s">
        <v>70</v>
      </c>
      <c r="T301" s="14" t="s">
        <v>70</v>
      </c>
      <c r="U301" s="14" t="s">
        <v>70</v>
      </c>
      <c r="V301" s="14" t="s">
        <v>71</v>
      </c>
      <c r="W301" s="14" t="s">
        <v>72</v>
      </c>
      <c r="X301" s="14" t="s">
        <v>69</v>
      </c>
      <c r="Y301" s="14" t="s">
        <v>69</v>
      </c>
      <c r="Z301" s="14" t="s">
        <v>72</v>
      </c>
      <c r="AA301" s="14" t="s">
        <v>69</v>
      </c>
      <c r="AB301" s="14">
        <v>1</v>
      </c>
      <c r="AC301" s="14">
        <v>451.3</v>
      </c>
      <c r="AD301" s="14">
        <v>2000</v>
      </c>
      <c r="AE301" s="14">
        <v>155</v>
      </c>
      <c r="AF301" s="14">
        <v>451.3</v>
      </c>
      <c r="AG301" s="14">
        <v>62.58</v>
      </c>
      <c r="AH301" s="14">
        <v>451.3</v>
      </c>
      <c r="AI301" s="14">
        <v>14670</v>
      </c>
      <c r="AJ301" s="14">
        <v>0</v>
      </c>
      <c r="AK301" s="14">
        <v>1</v>
      </c>
      <c r="AL301" s="14">
        <v>326.42500000000001</v>
      </c>
      <c r="AM301" s="14">
        <v>0</v>
      </c>
      <c r="AN301" s="14">
        <v>0</v>
      </c>
      <c r="AO301" s="14">
        <v>6.98</v>
      </c>
      <c r="AP301" s="14">
        <v>0</v>
      </c>
      <c r="AQ301" s="14">
        <v>119348.58</v>
      </c>
      <c r="AR301" s="14">
        <v>0</v>
      </c>
      <c r="AS301" s="14">
        <v>172313.8</v>
      </c>
      <c r="AT301" s="14">
        <v>14177.8</v>
      </c>
      <c r="AU301" s="14" t="s">
        <v>218</v>
      </c>
      <c r="AV301" s="14" t="b">
        <v>1</v>
      </c>
      <c r="AW301" s="14">
        <v>4.4316419233325943</v>
      </c>
      <c r="AX301" s="14">
        <v>0.13866607578107687</v>
      </c>
      <c r="AY301" s="14">
        <v>3.1289999999999998E-2</v>
      </c>
      <c r="AZ301" s="14">
        <v>32.506093507644579</v>
      </c>
      <c r="BA301" s="14">
        <v>2.1059677419354839</v>
      </c>
      <c r="BB301" s="14">
        <v>0</v>
      </c>
      <c r="BC301" s="14" t="b">
        <f t="shared" si="76"/>
        <v>1</v>
      </c>
      <c r="BD301" s="14" t="b">
        <f t="shared" si="77"/>
        <v>1</v>
      </c>
      <c r="BE301" s="14" t="b">
        <f t="shared" si="78"/>
        <v>1</v>
      </c>
      <c r="BF301" s="14" t="b">
        <f t="shared" si="79"/>
        <v>1</v>
      </c>
      <c r="BG301" s="14" t="b">
        <f t="shared" si="80"/>
        <v>1</v>
      </c>
      <c r="BH301" s="14" t="b">
        <f t="shared" si="81"/>
        <v>1</v>
      </c>
      <c r="BI301" s="14" t="b">
        <f t="shared" si="84"/>
        <v>1</v>
      </c>
    </row>
    <row r="302" spans="1:61" hidden="1" x14ac:dyDescent="0.25">
      <c r="A302" s="14" t="s">
        <v>104</v>
      </c>
      <c r="B302" s="14" t="s">
        <v>1066</v>
      </c>
      <c r="C302" s="14">
        <v>7811000822</v>
      </c>
      <c r="D302" s="14" t="s">
        <v>1072</v>
      </c>
      <c r="E302" s="14" t="s">
        <v>1073</v>
      </c>
      <c r="F302" s="14" t="s">
        <v>66</v>
      </c>
      <c r="G302" s="14" t="s">
        <v>425</v>
      </c>
      <c r="H302" s="14" t="s">
        <v>67</v>
      </c>
      <c r="I302" s="14" t="s">
        <v>66</v>
      </c>
      <c r="J302" s="14" t="s">
        <v>171</v>
      </c>
      <c r="K302" s="14" t="s">
        <v>1069</v>
      </c>
      <c r="L302" s="14" t="s">
        <v>74</v>
      </c>
      <c r="M302" s="14" t="s">
        <v>68</v>
      </c>
      <c r="N302" s="14" t="s">
        <v>69</v>
      </c>
      <c r="O302" s="14" t="s">
        <v>68</v>
      </c>
      <c r="P302" s="14" t="s">
        <v>69</v>
      </c>
      <c r="Q302" s="14" t="s">
        <v>69</v>
      </c>
      <c r="R302" s="14" t="s">
        <v>69</v>
      </c>
      <c r="S302" s="14" t="s">
        <v>70</v>
      </c>
      <c r="T302" s="14" t="s">
        <v>70</v>
      </c>
      <c r="U302" s="14" t="s">
        <v>70</v>
      </c>
      <c r="V302" s="14" t="s">
        <v>71</v>
      </c>
      <c r="W302" s="14" t="s">
        <v>72</v>
      </c>
      <c r="X302" s="14" t="s">
        <v>69</v>
      </c>
      <c r="Y302" s="14" t="s">
        <v>69</v>
      </c>
      <c r="Z302" s="14" t="s">
        <v>72</v>
      </c>
      <c r="AA302" s="14" t="s">
        <v>69</v>
      </c>
      <c r="AB302" s="14">
        <v>1</v>
      </c>
      <c r="AC302" s="14">
        <v>822.7</v>
      </c>
      <c r="AD302" s="14">
        <v>2714.91</v>
      </c>
      <c r="AE302" s="14">
        <v>138</v>
      </c>
      <c r="AF302" s="14">
        <v>822.7</v>
      </c>
      <c r="AG302" s="14">
        <v>99.35</v>
      </c>
      <c r="AH302" s="14">
        <v>822.7</v>
      </c>
      <c r="AI302" s="14">
        <v>10475</v>
      </c>
      <c r="AJ302" s="14">
        <v>0</v>
      </c>
      <c r="AK302" s="14">
        <v>0</v>
      </c>
      <c r="AL302" s="14">
        <v>202.64</v>
      </c>
      <c r="AM302" s="14">
        <v>0</v>
      </c>
      <c r="AN302" s="14">
        <v>0</v>
      </c>
      <c r="AO302" s="14">
        <v>0</v>
      </c>
      <c r="AP302" s="14">
        <v>0</v>
      </c>
      <c r="AQ302" s="14">
        <v>83527.22</v>
      </c>
      <c r="AR302" s="14">
        <v>0</v>
      </c>
      <c r="AS302" s="14">
        <v>273515.28000000003</v>
      </c>
      <c r="AT302" s="14">
        <v>8705.2900000000009</v>
      </c>
      <c r="AU302" s="14" t="s">
        <v>218</v>
      </c>
      <c r="AV302" s="14" t="b">
        <v>1</v>
      </c>
      <c r="AW302" s="14">
        <v>3.3</v>
      </c>
      <c r="AX302" s="14">
        <v>0.12076090920140997</v>
      </c>
      <c r="AY302" s="14">
        <v>3.6594214909518176E-2</v>
      </c>
      <c r="AZ302" s="14">
        <v>12.732466269600097</v>
      </c>
      <c r="BA302" s="14">
        <v>1.4684057971014493</v>
      </c>
      <c r="BB302" s="14">
        <v>0</v>
      </c>
      <c r="BC302" s="14" t="b">
        <f t="shared" si="76"/>
        <v>1</v>
      </c>
      <c r="BD302" s="14" t="b">
        <f t="shared" si="77"/>
        <v>1</v>
      </c>
      <c r="BE302" s="14" t="b">
        <f t="shared" si="78"/>
        <v>1</v>
      </c>
      <c r="BF302" s="14" t="b">
        <f t="shared" si="79"/>
        <v>1</v>
      </c>
      <c r="BG302" s="14" t="b">
        <f t="shared" si="80"/>
        <v>1</v>
      </c>
      <c r="BH302" s="14" t="b">
        <f t="shared" si="81"/>
        <v>1</v>
      </c>
      <c r="BI302" s="14" t="b">
        <f t="shared" si="84"/>
        <v>1</v>
      </c>
    </row>
    <row r="303" spans="1:61" hidden="1" x14ac:dyDescent="0.25">
      <c r="A303" s="14" t="s">
        <v>104</v>
      </c>
      <c r="B303" s="14" t="s">
        <v>1066</v>
      </c>
      <c r="C303" s="14">
        <v>7811000822</v>
      </c>
      <c r="D303" s="14" t="s">
        <v>1074</v>
      </c>
      <c r="E303" s="14" t="s">
        <v>1075</v>
      </c>
      <c r="F303" s="14" t="s">
        <v>66</v>
      </c>
      <c r="G303" s="14" t="s">
        <v>139</v>
      </c>
      <c r="H303" s="14" t="s">
        <v>78</v>
      </c>
      <c r="I303" s="14" t="s">
        <v>66</v>
      </c>
      <c r="J303" s="14" t="s">
        <v>171</v>
      </c>
      <c r="K303" s="14" t="s">
        <v>1069</v>
      </c>
      <c r="L303" s="14" t="s">
        <v>74</v>
      </c>
      <c r="M303" s="14" t="s">
        <v>68</v>
      </c>
      <c r="N303" s="14" t="s">
        <v>69</v>
      </c>
      <c r="O303" s="14" t="s">
        <v>68</v>
      </c>
      <c r="P303" s="14" t="s">
        <v>69</v>
      </c>
      <c r="Q303" s="14" t="s">
        <v>69</v>
      </c>
      <c r="R303" s="14" t="s">
        <v>69</v>
      </c>
      <c r="S303" s="14" t="s">
        <v>70</v>
      </c>
      <c r="T303" s="14" t="s">
        <v>70</v>
      </c>
      <c r="U303" s="14" t="s">
        <v>70</v>
      </c>
      <c r="V303" s="14" t="s">
        <v>68</v>
      </c>
      <c r="W303" s="14" t="s">
        <v>69</v>
      </c>
      <c r="X303" s="14" t="s">
        <v>68</v>
      </c>
      <c r="Y303" s="14" t="s">
        <v>69</v>
      </c>
      <c r="Z303" s="14" t="s">
        <v>72</v>
      </c>
      <c r="AA303" s="14" t="s">
        <v>69</v>
      </c>
      <c r="AB303" s="14">
        <v>1</v>
      </c>
      <c r="AC303" s="14">
        <v>369.2</v>
      </c>
      <c r="AD303" s="14">
        <v>1292.2</v>
      </c>
      <c r="AE303" s="14">
        <v>140</v>
      </c>
      <c r="AF303" s="14">
        <v>369.2</v>
      </c>
      <c r="AG303" s="14">
        <v>65.34</v>
      </c>
      <c r="AH303" s="14">
        <v>369.2</v>
      </c>
      <c r="AI303" s="14">
        <v>16173</v>
      </c>
      <c r="AJ303" s="14">
        <v>0</v>
      </c>
      <c r="AK303" s="14">
        <v>0</v>
      </c>
      <c r="AL303" s="14">
        <v>269.40300000000002</v>
      </c>
      <c r="AM303" s="14">
        <v>0</v>
      </c>
      <c r="AN303" s="14">
        <v>0</v>
      </c>
      <c r="AO303" s="14">
        <v>0</v>
      </c>
      <c r="AP303" s="14">
        <v>0</v>
      </c>
      <c r="AQ303" s="14">
        <v>132116.4</v>
      </c>
      <c r="AR303" s="14">
        <v>0</v>
      </c>
      <c r="AS303" s="14">
        <v>179304.78</v>
      </c>
      <c r="AT303" s="14">
        <v>13713.86</v>
      </c>
      <c r="AU303" s="14" t="s">
        <v>218</v>
      </c>
      <c r="AV303" s="14" t="b">
        <v>1</v>
      </c>
      <c r="AW303" s="14">
        <v>3.5000000000000004</v>
      </c>
      <c r="AX303" s="14">
        <v>0.17697724810400869</v>
      </c>
      <c r="AY303" s="14">
        <v>5.0564928029716766E-2</v>
      </c>
      <c r="AZ303" s="14">
        <v>43.805525460455037</v>
      </c>
      <c r="BA303" s="14">
        <v>1.924307142857143</v>
      </c>
      <c r="BB303" s="14">
        <v>0</v>
      </c>
      <c r="BC303" s="14" t="b">
        <f t="shared" si="76"/>
        <v>1</v>
      </c>
      <c r="BD303" s="14" t="b">
        <f t="shared" si="77"/>
        <v>1</v>
      </c>
      <c r="BE303" s="14" t="b">
        <f t="shared" si="78"/>
        <v>1</v>
      </c>
      <c r="BF303" s="14" t="b">
        <f t="shared" si="79"/>
        <v>1</v>
      </c>
      <c r="BG303" s="14" t="b">
        <f t="shared" si="80"/>
        <v>1</v>
      </c>
      <c r="BH303" s="14" t="b">
        <f t="shared" si="81"/>
        <v>1</v>
      </c>
      <c r="BI303" s="14" t="b">
        <f t="shared" si="84"/>
        <v>1</v>
      </c>
    </row>
    <row r="304" spans="1:61" hidden="1" x14ac:dyDescent="0.25">
      <c r="A304" s="14" t="s">
        <v>104</v>
      </c>
      <c r="B304" s="14" t="s">
        <v>482</v>
      </c>
      <c r="C304" s="14">
        <v>7811005690</v>
      </c>
      <c r="D304" s="14" t="s">
        <v>1076</v>
      </c>
      <c r="E304" s="14" t="s">
        <v>66</v>
      </c>
      <c r="F304" s="14" t="s">
        <v>66</v>
      </c>
      <c r="G304" s="14" t="s">
        <v>127</v>
      </c>
      <c r="H304" s="14" t="s">
        <v>78</v>
      </c>
      <c r="I304" s="14" t="s">
        <v>1</v>
      </c>
      <c r="J304" s="14" t="s">
        <v>66</v>
      </c>
      <c r="K304" s="14" t="s">
        <v>66</v>
      </c>
      <c r="L304" s="14" t="s">
        <v>74</v>
      </c>
      <c r="M304" s="14" t="s">
        <v>68</v>
      </c>
      <c r="N304" s="14" t="s">
        <v>68</v>
      </c>
      <c r="O304" s="14" t="s">
        <v>68</v>
      </c>
      <c r="P304" s="14" t="s">
        <v>68</v>
      </c>
      <c r="Q304" s="14" t="s">
        <v>69</v>
      </c>
      <c r="R304" s="14" t="s">
        <v>69</v>
      </c>
      <c r="S304" s="14" t="s">
        <v>70</v>
      </c>
      <c r="T304" s="14" t="s">
        <v>70</v>
      </c>
      <c r="U304" s="14" t="s">
        <v>70</v>
      </c>
      <c r="V304" s="14" t="s">
        <v>68</v>
      </c>
      <c r="W304" s="14" t="s">
        <v>72</v>
      </c>
      <c r="X304" s="14" t="s">
        <v>68</v>
      </c>
      <c r="Y304" s="14" t="s">
        <v>68</v>
      </c>
      <c r="Z304" s="14" t="s">
        <v>68</v>
      </c>
      <c r="AA304" s="14" t="s">
        <v>69</v>
      </c>
      <c r="AB304" s="14">
        <v>1</v>
      </c>
      <c r="AC304" s="14">
        <v>909.5</v>
      </c>
      <c r="AD304" s="14">
        <v>3616.8</v>
      </c>
      <c r="AE304" s="14">
        <v>0</v>
      </c>
      <c r="AF304" s="14">
        <v>909.5</v>
      </c>
      <c r="AG304" s="14">
        <v>150.85</v>
      </c>
      <c r="AH304" s="14">
        <v>909.5</v>
      </c>
      <c r="AI304" s="14">
        <v>4425</v>
      </c>
      <c r="AJ304" s="14">
        <v>0</v>
      </c>
      <c r="AK304" s="14">
        <v>0</v>
      </c>
      <c r="AL304" s="14">
        <v>20.28</v>
      </c>
      <c r="AM304" s="14">
        <v>15</v>
      </c>
      <c r="AN304" s="14">
        <v>0</v>
      </c>
      <c r="AO304" s="14">
        <v>0</v>
      </c>
      <c r="AP304" s="14">
        <v>745.38</v>
      </c>
      <c r="AQ304" s="14">
        <v>35763.81</v>
      </c>
      <c r="AR304" s="14">
        <v>0</v>
      </c>
      <c r="AS304" s="14">
        <v>296586.8</v>
      </c>
      <c r="AT304" s="14">
        <v>878.11</v>
      </c>
      <c r="AU304" s="14" t="s">
        <v>218</v>
      </c>
      <c r="AV304" s="14" t="b">
        <v>1</v>
      </c>
      <c r="AW304" s="14">
        <v>3.9766904892798243</v>
      </c>
      <c r="AX304" s="14">
        <v>0.16586036283672348</v>
      </c>
      <c r="AY304" s="14">
        <v>4.1708139792081392E-2</v>
      </c>
      <c r="AZ304" s="14">
        <v>4.8653106102253982</v>
      </c>
      <c r="BA304" s="14">
        <v>0</v>
      </c>
      <c r="BB304" s="14">
        <v>0</v>
      </c>
      <c r="BC304" s="14" t="b">
        <f t="shared" si="76"/>
        <v>1</v>
      </c>
      <c r="BD304" s="14" t="b">
        <f t="shared" si="77"/>
        <v>1</v>
      </c>
      <c r="BE304" s="14" t="b">
        <f t="shared" si="78"/>
        <v>1</v>
      </c>
      <c r="BF304" s="14" t="b">
        <f t="shared" si="79"/>
        <v>1</v>
      </c>
      <c r="BG304" s="14" t="b">
        <f t="shared" si="80"/>
        <v>1</v>
      </c>
      <c r="BH304" s="14" t="b">
        <f t="shared" si="81"/>
        <v>1</v>
      </c>
      <c r="BI304" s="14" t="b">
        <f t="shared" si="84"/>
        <v>1</v>
      </c>
    </row>
    <row r="305" spans="1:61" hidden="1" x14ac:dyDescent="0.25">
      <c r="A305" s="14" t="s">
        <v>104</v>
      </c>
      <c r="B305" s="14" t="s">
        <v>482</v>
      </c>
      <c r="C305" s="14">
        <v>7811005690</v>
      </c>
      <c r="D305" s="14" t="s">
        <v>1077</v>
      </c>
      <c r="E305" s="14" t="s">
        <v>66</v>
      </c>
      <c r="F305" s="14" t="s">
        <v>66</v>
      </c>
      <c r="G305" s="14" t="s">
        <v>164</v>
      </c>
      <c r="H305" s="14" t="s">
        <v>78</v>
      </c>
      <c r="I305" s="14" t="s">
        <v>86</v>
      </c>
      <c r="J305" s="14" t="s">
        <v>66</v>
      </c>
      <c r="K305" s="14" t="s">
        <v>66</v>
      </c>
      <c r="L305" s="14" t="s">
        <v>74</v>
      </c>
      <c r="M305" s="14" t="s">
        <v>68</v>
      </c>
      <c r="N305" s="14" t="s">
        <v>69</v>
      </c>
      <c r="O305" s="14" t="s">
        <v>68</v>
      </c>
      <c r="P305" s="14" t="s">
        <v>72</v>
      </c>
      <c r="Q305" s="14" t="s">
        <v>69</v>
      </c>
      <c r="R305" s="14" t="s">
        <v>69</v>
      </c>
      <c r="S305" s="14" t="s">
        <v>70</v>
      </c>
      <c r="T305" s="14" t="s">
        <v>70</v>
      </c>
      <c r="U305" s="14" t="s">
        <v>70</v>
      </c>
      <c r="V305" s="14" t="s">
        <v>68</v>
      </c>
      <c r="W305" s="14" t="s">
        <v>69</v>
      </c>
      <c r="X305" s="14" t="s">
        <v>68</v>
      </c>
      <c r="Y305" s="14" t="s">
        <v>68</v>
      </c>
      <c r="Z305" s="14" t="s">
        <v>68</v>
      </c>
      <c r="AA305" s="14" t="s">
        <v>69</v>
      </c>
      <c r="AB305" s="14">
        <v>1</v>
      </c>
      <c r="AC305" s="14">
        <v>147.9</v>
      </c>
      <c r="AD305" s="14">
        <v>443.7</v>
      </c>
      <c r="AE305" s="14">
        <v>0</v>
      </c>
      <c r="AF305" s="14">
        <v>147.9</v>
      </c>
      <c r="AG305" s="14">
        <v>27.45</v>
      </c>
      <c r="AH305" s="14">
        <v>147.9</v>
      </c>
      <c r="AI305" s="14">
        <v>5239</v>
      </c>
      <c r="AJ305" s="14">
        <v>0</v>
      </c>
      <c r="AK305" s="14">
        <v>0</v>
      </c>
      <c r="AL305" s="14">
        <v>13.62</v>
      </c>
      <c r="AM305" s="14">
        <v>4.9000000000000004</v>
      </c>
      <c r="AN305" s="14">
        <v>0</v>
      </c>
      <c r="AO305" s="14">
        <v>0</v>
      </c>
      <c r="AP305" s="14">
        <v>212.21</v>
      </c>
      <c r="AQ305" s="14">
        <v>42342.73</v>
      </c>
      <c r="AR305" s="14">
        <v>0</v>
      </c>
      <c r="AS305" s="14">
        <v>75492.070000000007</v>
      </c>
      <c r="AT305" s="14">
        <v>589.74</v>
      </c>
      <c r="AU305" s="14" t="s">
        <v>218</v>
      </c>
      <c r="AV305" s="14" t="b">
        <v>1</v>
      </c>
      <c r="AW305" s="14">
        <v>3</v>
      </c>
      <c r="AX305" s="14">
        <v>0.18559837728194725</v>
      </c>
      <c r="AY305" s="14">
        <v>6.1866125760649086E-2</v>
      </c>
      <c r="AZ305" s="14">
        <v>35.422582826233942</v>
      </c>
      <c r="BA305" s="14">
        <v>0</v>
      </c>
      <c r="BB305" s="14">
        <v>0</v>
      </c>
      <c r="BC305" s="14" t="b">
        <f t="shared" si="76"/>
        <v>1</v>
      </c>
      <c r="BD305" s="14" t="b">
        <f t="shared" si="77"/>
        <v>1</v>
      </c>
      <c r="BE305" s="14" t="b">
        <f t="shared" si="78"/>
        <v>1</v>
      </c>
      <c r="BF305" s="14" t="b">
        <f t="shared" si="79"/>
        <v>1</v>
      </c>
      <c r="BG305" s="14" t="b">
        <f t="shared" si="80"/>
        <v>1</v>
      </c>
      <c r="BH305" s="14" t="b">
        <f t="shared" si="81"/>
        <v>1</v>
      </c>
      <c r="BI305" s="14" t="b">
        <f t="shared" si="84"/>
        <v>1</v>
      </c>
    </row>
    <row r="306" spans="1:61" hidden="1" x14ac:dyDescent="0.25">
      <c r="A306" s="14" t="s">
        <v>104</v>
      </c>
      <c r="B306" s="14" t="s">
        <v>482</v>
      </c>
      <c r="C306" s="14">
        <v>7811005690</v>
      </c>
      <c r="D306" s="14" t="s">
        <v>1078</v>
      </c>
      <c r="E306" s="14" t="s">
        <v>66</v>
      </c>
      <c r="F306" s="14" t="s">
        <v>66</v>
      </c>
      <c r="G306" s="14" t="s">
        <v>240</v>
      </c>
      <c r="H306" s="14" t="s">
        <v>78</v>
      </c>
      <c r="I306" s="14" t="s">
        <v>90</v>
      </c>
      <c r="J306" s="14" t="s">
        <v>66</v>
      </c>
      <c r="K306" s="14" t="s">
        <v>66</v>
      </c>
      <c r="L306" s="14" t="s">
        <v>74</v>
      </c>
      <c r="M306" s="14" t="s">
        <v>68</v>
      </c>
      <c r="N306" s="14" t="s">
        <v>69</v>
      </c>
      <c r="O306" s="14" t="s">
        <v>68</v>
      </c>
      <c r="P306" s="14" t="s">
        <v>69</v>
      </c>
      <c r="Q306" s="14" t="s">
        <v>69</v>
      </c>
      <c r="R306" s="14" t="s">
        <v>69</v>
      </c>
      <c r="S306" s="14" t="s">
        <v>70</v>
      </c>
      <c r="T306" s="14" t="s">
        <v>70</v>
      </c>
      <c r="U306" s="14" t="s">
        <v>70</v>
      </c>
      <c r="V306" s="14" t="s">
        <v>68</v>
      </c>
      <c r="W306" s="14" t="s">
        <v>69</v>
      </c>
      <c r="X306" s="14" t="s">
        <v>68</v>
      </c>
      <c r="Y306" s="14" t="s">
        <v>71</v>
      </c>
      <c r="Z306" s="14" t="s">
        <v>68</v>
      </c>
      <c r="AA306" s="14" t="s">
        <v>69</v>
      </c>
      <c r="AB306" s="14">
        <v>1</v>
      </c>
      <c r="AC306" s="14">
        <v>271.60000000000002</v>
      </c>
      <c r="AD306" s="14">
        <v>1086.4000000000001</v>
      </c>
      <c r="AE306" s="14">
        <v>0</v>
      </c>
      <c r="AF306" s="14">
        <v>271.60000000000002</v>
      </c>
      <c r="AG306" s="14">
        <v>49.99</v>
      </c>
      <c r="AH306" s="14">
        <v>271.60000000000002</v>
      </c>
      <c r="AI306" s="14">
        <v>6845</v>
      </c>
      <c r="AJ306" s="14">
        <v>0</v>
      </c>
      <c r="AK306" s="14">
        <v>0</v>
      </c>
      <c r="AL306" s="14">
        <v>56.04</v>
      </c>
      <c r="AM306" s="14">
        <v>0</v>
      </c>
      <c r="AN306" s="14">
        <v>0</v>
      </c>
      <c r="AO306" s="14">
        <v>0</v>
      </c>
      <c r="AP306" s="14">
        <v>0</v>
      </c>
      <c r="AQ306" s="14">
        <v>55322.77</v>
      </c>
      <c r="AR306" s="14">
        <v>0</v>
      </c>
      <c r="AS306" s="14">
        <v>137480.82</v>
      </c>
      <c r="AT306" s="14">
        <v>2426.5100000000002</v>
      </c>
      <c r="AU306" s="14" t="s">
        <v>218</v>
      </c>
      <c r="AV306" s="14" t="b">
        <v>1</v>
      </c>
      <c r="AW306" s="14">
        <v>4</v>
      </c>
      <c r="AX306" s="14">
        <v>0.18405743740795286</v>
      </c>
      <c r="AY306" s="14">
        <v>4.6014359351988214E-2</v>
      </c>
      <c r="AZ306" s="14">
        <v>25.202503681885123</v>
      </c>
      <c r="BA306" s="14">
        <v>0</v>
      </c>
      <c r="BB306" s="14">
        <v>0</v>
      </c>
      <c r="BC306" s="14" t="b">
        <f t="shared" si="76"/>
        <v>1</v>
      </c>
      <c r="BD306" s="14" t="b">
        <f t="shared" si="77"/>
        <v>1</v>
      </c>
      <c r="BE306" s="14" t="b">
        <f t="shared" si="78"/>
        <v>1</v>
      </c>
      <c r="BF306" s="14" t="b">
        <f t="shared" si="79"/>
        <v>1</v>
      </c>
      <c r="BG306" s="14" t="b">
        <f t="shared" si="80"/>
        <v>1</v>
      </c>
      <c r="BH306" s="14" t="b">
        <f t="shared" si="81"/>
        <v>1</v>
      </c>
      <c r="BI306" s="14" t="b">
        <f t="shared" si="84"/>
        <v>1</v>
      </c>
    </row>
    <row r="307" spans="1:61" hidden="1" x14ac:dyDescent="0.25">
      <c r="A307" s="14" t="s">
        <v>104</v>
      </c>
      <c r="B307" s="14" t="s">
        <v>482</v>
      </c>
      <c r="C307" s="14">
        <v>7811005690</v>
      </c>
      <c r="D307" s="14" t="s">
        <v>1079</v>
      </c>
      <c r="E307" s="14" t="s">
        <v>66</v>
      </c>
      <c r="F307" s="14" t="s">
        <v>66</v>
      </c>
      <c r="G307" s="14" t="s">
        <v>165</v>
      </c>
      <c r="H307" s="14" t="s">
        <v>78</v>
      </c>
      <c r="I307" s="14" t="s">
        <v>146</v>
      </c>
      <c r="J307" s="14" t="s">
        <v>66</v>
      </c>
      <c r="K307" s="14" t="s">
        <v>66</v>
      </c>
      <c r="L307" s="14" t="s">
        <v>74</v>
      </c>
      <c r="M307" s="14" t="s">
        <v>68</v>
      </c>
      <c r="N307" s="14" t="s">
        <v>69</v>
      </c>
      <c r="O307" s="14" t="s">
        <v>68</v>
      </c>
      <c r="P307" s="14" t="s">
        <v>69</v>
      </c>
      <c r="Q307" s="14" t="s">
        <v>69</v>
      </c>
      <c r="R307" s="14" t="s">
        <v>69</v>
      </c>
      <c r="S307" s="14" t="s">
        <v>70</v>
      </c>
      <c r="T307" s="14" t="s">
        <v>70</v>
      </c>
      <c r="U307" s="14" t="s">
        <v>70</v>
      </c>
      <c r="V307" s="14" t="s">
        <v>68</v>
      </c>
      <c r="W307" s="14" t="s">
        <v>69</v>
      </c>
      <c r="X307" s="14" t="s">
        <v>68</v>
      </c>
      <c r="Y307" s="14" t="s">
        <v>69</v>
      </c>
      <c r="Z307" s="14" t="s">
        <v>68</v>
      </c>
      <c r="AA307" s="14" t="s">
        <v>69</v>
      </c>
      <c r="AB307" s="14">
        <v>1</v>
      </c>
      <c r="AC307" s="14">
        <v>330.6</v>
      </c>
      <c r="AD307" s="14">
        <v>1157.0999999999999</v>
      </c>
      <c r="AE307" s="14">
        <v>0</v>
      </c>
      <c r="AF307" s="14">
        <v>330.6</v>
      </c>
      <c r="AG307" s="14">
        <v>47.58</v>
      </c>
      <c r="AH307" s="14">
        <v>330.6</v>
      </c>
      <c r="AI307" s="14">
        <v>7426</v>
      </c>
      <c r="AJ307" s="14">
        <v>0</v>
      </c>
      <c r="AK307" s="14">
        <v>0</v>
      </c>
      <c r="AL307" s="14">
        <v>42.73</v>
      </c>
      <c r="AM307" s="14">
        <v>0</v>
      </c>
      <c r="AN307" s="14">
        <v>0</v>
      </c>
      <c r="AO307" s="14">
        <v>0</v>
      </c>
      <c r="AP307" s="14">
        <v>0</v>
      </c>
      <c r="AQ307" s="14">
        <v>60018.54</v>
      </c>
      <c r="AR307" s="14">
        <v>0</v>
      </c>
      <c r="AS307" s="14">
        <v>130852.92</v>
      </c>
      <c r="AT307" s="14">
        <v>1850.19</v>
      </c>
      <c r="AU307" s="14" t="s">
        <v>218</v>
      </c>
      <c r="AV307" s="14" t="b">
        <v>1</v>
      </c>
      <c r="AW307" s="14">
        <v>3.4999999999999996</v>
      </c>
      <c r="AX307" s="14">
        <v>0.14392014519056259</v>
      </c>
      <c r="AY307" s="14">
        <v>4.1120041483017893E-2</v>
      </c>
      <c r="AZ307" s="14">
        <v>22.46218995765275</v>
      </c>
      <c r="BA307" s="14">
        <v>0</v>
      </c>
      <c r="BB307" s="14">
        <v>0</v>
      </c>
      <c r="BC307" s="14" t="b">
        <f t="shared" si="76"/>
        <v>1</v>
      </c>
      <c r="BD307" s="14" t="b">
        <f t="shared" si="77"/>
        <v>1</v>
      </c>
      <c r="BE307" s="14" t="b">
        <f t="shared" si="78"/>
        <v>1</v>
      </c>
      <c r="BF307" s="14" t="b">
        <f t="shared" si="79"/>
        <v>1</v>
      </c>
      <c r="BG307" s="14" t="b">
        <f t="shared" si="80"/>
        <v>1</v>
      </c>
      <c r="BH307" s="14" t="b">
        <f t="shared" si="81"/>
        <v>1</v>
      </c>
      <c r="BI307" s="14" t="b">
        <f t="shared" si="84"/>
        <v>1</v>
      </c>
    </row>
    <row r="308" spans="1:61" hidden="1" x14ac:dyDescent="0.25">
      <c r="A308" s="14" t="s">
        <v>104</v>
      </c>
      <c r="B308" s="14" t="s">
        <v>482</v>
      </c>
      <c r="C308" s="14">
        <v>7811005690</v>
      </c>
      <c r="D308" s="14" t="s">
        <v>1080</v>
      </c>
      <c r="E308" s="14" t="s">
        <v>66</v>
      </c>
      <c r="F308" s="14" t="s">
        <v>66</v>
      </c>
      <c r="G308" s="14" t="s">
        <v>164</v>
      </c>
      <c r="H308" s="14" t="s">
        <v>78</v>
      </c>
      <c r="I308" s="14" t="s">
        <v>94</v>
      </c>
      <c r="J308" s="14" t="s">
        <v>66</v>
      </c>
      <c r="K308" s="14" t="s">
        <v>66</v>
      </c>
      <c r="L308" s="14" t="s">
        <v>74</v>
      </c>
      <c r="M308" s="14" t="s">
        <v>68</v>
      </c>
      <c r="N308" s="14" t="s">
        <v>69</v>
      </c>
      <c r="O308" s="14" t="s">
        <v>68</v>
      </c>
      <c r="P308" s="14" t="s">
        <v>72</v>
      </c>
      <c r="Q308" s="14" t="s">
        <v>69</v>
      </c>
      <c r="R308" s="14" t="s">
        <v>69</v>
      </c>
      <c r="S308" s="14" t="s">
        <v>79</v>
      </c>
      <c r="T308" s="14" t="s">
        <v>70</v>
      </c>
      <c r="U308" s="14" t="s">
        <v>70</v>
      </c>
      <c r="V308" s="14" t="s">
        <v>68</v>
      </c>
      <c r="W308" s="14" t="s">
        <v>69</v>
      </c>
      <c r="X308" s="14" t="s">
        <v>71</v>
      </c>
      <c r="Y308" s="14" t="s">
        <v>72</v>
      </c>
      <c r="Z308" s="14" t="s">
        <v>68</v>
      </c>
      <c r="AA308" s="14" t="s">
        <v>69</v>
      </c>
      <c r="AB308" s="14">
        <v>1</v>
      </c>
      <c r="AC308" s="14">
        <v>312.10000000000002</v>
      </c>
      <c r="AD308" s="14">
        <v>998.72</v>
      </c>
      <c r="AE308" s="14">
        <v>0</v>
      </c>
      <c r="AF308" s="14">
        <v>312.10000000000002</v>
      </c>
      <c r="AG308" s="14">
        <v>42.23</v>
      </c>
      <c r="AH308" s="14">
        <v>312.10000000000002</v>
      </c>
      <c r="AI308" s="14">
        <v>10947</v>
      </c>
      <c r="AJ308" s="14">
        <v>0</v>
      </c>
      <c r="AK308" s="14">
        <v>0</v>
      </c>
      <c r="AL308" s="14">
        <v>47.96</v>
      </c>
      <c r="AM308" s="14">
        <v>26</v>
      </c>
      <c r="AN308" s="14">
        <v>0</v>
      </c>
      <c r="AO308" s="14">
        <v>0</v>
      </c>
      <c r="AP308" s="14">
        <v>1126.01</v>
      </c>
      <c r="AQ308" s="14">
        <v>88476.03</v>
      </c>
      <c r="AR308" s="14">
        <v>0</v>
      </c>
      <c r="AS308" s="14">
        <v>116139.53</v>
      </c>
      <c r="AT308" s="14">
        <v>2076.65</v>
      </c>
      <c r="AU308" s="14" t="s">
        <v>218</v>
      </c>
      <c r="AV308" s="14" t="b">
        <v>1</v>
      </c>
      <c r="AW308" s="14">
        <v>3.1999999999999997</v>
      </c>
      <c r="AX308" s="14">
        <v>0.13530919577058634</v>
      </c>
      <c r="AY308" s="14">
        <v>4.2284123678308229E-2</v>
      </c>
      <c r="AZ308" s="14">
        <v>35.075296379365582</v>
      </c>
      <c r="BA308" s="14">
        <v>0</v>
      </c>
      <c r="BB308" s="14">
        <v>0</v>
      </c>
      <c r="BC308" s="14" t="b">
        <f t="shared" si="76"/>
        <v>1</v>
      </c>
      <c r="BD308" s="14" t="b">
        <f t="shared" si="77"/>
        <v>1</v>
      </c>
      <c r="BE308" s="14" t="b">
        <f t="shared" si="78"/>
        <v>1</v>
      </c>
      <c r="BF308" s="14" t="b">
        <f t="shared" si="79"/>
        <v>1</v>
      </c>
      <c r="BG308" s="14" t="b">
        <f t="shared" si="80"/>
        <v>1</v>
      </c>
      <c r="BH308" s="14" t="b">
        <f t="shared" si="81"/>
        <v>1</v>
      </c>
      <c r="BI308" s="14" t="b">
        <f t="shared" si="84"/>
        <v>1</v>
      </c>
    </row>
    <row r="309" spans="1:61" hidden="1" x14ac:dyDescent="0.25">
      <c r="A309" s="14" t="s">
        <v>104</v>
      </c>
      <c r="B309" s="14" t="s">
        <v>482</v>
      </c>
      <c r="C309" s="14">
        <v>7811005690</v>
      </c>
      <c r="D309" s="14" t="s">
        <v>1081</v>
      </c>
      <c r="E309" s="14" t="s">
        <v>66</v>
      </c>
      <c r="F309" s="14" t="s">
        <v>66</v>
      </c>
      <c r="G309" s="14" t="s">
        <v>196</v>
      </c>
      <c r="H309" s="14" t="s">
        <v>67</v>
      </c>
      <c r="I309" s="14" t="s">
        <v>90</v>
      </c>
      <c r="J309" s="14" t="s">
        <v>66</v>
      </c>
      <c r="K309" s="14" t="s">
        <v>66</v>
      </c>
      <c r="L309" s="14" t="s">
        <v>74</v>
      </c>
      <c r="M309" s="14" t="s">
        <v>68</v>
      </c>
      <c r="N309" s="14" t="s">
        <v>69</v>
      </c>
      <c r="O309" s="14" t="s">
        <v>68</v>
      </c>
      <c r="P309" s="14" t="s">
        <v>68</v>
      </c>
      <c r="Q309" s="14" t="s">
        <v>69</v>
      </c>
      <c r="R309" s="14" t="s">
        <v>69</v>
      </c>
      <c r="S309" s="14" t="s">
        <v>70</v>
      </c>
      <c r="T309" s="14" t="s">
        <v>79</v>
      </c>
      <c r="U309" s="14" t="s">
        <v>70</v>
      </c>
      <c r="V309" s="14" t="s">
        <v>68</v>
      </c>
      <c r="W309" s="14" t="s">
        <v>69</v>
      </c>
      <c r="X309" s="14" t="s">
        <v>68</v>
      </c>
      <c r="Y309" s="14" t="s">
        <v>72</v>
      </c>
      <c r="Z309" s="14" t="s">
        <v>68</v>
      </c>
      <c r="AA309" s="14" t="s">
        <v>69</v>
      </c>
      <c r="AB309" s="14">
        <v>1</v>
      </c>
      <c r="AC309" s="14">
        <v>990.1</v>
      </c>
      <c r="AD309" s="14">
        <v>4950.5</v>
      </c>
      <c r="AE309" s="14">
        <v>0</v>
      </c>
      <c r="AF309" s="14">
        <v>990.1</v>
      </c>
      <c r="AG309" s="14">
        <v>163.82</v>
      </c>
      <c r="AH309" s="14">
        <v>990.1</v>
      </c>
      <c r="AI309" s="14">
        <v>39298</v>
      </c>
      <c r="AJ309" s="14">
        <v>0</v>
      </c>
      <c r="AK309" s="14">
        <v>0</v>
      </c>
      <c r="AL309" s="14">
        <v>135.63999999999999</v>
      </c>
      <c r="AM309" s="14">
        <v>54.14</v>
      </c>
      <c r="AN309" s="14">
        <v>0</v>
      </c>
      <c r="AO309" s="14">
        <v>0</v>
      </c>
      <c r="AP309" s="14">
        <v>2344.6999999999998</v>
      </c>
      <c r="AQ309" s="14">
        <v>317614.96000000002</v>
      </c>
      <c r="AR309" s="14">
        <v>0</v>
      </c>
      <c r="AS309" s="14">
        <v>450532.28</v>
      </c>
      <c r="AT309" s="14">
        <v>5873.15</v>
      </c>
      <c r="AU309" s="14" t="s">
        <v>218</v>
      </c>
      <c r="AV309" s="14" t="b">
        <v>1</v>
      </c>
      <c r="AW309" s="14">
        <v>5</v>
      </c>
      <c r="AX309" s="14">
        <v>0.16545803454196545</v>
      </c>
      <c r="AY309" s="14">
        <v>3.3091606908393092E-2</v>
      </c>
      <c r="AZ309" s="14">
        <v>39.690940309059691</v>
      </c>
      <c r="BA309" s="14">
        <v>0</v>
      </c>
      <c r="BB309" s="14">
        <v>0</v>
      </c>
      <c r="BC309" s="14" t="b">
        <f t="shared" si="76"/>
        <v>1</v>
      </c>
      <c r="BD309" s="14" t="b">
        <f t="shared" si="77"/>
        <v>1</v>
      </c>
      <c r="BE309" s="14" t="b">
        <f t="shared" si="78"/>
        <v>1</v>
      </c>
      <c r="BF309" s="14" t="b">
        <f t="shared" si="79"/>
        <v>1</v>
      </c>
      <c r="BG309" s="14" t="b">
        <f t="shared" si="80"/>
        <v>1</v>
      </c>
      <c r="BH309" s="14" t="b">
        <f t="shared" si="81"/>
        <v>1</v>
      </c>
      <c r="BI309" s="14" t="b">
        <f t="shared" si="84"/>
        <v>1</v>
      </c>
    </row>
    <row r="310" spans="1:61" hidden="1" x14ac:dyDescent="0.25">
      <c r="A310" s="14" t="s">
        <v>104</v>
      </c>
      <c r="B310" s="14" t="s">
        <v>482</v>
      </c>
      <c r="C310" s="14">
        <v>7811005690</v>
      </c>
      <c r="D310" s="14" t="s">
        <v>1082</v>
      </c>
      <c r="E310" s="14" t="s">
        <v>66</v>
      </c>
      <c r="F310" s="14" t="s">
        <v>66</v>
      </c>
      <c r="G310" s="14" t="s">
        <v>102</v>
      </c>
      <c r="H310" s="14" t="s">
        <v>78</v>
      </c>
      <c r="I310" s="14" t="s">
        <v>66</v>
      </c>
      <c r="J310" s="14" t="s">
        <v>66</v>
      </c>
      <c r="K310" s="14" t="s">
        <v>66</v>
      </c>
      <c r="L310" s="14" t="s">
        <v>74</v>
      </c>
      <c r="M310" s="14" t="s">
        <v>68</v>
      </c>
      <c r="N310" s="14" t="s">
        <v>72</v>
      </c>
      <c r="O310" s="14" t="s">
        <v>68</v>
      </c>
      <c r="P310" s="14" t="s">
        <v>68</v>
      </c>
      <c r="Q310" s="14" t="s">
        <v>69</v>
      </c>
      <c r="R310" s="14" t="s">
        <v>69</v>
      </c>
      <c r="S310" s="14" t="s">
        <v>79</v>
      </c>
      <c r="T310" s="14" t="s">
        <v>70</v>
      </c>
      <c r="U310" s="14" t="s">
        <v>70</v>
      </c>
      <c r="V310" s="14" t="s">
        <v>68</v>
      </c>
      <c r="W310" s="14" t="s">
        <v>69</v>
      </c>
      <c r="X310" s="14" t="s">
        <v>68</v>
      </c>
      <c r="Y310" s="14" t="s">
        <v>71</v>
      </c>
      <c r="Z310" s="14" t="s">
        <v>68</v>
      </c>
      <c r="AA310" s="14" t="s">
        <v>69</v>
      </c>
      <c r="AB310" s="14">
        <v>1</v>
      </c>
      <c r="AC310" s="14">
        <v>381.6</v>
      </c>
      <c r="AD310" s="14">
        <v>1450.08</v>
      </c>
      <c r="AE310" s="14">
        <v>0</v>
      </c>
      <c r="AF310" s="14">
        <v>381.6</v>
      </c>
      <c r="AG310" s="14">
        <v>54.38</v>
      </c>
      <c r="AH310" s="14">
        <v>381.6</v>
      </c>
      <c r="AI310" s="14">
        <v>7887</v>
      </c>
      <c r="AJ310" s="14">
        <v>0</v>
      </c>
      <c r="AK310" s="14">
        <v>0</v>
      </c>
      <c r="AL310" s="14">
        <v>49.94</v>
      </c>
      <c r="AM310" s="14">
        <v>2.56</v>
      </c>
      <c r="AN310" s="14">
        <v>0</v>
      </c>
      <c r="AO310" s="14">
        <v>0</v>
      </c>
      <c r="AP310" s="14">
        <v>110.87</v>
      </c>
      <c r="AQ310" s="14">
        <v>63744.44</v>
      </c>
      <c r="AR310" s="14">
        <v>0</v>
      </c>
      <c r="AS310" s="14">
        <v>149554.06</v>
      </c>
      <c r="AT310" s="14">
        <v>2162.38</v>
      </c>
      <c r="AU310" s="14" t="s">
        <v>218</v>
      </c>
      <c r="AV310" s="14" t="b">
        <v>1</v>
      </c>
      <c r="AW310" s="14">
        <v>3.7999999999999994</v>
      </c>
      <c r="AX310" s="14">
        <v>0.14250524109014676</v>
      </c>
      <c r="AY310" s="14">
        <v>3.7501379234249149E-2</v>
      </c>
      <c r="AZ310" s="14">
        <v>20.668238993710691</v>
      </c>
      <c r="BA310" s="14">
        <v>0</v>
      </c>
      <c r="BB310" s="14">
        <v>0</v>
      </c>
      <c r="BC310" s="14" t="b">
        <f t="shared" si="76"/>
        <v>1</v>
      </c>
      <c r="BD310" s="14" t="b">
        <f t="shared" si="77"/>
        <v>1</v>
      </c>
      <c r="BE310" s="14" t="b">
        <f t="shared" si="78"/>
        <v>1</v>
      </c>
      <c r="BF310" s="14" t="b">
        <f t="shared" si="79"/>
        <v>1</v>
      </c>
      <c r="BG310" s="14" t="b">
        <f t="shared" si="80"/>
        <v>1</v>
      </c>
      <c r="BH310" s="14" t="b">
        <f t="shared" si="81"/>
        <v>1</v>
      </c>
      <c r="BI310" s="14" t="b">
        <f t="shared" si="84"/>
        <v>1</v>
      </c>
    </row>
    <row r="311" spans="1:61" hidden="1" x14ac:dyDescent="0.25">
      <c r="A311" s="14" t="s">
        <v>104</v>
      </c>
      <c r="B311" s="14" t="s">
        <v>482</v>
      </c>
      <c r="C311" s="14">
        <v>7811005690</v>
      </c>
      <c r="D311" s="14" t="s">
        <v>1083</v>
      </c>
      <c r="E311" s="14" t="s">
        <v>66</v>
      </c>
      <c r="F311" s="14" t="s">
        <v>66</v>
      </c>
      <c r="G311" s="14" t="s">
        <v>165</v>
      </c>
      <c r="H311" s="14" t="s">
        <v>78</v>
      </c>
      <c r="I311" s="14" t="s">
        <v>178</v>
      </c>
      <c r="J311" s="14" t="s">
        <v>66</v>
      </c>
      <c r="K311" s="14" t="s">
        <v>66</v>
      </c>
      <c r="L311" s="14" t="s">
        <v>74</v>
      </c>
      <c r="M311" s="14" t="s">
        <v>68</v>
      </c>
      <c r="N311" s="14" t="s">
        <v>72</v>
      </c>
      <c r="O311" s="14" t="s">
        <v>68</v>
      </c>
      <c r="P311" s="14" t="s">
        <v>69</v>
      </c>
      <c r="Q311" s="14" t="s">
        <v>69</v>
      </c>
      <c r="R311" s="14" t="s">
        <v>69</v>
      </c>
      <c r="S311" s="14" t="s">
        <v>70</v>
      </c>
      <c r="T311" s="14" t="s">
        <v>70</v>
      </c>
      <c r="U311" s="14" t="s">
        <v>70</v>
      </c>
      <c r="V311" s="14" t="s">
        <v>71</v>
      </c>
      <c r="W311" s="14" t="s">
        <v>69</v>
      </c>
      <c r="X311" s="14" t="s">
        <v>68</v>
      </c>
      <c r="Y311" s="14" t="s">
        <v>68</v>
      </c>
      <c r="Z311" s="14" t="s">
        <v>72</v>
      </c>
      <c r="AA311" s="14" t="s">
        <v>69</v>
      </c>
      <c r="AB311" s="14">
        <v>1</v>
      </c>
      <c r="AC311" s="14">
        <v>156.1</v>
      </c>
      <c r="AD311" s="14">
        <v>468.3</v>
      </c>
      <c r="AE311" s="14">
        <v>0</v>
      </c>
      <c r="AF311" s="14">
        <v>156.1</v>
      </c>
      <c r="AG311" s="14">
        <v>30.01</v>
      </c>
      <c r="AH311" s="14">
        <v>156.1</v>
      </c>
      <c r="AI311" s="14">
        <v>258</v>
      </c>
      <c r="AJ311" s="14">
        <v>0</v>
      </c>
      <c r="AK311" s="14">
        <v>0</v>
      </c>
      <c r="AL311" s="14">
        <v>1.45</v>
      </c>
      <c r="AM311" s="14">
        <v>0</v>
      </c>
      <c r="AN311" s="14">
        <v>0</v>
      </c>
      <c r="AO311" s="14">
        <v>0</v>
      </c>
      <c r="AP311" s="14">
        <v>0</v>
      </c>
      <c r="AQ311" s="14">
        <v>2085.21</v>
      </c>
      <c r="AR311" s="14">
        <v>0</v>
      </c>
      <c r="AS311" s="14">
        <v>82532.5</v>
      </c>
      <c r="AT311" s="14">
        <v>62.78</v>
      </c>
      <c r="AU311" s="14" t="s">
        <v>218</v>
      </c>
      <c r="AV311" s="14" t="b">
        <v>1</v>
      </c>
      <c r="AW311" s="14">
        <v>3</v>
      </c>
      <c r="AX311" s="14">
        <v>0.19224855861627163</v>
      </c>
      <c r="AY311" s="14">
        <v>6.4082852872090548E-2</v>
      </c>
      <c r="AZ311" s="14">
        <v>1.6527866752081999</v>
      </c>
      <c r="BA311" s="14">
        <v>0</v>
      </c>
      <c r="BB311" s="14">
        <v>0</v>
      </c>
      <c r="BC311" s="14" t="b">
        <f t="shared" si="76"/>
        <v>1</v>
      </c>
      <c r="BD311" s="14" t="b">
        <f t="shared" si="77"/>
        <v>1</v>
      </c>
      <c r="BE311" s="14" t="b">
        <f t="shared" si="78"/>
        <v>1</v>
      </c>
      <c r="BF311" s="14" t="b">
        <f t="shared" si="79"/>
        <v>1</v>
      </c>
      <c r="BG311" s="14" t="b">
        <f t="shared" si="80"/>
        <v>1</v>
      </c>
      <c r="BH311" s="14" t="b">
        <f t="shared" si="81"/>
        <v>1</v>
      </c>
      <c r="BI311" s="14" t="b">
        <f t="shared" si="84"/>
        <v>1</v>
      </c>
    </row>
    <row r="312" spans="1:61" hidden="1" x14ac:dyDescent="0.25">
      <c r="A312" s="14" t="s">
        <v>104</v>
      </c>
      <c r="B312" s="14" t="s">
        <v>482</v>
      </c>
      <c r="C312" s="14">
        <v>7811005690</v>
      </c>
      <c r="D312" s="14" t="s">
        <v>1084</v>
      </c>
      <c r="E312" s="14" t="s">
        <v>66</v>
      </c>
      <c r="F312" s="14" t="s">
        <v>66</v>
      </c>
      <c r="G312" s="14" t="s">
        <v>197</v>
      </c>
      <c r="H312" s="14" t="s">
        <v>78</v>
      </c>
      <c r="I312" s="14" t="s">
        <v>90</v>
      </c>
      <c r="J312" s="14" t="s">
        <v>66</v>
      </c>
      <c r="K312" s="14" t="s">
        <v>66</v>
      </c>
      <c r="L312" s="14" t="s">
        <v>74</v>
      </c>
      <c r="M312" s="14" t="s">
        <v>68</v>
      </c>
      <c r="N312" s="14" t="s">
        <v>69</v>
      </c>
      <c r="O312" s="14" t="s">
        <v>68</v>
      </c>
      <c r="P312" s="14" t="s">
        <v>68</v>
      </c>
      <c r="Q312" s="14" t="s">
        <v>69</v>
      </c>
      <c r="R312" s="14" t="s">
        <v>69</v>
      </c>
      <c r="S312" s="14" t="s">
        <v>70</v>
      </c>
      <c r="T312" s="14" t="s">
        <v>79</v>
      </c>
      <c r="U312" s="14" t="s">
        <v>70</v>
      </c>
      <c r="V312" s="14" t="s">
        <v>68</v>
      </c>
      <c r="W312" s="14" t="s">
        <v>69</v>
      </c>
      <c r="X312" s="14" t="s">
        <v>68</v>
      </c>
      <c r="Y312" s="14" t="s">
        <v>68</v>
      </c>
      <c r="Z312" s="14" t="s">
        <v>68</v>
      </c>
      <c r="AA312" s="14" t="s">
        <v>69</v>
      </c>
      <c r="AB312" s="14">
        <v>1</v>
      </c>
      <c r="AC312" s="14">
        <v>688.2</v>
      </c>
      <c r="AD312" s="14">
        <v>2752.8</v>
      </c>
      <c r="AE312" s="14">
        <v>0</v>
      </c>
      <c r="AF312" s="14">
        <v>688.2</v>
      </c>
      <c r="AG312" s="14">
        <v>100.91</v>
      </c>
      <c r="AH312" s="14">
        <v>688.2</v>
      </c>
      <c r="AI312" s="14">
        <v>17091</v>
      </c>
      <c r="AJ312" s="14">
        <v>0</v>
      </c>
      <c r="AK312" s="14">
        <v>0</v>
      </c>
      <c r="AL312" s="14">
        <v>70.77</v>
      </c>
      <c r="AM312" s="14">
        <v>23</v>
      </c>
      <c r="AN312" s="14">
        <v>0</v>
      </c>
      <c r="AO312" s="14">
        <v>0</v>
      </c>
      <c r="AP312" s="14">
        <v>1142.92</v>
      </c>
      <c r="AQ312" s="14">
        <v>138133.17000000001</v>
      </c>
      <c r="AR312" s="14">
        <v>0</v>
      </c>
      <c r="AS312" s="14">
        <v>198399.56</v>
      </c>
      <c r="AT312" s="14">
        <v>3064.31</v>
      </c>
      <c r="AU312" s="14" t="s">
        <v>218</v>
      </c>
      <c r="AV312" s="14" t="b">
        <v>1</v>
      </c>
      <c r="AW312" s="14">
        <v>4</v>
      </c>
      <c r="AX312" s="14">
        <v>0.14662888695146759</v>
      </c>
      <c r="AY312" s="14">
        <v>3.6657221737866896E-2</v>
      </c>
      <c r="AZ312" s="14">
        <v>24.83435047951177</v>
      </c>
      <c r="BA312" s="14">
        <v>0</v>
      </c>
      <c r="BB312" s="14">
        <v>0</v>
      </c>
      <c r="BC312" s="14" t="b">
        <f t="shared" si="76"/>
        <v>1</v>
      </c>
      <c r="BD312" s="14" t="b">
        <f t="shared" si="77"/>
        <v>1</v>
      </c>
      <c r="BE312" s="14" t="b">
        <f t="shared" si="78"/>
        <v>1</v>
      </c>
      <c r="BF312" s="14" t="b">
        <f t="shared" si="79"/>
        <v>1</v>
      </c>
      <c r="BG312" s="14" t="b">
        <f t="shared" si="80"/>
        <v>1</v>
      </c>
      <c r="BH312" s="14" t="b">
        <f t="shared" si="81"/>
        <v>1</v>
      </c>
      <c r="BI312" s="14" t="b">
        <f t="shared" si="84"/>
        <v>1</v>
      </c>
    </row>
    <row r="313" spans="1:61" hidden="1" x14ac:dyDescent="0.25">
      <c r="A313" s="14" t="s">
        <v>104</v>
      </c>
      <c r="B313" s="14" t="s">
        <v>482</v>
      </c>
      <c r="C313" s="14">
        <v>7811005690</v>
      </c>
      <c r="D313" s="14" t="s">
        <v>1085</v>
      </c>
      <c r="E313" s="14" t="s">
        <v>66</v>
      </c>
      <c r="F313" s="14" t="s">
        <v>66</v>
      </c>
      <c r="G313" s="14" t="s">
        <v>145</v>
      </c>
      <c r="H313" s="14" t="s">
        <v>78</v>
      </c>
      <c r="I313" s="14" t="s">
        <v>215</v>
      </c>
      <c r="J313" s="14" t="s">
        <v>66</v>
      </c>
      <c r="K313" s="14" t="s">
        <v>66</v>
      </c>
      <c r="L313" s="14" t="s">
        <v>74</v>
      </c>
      <c r="M313" s="14" t="s">
        <v>68</v>
      </c>
      <c r="N313" s="14" t="s">
        <v>69</v>
      </c>
      <c r="O313" s="14" t="s">
        <v>68</v>
      </c>
      <c r="P313" s="14" t="s">
        <v>69</v>
      </c>
      <c r="Q313" s="14" t="s">
        <v>69</v>
      </c>
      <c r="R313" s="14" t="s">
        <v>68</v>
      </c>
      <c r="S313" s="14" t="s">
        <v>70</v>
      </c>
      <c r="T313" s="14" t="s">
        <v>70</v>
      </c>
      <c r="U313" s="14" t="s">
        <v>70</v>
      </c>
      <c r="V313" s="14" t="s">
        <v>68</v>
      </c>
      <c r="W313" s="14" t="s">
        <v>69</v>
      </c>
      <c r="X313" s="14" t="s">
        <v>68</v>
      </c>
      <c r="Y313" s="14" t="s">
        <v>71</v>
      </c>
      <c r="Z313" s="14" t="s">
        <v>68</v>
      </c>
      <c r="AA313" s="14" t="s">
        <v>69</v>
      </c>
      <c r="AB313" s="14">
        <v>1</v>
      </c>
      <c r="AC313" s="14">
        <v>250.8</v>
      </c>
      <c r="AD313" s="14">
        <v>877.8</v>
      </c>
      <c r="AE313" s="14">
        <v>0</v>
      </c>
      <c r="AF313" s="14">
        <v>250.8</v>
      </c>
      <c r="AG313" s="14">
        <v>40.340000000000003</v>
      </c>
      <c r="AH313" s="14">
        <v>250.8</v>
      </c>
      <c r="AI313" s="14">
        <v>5501</v>
      </c>
      <c r="AJ313" s="14">
        <v>0</v>
      </c>
      <c r="AK313" s="14">
        <v>0</v>
      </c>
      <c r="AL313" s="14">
        <v>58</v>
      </c>
      <c r="AM313" s="14">
        <v>0</v>
      </c>
      <c r="AN313" s="14">
        <v>0</v>
      </c>
      <c r="AO313" s="14">
        <v>0</v>
      </c>
      <c r="AP313" s="14">
        <v>0</v>
      </c>
      <c r="AQ313" s="14">
        <v>44460.28</v>
      </c>
      <c r="AR313" s="14">
        <v>0</v>
      </c>
      <c r="AS313" s="14">
        <v>110941.72</v>
      </c>
      <c r="AT313" s="14">
        <v>2511.37</v>
      </c>
      <c r="AU313" s="14" t="s">
        <v>218</v>
      </c>
      <c r="AV313" s="14" t="b">
        <v>1</v>
      </c>
      <c r="AW313" s="14">
        <v>3.4999999999999996</v>
      </c>
      <c r="AX313" s="14">
        <v>0.16084529505582137</v>
      </c>
      <c r="AY313" s="14">
        <v>4.5955798587377542E-2</v>
      </c>
      <c r="AZ313" s="14">
        <v>21.933811802232853</v>
      </c>
      <c r="BA313" s="14">
        <v>0</v>
      </c>
      <c r="BB313" s="14">
        <v>0</v>
      </c>
      <c r="BC313" s="14" t="b">
        <f t="shared" si="76"/>
        <v>1</v>
      </c>
      <c r="BD313" s="14" t="b">
        <f t="shared" si="77"/>
        <v>1</v>
      </c>
      <c r="BE313" s="14" t="b">
        <f t="shared" si="78"/>
        <v>1</v>
      </c>
      <c r="BF313" s="14" t="b">
        <f t="shared" si="79"/>
        <v>1</v>
      </c>
      <c r="BG313" s="14" t="b">
        <f t="shared" si="80"/>
        <v>1</v>
      </c>
      <c r="BH313" s="14" t="b">
        <f t="shared" si="81"/>
        <v>1</v>
      </c>
      <c r="BI313" s="14" t="b">
        <f t="shared" si="84"/>
        <v>1</v>
      </c>
    </row>
    <row r="314" spans="1:61" hidden="1" x14ac:dyDescent="0.25">
      <c r="A314" s="14" t="s">
        <v>104</v>
      </c>
      <c r="B314" s="14" t="s">
        <v>482</v>
      </c>
      <c r="C314" s="14">
        <v>7811005690</v>
      </c>
      <c r="D314" s="14" t="s">
        <v>1086</v>
      </c>
      <c r="E314" s="14" t="s">
        <v>66</v>
      </c>
      <c r="F314" s="14" t="s">
        <v>66</v>
      </c>
      <c r="G314" s="14" t="s">
        <v>145</v>
      </c>
      <c r="H314" s="14" t="s">
        <v>78</v>
      </c>
      <c r="I314" s="14" t="s">
        <v>154</v>
      </c>
      <c r="J314" s="14" t="s">
        <v>66</v>
      </c>
      <c r="K314" s="14" t="s">
        <v>66</v>
      </c>
      <c r="L314" s="14" t="s">
        <v>74</v>
      </c>
      <c r="M314" s="14" t="s">
        <v>68</v>
      </c>
      <c r="N314" s="14" t="s">
        <v>72</v>
      </c>
      <c r="O314" s="14" t="s">
        <v>68</v>
      </c>
      <c r="P314" s="14" t="s">
        <v>68</v>
      </c>
      <c r="Q314" s="14" t="s">
        <v>69</v>
      </c>
      <c r="R314" s="14" t="s">
        <v>69</v>
      </c>
      <c r="S314" s="14" t="s">
        <v>79</v>
      </c>
      <c r="T314" s="14" t="s">
        <v>70</v>
      </c>
      <c r="U314" s="14" t="s">
        <v>70</v>
      </c>
      <c r="V314" s="14" t="s">
        <v>68</v>
      </c>
      <c r="W314" s="14" t="s">
        <v>69</v>
      </c>
      <c r="X314" s="14" t="s">
        <v>68</v>
      </c>
      <c r="Y314" s="14" t="s">
        <v>68</v>
      </c>
      <c r="Z314" s="14" t="s">
        <v>68</v>
      </c>
      <c r="AA314" s="14" t="s">
        <v>69</v>
      </c>
      <c r="AB314" s="14">
        <v>1</v>
      </c>
      <c r="AC314" s="14">
        <v>288.89999999999998</v>
      </c>
      <c r="AD314" s="14">
        <v>924.48</v>
      </c>
      <c r="AE314" s="14">
        <v>0</v>
      </c>
      <c r="AF314" s="14">
        <v>288.89999999999998</v>
      </c>
      <c r="AG314" s="14">
        <v>45.62</v>
      </c>
      <c r="AH314" s="14">
        <v>288.89999999999998</v>
      </c>
      <c r="AI314" s="14">
        <v>3983</v>
      </c>
      <c r="AJ314" s="14">
        <v>0</v>
      </c>
      <c r="AK314" s="14">
        <v>0</v>
      </c>
      <c r="AL314" s="14">
        <v>15.17</v>
      </c>
      <c r="AM314" s="14">
        <v>5</v>
      </c>
      <c r="AN314" s="14">
        <v>0</v>
      </c>
      <c r="AO314" s="14">
        <v>0</v>
      </c>
      <c r="AP314" s="14">
        <v>248.46</v>
      </c>
      <c r="AQ314" s="14">
        <v>32191.47</v>
      </c>
      <c r="AR314" s="14">
        <v>0</v>
      </c>
      <c r="AS314" s="14">
        <v>89693.67</v>
      </c>
      <c r="AT314" s="14">
        <v>656.85</v>
      </c>
      <c r="AU314" s="14" t="s">
        <v>218</v>
      </c>
      <c r="AV314" s="14" t="b">
        <v>1</v>
      </c>
      <c r="AW314" s="14">
        <v>3.2</v>
      </c>
      <c r="AX314" s="14">
        <v>0.15790931118033921</v>
      </c>
      <c r="AY314" s="14">
        <v>4.9346659743855999E-2</v>
      </c>
      <c r="AZ314" s="14">
        <v>13.786777431637246</v>
      </c>
      <c r="BA314" s="14">
        <v>0</v>
      </c>
      <c r="BB314" s="14">
        <v>0</v>
      </c>
      <c r="BC314" s="14" t="b">
        <f t="shared" si="76"/>
        <v>1</v>
      </c>
      <c r="BD314" s="14" t="b">
        <f t="shared" si="77"/>
        <v>1</v>
      </c>
      <c r="BE314" s="14" t="b">
        <f t="shared" si="78"/>
        <v>1</v>
      </c>
      <c r="BF314" s="14" t="b">
        <f t="shared" si="79"/>
        <v>1</v>
      </c>
      <c r="BG314" s="14" t="b">
        <f t="shared" si="80"/>
        <v>1</v>
      </c>
      <c r="BH314" s="14" t="b">
        <f t="shared" si="81"/>
        <v>1</v>
      </c>
      <c r="BI314" s="14" t="b">
        <f t="shared" si="84"/>
        <v>1</v>
      </c>
    </row>
    <row r="315" spans="1:61" hidden="1" x14ac:dyDescent="0.25">
      <c r="A315" s="14" t="s">
        <v>104</v>
      </c>
      <c r="B315" s="14" t="s">
        <v>482</v>
      </c>
      <c r="C315" s="14">
        <v>7811005690</v>
      </c>
      <c r="D315" s="14" t="s">
        <v>1087</v>
      </c>
      <c r="E315" s="14" t="s">
        <v>66</v>
      </c>
      <c r="F315" s="14" t="s">
        <v>66</v>
      </c>
      <c r="G315" s="14" t="s">
        <v>80</v>
      </c>
      <c r="H315" s="14" t="s">
        <v>78</v>
      </c>
      <c r="I315" s="14" t="s">
        <v>212</v>
      </c>
      <c r="J315" s="14" t="s">
        <v>66</v>
      </c>
      <c r="K315" s="14" t="s">
        <v>66</v>
      </c>
      <c r="L315" s="14" t="s">
        <v>74</v>
      </c>
      <c r="M315" s="14" t="s">
        <v>68</v>
      </c>
      <c r="N315" s="14" t="s">
        <v>72</v>
      </c>
      <c r="O315" s="14" t="s">
        <v>68</v>
      </c>
      <c r="P315" s="14" t="s">
        <v>69</v>
      </c>
      <c r="Q315" s="14" t="s">
        <v>69</v>
      </c>
      <c r="R315" s="14" t="s">
        <v>69</v>
      </c>
      <c r="S315" s="14" t="s">
        <v>70</v>
      </c>
      <c r="T315" s="14" t="s">
        <v>70</v>
      </c>
      <c r="U315" s="14" t="s">
        <v>70</v>
      </c>
      <c r="V315" s="14" t="s">
        <v>68</v>
      </c>
      <c r="W315" s="14" t="s">
        <v>69</v>
      </c>
      <c r="X315" s="14" t="s">
        <v>71</v>
      </c>
      <c r="Y315" s="14" t="s">
        <v>71</v>
      </c>
      <c r="Z315" s="14" t="s">
        <v>68</v>
      </c>
      <c r="AA315" s="14" t="s">
        <v>69</v>
      </c>
      <c r="AB315" s="14">
        <v>1</v>
      </c>
      <c r="AC315" s="14">
        <v>531.70000000000005</v>
      </c>
      <c r="AD315" s="14">
        <v>2020.46</v>
      </c>
      <c r="AE315" s="14">
        <v>0</v>
      </c>
      <c r="AF315" s="14">
        <v>531.70000000000005</v>
      </c>
      <c r="AG315" s="14">
        <v>76.27</v>
      </c>
      <c r="AH315" s="14">
        <v>531.70000000000005</v>
      </c>
      <c r="AI315" s="14">
        <v>5755</v>
      </c>
      <c r="AJ315" s="14">
        <v>0</v>
      </c>
      <c r="AK315" s="14">
        <v>0</v>
      </c>
      <c r="AL315" s="14">
        <v>55.4</v>
      </c>
      <c r="AM315" s="14">
        <v>0</v>
      </c>
      <c r="AN315" s="14">
        <v>0</v>
      </c>
      <c r="AO315" s="14">
        <v>0</v>
      </c>
      <c r="AP315" s="14">
        <v>0</v>
      </c>
      <c r="AQ315" s="14">
        <v>46513.16</v>
      </c>
      <c r="AR315" s="14">
        <v>0</v>
      </c>
      <c r="AS315" s="14">
        <v>209755.2</v>
      </c>
      <c r="AT315" s="14">
        <v>2398.79</v>
      </c>
      <c r="AU315" s="14" t="s">
        <v>218</v>
      </c>
      <c r="AV315" s="14" t="b">
        <v>1</v>
      </c>
      <c r="AW315" s="14">
        <v>3.8</v>
      </c>
      <c r="AX315" s="14">
        <v>0.14344555200300921</v>
      </c>
      <c r="AY315" s="14">
        <v>3.7748829474476109E-2</v>
      </c>
      <c r="AZ315" s="14">
        <v>10.823772804212901</v>
      </c>
      <c r="BA315" s="14">
        <v>0</v>
      </c>
      <c r="BB315" s="14">
        <v>0</v>
      </c>
      <c r="BC315" s="14" t="b">
        <f t="shared" si="76"/>
        <v>1</v>
      </c>
      <c r="BD315" s="14" t="b">
        <f t="shared" si="77"/>
        <v>1</v>
      </c>
      <c r="BE315" s="14" t="b">
        <f t="shared" si="78"/>
        <v>1</v>
      </c>
      <c r="BF315" s="14" t="b">
        <f t="shared" si="79"/>
        <v>1</v>
      </c>
      <c r="BG315" s="14" t="b">
        <f t="shared" si="80"/>
        <v>1</v>
      </c>
      <c r="BH315" s="14" t="b">
        <f t="shared" si="81"/>
        <v>1</v>
      </c>
      <c r="BI315" s="14" t="b">
        <f t="shared" si="84"/>
        <v>1</v>
      </c>
    </row>
    <row r="316" spans="1:61" hidden="1" x14ac:dyDescent="0.25">
      <c r="A316" s="14" t="s">
        <v>104</v>
      </c>
      <c r="B316" s="14" t="s">
        <v>482</v>
      </c>
      <c r="C316" s="14">
        <v>7811005690</v>
      </c>
      <c r="D316" s="14" t="s">
        <v>1088</v>
      </c>
      <c r="E316" s="14" t="s">
        <v>66</v>
      </c>
      <c r="F316" s="14" t="s">
        <v>66</v>
      </c>
      <c r="G316" s="14" t="s">
        <v>280</v>
      </c>
      <c r="H316" s="14" t="s">
        <v>67</v>
      </c>
      <c r="I316" s="14" t="s">
        <v>212</v>
      </c>
      <c r="J316" s="14" t="s">
        <v>66</v>
      </c>
      <c r="K316" s="14" t="s">
        <v>66</v>
      </c>
      <c r="L316" s="14" t="s">
        <v>74</v>
      </c>
      <c r="M316" s="14" t="s">
        <v>68</v>
      </c>
      <c r="N316" s="14" t="s">
        <v>69</v>
      </c>
      <c r="O316" s="14" t="s">
        <v>68</v>
      </c>
      <c r="P316" s="14" t="s">
        <v>68</v>
      </c>
      <c r="Q316" s="14" t="s">
        <v>69</v>
      </c>
      <c r="R316" s="14" t="s">
        <v>69</v>
      </c>
      <c r="S316" s="14" t="s">
        <v>70</v>
      </c>
      <c r="T316" s="14" t="s">
        <v>70</v>
      </c>
      <c r="U316" s="14" t="s">
        <v>70</v>
      </c>
      <c r="V316" s="14" t="s">
        <v>68</v>
      </c>
      <c r="W316" s="14" t="s">
        <v>69</v>
      </c>
      <c r="X316" s="14" t="s">
        <v>68</v>
      </c>
      <c r="Y316" s="14" t="s">
        <v>71</v>
      </c>
      <c r="Z316" s="14" t="s">
        <v>71</v>
      </c>
      <c r="AA316" s="14" t="s">
        <v>69</v>
      </c>
      <c r="AB316" s="14">
        <v>1</v>
      </c>
      <c r="AC316" s="14">
        <v>1110.7</v>
      </c>
      <c r="AD316" s="14">
        <v>3554.24</v>
      </c>
      <c r="AE316" s="14">
        <v>0</v>
      </c>
      <c r="AF316" s="14">
        <v>1110.7</v>
      </c>
      <c r="AG316" s="14">
        <v>178.1</v>
      </c>
      <c r="AH316" s="14">
        <v>1110.7</v>
      </c>
      <c r="AI316" s="14">
        <v>30292</v>
      </c>
      <c r="AJ316" s="14">
        <v>0</v>
      </c>
      <c r="AK316" s="14">
        <v>0</v>
      </c>
      <c r="AL316" s="14">
        <v>107.54</v>
      </c>
      <c r="AM316" s="14">
        <v>31</v>
      </c>
      <c r="AN316" s="14">
        <v>0</v>
      </c>
      <c r="AO316" s="14">
        <v>0</v>
      </c>
      <c r="AP316" s="14">
        <v>1540.46</v>
      </c>
      <c r="AQ316" s="14">
        <v>244826.51</v>
      </c>
      <c r="AR316" s="14">
        <v>0</v>
      </c>
      <c r="AS316" s="14">
        <v>350163.13</v>
      </c>
      <c r="AT316" s="14">
        <v>4656.43</v>
      </c>
      <c r="AU316" s="14" t="s">
        <v>218</v>
      </c>
      <c r="AV316" s="14" t="b">
        <v>1</v>
      </c>
      <c r="AW316" s="14">
        <v>3.1999999999999997</v>
      </c>
      <c r="AX316" s="14">
        <v>0.16034932925182316</v>
      </c>
      <c r="AY316" s="14">
        <v>5.010916539119474E-2</v>
      </c>
      <c r="AZ316" s="14">
        <v>27.272890969658771</v>
      </c>
      <c r="BA316" s="14">
        <v>0</v>
      </c>
      <c r="BB316" s="14">
        <v>0</v>
      </c>
      <c r="BC316" s="14" t="b">
        <f t="shared" si="76"/>
        <v>1</v>
      </c>
      <c r="BD316" s="14" t="b">
        <f t="shared" si="77"/>
        <v>1</v>
      </c>
      <c r="BE316" s="14" t="b">
        <f t="shared" si="78"/>
        <v>1</v>
      </c>
      <c r="BF316" s="14" t="b">
        <f t="shared" si="79"/>
        <v>1</v>
      </c>
      <c r="BG316" s="14" t="b">
        <f t="shared" si="80"/>
        <v>1</v>
      </c>
      <c r="BH316" s="14" t="b">
        <f t="shared" si="81"/>
        <v>1</v>
      </c>
      <c r="BI316" s="14" t="b">
        <f t="shared" si="84"/>
        <v>1</v>
      </c>
    </row>
    <row r="317" spans="1:61" hidden="1" x14ac:dyDescent="0.25">
      <c r="A317" s="14" t="s">
        <v>104</v>
      </c>
      <c r="B317" s="14" t="s">
        <v>482</v>
      </c>
      <c r="C317" s="14">
        <v>7811005690</v>
      </c>
      <c r="D317" s="14" t="s">
        <v>1089</v>
      </c>
      <c r="E317" s="14" t="s">
        <v>66</v>
      </c>
      <c r="F317" s="14" t="s">
        <v>66</v>
      </c>
      <c r="G317" s="14" t="s">
        <v>136</v>
      </c>
      <c r="H317" s="14" t="s">
        <v>78</v>
      </c>
      <c r="I317" s="14" t="s">
        <v>66</v>
      </c>
      <c r="J317" s="14" t="s">
        <v>66</v>
      </c>
      <c r="K317" s="14" t="s">
        <v>66</v>
      </c>
      <c r="L317" s="14" t="s">
        <v>74</v>
      </c>
      <c r="M317" s="14" t="s">
        <v>68</v>
      </c>
      <c r="N317" s="14" t="s">
        <v>72</v>
      </c>
      <c r="O317" s="14" t="s">
        <v>68</v>
      </c>
      <c r="P317" s="14" t="s">
        <v>68</v>
      </c>
      <c r="Q317" s="14" t="s">
        <v>69</v>
      </c>
      <c r="R317" s="14" t="s">
        <v>69</v>
      </c>
      <c r="S317" s="14" t="s">
        <v>70</v>
      </c>
      <c r="T317" s="14" t="s">
        <v>70</v>
      </c>
      <c r="U317" s="14" t="s">
        <v>70</v>
      </c>
      <c r="V317" s="14" t="s">
        <v>68</v>
      </c>
      <c r="W317" s="14" t="s">
        <v>69</v>
      </c>
      <c r="X317" s="14" t="s">
        <v>68</v>
      </c>
      <c r="Y317" s="14" t="s">
        <v>68</v>
      </c>
      <c r="Z317" s="14" t="s">
        <v>72</v>
      </c>
      <c r="AA317" s="14" t="s">
        <v>69</v>
      </c>
      <c r="AB317" s="14">
        <v>1</v>
      </c>
      <c r="AC317" s="14">
        <v>86.2</v>
      </c>
      <c r="AD317" s="14">
        <v>258.60000000000002</v>
      </c>
      <c r="AE317" s="14">
        <v>0</v>
      </c>
      <c r="AF317" s="14">
        <v>86.2</v>
      </c>
      <c r="AG317" s="14">
        <v>12.99</v>
      </c>
      <c r="AH317" s="14">
        <v>86.2</v>
      </c>
      <c r="AI317" s="14">
        <v>1391</v>
      </c>
      <c r="AJ317" s="14">
        <v>0</v>
      </c>
      <c r="AK317" s="14">
        <v>0</v>
      </c>
      <c r="AL317" s="14">
        <v>14.44</v>
      </c>
      <c r="AM317" s="14">
        <v>10.62</v>
      </c>
      <c r="AN317" s="14">
        <v>0</v>
      </c>
      <c r="AO317" s="14">
        <v>0</v>
      </c>
      <c r="AP317" s="14">
        <v>459.93</v>
      </c>
      <c r="AQ317" s="14">
        <v>11242.36</v>
      </c>
      <c r="AR317" s="14">
        <v>0</v>
      </c>
      <c r="AS317" s="14">
        <v>35724.660000000003</v>
      </c>
      <c r="AT317" s="14">
        <v>625.25</v>
      </c>
      <c r="AU317" s="14" t="s">
        <v>218</v>
      </c>
      <c r="AV317" s="14" t="b">
        <v>1</v>
      </c>
      <c r="AW317" s="14">
        <v>3</v>
      </c>
      <c r="AX317" s="14">
        <v>0.15069605568445477</v>
      </c>
      <c r="AY317" s="14">
        <v>5.0232018561484917E-2</v>
      </c>
      <c r="AZ317" s="14">
        <v>16.136890951276101</v>
      </c>
      <c r="BA317" s="14">
        <v>0</v>
      </c>
      <c r="BB317" s="14">
        <v>0</v>
      </c>
      <c r="BC317" s="14" t="b">
        <f t="shared" si="76"/>
        <v>1</v>
      </c>
      <c r="BD317" s="14" t="b">
        <f t="shared" si="77"/>
        <v>1</v>
      </c>
      <c r="BE317" s="14" t="b">
        <f t="shared" si="78"/>
        <v>1</v>
      </c>
      <c r="BF317" s="14" t="b">
        <f t="shared" si="79"/>
        <v>1</v>
      </c>
      <c r="BG317" s="14" t="b">
        <f t="shared" si="80"/>
        <v>1</v>
      </c>
      <c r="BH317" s="14" t="b">
        <f t="shared" si="81"/>
        <v>1</v>
      </c>
      <c r="BI317" s="14" t="b">
        <f t="shared" si="84"/>
        <v>1</v>
      </c>
    </row>
    <row r="318" spans="1:61" hidden="1" x14ac:dyDescent="0.25">
      <c r="A318" s="14" t="s">
        <v>104</v>
      </c>
      <c r="B318" s="14" t="s">
        <v>482</v>
      </c>
      <c r="C318" s="14">
        <v>7811005690</v>
      </c>
      <c r="D318" s="14" t="s">
        <v>1090</v>
      </c>
      <c r="E318" s="14" t="s">
        <v>66</v>
      </c>
      <c r="F318" s="14" t="s">
        <v>66</v>
      </c>
      <c r="G318" s="14" t="s">
        <v>136</v>
      </c>
      <c r="H318" s="14" t="s">
        <v>67</v>
      </c>
      <c r="I318" s="14" t="s">
        <v>140</v>
      </c>
      <c r="J318" s="14" t="s">
        <v>66</v>
      </c>
      <c r="K318" s="14" t="s">
        <v>66</v>
      </c>
      <c r="L318" s="14" t="s">
        <v>74</v>
      </c>
      <c r="M318" s="14" t="s">
        <v>68</v>
      </c>
      <c r="N318" s="14" t="s">
        <v>72</v>
      </c>
      <c r="O318" s="14" t="s">
        <v>68</v>
      </c>
      <c r="P318" s="14" t="s">
        <v>68</v>
      </c>
      <c r="Q318" s="14" t="s">
        <v>69</v>
      </c>
      <c r="R318" s="14" t="s">
        <v>69</v>
      </c>
      <c r="S318" s="14" t="s">
        <v>70</v>
      </c>
      <c r="T318" s="14" t="s">
        <v>70</v>
      </c>
      <c r="U318" s="14" t="s">
        <v>70</v>
      </c>
      <c r="V318" s="14" t="s">
        <v>68</v>
      </c>
      <c r="W318" s="14" t="s">
        <v>69</v>
      </c>
      <c r="X318" s="14" t="s">
        <v>68</v>
      </c>
      <c r="Y318" s="14" t="s">
        <v>68</v>
      </c>
      <c r="Z318" s="14" t="s">
        <v>68</v>
      </c>
      <c r="AA318" s="14" t="s">
        <v>69</v>
      </c>
      <c r="AB318" s="14">
        <v>1</v>
      </c>
      <c r="AC318" s="14">
        <v>906.8</v>
      </c>
      <c r="AD318" s="14">
        <v>3627.2</v>
      </c>
      <c r="AE318" s="14">
        <v>0</v>
      </c>
      <c r="AF318" s="14">
        <v>906.8</v>
      </c>
      <c r="AG318" s="14">
        <v>121.09</v>
      </c>
      <c r="AH318" s="14">
        <v>906.8</v>
      </c>
      <c r="AI318" s="14">
        <v>31755</v>
      </c>
      <c r="AJ318" s="14">
        <v>0</v>
      </c>
      <c r="AK318" s="14">
        <v>0</v>
      </c>
      <c r="AL318" s="14">
        <v>110.67</v>
      </c>
      <c r="AM318" s="14">
        <v>48.64</v>
      </c>
      <c r="AN318" s="14">
        <v>0</v>
      </c>
      <c r="AO318" s="14">
        <v>0</v>
      </c>
      <c r="AP318" s="14">
        <v>2106.5</v>
      </c>
      <c r="AQ318" s="14">
        <v>256650.8</v>
      </c>
      <c r="AR318" s="14">
        <v>0</v>
      </c>
      <c r="AS318" s="14">
        <v>333017.65999999997</v>
      </c>
      <c r="AT318" s="14">
        <v>4791.96</v>
      </c>
      <c r="AU318" s="14" t="s">
        <v>218</v>
      </c>
      <c r="AV318" s="14" t="b">
        <v>1</v>
      </c>
      <c r="AW318" s="14">
        <v>4</v>
      </c>
      <c r="AX318" s="14">
        <v>0.13353550948389944</v>
      </c>
      <c r="AY318" s="14">
        <v>3.3383877370974861E-2</v>
      </c>
      <c r="AZ318" s="14">
        <v>35.018747243052495</v>
      </c>
      <c r="BA318" s="14">
        <v>0</v>
      </c>
      <c r="BB318" s="14">
        <v>0</v>
      </c>
      <c r="BC318" s="14" t="b">
        <f t="shared" si="76"/>
        <v>1</v>
      </c>
      <c r="BD318" s="14" t="b">
        <f t="shared" si="77"/>
        <v>1</v>
      </c>
      <c r="BE318" s="14" t="b">
        <f t="shared" si="78"/>
        <v>1</v>
      </c>
      <c r="BF318" s="14" t="b">
        <f t="shared" si="79"/>
        <v>1</v>
      </c>
      <c r="BG318" s="14" t="b">
        <f t="shared" si="80"/>
        <v>1</v>
      </c>
      <c r="BH318" s="14" t="b">
        <f t="shared" si="81"/>
        <v>1</v>
      </c>
      <c r="BI318" s="14" t="b">
        <f t="shared" si="84"/>
        <v>1</v>
      </c>
    </row>
    <row r="319" spans="1:61" hidden="1" x14ac:dyDescent="0.25">
      <c r="A319" s="14" t="s">
        <v>104</v>
      </c>
      <c r="B319" s="14" t="s">
        <v>482</v>
      </c>
      <c r="C319" s="14">
        <v>7811005690</v>
      </c>
      <c r="D319" s="14" t="s">
        <v>1091</v>
      </c>
      <c r="E319" s="14" t="s">
        <v>66</v>
      </c>
      <c r="F319" s="14" t="s">
        <v>66</v>
      </c>
      <c r="G319" s="14" t="s">
        <v>128</v>
      </c>
      <c r="H319" s="14" t="s">
        <v>78</v>
      </c>
      <c r="I319" s="14" t="s">
        <v>207</v>
      </c>
      <c r="J319" s="14" t="s">
        <v>66</v>
      </c>
      <c r="K319" s="14" t="s">
        <v>66</v>
      </c>
      <c r="L319" s="14" t="s">
        <v>74</v>
      </c>
      <c r="M319" s="14" t="s">
        <v>68</v>
      </c>
      <c r="N319" s="14" t="s">
        <v>72</v>
      </c>
      <c r="O319" s="14" t="s">
        <v>68</v>
      </c>
      <c r="P319" s="14" t="s">
        <v>68</v>
      </c>
      <c r="Q319" s="14" t="s">
        <v>69</v>
      </c>
      <c r="R319" s="14" t="s">
        <v>69</v>
      </c>
      <c r="S319" s="14" t="s">
        <v>70</v>
      </c>
      <c r="T319" s="14" t="s">
        <v>79</v>
      </c>
      <c r="U319" s="14" t="s">
        <v>70</v>
      </c>
      <c r="V319" s="14" t="s">
        <v>68</v>
      </c>
      <c r="W319" s="14" t="s">
        <v>69</v>
      </c>
      <c r="X319" s="14" t="s">
        <v>68</v>
      </c>
      <c r="Y319" s="14" t="s">
        <v>68</v>
      </c>
      <c r="Z319" s="14" t="s">
        <v>71</v>
      </c>
      <c r="AA319" s="14" t="s">
        <v>69</v>
      </c>
      <c r="AB319" s="14">
        <v>1</v>
      </c>
      <c r="AC319" s="14">
        <v>1269</v>
      </c>
      <c r="AD319" s="14">
        <v>5079</v>
      </c>
      <c r="AE319" s="14">
        <v>0</v>
      </c>
      <c r="AF319" s="14">
        <v>1269</v>
      </c>
      <c r="AG319" s="14">
        <v>165.75</v>
      </c>
      <c r="AH319" s="14">
        <v>1269</v>
      </c>
      <c r="AI319" s="14">
        <v>48859</v>
      </c>
      <c r="AJ319" s="14">
        <v>0</v>
      </c>
      <c r="AK319" s="14">
        <v>0</v>
      </c>
      <c r="AL319" s="14">
        <v>192.52</v>
      </c>
      <c r="AM319" s="14">
        <v>22</v>
      </c>
      <c r="AN319" s="14">
        <v>0</v>
      </c>
      <c r="AO319" s="14">
        <v>0</v>
      </c>
      <c r="AP319" s="14">
        <v>952.78</v>
      </c>
      <c r="AQ319" s="14">
        <v>394889.03</v>
      </c>
      <c r="AR319" s="14">
        <v>0</v>
      </c>
      <c r="AS319" s="14">
        <v>455840.1</v>
      </c>
      <c r="AT319" s="14">
        <v>8336.0300000000007</v>
      </c>
      <c r="AU319" s="14" t="s">
        <v>218</v>
      </c>
      <c r="AV319" s="14" t="b">
        <v>1</v>
      </c>
      <c r="AW319" s="14">
        <v>4.0023640661938531</v>
      </c>
      <c r="AX319" s="14">
        <v>0.13061465721040189</v>
      </c>
      <c r="AY319" s="14">
        <v>3.2634376845835797E-2</v>
      </c>
      <c r="AZ319" s="14">
        <v>38.501970055161543</v>
      </c>
      <c r="BA319" s="14">
        <v>0</v>
      </c>
      <c r="BB319" s="14">
        <v>0</v>
      </c>
      <c r="BC319" s="14" t="b">
        <f t="shared" si="76"/>
        <v>1</v>
      </c>
      <c r="BD319" s="14" t="b">
        <f t="shared" si="77"/>
        <v>1</v>
      </c>
      <c r="BE319" s="14" t="b">
        <f t="shared" si="78"/>
        <v>1</v>
      </c>
      <c r="BF319" s="14" t="b">
        <f t="shared" si="79"/>
        <v>1</v>
      </c>
      <c r="BG319" s="14" t="b">
        <f t="shared" si="80"/>
        <v>1</v>
      </c>
      <c r="BH319" s="14" t="b">
        <f t="shared" si="81"/>
        <v>1</v>
      </c>
      <c r="BI319" s="14" t="b">
        <f t="shared" si="84"/>
        <v>1</v>
      </c>
    </row>
    <row r="320" spans="1:61" hidden="1" x14ac:dyDescent="0.25">
      <c r="A320" s="14" t="s">
        <v>104</v>
      </c>
      <c r="B320" s="14" t="s">
        <v>709</v>
      </c>
      <c r="C320" s="14">
        <v>7811129343</v>
      </c>
      <c r="D320" s="14" t="s">
        <v>718</v>
      </c>
      <c r="E320" s="14" t="s">
        <v>66</v>
      </c>
      <c r="F320" s="14" t="s">
        <v>66</v>
      </c>
      <c r="G320" s="14" t="s">
        <v>139</v>
      </c>
      <c r="H320" s="14" t="s">
        <v>78</v>
      </c>
      <c r="I320" s="14" t="s">
        <v>141</v>
      </c>
      <c r="J320" s="14" t="s">
        <v>712</v>
      </c>
      <c r="K320" s="14" t="s">
        <v>713</v>
      </c>
      <c r="L320" s="14" t="s">
        <v>74</v>
      </c>
      <c r="M320" s="14" t="s">
        <v>68</v>
      </c>
      <c r="N320" s="14" t="s">
        <v>69</v>
      </c>
      <c r="O320" s="14" t="s">
        <v>68</v>
      </c>
      <c r="P320" s="14" t="s">
        <v>69</v>
      </c>
      <c r="Q320" s="14" t="s">
        <v>69</v>
      </c>
      <c r="R320" s="14" t="s">
        <v>69</v>
      </c>
      <c r="S320" s="14" t="s">
        <v>70</v>
      </c>
      <c r="T320" s="14" t="s">
        <v>70</v>
      </c>
      <c r="U320" s="14" t="s">
        <v>70</v>
      </c>
      <c r="V320" s="14" t="s">
        <v>68</v>
      </c>
      <c r="W320" s="14" t="s">
        <v>72</v>
      </c>
      <c r="X320" s="14" t="s">
        <v>72</v>
      </c>
      <c r="Y320" s="14" t="s">
        <v>72</v>
      </c>
      <c r="Z320" s="14" t="s">
        <v>68</v>
      </c>
      <c r="AA320" s="14" t="s">
        <v>69</v>
      </c>
      <c r="AB320" s="14">
        <v>1</v>
      </c>
      <c r="AC320" s="14">
        <v>283.10000000000002</v>
      </c>
      <c r="AD320" s="14">
        <v>905.92</v>
      </c>
      <c r="AE320" s="14">
        <v>136</v>
      </c>
      <c r="AF320" s="14">
        <v>283.10000000000002</v>
      </c>
      <c r="AG320" s="14">
        <v>60.46</v>
      </c>
      <c r="AH320" s="14">
        <v>283.10000000000002</v>
      </c>
      <c r="AI320" s="14">
        <v>11269</v>
      </c>
      <c r="AJ320" s="14">
        <v>0</v>
      </c>
      <c r="AK320" s="14">
        <v>0</v>
      </c>
      <c r="AL320" s="14">
        <v>121.54</v>
      </c>
      <c r="AM320" s="14">
        <v>0</v>
      </c>
      <c r="AN320" s="14">
        <v>0</v>
      </c>
      <c r="AO320" s="14">
        <v>0</v>
      </c>
      <c r="AP320" s="14">
        <v>0</v>
      </c>
      <c r="AQ320" s="14">
        <v>91325.81</v>
      </c>
      <c r="AR320" s="14">
        <v>0</v>
      </c>
      <c r="AS320" s="14">
        <v>166498.22</v>
      </c>
      <c r="AT320" s="14">
        <v>5018.37</v>
      </c>
      <c r="AU320" s="14" t="s">
        <v>218</v>
      </c>
      <c r="AV320" s="14" t="b">
        <v>1</v>
      </c>
      <c r="AW320" s="14">
        <v>3.1999999999999997</v>
      </c>
      <c r="AX320" s="14">
        <v>0.21356411162133521</v>
      </c>
      <c r="AY320" s="14">
        <v>6.6738784881667262E-2</v>
      </c>
      <c r="AZ320" s="14">
        <v>39.805722359590249</v>
      </c>
      <c r="BA320" s="14">
        <v>0.89367647058823529</v>
      </c>
      <c r="BB320" s="14">
        <v>0</v>
      </c>
      <c r="BC320" s="14" t="b">
        <f t="shared" si="76"/>
        <v>1</v>
      </c>
      <c r="BD320" s="14" t="b">
        <f t="shared" si="77"/>
        <v>1</v>
      </c>
      <c r="BE320" s="14" t="b">
        <f t="shared" si="78"/>
        <v>1</v>
      </c>
      <c r="BF320" s="14" t="b">
        <f t="shared" si="79"/>
        <v>1</v>
      </c>
      <c r="BG320" s="14" t="b">
        <f t="shared" si="80"/>
        <v>1</v>
      </c>
      <c r="BH320" s="14" t="b">
        <f t="shared" si="81"/>
        <v>1</v>
      </c>
      <c r="BI320" s="14" t="b">
        <f t="shared" ref="BI320:BI328" si="85">AND(BC320:BH320)</f>
        <v>1</v>
      </c>
    </row>
    <row r="321" spans="1:61" hidden="1" x14ac:dyDescent="0.25">
      <c r="A321" s="14" t="s">
        <v>104</v>
      </c>
      <c r="B321" s="14" t="s">
        <v>709</v>
      </c>
      <c r="C321" s="14">
        <v>7811129343</v>
      </c>
      <c r="D321" s="14" t="s">
        <v>1092</v>
      </c>
      <c r="E321" s="14" t="s">
        <v>66</v>
      </c>
      <c r="F321" s="14" t="s">
        <v>66</v>
      </c>
      <c r="G321" s="14" t="s">
        <v>145</v>
      </c>
      <c r="H321" s="14" t="s">
        <v>78</v>
      </c>
      <c r="I321" s="14" t="s">
        <v>87</v>
      </c>
      <c r="J321" s="14" t="s">
        <v>712</v>
      </c>
      <c r="K321" s="14" t="s">
        <v>713</v>
      </c>
      <c r="L321" s="14" t="s">
        <v>74</v>
      </c>
      <c r="M321" s="14" t="s">
        <v>68</v>
      </c>
      <c r="N321" s="14" t="s">
        <v>69</v>
      </c>
      <c r="O321" s="14" t="s">
        <v>68</v>
      </c>
      <c r="P321" s="14" t="s">
        <v>69</v>
      </c>
      <c r="Q321" s="14" t="s">
        <v>69</v>
      </c>
      <c r="R321" s="14" t="s">
        <v>66</v>
      </c>
      <c r="S321" s="14" t="s">
        <v>79</v>
      </c>
      <c r="T321" s="14" t="s">
        <v>70</v>
      </c>
      <c r="U321" s="14" t="s">
        <v>70</v>
      </c>
      <c r="V321" s="14" t="s">
        <v>68</v>
      </c>
      <c r="W321" s="14" t="s">
        <v>72</v>
      </c>
      <c r="X321" s="14" t="s">
        <v>68</v>
      </c>
      <c r="Y321" s="14" t="s">
        <v>72</v>
      </c>
      <c r="Z321" s="14" t="s">
        <v>68</v>
      </c>
      <c r="AA321" s="14" t="s">
        <v>69</v>
      </c>
      <c r="AB321" s="14">
        <v>1</v>
      </c>
      <c r="AC321" s="14">
        <v>159.80000000000001</v>
      </c>
      <c r="AD321" s="14">
        <v>444.6</v>
      </c>
      <c r="AE321" s="14">
        <v>113</v>
      </c>
      <c r="AF321" s="14">
        <v>159.80000000000001</v>
      </c>
      <c r="AG321" s="14">
        <v>26.53</v>
      </c>
      <c r="AH321" s="14">
        <v>159.80000000000001</v>
      </c>
      <c r="AI321" s="14">
        <v>6369</v>
      </c>
      <c r="AJ321" s="14">
        <v>0</v>
      </c>
      <c r="AK321" s="14">
        <v>0</v>
      </c>
      <c r="AL321" s="14">
        <v>123.36</v>
      </c>
      <c r="AM321" s="14">
        <v>0</v>
      </c>
      <c r="AN321" s="14">
        <v>0</v>
      </c>
      <c r="AO321" s="14">
        <v>0</v>
      </c>
      <c r="AP321" s="14">
        <v>0</v>
      </c>
      <c r="AQ321" s="14">
        <v>51651.05</v>
      </c>
      <c r="AR321" s="14">
        <v>0</v>
      </c>
      <c r="AS321" s="14">
        <v>72986.91</v>
      </c>
      <c r="AT321" s="14">
        <v>5331.77</v>
      </c>
      <c r="AU321" s="14" t="s">
        <v>218</v>
      </c>
      <c r="AV321" s="14" t="b">
        <v>1</v>
      </c>
      <c r="AW321" s="14">
        <v>2.7822277847309134</v>
      </c>
      <c r="AX321" s="14">
        <v>0.1660200250312891</v>
      </c>
      <c r="AY321" s="14">
        <v>5.9671614934772826E-2</v>
      </c>
      <c r="AZ321" s="14">
        <v>39.85607008760951</v>
      </c>
      <c r="BA321" s="14">
        <v>1.0916814159292034</v>
      </c>
      <c r="BB321" s="14">
        <v>0</v>
      </c>
      <c r="BC321" s="14" t="b">
        <f t="shared" si="76"/>
        <v>1</v>
      </c>
      <c r="BD321" s="14" t="b">
        <f t="shared" si="77"/>
        <v>1</v>
      </c>
      <c r="BE321" s="14" t="b">
        <f t="shared" si="78"/>
        <v>1</v>
      </c>
      <c r="BF321" s="14" t="b">
        <f t="shared" si="79"/>
        <v>1</v>
      </c>
      <c r="BG321" s="14" t="b">
        <f t="shared" si="80"/>
        <v>1</v>
      </c>
      <c r="BH321" s="14" t="b">
        <f t="shared" si="81"/>
        <v>1</v>
      </c>
      <c r="BI321" s="14" t="b">
        <f t="shared" si="85"/>
        <v>1</v>
      </c>
    </row>
    <row r="322" spans="1:61" hidden="1" x14ac:dyDescent="0.25">
      <c r="A322" s="14" t="s">
        <v>104</v>
      </c>
      <c r="B322" s="14" t="s">
        <v>721</v>
      </c>
      <c r="C322" s="14">
        <v>7811040247</v>
      </c>
      <c r="D322" s="14" t="s">
        <v>721</v>
      </c>
      <c r="E322" s="14" t="s">
        <v>1093</v>
      </c>
      <c r="F322" s="14" t="s">
        <v>100</v>
      </c>
      <c r="G322" s="14" t="s">
        <v>127</v>
      </c>
      <c r="H322" s="14" t="s">
        <v>65</v>
      </c>
      <c r="I322" s="14" t="s">
        <v>66</v>
      </c>
      <c r="J322" s="14" t="s">
        <v>1094</v>
      </c>
      <c r="K322" s="14" t="s">
        <v>1095</v>
      </c>
      <c r="L322" s="14" t="s">
        <v>67</v>
      </c>
      <c r="M322" s="14" t="s">
        <v>68</v>
      </c>
      <c r="N322" s="14" t="s">
        <v>68</v>
      </c>
      <c r="O322" s="14" t="s">
        <v>68</v>
      </c>
      <c r="P322" s="14" t="s">
        <v>68</v>
      </c>
      <c r="Q322" s="14" t="s">
        <v>69</v>
      </c>
      <c r="R322" s="14" t="s">
        <v>69</v>
      </c>
      <c r="S322" s="14" t="s">
        <v>79</v>
      </c>
      <c r="T322" s="14" t="s">
        <v>70</v>
      </c>
      <c r="U322" s="14" t="s">
        <v>70</v>
      </c>
      <c r="V322" s="14" t="s">
        <v>68</v>
      </c>
      <c r="W322" s="14" t="s">
        <v>72</v>
      </c>
      <c r="X322" s="14" t="s">
        <v>72</v>
      </c>
      <c r="Y322" s="14" t="s">
        <v>72</v>
      </c>
      <c r="Z322" s="14" t="s">
        <v>71</v>
      </c>
      <c r="AA322" s="14" t="s">
        <v>68</v>
      </c>
      <c r="AB322" s="14">
        <v>1</v>
      </c>
      <c r="AC322" s="14">
        <v>3181.5</v>
      </c>
      <c r="AD322" s="14">
        <v>13536</v>
      </c>
      <c r="AE322" s="14">
        <v>437500</v>
      </c>
      <c r="AF322" s="14">
        <v>3181.5</v>
      </c>
      <c r="AG322" s="14">
        <v>389.28</v>
      </c>
      <c r="AH322" s="14">
        <v>3181.5</v>
      </c>
      <c r="AI322" s="14">
        <v>134250</v>
      </c>
      <c r="AJ322" s="14">
        <v>0</v>
      </c>
      <c r="AK322" s="14">
        <v>0</v>
      </c>
      <c r="AL322" s="14">
        <v>1859.431</v>
      </c>
      <c r="AM322" s="14">
        <v>433.59</v>
      </c>
      <c r="AN322" s="14">
        <v>0</v>
      </c>
      <c r="AO322" s="14">
        <v>0</v>
      </c>
      <c r="AP322" s="14">
        <v>70800</v>
      </c>
      <c r="AQ322" s="14">
        <v>1089000</v>
      </c>
      <c r="AR322" s="14">
        <v>0</v>
      </c>
      <c r="AS322" s="14">
        <v>1000700</v>
      </c>
      <c r="AT322" s="14">
        <v>83400</v>
      </c>
      <c r="AU322" s="14" t="s">
        <v>218</v>
      </c>
      <c r="AV322" s="14" t="b">
        <v>1</v>
      </c>
      <c r="AW322" s="14">
        <v>4.2545968882602549</v>
      </c>
      <c r="AX322" s="14">
        <v>0.12235737859500236</v>
      </c>
      <c r="AY322" s="14">
        <v>2.8758865248226947E-2</v>
      </c>
      <c r="AZ322" s="14">
        <v>42.197076850542196</v>
      </c>
      <c r="BA322" s="14">
        <v>4.2501279999999997E-3</v>
      </c>
      <c r="BB322" s="14">
        <v>9.9106285714285714E-4</v>
      </c>
      <c r="BC322" s="14" t="b">
        <f t="shared" si="76"/>
        <v>1</v>
      </c>
      <c r="BD322" s="14" t="b">
        <f t="shared" si="77"/>
        <v>1</v>
      </c>
      <c r="BE322" s="14" t="b">
        <f t="shared" si="78"/>
        <v>1</v>
      </c>
      <c r="BF322" s="14" t="b">
        <f t="shared" si="79"/>
        <v>1</v>
      </c>
      <c r="BG322" s="14" t="b">
        <f t="shared" si="80"/>
        <v>1</v>
      </c>
      <c r="BH322" s="14" t="b">
        <f t="shared" si="81"/>
        <v>1</v>
      </c>
      <c r="BI322" s="14" t="b">
        <f t="shared" si="85"/>
        <v>1</v>
      </c>
    </row>
    <row r="323" spans="1:61" hidden="1" x14ac:dyDescent="0.25">
      <c r="A323" s="14" t="s">
        <v>104</v>
      </c>
      <c r="B323" s="14" t="s">
        <v>1096</v>
      </c>
      <c r="C323" s="14">
        <v>7811000325</v>
      </c>
      <c r="D323" s="14" t="s">
        <v>423</v>
      </c>
      <c r="E323" s="14" t="s">
        <v>1097</v>
      </c>
      <c r="F323" s="14" t="s">
        <v>100</v>
      </c>
      <c r="G323" s="14" t="s">
        <v>127</v>
      </c>
      <c r="H323" s="14" t="s">
        <v>73</v>
      </c>
      <c r="I323" s="14" t="s">
        <v>102</v>
      </c>
      <c r="J323" s="14" t="s">
        <v>1098</v>
      </c>
      <c r="K323" s="14" t="s">
        <v>1099</v>
      </c>
      <c r="L323" s="14" t="s">
        <v>78</v>
      </c>
      <c r="M323" s="14" t="s">
        <v>68</v>
      </c>
      <c r="N323" s="14" t="s">
        <v>68</v>
      </c>
      <c r="O323" s="14" t="s">
        <v>68</v>
      </c>
      <c r="P323" s="14" t="s">
        <v>68</v>
      </c>
      <c r="Q323" s="14" t="s">
        <v>69</v>
      </c>
      <c r="R323" s="14" t="s">
        <v>69</v>
      </c>
      <c r="S323" s="14" t="s">
        <v>79</v>
      </c>
      <c r="T323" s="14" t="s">
        <v>70</v>
      </c>
      <c r="U323" s="14" t="s">
        <v>70</v>
      </c>
      <c r="V323" s="14" t="s">
        <v>71</v>
      </c>
      <c r="W323" s="14" t="s">
        <v>72</v>
      </c>
      <c r="X323" s="14" t="s">
        <v>72</v>
      </c>
      <c r="Y323" s="14" t="s">
        <v>72</v>
      </c>
      <c r="Z323" s="14" t="s">
        <v>71</v>
      </c>
      <c r="AA323" s="14" t="s">
        <v>68</v>
      </c>
      <c r="AB323" s="14">
        <v>1</v>
      </c>
      <c r="AC323" s="14">
        <v>1911.5</v>
      </c>
      <c r="AD323" s="14">
        <v>7899</v>
      </c>
      <c r="AE323" s="14">
        <v>333</v>
      </c>
      <c r="AF323" s="14">
        <v>1076.8</v>
      </c>
      <c r="AG323" s="14">
        <v>251.18</v>
      </c>
      <c r="AH323" s="14">
        <v>1911.5</v>
      </c>
      <c r="AI323" s="14">
        <v>85150</v>
      </c>
      <c r="AJ323" s="14">
        <v>0</v>
      </c>
      <c r="AK323" s="14">
        <v>0</v>
      </c>
      <c r="AL323" s="14">
        <v>798.33</v>
      </c>
      <c r="AM323" s="14">
        <v>241.09</v>
      </c>
      <c r="AN323" s="14">
        <v>0</v>
      </c>
      <c r="AO323" s="14">
        <v>0</v>
      </c>
      <c r="AP323" s="14">
        <v>10441</v>
      </c>
      <c r="AQ323" s="14">
        <v>689734</v>
      </c>
      <c r="AR323" s="14">
        <v>0</v>
      </c>
      <c r="AS323" s="14">
        <v>651173</v>
      </c>
      <c r="AT323" s="14">
        <v>34710</v>
      </c>
      <c r="AU323" s="14" t="s">
        <v>218</v>
      </c>
      <c r="AV323" s="14" t="b">
        <v>1</v>
      </c>
      <c r="AW323" s="14">
        <v>7.335624071322437</v>
      </c>
      <c r="AX323" s="14">
        <v>0.23326523031203567</v>
      </c>
      <c r="AY323" s="14">
        <v>3.179896189391062E-2</v>
      </c>
      <c r="AZ323" s="14">
        <v>79.076894502228825</v>
      </c>
      <c r="BA323" s="14">
        <v>2.3973873873873877</v>
      </c>
      <c r="BB323" s="14">
        <v>0.723993993993994</v>
      </c>
      <c r="BC323" s="14" t="b">
        <f t="shared" si="76"/>
        <v>1</v>
      </c>
      <c r="BD323" s="14" t="b">
        <f t="shared" si="77"/>
        <v>1</v>
      </c>
      <c r="BE323" s="14" t="b">
        <f t="shared" si="78"/>
        <v>1</v>
      </c>
      <c r="BF323" s="14" t="b">
        <f t="shared" si="79"/>
        <v>1</v>
      </c>
      <c r="BG323" s="14" t="b">
        <f t="shared" si="80"/>
        <v>1</v>
      </c>
      <c r="BH323" s="14" t="b">
        <f t="shared" si="81"/>
        <v>1</v>
      </c>
      <c r="BI323" s="14" t="b">
        <f t="shared" si="85"/>
        <v>1</v>
      </c>
    </row>
    <row r="324" spans="1:61" hidden="1" x14ac:dyDescent="0.25">
      <c r="A324" s="14" t="s">
        <v>104</v>
      </c>
      <c r="B324" s="14" t="s">
        <v>514</v>
      </c>
      <c r="C324" s="14">
        <v>7811130035</v>
      </c>
      <c r="D324" s="14" t="s">
        <v>1100</v>
      </c>
      <c r="E324" s="14" t="s">
        <v>66</v>
      </c>
      <c r="F324" s="14" t="s">
        <v>66</v>
      </c>
      <c r="G324" s="14" t="s">
        <v>101</v>
      </c>
      <c r="H324" s="14" t="s">
        <v>78</v>
      </c>
      <c r="I324" s="14" t="s">
        <v>66</v>
      </c>
      <c r="J324" s="14" t="s">
        <v>66</v>
      </c>
      <c r="K324" s="14" t="s">
        <v>66</v>
      </c>
      <c r="L324" s="14" t="s">
        <v>74</v>
      </c>
      <c r="M324" s="14" t="s">
        <v>68</v>
      </c>
      <c r="N324" s="14" t="s">
        <v>68</v>
      </c>
      <c r="O324" s="14" t="s">
        <v>68</v>
      </c>
      <c r="P324" s="14" t="s">
        <v>68</v>
      </c>
      <c r="Q324" s="14" t="s">
        <v>69</v>
      </c>
      <c r="R324" s="14" t="s">
        <v>69</v>
      </c>
      <c r="S324" s="14" t="s">
        <v>79</v>
      </c>
      <c r="T324" s="14" t="s">
        <v>70</v>
      </c>
      <c r="U324" s="14" t="s">
        <v>70</v>
      </c>
      <c r="V324" s="14" t="s">
        <v>68</v>
      </c>
      <c r="W324" s="14" t="s">
        <v>72</v>
      </c>
      <c r="X324" s="14" t="s">
        <v>68</v>
      </c>
      <c r="Y324" s="14" t="s">
        <v>72</v>
      </c>
      <c r="Z324" s="14" t="s">
        <v>68</v>
      </c>
      <c r="AA324" s="14" t="s">
        <v>69</v>
      </c>
      <c r="AB324" s="14">
        <v>1</v>
      </c>
      <c r="AC324" s="14">
        <v>582.79999999999995</v>
      </c>
      <c r="AD324" s="14">
        <v>1457.5</v>
      </c>
      <c r="AE324" s="14">
        <v>28105</v>
      </c>
      <c r="AF324" s="14">
        <v>582.79999999999995</v>
      </c>
      <c r="AG324" s="14">
        <v>131.30000000000001</v>
      </c>
      <c r="AH324" s="14">
        <v>582.79999999999995</v>
      </c>
      <c r="AI324" s="14">
        <v>7400</v>
      </c>
      <c r="AJ324" s="14">
        <v>0</v>
      </c>
      <c r="AK324" s="14">
        <v>0</v>
      </c>
      <c r="AL324" s="14">
        <v>173</v>
      </c>
      <c r="AM324" s="14">
        <v>816.91</v>
      </c>
      <c r="AN324" s="14">
        <v>0</v>
      </c>
      <c r="AO324" s="14">
        <v>0</v>
      </c>
      <c r="AP324" s="14">
        <v>35378.730000000003</v>
      </c>
      <c r="AQ324" s="14">
        <v>59867.199999999997</v>
      </c>
      <c r="AR324" s="14">
        <v>0</v>
      </c>
      <c r="AS324" s="14">
        <v>361763.82</v>
      </c>
      <c r="AT324" s="14">
        <v>7488.93</v>
      </c>
      <c r="AU324" s="14" t="s">
        <v>218</v>
      </c>
      <c r="AV324" s="14" t="b">
        <v>1</v>
      </c>
      <c r="AW324" s="14">
        <v>2.5008579272477696</v>
      </c>
      <c r="AX324" s="14">
        <v>0.22529169526424164</v>
      </c>
      <c r="AY324" s="14">
        <v>9.0085763293310472E-2</v>
      </c>
      <c r="AZ324" s="14">
        <v>12.697323266986961</v>
      </c>
      <c r="BA324" s="14">
        <v>6.1554883472691689E-3</v>
      </c>
      <c r="BB324" s="14">
        <v>2.9066358299235009E-2</v>
      </c>
      <c r="BC324" s="14" t="b">
        <f t="shared" si="76"/>
        <v>1</v>
      </c>
      <c r="BD324" s="14" t="b">
        <f t="shared" si="77"/>
        <v>1</v>
      </c>
      <c r="BE324" s="14" t="b">
        <f t="shared" si="78"/>
        <v>1</v>
      </c>
      <c r="BF324" s="14" t="b">
        <f t="shared" si="79"/>
        <v>1</v>
      </c>
      <c r="BG324" s="14" t="b">
        <f t="shared" si="80"/>
        <v>1</v>
      </c>
      <c r="BH324" s="14" t="b">
        <f t="shared" si="81"/>
        <v>1</v>
      </c>
      <c r="BI324" s="14" t="b">
        <f t="shared" si="85"/>
        <v>1</v>
      </c>
    </row>
    <row r="325" spans="1:61" hidden="1" x14ac:dyDescent="0.25">
      <c r="A325" s="14" t="s">
        <v>104</v>
      </c>
      <c r="B325" s="14" t="s">
        <v>1101</v>
      </c>
      <c r="C325" s="14">
        <v>7811131487</v>
      </c>
      <c r="D325" s="14" t="s">
        <v>1102</v>
      </c>
      <c r="E325" s="14" t="s">
        <v>1103</v>
      </c>
      <c r="F325" s="14" t="s">
        <v>156</v>
      </c>
      <c r="G325" s="14" t="s">
        <v>129</v>
      </c>
      <c r="H325" s="14" t="s">
        <v>65</v>
      </c>
      <c r="I325" s="14" t="s">
        <v>66</v>
      </c>
      <c r="J325" s="14" t="s">
        <v>1104</v>
      </c>
      <c r="K325" s="14" t="s">
        <v>1105</v>
      </c>
      <c r="L325" s="14" t="s">
        <v>67</v>
      </c>
      <c r="M325" s="14" t="s">
        <v>68</v>
      </c>
      <c r="N325" s="14" t="s">
        <v>68</v>
      </c>
      <c r="O325" s="14" t="s">
        <v>68</v>
      </c>
      <c r="P325" s="14" t="s">
        <v>68</v>
      </c>
      <c r="Q325" s="14" t="s">
        <v>69</v>
      </c>
      <c r="R325" s="14" t="s">
        <v>69</v>
      </c>
      <c r="S325" s="14" t="s">
        <v>79</v>
      </c>
      <c r="T325" s="14" t="s">
        <v>70</v>
      </c>
      <c r="U325" s="14" t="s">
        <v>70</v>
      </c>
      <c r="V325" s="14" t="s">
        <v>71</v>
      </c>
      <c r="W325" s="14" t="s">
        <v>72</v>
      </c>
      <c r="X325" s="14" t="s">
        <v>71</v>
      </c>
      <c r="Y325" s="14" t="s">
        <v>72</v>
      </c>
      <c r="Z325" s="14" t="s">
        <v>71</v>
      </c>
      <c r="AA325" s="14" t="s">
        <v>68</v>
      </c>
      <c r="AB325" s="14">
        <v>1</v>
      </c>
      <c r="AC325" s="14">
        <v>5524.9</v>
      </c>
      <c r="AD325" s="14">
        <v>16524.7</v>
      </c>
      <c r="AE325" s="14">
        <v>629</v>
      </c>
      <c r="AF325" s="14">
        <v>5524.9</v>
      </c>
      <c r="AG325" s="14">
        <v>1046.3800000000001</v>
      </c>
      <c r="AH325" s="14">
        <v>5500</v>
      </c>
      <c r="AI325" s="14">
        <v>232350</v>
      </c>
      <c r="AJ325" s="14">
        <v>0</v>
      </c>
      <c r="AK325" s="14">
        <v>0</v>
      </c>
      <c r="AL325" s="14">
        <v>1961.47</v>
      </c>
      <c r="AM325" s="14">
        <v>1498.33</v>
      </c>
      <c r="AN325" s="14">
        <v>0</v>
      </c>
      <c r="AO325" s="14">
        <v>0</v>
      </c>
      <c r="AP325" s="14">
        <v>669400</v>
      </c>
      <c r="AQ325" s="14">
        <v>1798900</v>
      </c>
      <c r="AR325" s="14">
        <v>0</v>
      </c>
      <c r="AS325" s="14">
        <v>2062800</v>
      </c>
      <c r="AT325" s="14">
        <v>84700</v>
      </c>
      <c r="AU325" s="14" t="s">
        <v>218</v>
      </c>
      <c r="AV325" s="14" t="b">
        <v>1</v>
      </c>
      <c r="AW325" s="14">
        <v>2.9909500624445693</v>
      </c>
      <c r="AX325" s="14">
        <v>0.18939347318503505</v>
      </c>
      <c r="AY325" s="14">
        <v>6.3322178314886207E-2</v>
      </c>
      <c r="AZ325" s="14">
        <v>42.055059820087244</v>
      </c>
      <c r="BA325" s="14">
        <v>3.1183942766295707</v>
      </c>
      <c r="BB325" s="14">
        <v>2.3820826709062004</v>
      </c>
      <c r="BC325" s="14" t="b">
        <f t="shared" si="76"/>
        <v>1</v>
      </c>
      <c r="BD325" s="14" t="b">
        <f t="shared" si="77"/>
        <v>1</v>
      </c>
      <c r="BE325" s="14" t="b">
        <f t="shared" si="78"/>
        <v>1</v>
      </c>
      <c r="BF325" s="14" t="b">
        <f t="shared" si="79"/>
        <v>1</v>
      </c>
      <c r="BG325" s="14" t="b">
        <f t="shared" si="80"/>
        <v>1</v>
      </c>
      <c r="BH325" s="14" t="b">
        <f t="shared" si="81"/>
        <v>1</v>
      </c>
      <c r="BI325" s="14" t="b">
        <f t="shared" si="85"/>
        <v>1</v>
      </c>
    </row>
    <row r="326" spans="1:61" hidden="1" x14ac:dyDescent="0.25">
      <c r="A326" s="14" t="s">
        <v>104</v>
      </c>
      <c r="B326" s="14" t="s">
        <v>1101</v>
      </c>
      <c r="C326" s="14">
        <v>7811131487</v>
      </c>
      <c r="D326" s="14" t="s">
        <v>1106</v>
      </c>
      <c r="E326" s="14" t="s">
        <v>1107</v>
      </c>
      <c r="F326" s="14" t="s">
        <v>100</v>
      </c>
      <c r="G326" s="14" t="s">
        <v>148</v>
      </c>
      <c r="H326" s="14" t="s">
        <v>65</v>
      </c>
      <c r="I326" s="14" t="s">
        <v>66</v>
      </c>
      <c r="J326" s="14" t="s">
        <v>220</v>
      </c>
      <c r="K326" s="14" t="s">
        <v>1105</v>
      </c>
      <c r="L326" s="14" t="s">
        <v>78</v>
      </c>
      <c r="M326" s="14" t="s">
        <v>68</v>
      </c>
      <c r="N326" s="14" t="s">
        <v>68</v>
      </c>
      <c r="O326" s="14" t="s">
        <v>68</v>
      </c>
      <c r="P326" s="14" t="s">
        <v>68</v>
      </c>
      <c r="Q326" s="14" t="s">
        <v>69</v>
      </c>
      <c r="R326" s="14" t="s">
        <v>72</v>
      </c>
      <c r="S326" s="14" t="s">
        <v>79</v>
      </c>
      <c r="T326" s="14" t="s">
        <v>70</v>
      </c>
      <c r="U326" s="14" t="s">
        <v>70</v>
      </c>
      <c r="V326" s="14" t="s">
        <v>71</v>
      </c>
      <c r="W326" s="14" t="s">
        <v>72</v>
      </c>
      <c r="X326" s="14" t="s">
        <v>71</v>
      </c>
      <c r="Y326" s="14" t="s">
        <v>72</v>
      </c>
      <c r="Z326" s="14" t="s">
        <v>68</v>
      </c>
      <c r="AA326" s="14" t="s">
        <v>68</v>
      </c>
      <c r="AB326" s="14">
        <v>1</v>
      </c>
      <c r="AC326" s="14">
        <v>1896.3</v>
      </c>
      <c r="AD326" s="14">
        <v>5451</v>
      </c>
      <c r="AE326" s="14">
        <v>412</v>
      </c>
      <c r="AF326" s="14">
        <v>1896.3</v>
      </c>
      <c r="AG326" s="14">
        <v>465.25</v>
      </c>
      <c r="AH326" s="14">
        <v>1896.3</v>
      </c>
      <c r="AI326" s="14">
        <v>58515</v>
      </c>
      <c r="AJ326" s="14">
        <v>0</v>
      </c>
      <c r="AK326" s="14">
        <v>0</v>
      </c>
      <c r="AL326" s="14">
        <v>569.54</v>
      </c>
      <c r="AM326" s="14">
        <v>297.5</v>
      </c>
      <c r="AN326" s="14">
        <v>0</v>
      </c>
      <c r="AO326" s="14">
        <v>0</v>
      </c>
      <c r="AP326" s="14">
        <v>155669.9</v>
      </c>
      <c r="AQ326" s="14">
        <v>474500</v>
      </c>
      <c r="AR326" s="14">
        <v>0</v>
      </c>
      <c r="AS326" s="14">
        <v>1286968.1599999999</v>
      </c>
      <c r="AT326" s="14">
        <v>24800</v>
      </c>
      <c r="AU326" s="14" t="s">
        <v>218</v>
      </c>
      <c r="AV326" s="14" t="b">
        <v>1</v>
      </c>
      <c r="AW326" s="14">
        <v>2.874545166903971</v>
      </c>
      <c r="AX326" s="14">
        <v>0.24534620049570216</v>
      </c>
      <c r="AY326" s="14">
        <v>8.5351311685929188E-2</v>
      </c>
      <c r="AZ326" s="14">
        <v>30.857459262774878</v>
      </c>
      <c r="BA326" s="14">
        <v>1.3823786407766989</v>
      </c>
      <c r="BB326" s="14">
        <v>0.72208737864077666</v>
      </c>
      <c r="BC326" s="14" t="b">
        <f t="shared" ref="BC326:BC335" si="86">OR(AW326=0,AND(AW326&gt;=AW$342,AW326&lt;AW$343))</f>
        <v>1</v>
      </c>
      <c r="BD326" s="14" t="b">
        <f t="shared" ref="BD326:BD335" si="87">OR(AX326=0,AND(AX326&gt;=AX$342,AX326&lt;AX$343))</f>
        <v>1</v>
      </c>
      <c r="BE326" s="14" t="b">
        <f t="shared" ref="BE326:BE335" si="88">OR(AY326=0,AND(AY326&gt;=AY$342,AY326&lt;AY$343))</f>
        <v>1</v>
      </c>
      <c r="BF326" s="14" t="b">
        <f t="shared" ref="BF326:BF335" si="89">OR(AZ326=0,AND(AZ326&gt;=AZ$342,AZ326&lt;AZ$343))</f>
        <v>1</v>
      </c>
      <c r="BG326" s="14" t="b">
        <f t="shared" ref="BG326:BG335" si="90">OR(BA326=0,AND(BA326&gt;=BA$342,BA326&lt;BA$343))</f>
        <v>1</v>
      </c>
      <c r="BH326" s="14" t="b">
        <f t="shared" ref="BH326:BH335" si="91">OR(BB326=0,AND(BB326&gt;=BB$342,BB326&lt;BB$343))</f>
        <v>1</v>
      </c>
      <c r="BI326" s="14" t="b">
        <f t="shared" si="85"/>
        <v>1</v>
      </c>
    </row>
    <row r="327" spans="1:61" hidden="1" x14ac:dyDescent="0.25">
      <c r="A327" s="14" t="s">
        <v>104</v>
      </c>
      <c r="B327" s="14" t="s">
        <v>1101</v>
      </c>
      <c r="C327" s="14">
        <v>7811131487</v>
      </c>
      <c r="D327" s="14" t="s">
        <v>1108</v>
      </c>
      <c r="E327" s="14" t="s">
        <v>1109</v>
      </c>
      <c r="F327" s="14" t="s">
        <v>100</v>
      </c>
      <c r="G327" s="14" t="s">
        <v>202</v>
      </c>
      <c r="H327" s="14" t="s">
        <v>65</v>
      </c>
      <c r="I327" s="14" t="s">
        <v>66</v>
      </c>
      <c r="J327" s="14" t="s">
        <v>220</v>
      </c>
      <c r="K327" s="14" t="s">
        <v>1105</v>
      </c>
      <c r="L327" s="14" t="s">
        <v>78</v>
      </c>
      <c r="M327" s="14" t="s">
        <v>68</v>
      </c>
      <c r="N327" s="14" t="s">
        <v>68</v>
      </c>
      <c r="O327" s="14" t="s">
        <v>68</v>
      </c>
      <c r="P327" s="14" t="s">
        <v>68</v>
      </c>
      <c r="Q327" s="14" t="s">
        <v>69</v>
      </c>
      <c r="R327" s="14" t="s">
        <v>72</v>
      </c>
      <c r="S327" s="14" t="s">
        <v>79</v>
      </c>
      <c r="T327" s="14" t="s">
        <v>70</v>
      </c>
      <c r="U327" s="14" t="s">
        <v>70</v>
      </c>
      <c r="V327" s="14" t="s">
        <v>71</v>
      </c>
      <c r="W327" s="14" t="s">
        <v>72</v>
      </c>
      <c r="X327" s="14" t="s">
        <v>71</v>
      </c>
      <c r="Y327" s="14" t="s">
        <v>72</v>
      </c>
      <c r="Z327" s="14" t="s">
        <v>68</v>
      </c>
      <c r="AA327" s="14" t="s">
        <v>68</v>
      </c>
      <c r="AB327" s="14">
        <v>1</v>
      </c>
      <c r="AC327" s="14">
        <v>1906.8</v>
      </c>
      <c r="AD327" s="14">
        <v>5474</v>
      </c>
      <c r="AE327" s="14">
        <v>423</v>
      </c>
      <c r="AF327" s="14">
        <v>1906.8</v>
      </c>
      <c r="AG327" s="14">
        <v>483.24</v>
      </c>
      <c r="AH327" s="14">
        <v>1906.8</v>
      </c>
      <c r="AI327" s="14">
        <v>113415</v>
      </c>
      <c r="AJ327" s="14">
        <v>0</v>
      </c>
      <c r="AK327" s="14">
        <v>0</v>
      </c>
      <c r="AL327" s="14">
        <v>931.42</v>
      </c>
      <c r="AM327" s="14">
        <v>380.61</v>
      </c>
      <c r="AN327" s="14">
        <v>0</v>
      </c>
      <c r="AO327" s="14">
        <v>0</v>
      </c>
      <c r="AP327" s="14">
        <v>150130.1</v>
      </c>
      <c r="AQ327" s="14">
        <v>918100</v>
      </c>
      <c r="AR327" s="14">
        <v>0</v>
      </c>
      <c r="AS327" s="14">
        <v>1336731.8500000001</v>
      </c>
      <c r="AT327" s="14">
        <v>40400</v>
      </c>
      <c r="AU327" s="14" t="s">
        <v>218</v>
      </c>
      <c r="AV327" s="14" t="b">
        <v>1</v>
      </c>
      <c r="AW327" s="14">
        <v>2.8707782672540381</v>
      </c>
      <c r="AX327" s="14">
        <v>0.25342983008181247</v>
      </c>
      <c r="AY327" s="14">
        <v>8.8279137742053343E-2</v>
      </c>
      <c r="AZ327" s="14">
        <v>59.47923222152297</v>
      </c>
      <c r="BA327" s="14">
        <v>2.2019385342789599</v>
      </c>
      <c r="BB327" s="14">
        <v>0.89978723404255323</v>
      </c>
      <c r="BC327" s="14" t="b">
        <f t="shared" si="86"/>
        <v>1</v>
      </c>
      <c r="BD327" s="14" t="b">
        <f t="shared" si="87"/>
        <v>1</v>
      </c>
      <c r="BE327" s="14" t="b">
        <f t="shared" si="88"/>
        <v>1</v>
      </c>
      <c r="BF327" s="14" t="b">
        <f t="shared" si="89"/>
        <v>1</v>
      </c>
      <c r="BG327" s="14" t="b">
        <f t="shared" si="90"/>
        <v>1</v>
      </c>
      <c r="BH327" s="14" t="b">
        <f t="shared" si="91"/>
        <v>1</v>
      </c>
      <c r="BI327" s="14" t="b">
        <f t="shared" si="85"/>
        <v>1</v>
      </c>
    </row>
    <row r="328" spans="1:61" hidden="1" x14ac:dyDescent="0.25">
      <c r="A328" s="14" t="s">
        <v>104</v>
      </c>
      <c r="B328" s="14" t="s">
        <v>723</v>
      </c>
      <c r="C328" s="14">
        <v>7811132032</v>
      </c>
      <c r="D328" s="14" t="s">
        <v>1110</v>
      </c>
      <c r="E328" s="14" t="s">
        <v>66</v>
      </c>
      <c r="F328" s="14" t="s">
        <v>100</v>
      </c>
      <c r="G328" s="14" t="s">
        <v>141</v>
      </c>
      <c r="H328" s="14" t="s">
        <v>78</v>
      </c>
      <c r="I328" s="14" t="s">
        <v>66</v>
      </c>
      <c r="J328" s="14" t="s">
        <v>66</v>
      </c>
      <c r="K328" s="14" t="s">
        <v>66</v>
      </c>
      <c r="L328" s="14" t="s">
        <v>74</v>
      </c>
      <c r="M328" s="14" t="s">
        <v>68</v>
      </c>
      <c r="N328" s="14" t="s">
        <v>69</v>
      </c>
      <c r="O328" s="14" t="s">
        <v>68</v>
      </c>
      <c r="P328" s="14" t="s">
        <v>69</v>
      </c>
      <c r="Q328" s="14" t="s">
        <v>69</v>
      </c>
      <c r="R328" s="14" t="s">
        <v>66</v>
      </c>
      <c r="S328" s="14" t="s">
        <v>79</v>
      </c>
      <c r="T328" s="14" t="s">
        <v>70</v>
      </c>
      <c r="U328" s="14" t="s">
        <v>70</v>
      </c>
      <c r="V328" s="14" t="s">
        <v>68</v>
      </c>
      <c r="W328" s="14" t="s">
        <v>72</v>
      </c>
      <c r="X328" s="14" t="s">
        <v>72</v>
      </c>
      <c r="Y328" s="14" t="s">
        <v>72</v>
      </c>
      <c r="Z328" s="14" t="s">
        <v>68</v>
      </c>
      <c r="AA328" s="14" t="s">
        <v>72</v>
      </c>
      <c r="AB328" s="14">
        <v>1</v>
      </c>
      <c r="AC328" s="14">
        <v>90.4</v>
      </c>
      <c r="AD328" s="14">
        <v>267</v>
      </c>
      <c r="AE328" s="14">
        <v>40</v>
      </c>
      <c r="AF328" s="14">
        <v>78.400000000000006</v>
      </c>
      <c r="AG328" s="14">
        <v>12.37</v>
      </c>
      <c r="AH328" s="14">
        <v>90.4</v>
      </c>
      <c r="AI328" s="14">
        <v>3060</v>
      </c>
      <c r="AJ328" s="14">
        <v>0</v>
      </c>
      <c r="AK328" s="14">
        <v>0</v>
      </c>
      <c r="AL328" s="14">
        <v>23</v>
      </c>
      <c r="AM328" s="14">
        <v>0</v>
      </c>
      <c r="AN328" s="14">
        <v>0</v>
      </c>
      <c r="AO328" s="14">
        <v>0</v>
      </c>
      <c r="AP328" s="14">
        <v>0</v>
      </c>
      <c r="AQ328" s="14">
        <v>24847.200000000001</v>
      </c>
      <c r="AR328" s="14">
        <v>0</v>
      </c>
      <c r="AS328" s="14">
        <v>24279.34</v>
      </c>
      <c r="AT328" s="14">
        <v>996.36</v>
      </c>
      <c r="AU328" s="14" t="s">
        <v>218</v>
      </c>
      <c r="AV328" s="14" t="b">
        <v>1</v>
      </c>
      <c r="AW328" s="14">
        <v>3.4056122448979589</v>
      </c>
      <c r="AX328" s="14">
        <v>0.15778061224489795</v>
      </c>
      <c r="AY328" s="14">
        <v>4.6329588014981271E-2</v>
      </c>
      <c r="AZ328" s="14">
        <v>39.030612244897959</v>
      </c>
      <c r="BA328" s="14">
        <v>0.57499999999999996</v>
      </c>
      <c r="BB328" s="14">
        <v>0</v>
      </c>
      <c r="BC328" s="14" t="b">
        <f t="shared" si="86"/>
        <v>1</v>
      </c>
      <c r="BD328" s="14" t="b">
        <f t="shared" si="87"/>
        <v>1</v>
      </c>
      <c r="BE328" s="14" t="b">
        <f t="shared" si="88"/>
        <v>1</v>
      </c>
      <c r="BF328" s="14" t="b">
        <f t="shared" si="89"/>
        <v>1</v>
      </c>
      <c r="BG328" s="14" t="b">
        <f t="shared" si="90"/>
        <v>1</v>
      </c>
      <c r="BH328" s="14" t="b">
        <f t="shared" si="91"/>
        <v>1</v>
      </c>
      <c r="BI328" s="14" t="b">
        <f t="shared" si="85"/>
        <v>1</v>
      </c>
    </row>
    <row r="329" spans="1:61" hidden="1" x14ac:dyDescent="0.25">
      <c r="A329" s="14" t="s">
        <v>106</v>
      </c>
      <c r="B329" s="14" t="s">
        <v>1111</v>
      </c>
      <c r="C329" s="14">
        <v>7811067425</v>
      </c>
      <c r="D329" s="14" t="s">
        <v>1111</v>
      </c>
      <c r="E329" s="14" t="s">
        <v>66</v>
      </c>
      <c r="F329" s="14" t="s">
        <v>91</v>
      </c>
      <c r="G329" s="14" t="s">
        <v>66</v>
      </c>
      <c r="H329" s="14" t="s">
        <v>66</v>
      </c>
      <c r="I329" s="14" t="s">
        <v>66</v>
      </c>
      <c r="J329" s="14" t="s">
        <v>66</v>
      </c>
      <c r="K329" s="14" t="s">
        <v>66</v>
      </c>
      <c r="L329" s="14" t="s">
        <v>66</v>
      </c>
      <c r="M329" s="14" t="s">
        <v>66</v>
      </c>
      <c r="N329" s="14" t="s">
        <v>66</v>
      </c>
      <c r="O329" s="14" t="s">
        <v>66</v>
      </c>
      <c r="P329" s="14" t="s">
        <v>66</v>
      </c>
      <c r="Q329" s="14" t="s">
        <v>66</v>
      </c>
      <c r="R329" s="14" t="s">
        <v>66</v>
      </c>
      <c r="S329" s="14" t="s">
        <v>70</v>
      </c>
      <c r="T329" s="14" t="s">
        <v>70</v>
      </c>
      <c r="U329" s="14" t="s">
        <v>70</v>
      </c>
      <c r="V329" s="14" t="s">
        <v>66</v>
      </c>
      <c r="W329" s="14" t="s">
        <v>66</v>
      </c>
      <c r="X329" s="14" t="s">
        <v>66</v>
      </c>
      <c r="Y329" s="14" t="s">
        <v>66</v>
      </c>
      <c r="Z329" s="14" t="s">
        <v>66</v>
      </c>
      <c r="AA329" s="14" t="s">
        <v>66</v>
      </c>
      <c r="AB329" s="14">
        <v>1</v>
      </c>
      <c r="AC329" s="14">
        <v>0</v>
      </c>
      <c r="AD329" s="14">
        <v>0</v>
      </c>
      <c r="AE329" s="14">
        <v>0</v>
      </c>
      <c r="AF329" s="14">
        <v>0</v>
      </c>
      <c r="AG329" s="14">
        <v>0</v>
      </c>
      <c r="AH329" s="14">
        <v>0</v>
      </c>
      <c r="AI329" s="14">
        <v>0</v>
      </c>
      <c r="AJ329" s="14">
        <v>0</v>
      </c>
      <c r="AK329" s="14">
        <v>0</v>
      </c>
      <c r="AL329" s="14">
        <v>0</v>
      </c>
      <c r="AM329" s="14">
        <v>0</v>
      </c>
      <c r="AN329" s="14">
        <v>0</v>
      </c>
      <c r="AO329" s="14">
        <v>0</v>
      </c>
      <c r="AP329" s="14">
        <v>0</v>
      </c>
      <c r="AQ329" s="14">
        <v>0</v>
      </c>
      <c r="AR329" s="14">
        <v>0</v>
      </c>
      <c r="AS329" s="14">
        <v>0</v>
      </c>
      <c r="AT329" s="14">
        <v>0</v>
      </c>
      <c r="AU329" s="14" t="s">
        <v>218</v>
      </c>
      <c r="AV329" s="14" t="b">
        <v>0</v>
      </c>
      <c r="AW329" s="14">
        <v>0</v>
      </c>
      <c r="AX329" s="14">
        <v>0</v>
      </c>
      <c r="AY329" s="14">
        <v>0</v>
      </c>
      <c r="AZ329" s="14">
        <v>0</v>
      </c>
      <c r="BA329" s="14">
        <v>0</v>
      </c>
      <c r="BB329" s="14">
        <v>0</v>
      </c>
      <c r="BC329" s="14" t="b">
        <f t="shared" si="86"/>
        <v>1</v>
      </c>
      <c r="BD329" s="14" t="b">
        <f t="shared" si="87"/>
        <v>1</v>
      </c>
      <c r="BE329" s="14" t="b">
        <f t="shared" si="88"/>
        <v>1</v>
      </c>
      <c r="BF329" s="14" t="b">
        <f t="shared" si="89"/>
        <v>1</v>
      </c>
      <c r="BG329" s="14" t="b">
        <f t="shared" si="90"/>
        <v>1</v>
      </c>
      <c r="BH329" s="14" t="b">
        <f t="shared" si="91"/>
        <v>1</v>
      </c>
      <c r="BI329" s="14" t="b">
        <f t="shared" ref="BI329:BI330" si="92">AND(BC329:BH329)</f>
        <v>1</v>
      </c>
    </row>
    <row r="330" spans="1:61" hidden="1" x14ac:dyDescent="0.25">
      <c r="A330" s="14" t="s">
        <v>106</v>
      </c>
      <c r="B330" s="14" t="s">
        <v>1112</v>
      </c>
      <c r="C330" s="14">
        <v>7811067023</v>
      </c>
      <c r="D330" s="14" t="s">
        <v>1113</v>
      </c>
      <c r="E330" s="14" t="s">
        <v>66</v>
      </c>
      <c r="F330" s="14" t="s">
        <v>98</v>
      </c>
      <c r="G330" s="14" t="s">
        <v>66</v>
      </c>
      <c r="H330" s="14" t="s">
        <v>66</v>
      </c>
      <c r="I330" s="14" t="s">
        <v>66</v>
      </c>
      <c r="J330" s="14" t="s">
        <v>66</v>
      </c>
      <c r="K330" s="14" t="s">
        <v>66</v>
      </c>
      <c r="L330" s="14" t="s">
        <v>66</v>
      </c>
      <c r="M330" s="14" t="s">
        <v>66</v>
      </c>
      <c r="N330" s="14" t="s">
        <v>66</v>
      </c>
      <c r="O330" s="14" t="s">
        <v>66</v>
      </c>
      <c r="P330" s="14" t="s">
        <v>66</v>
      </c>
      <c r="Q330" s="14" t="s">
        <v>66</v>
      </c>
      <c r="R330" s="14" t="s">
        <v>66</v>
      </c>
      <c r="S330" s="14" t="s">
        <v>70</v>
      </c>
      <c r="T330" s="14" t="s">
        <v>70</v>
      </c>
      <c r="U330" s="14" t="s">
        <v>70</v>
      </c>
      <c r="V330" s="14" t="s">
        <v>66</v>
      </c>
      <c r="W330" s="14" t="s">
        <v>66</v>
      </c>
      <c r="X330" s="14" t="s">
        <v>66</v>
      </c>
      <c r="Y330" s="14" t="s">
        <v>66</v>
      </c>
      <c r="Z330" s="14" t="s">
        <v>66</v>
      </c>
      <c r="AA330" s="14" t="s">
        <v>66</v>
      </c>
      <c r="AB330" s="14">
        <v>1</v>
      </c>
      <c r="AC330" s="14">
        <v>0</v>
      </c>
      <c r="AD330" s="14">
        <v>0</v>
      </c>
      <c r="AE330" s="14">
        <v>0</v>
      </c>
      <c r="AF330" s="14">
        <v>0</v>
      </c>
      <c r="AG330" s="14">
        <v>0</v>
      </c>
      <c r="AH330" s="14">
        <v>0</v>
      </c>
      <c r="AI330" s="14">
        <v>0</v>
      </c>
      <c r="AJ330" s="14">
        <v>0</v>
      </c>
      <c r="AK330" s="14">
        <v>0</v>
      </c>
      <c r="AL330" s="14">
        <v>0</v>
      </c>
      <c r="AM330" s="14">
        <v>0</v>
      </c>
      <c r="AN330" s="14">
        <v>0</v>
      </c>
      <c r="AO330" s="14">
        <v>0</v>
      </c>
      <c r="AP330" s="14">
        <v>0</v>
      </c>
      <c r="AQ330" s="14">
        <v>0</v>
      </c>
      <c r="AR330" s="14">
        <v>0</v>
      </c>
      <c r="AS330" s="14">
        <v>0</v>
      </c>
      <c r="AT330" s="14">
        <v>0</v>
      </c>
      <c r="AU330" s="14" t="s">
        <v>218</v>
      </c>
      <c r="AV330" s="14" t="b">
        <v>0</v>
      </c>
      <c r="AW330" s="14">
        <v>0</v>
      </c>
      <c r="AX330" s="14">
        <v>0</v>
      </c>
      <c r="AY330" s="14">
        <v>0</v>
      </c>
      <c r="AZ330" s="14">
        <v>0</v>
      </c>
      <c r="BA330" s="14">
        <v>0</v>
      </c>
      <c r="BB330" s="14">
        <v>0</v>
      </c>
      <c r="BC330" s="14" t="b">
        <f t="shared" si="86"/>
        <v>1</v>
      </c>
      <c r="BD330" s="14" t="b">
        <f t="shared" si="87"/>
        <v>1</v>
      </c>
      <c r="BE330" s="14" t="b">
        <f t="shared" si="88"/>
        <v>1</v>
      </c>
      <c r="BF330" s="14" t="b">
        <f t="shared" si="89"/>
        <v>1</v>
      </c>
      <c r="BG330" s="14" t="b">
        <f t="shared" si="90"/>
        <v>1</v>
      </c>
      <c r="BH330" s="14" t="b">
        <f t="shared" si="91"/>
        <v>1</v>
      </c>
      <c r="BI330" s="14" t="b">
        <f t="shared" si="92"/>
        <v>1</v>
      </c>
    </row>
    <row r="331" spans="1:61" hidden="1" x14ac:dyDescent="0.25">
      <c r="A331" s="14" t="s">
        <v>106</v>
      </c>
      <c r="B331" s="14" t="s">
        <v>488</v>
      </c>
      <c r="C331" s="14">
        <v>7811001382</v>
      </c>
      <c r="D331" s="14" t="s">
        <v>1114</v>
      </c>
      <c r="E331" s="14" t="s">
        <v>66</v>
      </c>
      <c r="F331" s="14" t="s">
        <v>66</v>
      </c>
      <c r="G331" s="14" t="s">
        <v>66</v>
      </c>
      <c r="H331" s="14" t="s">
        <v>66</v>
      </c>
      <c r="I331" s="14" t="s">
        <v>66</v>
      </c>
      <c r="J331" s="14" t="s">
        <v>66</v>
      </c>
      <c r="K331" s="14" t="s">
        <v>66</v>
      </c>
      <c r="L331" s="14" t="s">
        <v>66</v>
      </c>
      <c r="M331" s="14" t="s">
        <v>66</v>
      </c>
      <c r="N331" s="14" t="s">
        <v>66</v>
      </c>
      <c r="O331" s="14" t="s">
        <v>66</v>
      </c>
      <c r="P331" s="14" t="s">
        <v>66</v>
      </c>
      <c r="Q331" s="14" t="s">
        <v>66</v>
      </c>
      <c r="R331" s="14" t="s">
        <v>66</v>
      </c>
      <c r="S331" s="14" t="s">
        <v>70</v>
      </c>
      <c r="T331" s="14" t="s">
        <v>70</v>
      </c>
      <c r="U331" s="14" t="s">
        <v>70</v>
      </c>
      <c r="V331" s="14" t="s">
        <v>66</v>
      </c>
      <c r="W331" s="14" t="s">
        <v>66</v>
      </c>
      <c r="X331" s="14" t="s">
        <v>66</v>
      </c>
      <c r="Y331" s="14" t="s">
        <v>66</v>
      </c>
      <c r="Z331" s="14" t="s">
        <v>66</v>
      </c>
      <c r="AA331" s="14" t="s">
        <v>66</v>
      </c>
      <c r="AB331" s="14">
        <v>1</v>
      </c>
      <c r="AC331" s="14">
        <v>0</v>
      </c>
      <c r="AD331" s="14">
        <v>0</v>
      </c>
      <c r="AE331" s="14">
        <v>0</v>
      </c>
      <c r="AF331" s="14">
        <v>0</v>
      </c>
      <c r="AG331" s="14">
        <v>0</v>
      </c>
      <c r="AH331" s="14">
        <v>0</v>
      </c>
      <c r="AI331" s="14">
        <v>0</v>
      </c>
      <c r="AJ331" s="14">
        <v>0</v>
      </c>
      <c r="AK331" s="14">
        <v>0</v>
      </c>
      <c r="AL331" s="14">
        <v>0</v>
      </c>
      <c r="AM331" s="14">
        <v>0</v>
      </c>
      <c r="AN331" s="14">
        <v>0</v>
      </c>
      <c r="AO331" s="14">
        <v>0</v>
      </c>
      <c r="AP331" s="14">
        <v>0</v>
      </c>
      <c r="AQ331" s="14">
        <v>0</v>
      </c>
      <c r="AR331" s="14">
        <v>0</v>
      </c>
      <c r="AS331" s="14">
        <v>0</v>
      </c>
      <c r="AT331" s="14">
        <v>0</v>
      </c>
      <c r="AU331" s="14" t="s">
        <v>218</v>
      </c>
      <c r="AV331" s="14" t="b">
        <v>0</v>
      </c>
      <c r="AW331" s="14">
        <v>0</v>
      </c>
      <c r="AX331" s="14">
        <v>0</v>
      </c>
      <c r="AY331" s="14">
        <v>0</v>
      </c>
      <c r="AZ331" s="14">
        <v>0</v>
      </c>
      <c r="BA331" s="14">
        <v>0</v>
      </c>
      <c r="BB331" s="14">
        <v>0</v>
      </c>
      <c r="BC331" s="14" t="b">
        <f t="shared" si="86"/>
        <v>1</v>
      </c>
      <c r="BD331" s="14" t="b">
        <f t="shared" si="87"/>
        <v>1</v>
      </c>
      <c r="BE331" s="14" t="b">
        <f t="shared" si="88"/>
        <v>1</v>
      </c>
      <c r="BF331" s="14" t="b">
        <f t="shared" si="89"/>
        <v>1</v>
      </c>
      <c r="BG331" s="14" t="b">
        <f t="shared" si="90"/>
        <v>1</v>
      </c>
      <c r="BH331" s="14" t="b">
        <f t="shared" si="91"/>
        <v>1</v>
      </c>
      <c r="BI331" s="14" t="b">
        <f t="shared" ref="BI331:BI335" si="93">AND(BC331:BH331)</f>
        <v>1</v>
      </c>
    </row>
    <row r="332" spans="1:61" hidden="1" x14ac:dyDescent="0.25">
      <c r="A332" s="14" t="s">
        <v>106</v>
      </c>
      <c r="B332" s="14" t="s">
        <v>488</v>
      </c>
      <c r="C332" s="14">
        <v>7811001382</v>
      </c>
      <c r="D332" s="14" t="s">
        <v>722</v>
      </c>
      <c r="E332" s="14" t="s">
        <v>66</v>
      </c>
      <c r="F332" s="14" t="s">
        <v>66</v>
      </c>
      <c r="G332" s="14" t="s">
        <v>66</v>
      </c>
      <c r="H332" s="14" t="s">
        <v>66</v>
      </c>
      <c r="I332" s="14" t="s">
        <v>66</v>
      </c>
      <c r="J332" s="14" t="s">
        <v>66</v>
      </c>
      <c r="K332" s="14" t="s">
        <v>66</v>
      </c>
      <c r="L332" s="14" t="s">
        <v>66</v>
      </c>
      <c r="M332" s="14" t="s">
        <v>66</v>
      </c>
      <c r="N332" s="14" t="s">
        <v>66</v>
      </c>
      <c r="O332" s="14" t="s">
        <v>66</v>
      </c>
      <c r="P332" s="14" t="s">
        <v>66</v>
      </c>
      <c r="Q332" s="14" t="s">
        <v>66</v>
      </c>
      <c r="R332" s="14" t="s">
        <v>66</v>
      </c>
      <c r="S332" s="14" t="s">
        <v>70</v>
      </c>
      <c r="T332" s="14" t="s">
        <v>70</v>
      </c>
      <c r="U332" s="14" t="s">
        <v>70</v>
      </c>
      <c r="V332" s="14" t="s">
        <v>66</v>
      </c>
      <c r="W332" s="14" t="s">
        <v>66</v>
      </c>
      <c r="X332" s="14" t="s">
        <v>66</v>
      </c>
      <c r="Y332" s="14" t="s">
        <v>66</v>
      </c>
      <c r="Z332" s="14" t="s">
        <v>66</v>
      </c>
      <c r="AA332" s="14" t="s">
        <v>66</v>
      </c>
      <c r="AB332" s="14">
        <v>1</v>
      </c>
      <c r="AC332" s="14">
        <v>0</v>
      </c>
      <c r="AD332" s="14">
        <v>0</v>
      </c>
      <c r="AE332" s="14">
        <v>0</v>
      </c>
      <c r="AF332" s="14">
        <v>0</v>
      </c>
      <c r="AG332" s="14">
        <v>0</v>
      </c>
      <c r="AH332" s="14">
        <v>0</v>
      </c>
      <c r="AI332" s="14">
        <v>0</v>
      </c>
      <c r="AJ332" s="14">
        <v>0</v>
      </c>
      <c r="AK332" s="14">
        <v>0</v>
      </c>
      <c r="AL332" s="14">
        <v>0</v>
      </c>
      <c r="AM332" s="14">
        <v>0</v>
      </c>
      <c r="AN332" s="14">
        <v>0</v>
      </c>
      <c r="AO332" s="14">
        <v>0</v>
      </c>
      <c r="AP332" s="14">
        <v>0</v>
      </c>
      <c r="AQ332" s="14">
        <v>0</v>
      </c>
      <c r="AR332" s="14">
        <v>0</v>
      </c>
      <c r="AS332" s="14">
        <v>0</v>
      </c>
      <c r="AT332" s="14">
        <v>0</v>
      </c>
      <c r="AU332" s="14" t="s">
        <v>218</v>
      </c>
      <c r="AV332" s="14" t="b">
        <v>0</v>
      </c>
      <c r="AW332" s="14">
        <v>0</v>
      </c>
      <c r="AX332" s="14">
        <v>0</v>
      </c>
      <c r="AY332" s="14">
        <v>0</v>
      </c>
      <c r="AZ332" s="14">
        <v>0</v>
      </c>
      <c r="BA332" s="14">
        <v>0</v>
      </c>
      <c r="BB332" s="14">
        <v>0</v>
      </c>
      <c r="BC332" s="14" t="b">
        <f t="shared" si="86"/>
        <v>1</v>
      </c>
      <c r="BD332" s="14" t="b">
        <f t="shared" si="87"/>
        <v>1</v>
      </c>
      <c r="BE332" s="14" t="b">
        <f t="shared" si="88"/>
        <v>1</v>
      </c>
      <c r="BF332" s="14" t="b">
        <f t="shared" si="89"/>
        <v>1</v>
      </c>
      <c r="BG332" s="14" t="b">
        <f t="shared" si="90"/>
        <v>1</v>
      </c>
      <c r="BH332" s="14" t="b">
        <f t="shared" si="91"/>
        <v>1</v>
      </c>
      <c r="BI332" s="14" t="b">
        <f t="shared" si="93"/>
        <v>1</v>
      </c>
    </row>
    <row r="333" spans="1:61" hidden="1" x14ac:dyDescent="0.25">
      <c r="A333" s="14" t="s">
        <v>106</v>
      </c>
      <c r="B333" s="14" t="s">
        <v>497</v>
      </c>
      <c r="C333" s="14">
        <v>7811130613</v>
      </c>
      <c r="D333" s="14" t="s">
        <v>1115</v>
      </c>
      <c r="E333" s="14" t="s">
        <v>66</v>
      </c>
      <c r="F333" s="14" t="s">
        <v>66</v>
      </c>
      <c r="G333" s="14" t="s">
        <v>66</v>
      </c>
      <c r="H333" s="14" t="s">
        <v>66</v>
      </c>
      <c r="I333" s="14" t="s">
        <v>66</v>
      </c>
      <c r="J333" s="14" t="s">
        <v>66</v>
      </c>
      <c r="K333" s="14" t="s">
        <v>66</v>
      </c>
      <c r="L333" s="14" t="s">
        <v>66</v>
      </c>
      <c r="M333" s="14" t="s">
        <v>66</v>
      </c>
      <c r="N333" s="14" t="s">
        <v>66</v>
      </c>
      <c r="O333" s="14" t="s">
        <v>66</v>
      </c>
      <c r="P333" s="14" t="s">
        <v>66</v>
      </c>
      <c r="Q333" s="14" t="s">
        <v>66</v>
      </c>
      <c r="R333" s="14" t="s">
        <v>66</v>
      </c>
      <c r="S333" s="14" t="s">
        <v>70</v>
      </c>
      <c r="T333" s="14" t="s">
        <v>70</v>
      </c>
      <c r="U333" s="14" t="s">
        <v>70</v>
      </c>
      <c r="V333" s="14" t="s">
        <v>66</v>
      </c>
      <c r="W333" s="14" t="s">
        <v>66</v>
      </c>
      <c r="X333" s="14" t="s">
        <v>66</v>
      </c>
      <c r="Y333" s="14" t="s">
        <v>66</v>
      </c>
      <c r="Z333" s="14" t="s">
        <v>66</v>
      </c>
      <c r="AA333" s="14" t="s">
        <v>66</v>
      </c>
      <c r="AB333" s="14">
        <v>1</v>
      </c>
      <c r="AC333" s="14">
        <v>0</v>
      </c>
      <c r="AD333" s="14">
        <v>0</v>
      </c>
      <c r="AE333" s="14">
        <v>0</v>
      </c>
      <c r="AF333" s="14">
        <v>0</v>
      </c>
      <c r="AG333" s="14">
        <v>0</v>
      </c>
      <c r="AH333" s="14">
        <v>0</v>
      </c>
      <c r="AI333" s="14">
        <v>0</v>
      </c>
      <c r="AJ333" s="14">
        <v>0</v>
      </c>
      <c r="AK333" s="14">
        <v>0</v>
      </c>
      <c r="AL333" s="14">
        <v>0</v>
      </c>
      <c r="AM333" s="14">
        <v>0</v>
      </c>
      <c r="AN333" s="14">
        <v>0</v>
      </c>
      <c r="AO333" s="14">
        <v>0</v>
      </c>
      <c r="AP333" s="14">
        <v>0</v>
      </c>
      <c r="AQ333" s="14">
        <v>0</v>
      </c>
      <c r="AR333" s="14">
        <v>0</v>
      </c>
      <c r="AS333" s="14">
        <v>0</v>
      </c>
      <c r="AT333" s="14">
        <v>0</v>
      </c>
      <c r="AU333" s="14" t="s">
        <v>218</v>
      </c>
      <c r="AV333" s="14" t="b">
        <v>0</v>
      </c>
      <c r="AW333" s="14">
        <v>0</v>
      </c>
      <c r="AX333" s="14">
        <v>0</v>
      </c>
      <c r="AY333" s="14">
        <v>0</v>
      </c>
      <c r="AZ333" s="14">
        <v>0</v>
      </c>
      <c r="BA333" s="14">
        <v>0</v>
      </c>
      <c r="BB333" s="14">
        <v>0</v>
      </c>
      <c r="BC333" s="14" t="b">
        <f t="shared" si="86"/>
        <v>1</v>
      </c>
      <c r="BD333" s="14" t="b">
        <f t="shared" si="87"/>
        <v>1</v>
      </c>
      <c r="BE333" s="14" t="b">
        <f t="shared" si="88"/>
        <v>1</v>
      </c>
      <c r="BF333" s="14" t="b">
        <f t="shared" si="89"/>
        <v>1</v>
      </c>
      <c r="BG333" s="14" t="b">
        <f t="shared" si="90"/>
        <v>1</v>
      </c>
      <c r="BH333" s="14" t="b">
        <f t="shared" si="91"/>
        <v>1</v>
      </c>
      <c r="BI333" s="14" t="b">
        <f t="shared" si="93"/>
        <v>1</v>
      </c>
    </row>
    <row r="334" spans="1:61" hidden="1" x14ac:dyDescent="0.25">
      <c r="A334" s="14" t="s">
        <v>106</v>
      </c>
      <c r="B334" s="14" t="s">
        <v>497</v>
      </c>
      <c r="C334" s="14">
        <v>7811130613</v>
      </c>
      <c r="D334" s="14" t="s">
        <v>1116</v>
      </c>
      <c r="E334" s="14" t="s">
        <v>66</v>
      </c>
      <c r="F334" s="14" t="s">
        <v>66</v>
      </c>
      <c r="G334" s="14" t="s">
        <v>66</v>
      </c>
      <c r="H334" s="14" t="s">
        <v>66</v>
      </c>
      <c r="I334" s="14" t="s">
        <v>66</v>
      </c>
      <c r="J334" s="14" t="s">
        <v>66</v>
      </c>
      <c r="K334" s="14" t="s">
        <v>66</v>
      </c>
      <c r="L334" s="14" t="s">
        <v>66</v>
      </c>
      <c r="M334" s="14" t="s">
        <v>66</v>
      </c>
      <c r="N334" s="14" t="s">
        <v>66</v>
      </c>
      <c r="O334" s="14" t="s">
        <v>66</v>
      </c>
      <c r="P334" s="14" t="s">
        <v>66</v>
      </c>
      <c r="Q334" s="14" t="s">
        <v>66</v>
      </c>
      <c r="R334" s="14" t="s">
        <v>66</v>
      </c>
      <c r="S334" s="14" t="s">
        <v>70</v>
      </c>
      <c r="T334" s="14" t="s">
        <v>70</v>
      </c>
      <c r="U334" s="14" t="s">
        <v>70</v>
      </c>
      <c r="V334" s="14" t="s">
        <v>66</v>
      </c>
      <c r="W334" s="14" t="s">
        <v>66</v>
      </c>
      <c r="X334" s="14" t="s">
        <v>66</v>
      </c>
      <c r="Y334" s="14" t="s">
        <v>66</v>
      </c>
      <c r="Z334" s="14" t="s">
        <v>66</v>
      </c>
      <c r="AA334" s="14" t="s">
        <v>66</v>
      </c>
      <c r="AB334" s="14">
        <v>1</v>
      </c>
      <c r="AC334" s="14">
        <v>0</v>
      </c>
      <c r="AD334" s="14">
        <v>0</v>
      </c>
      <c r="AE334" s="14">
        <v>0</v>
      </c>
      <c r="AF334" s="14">
        <v>0</v>
      </c>
      <c r="AG334" s="14">
        <v>0</v>
      </c>
      <c r="AH334" s="14">
        <v>0</v>
      </c>
      <c r="AI334" s="14">
        <v>0</v>
      </c>
      <c r="AJ334" s="14">
        <v>0</v>
      </c>
      <c r="AK334" s="14">
        <v>0</v>
      </c>
      <c r="AL334" s="14">
        <v>0</v>
      </c>
      <c r="AM334" s="14">
        <v>0</v>
      </c>
      <c r="AN334" s="14">
        <v>0</v>
      </c>
      <c r="AO334" s="14">
        <v>0</v>
      </c>
      <c r="AP334" s="14">
        <v>0</v>
      </c>
      <c r="AQ334" s="14">
        <v>0</v>
      </c>
      <c r="AR334" s="14">
        <v>0</v>
      </c>
      <c r="AS334" s="14">
        <v>0</v>
      </c>
      <c r="AT334" s="14">
        <v>0</v>
      </c>
      <c r="AU334" s="14" t="s">
        <v>218</v>
      </c>
      <c r="AV334" s="14" t="b">
        <v>0</v>
      </c>
      <c r="AW334" s="14">
        <v>0</v>
      </c>
      <c r="AX334" s="14">
        <v>0</v>
      </c>
      <c r="AY334" s="14">
        <v>0</v>
      </c>
      <c r="AZ334" s="14">
        <v>0</v>
      </c>
      <c r="BA334" s="14">
        <v>0</v>
      </c>
      <c r="BB334" s="14">
        <v>0</v>
      </c>
      <c r="BC334" s="14" t="b">
        <f t="shared" si="86"/>
        <v>1</v>
      </c>
      <c r="BD334" s="14" t="b">
        <f t="shared" si="87"/>
        <v>1</v>
      </c>
      <c r="BE334" s="14" t="b">
        <f t="shared" si="88"/>
        <v>1</v>
      </c>
      <c r="BF334" s="14" t="b">
        <f t="shared" si="89"/>
        <v>1</v>
      </c>
      <c r="BG334" s="14" t="b">
        <f t="shared" si="90"/>
        <v>1</v>
      </c>
      <c r="BH334" s="14" t="b">
        <f t="shared" si="91"/>
        <v>1</v>
      </c>
      <c r="BI334" s="14" t="b">
        <f t="shared" si="93"/>
        <v>1</v>
      </c>
    </row>
    <row r="335" spans="1:61" hidden="1" x14ac:dyDescent="0.25">
      <c r="A335" s="14" t="s">
        <v>106</v>
      </c>
      <c r="B335" s="14" t="s">
        <v>1101</v>
      </c>
      <c r="C335" s="14">
        <v>7811131487</v>
      </c>
      <c r="D335" s="14" t="s">
        <v>1117</v>
      </c>
      <c r="E335" s="14" t="s">
        <v>66</v>
      </c>
      <c r="F335" s="14" t="s">
        <v>156</v>
      </c>
      <c r="G335" s="14" t="s">
        <v>66</v>
      </c>
      <c r="H335" s="14" t="s">
        <v>66</v>
      </c>
      <c r="I335" s="14" t="s">
        <v>66</v>
      </c>
      <c r="J335" s="14" t="s">
        <v>66</v>
      </c>
      <c r="K335" s="14" t="s">
        <v>66</v>
      </c>
      <c r="L335" s="14" t="s">
        <v>66</v>
      </c>
      <c r="M335" s="14" t="s">
        <v>66</v>
      </c>
      <c r="N335" s="14" t="s">
        <v>66</v>
      </c>
      <c r="O335" s="14" t="s">
        <v>66</v>
      </c>
      <c r="P335" s="14" t="s">
        <v>66</v>
      </c>
      <c r="Q335" s="14" t="s">
        <v>66</v>
      </c>
      <c r="R335" s="14" t="s">
        <v>66</v>
      </c>
      <c r="S335" s="14" t="s">
        <v>70</v>
      </c>
      <c r="T335" s="14" t="s">
        <v>70</v>
      </c>
      <c r="U335" s="14" t="s">
        <v>70</v>
      </c>
      <c r="V335" s="14" t="s">
        <v>66</v>
      </c>
      <c r="W335" s="14" t="s">
        <v>66</v>
      </c>
      <c r="X335" s="14" t="s">
        <v>66</v>
      </c>
      <c r="Y335" s="14" t="s">
        <v>66</v>
      </c>
      <c r="Z335" s="14" t="s">
        <v>66</v>
      </c>
      <c r="AA335" s="14" t="s">
        <v>66</v>
      </c>
      <c r="AB335" s="14">
        <v>1</v>
      </c>
      <c r="AC335" s="14">
        <v>0</v>
      </c>
      <c r="AD335" s="14">
        <v>0</v>
      </c>
      <c r="AE335" s="14">
        <v>0</v>
      </c>
      <c r="AF335" s="14">
        <v>0</v>
      </c>
      <c r="AG335" s="14">
        <v>0</v>
      </c>
      <c r="AH335" s="14">
        <v>0</v>
      </c>
      <c r="AI335" s="14">
        <v>0</v>
      </c>
      <c r="AJ335" s="14">
        <v>0</v>
      </c>
      <c r="AK335" s="14">
        <v>0</v>
      </c>
      <c r="AL335" s="14">
        <v>0</v>
      </c>
      <c r="AM335" s="14">
        <v>0</v>
      </c>
      <c r="AN335" s="14">
        <v>0</v>
      </c>
      <c r="AO335" s="14">
        <v>0</v>
      </c>
      <c r="AP335" s="14">
        <v>0</v>
      </c>
      <c r="AQ335" s="14">
        <v>0</v>
      </c>
      <c r="AR335" s="14">
        <v>0</v>
      </c>
      <c r="AS335" s="14">
        <v>0</v>
      </c>
      <c r="AT335" s="14">
        <v>0</v>
      </c>
      <c r="AU335" s="14" t="s">
        <v>218</v>
      </c>
      <c r="AV335" s="14" t="b">
        <v>0</v>
      </c>
      <c r="AW335" s="14">
        <v>0</v>
      </c>
      <c r="AX335" s="14">
        <v>0</v>
      </c>
      <c r="AY335" s="14">
        <v>0</v>
      </c>
      <c r="AZ335" s="14">
        <v>0</v>
      </c>
      <c r="BA335" s="14">
        <v>0</v>
      </c>
      <c r="BB335" s="14">
        <v>0</v>
      </c>
      <c r="BC335" s="14" t="b">
        <f t="shared" si="86"/>
        <v>1</v>
      </c>
      <c r="BD335" s="14" t="b">
        <f t="shared" si="87"/>
        <v>1</v>
      </c>
      <c r="BE335" s="14" t="b">
        <f t="shared" si="88"/>
        <v>1</v>
      </c>
      <c r="BF335" s="14" t="b">
        <f t="shared" si="89"/>
        <v>1</v>
      </c>
      <c r="BG335" s="14" t="b">
        <f t="shared" si="90"/>
        <v>1</v>
      </c>
      <c r="BH335" s="14" t="b">
        <f t="shared" si="91"/>
        <v>1</v>
      </c>
      <c r="BI335" s="14" t="b">
        <f t="shared" si="93"/>
        <v>1</v>
      </c>
    </row>
    <row r="337" spans="6:54" s="15" customFormat="1" hidden="1" x14ac:dyDescent="0.25">
      <c r="F337" s="16" t="s">
        <v>108</v>
      </c>
      <c r="AB337" s="15">
        <f>MIN(AB6:AB335)</f>
        <v>1</v>
      </c>
      <c r="AC337" s="15">
        <f>MIN(AC6:AC335)</f>
        <v>0</v>
      </c>
      <c r="AD337" s="15">
        <f>MIN(AD6:AD335)</f>
        <v>0</v>
      </c>
      <c r="AE337" s="15">
        <f>MIN(AE6:AE335)</f>
        <v>0</v>
      </c>
      <c r="AF337" s="15">
        <f>MIN(AF6:AF335)</f>
        <v>0</v>
      </c>
      <c r="AG337" s="15">
        <v>0</v>
      </c>
      <c r="AH337" s="15">
        <v>0</v>
      </c>
      <c r="AI337" s="15">
        <v>0</v>
      </c>
      <c r="AJ337" s="15">
        <v>0</v>
      </c>
      <c r="AK337" s="15">
        <v>0</v>
      </c>
      <c r="AL337" s="15">
        <v>0</v>
      </c>
      <c r="AM337" s="15">
        <v>0</v>
      </c>
      <c r="AN337" s="15">
        <v>0</v>
      </c>
      <c r="AO337" s="15">
        <v>0</v>
      </c>
      <c r="AP337" s="15">
        <v>0</v>
      </c>
      <c r="AQ337" s="15">
        <v>0</v>
      </c>
      <c r="AR337" s="15">
        <v>0</v>
      </c>
      <c r="AS337" s="15">
        <v>0</v>
      </c>
      <c r="AT337" s="15">
        <v>0</v>
      </c>
      <c r="AW337" s="15">
        <v>0</v>
      </c>
      <c r="AX337" s="15">
        <v>0</v>
      </c>
      <c r="AY337" s="15">
        <v>0</v>
      </c>
      <c r="AZ337" s="15">
        <v>0</v>
      </c>
      <c r="BA337" s="15">
        <v>0</v>
      </c>
      <c r="BB337" s="15">
        <v>0</v>
      </c>
    </row>
    <row r="338" spans="6:54" s="15" customFormat="1" hidden="1" x14ac:dyDescent="0.25">
      <c r="F338" s="17" t="s">
        <v>109</v>
      </c>
      <c r="AB338" s="15">
        <f>_xlfn.PERCENTILE.INC(AB6:AB335,0.25)</f>
        <v>1</v>
      </c>
      <c r="AC338" s="15">
        <f>_xlfn.PERCENTILE.INC(AC6:AC335,0.25)</f>
        <v>599.625</v>
      </c>
      <c r="AD338" s="15">
        <f>_xlfn.PERCENTILE.INC(AD6:AD335,0.25)</f>
        <v>2022.2950000000001</v>
      </c>
      <c r="AE338" s="15">
        <f>_xlfn.PERCENTILE.INC(AE6:AE335,0.25)</f>
        <v>95</v>
      </c>
      <c r="AF338" s="15">
        <f>_xlfn.PERCENTILE.INC(AF6:AF335,0.25)</f>
        <v>457.72500000000002</v>
      </c>
      <c r="AG338" s="15">
        <v>0</v>
      </c>
      <c r="AH338" s="15">
        <v>0</v>
      </c>
      <c r="AI338" s="15">
        <v>75.900000000000006</v>
      </c>
      <c r="AJ338" s="15">
        <v>0</v>
      </c>
      <c r="AK338" s="15">
        <v>0</v>
      </c>
      <c r="AL338" s="15">
        <v>0</v>
      </c>
      <c r="AM338" s="15">
        <v>0</v>
      </c>
      <c r="AN338" s="15">
        <v>0</v>
      </c>
      <c r="AO338" s="15">
        <v>0</v>
      </c>
      <c r="AP338" s="15">
        <v>0</v>
      </c>
      <c r="AQ338" s="15">
        <v>3666.2849999999999</v>
      </c>
      <c r="AR338" s="15">
        <v>0</v>
      </c>
      <c r="AS338" s="15">
        <v>0</v>
      </c>
      <c r="AT338" s="15">
        <v>0</v>
      </c>
      <c r="AW338" s="15">
        <v>3</v>
      </c>
      <c r="AX338" s="15">
        <v>0</v>
      </c>
      <c r="AY338" s="15">
        <v>0</v>
      </c>
      <c r="AZ338" s="15">
        <v>9.4541904568260116E-2</v>
      </c>
      <c r="BA338" s="15">
        <v>0</v>
      </c>
      <c r="BB338" s="15">
        <v>0</v>
      </c>
    </row>
    <row r="339" spans="6:54" s="15" customFormat="1" hidden="1" x14ac:dyDescent="0.25">
      <c r="F339" s="17" t="s">
        <v>110</v>
      </c>
      <c r="AB339" s="15">
        <f>_xlfn.PERCENTILE.INC(AB6:AB335,0.5)</f>
        <v>1</v>
      </c>
      <c r="AC339" s="15">
        <f>_xlfn.PERCENTILE.INC(AC6:AC335,0.5)</f>
        <v>1440.6</v>
      </c>
      <c r="AD339" s="15">
        <f>_xlfn.PERCENTILE.INC(AD6:AD335,0.5)</f>
        <v>6104.5</v>
      </c>
      <c r="AE339" s="15">
        <f>_xlfn.PERCENTILE.INC(AE6:AE335,0.5)</f>
        <v>220</v>
      </c>
      <c r="AF339" s="15">
        <f>_xlfn.PERCENTILE.INC(AF6:AF335,0.5)</f>
        <v>1086.5999999999999</v>
      </c>
      <c r="AG339" s="15">
        <v>90.36</v>
      </c>
      <c r="AH339" s="15">
        <v>674</v>
      </c>
      <c r="AI339" s="15">
        <v>23469</v>
      </c>
      <c r="AJ339" s="15">
        <v>0</v>
      </c>
      <c r="AK339" s="15">
        <v>0</v>
      </c>
      <c r="AL339" s="15">
        <v>257.298</v>
      </c>
      <c r="AM339" s="15">
        <v>0</v>
      </c>
      <c r="AN339" s="15">
        <v>0</v>
      </c>
      <c r="AO339" s="15">
        <v>0</v>
      </c>
      <c r="AP339" s="15">
        <v>0</v>
      </c>
      <c r="AQ339" s="15">
        <v>201929</v>
      </c>
      <c r="AR339" s="15">
        <v>0</v>
      </c>
      <c r="AS339" s="15">
        <v>191786.34</v>
      </c>
      <c r="AT339" s="15">
        <v>11640.3</v>
      </c>
      <c r="AW339" s="15">
        <v>4.3809651384749344</v>
      </c>
      <c r="AX339" s="15">
        <v>0.1399230307331186</v>
      </c>
      <c r="AY339" s="15">
        <v>2.7437937997386863E-2</v>
      </c>
      <c r="AZ339" s="15">
        <v>27.272890969658771</v>
      </c>
      <c r="BA339" s="15">
        <v>1.59392</v>
      </c>
      <c r="BB339" s="15">
        <v>0</v>
      </c>
    </row>
    <row r="340" spans="6:54" s="15" customFormat="1" hidden="1" x14ac:dyDescent="0.25">
      <c r="F340" s="17" t="s">
        <v>111</v>
      </c>
      <c r="AB340" s="15">
        <f>_xlfn.PERCENTILE.INC(AB6:AB335,0.75)</f>
        <v>1</v>
      </c>
      <c r="AC340" s="15">
        <f>_xlfn.PERCENTILE.INC(AC6:AC335,0.75)</f>
        <v>3267.9749999999999</v>
      </c>
      <c r="AD340" s="15">
        <f>_xlfn.PERCENTILE.INC(AD6:AD335,0.75)</f>
        <v>13878.0875</v>
      </c>
      <c r="AE340" s="15">
        <f>_xlfn.PERCENTILE.INC(AE6:AE335,0.75)</f>
        <v>465</v>
      </c>
      <c r="AF340" s="15">
        <f>_xlfn.PERCENTILE.INC(AF6:AF335,0.75)</f>
        <v>2704.4</v>
      </c>
      <c r="AG340" s="15">
        <v>436.29999999999995</v>
      </c>
      <c r="AH340" s="15">
        <v>2254.8850000000002</v>
      </c>
      <c r="AI340" s="15">
        <v>78538.5</v>
      </c>
      <c r="AJ340" s="15">
        <v>0</v>
      </c>
      <c r="AK340" s="15">
        <v>0</v>
      </c>
      <c r="AL340" s="15">
        <v>1306.1599999999999</v>
      </c>
      <c r="AM340" s="15">
        <v>286.755</v>
      </c>
      <c r="AN340" s="15">
        <v>0</v>
      </c>
      <c r="AO340" s="15">
        <v>0</v>
      </c>
      <c r="AP340" s="15">
        <v>13573.715</v>
      </c>
      <c r="AQ340" s="15">
        <v>637417.61</v>
      </c>
      <c r="AR340" s="15">
        <v>0</v>
      </c>
      <c r="AS340" s="15">
        <v>971101.79</v>
      </c>
      <c r="AT340" s="15">
        <v>58108.78</v>
      </c>
      <c r="AW340" s="15">
        <v>5.6792052098904264</v>
      </c>
      <c r="AX340" s="15">
        <v>0.22807918730252957</v>
      </c>
      <c r="AY340" s="15">
        <v>4.6650036539195167E-2</v>
      </c>
      <c r="AZ340" s="15">
        <v>53.327543690989643</v>
      </c>
      <c r="BA340" s="15">
        <v>6.25</v>
      </c>
      <c r="BB340" s="15">
        <v>0.84657983005366733</v>
      </c>
    </row>
    <row r="341" spans="6:54" s="15" customFormat="1" hidden="1" x14ac:dyDescent="0.25">
      <c r="F341" s="16" t="s">
        <v>112</v>
      </c>
      <c r="AB341" s="15">
        <f>MAX(AB6:AB335)</f>
        <v>1</v>
      </c>
      <c r="AC341" s="15">
        <f>MAX(AC6:AC335)</f>
        <v>29636.799999999999</v>
      </c>
      <c r="AD341" s="15">
        <f>MAX(AD6:AD335)</f>
        <v>9000000</v>
      </c>
      <c r="AE341" s="15">
        <f>MAX(AE6:AE335)</f>
        <v>437500</v>
      </c>
      <c r="AF341" s="15">
        <f>MAX(AF6:AF335)</f>
        <v>29636.799999999999</v>
      </c>
      <c r="AG341" s="15">
        <v>36463.160000000003</v>
      </c>
      <c r="AH341" s="15">
        <v>461572.25</v>
      </c>
      <c r="AI341" s="15">
        <v>17464404</v>
      </c>
      <c r="AJ341" s="15">
        <v>0</v>
      </c>
      <c r="AK341" s="15">
        <v>5205200</v>
      </c>
      <c r="AL341" s="15">
        <v>4459374</v>
      </c>
      <c r="AM341" s="15">
        <v>1300940</v>
      </c>
      <c r="AN341" s="15">
        <v>0</v>
      </c>
      <c r="AO341" s="15">
        <v>30294264</v>
      </c>
      <c r="AP341" s="15">
        <v>24920923.010000002</v>
      </c>
      <c r="AQ341" s="15">
        <v>185539849</v>
      </c>
      <c r="AR341" s="15">
        <v>5028483.3099999996</v>
      </c>
      <c r="AS341" s="15">
        <v>239861278</v>
      </c>
      <c r="AT341" s="15">
        <v>45365394</v>
      </c>
      <c r="AW341" s="15">
        <v>26639</v>
      </c>
      <c r="AX341" s="15">
        <v>30.953446519524622</v>
      </c>
      <c r="AY341" s="15">
        <v>3.8029995828118484</v>
      </c>
      <c r="AZ341" s="15">
        <v>17054</v>
      </c>
      <c r="BA341" s="15">
        <v>85312.77</v>
      </c>
      <c r="BB341" s="15">
        <v>49522.29</v>
      </c>
    </row>
    <row r="342" spans="6:54" s="15" customFormat="1" hidden="1" x14ac:dyDescent="0.25">
      <c r="F342" s="16" t="s">
        <v>113</v>
      </c>
      <c r="AB342" s="15">
        <f>AB338-1.5*(AB340-AB338)</f>
        <v>1</v>
      </c>
      <c r="AC342" s="15">
        <f t="shared" ref="AC342:AF342" si="94">AC338-1.5*(AC340-AC338)</f>
        <v>-3402.8999999999996</v>
      </c>
      <c r="AD342" s="15">
        <f t="shared" si="94"/>
        <v>-15761.393750000001</v>
      </c>
      <c r="AE342" s="15">
        <f t="shared" si="94"/>
        <v>-460</v>
      </c>
      <c r="AF342" s="15">
        <f t="shared" si="94"/>
        <v>-2912.2875000000004</v>
      </c>
      <c r="AG342" s="15">
        <v>-654.44999999999993</v>
      </c>
      <c r="AH342" s="15">
        <v>-3382.3275000000003</v>
      </c>
      <c r="AI342" s="15">
        <v>-117618.00000000001</v>
      </c>
      <c r="AJ342" s="15">
        <v>0</v>
      </c>
      <c r="AK342" s="15">
        <v>0</v>
      </c>
      <c r="AL342" s="15">
        <v>-1959.2399999999998</v>
      </c>
      <c r="AM342" s="15">
        <v>-430.13249999999999</v>
      </c>
      <c r="AN342" s="15">
        <v>0</v>
      </c>
      <c r="AO342" s="15">
        <v>0</v>
      </c>
      <c r="AP342" s="15">
        <v>-20360.572500000002</v>
      </c>
      <c r="AQ342" s="15">
        <v>-946960.7024999999</v>
      </c>
      <c r="AR342" s="15">
        <v>0</v>
      </c>
      <c r="AS342" s="15">
        <v>-1456652.6850000001</v>
      </c>
      <c r="AT342" s="15">
        <v>-87163.17</v>
      </c>
      <c r="AW342" s="15">
        <v>-1.0188078148356396</v>
      </c>
      <c r="AX342" s="18">
        <v>0.1</v>
      </c>
      <c r="AY342" s="18">
        <v>0.02</v>
      </c>
      <c r="AZ342" s="15">
        <v>-79.754960775063822</v>
      </c>
      <c r="BA342" s="15">
        <v>-9.375</v>
      </c>
      <c r="BB342" s="15">
        <v>-1.269869745080501</v>
      </c>
    </row>
    <row r="343" spans="6:54" s="15" customFormat="1" hidden="1" x14ac:dyDescent="0.25">
      <c r="F343" s="16" t="s">
        <v>114</v>
      </c>
      <c r="AB343" s="15">
        <f>AB340+1.5*(AB340-AB338)</f>
        <v>1</v>
      </c>
      <c r="AC343" s="15">
        <f t="shared" ref="AC343:AF343" si="95">AC340+1.5*(AC340-AC338)</f>
        <v>7270.5</v>
      </c>
      <c r="AD343" s="15">
        <f t="shared" si="95"/>
        <v>31661.776250000003</v>
      </c>
      <c r="AE343" s="15">
        <f t="shared" si="95"/>
        <v>1020</v>
      </c>
      <c r="AF343" s="15">
        <f t="shared" si="95"/>
        <v>6074.4125000000004</v>
      </c>
      <c r="AG343" s="15">
        <v>1090.75</v>
      </c>
      <c r="AH343" s="15">
        <v>5637.2125000000005</v>
      </c>
      <c r="AI343" s="15">
        <v>196232.40000000002</v>
      </c>
      <c r="AJ343" s="15">
        <v>0</v>
      </c>
      <c r="AK343" s="15">
        <v>0</v>
      </c>
      <c r="AL343" s="15">
        <v>3265.3999999999996</v>
      </c>
      <c r="AM343" s="15">
        <v>716.88750000000005</v>
      </c>
      <c r="AN343" s="15">
        <v>0</v>
      </c>
      <c r="AO343" s="15">
        <v>0</v>
      </c>
      <c r="AP343" s="15">
        <v>33934.287500000006</v>
      </c>
      <c r="AQ343" s="15">
        <v>1588044.5974999999</v>
      </c>
      <c r="AR343" s="15">
        <v>0</v>
      </c>
      <c r="AS343" s="15">
        <v>2427754.4750000001</v>
      </c>
      <c r="AT343" s="15">
        <v>145271.95000000001</v>
      </c>
      <c r="AW343" s="15">
        <v>9.6980130247260661</v>
      </c>
      <c r="AX343" s="18">
        <v>0.4</v>
      </c>
      <c r="AY343" s="18">
        <v>0.16</v>
      </c>
      <c r="AZ343" s="15">
        <v>133.17704637062172</v>
      </c>
      <c r="BA343" s="18">
        <v>80</v>
      </c>
      <c r="BB343" s="18">
        <v>70</v>
      </c>
    </row>
  </sheetData>
  <autoFilter ref="A5:BI335">
    <filterColumn colId="60">
      <filters>
        <filter val="ЛОЖЬ"/>
      </filters>
    </filterColumn>
  </autoFilter>
  <mergeCells count="5">
    <mergeCell ref="A1:BI1"/>
    <mergeCell ref="AB3:AV3"/>
    <mergeCell ref="AW3:BB3"/>
    <mergeCell ref="BI3:BI5"/>
    <mergeCell ref="AB4:AV4"/>
  </mergeCells>
  <conditionalFormatting sqref="AW6:BB335">
    <cfRule type="expression" dxfId="2" priority="3118">
      <formula>AW6=0</formula>
    </cfRule>
    <cfRule type="expression" dxfId="1" priority="3119">
      <formula>AND(AW6&lt;&gt;0,AW6&lt;=AW$342)</formula>
    </cfRule>
    <cfRule type="expression" dxfId="0" priority="3120">
      <formula>AW6&gt;=AW$343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Невского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Товарушкин Илья Сергеевич</dc:creator>
  <cp:lastModifiedBy>danilu</cp:lastModifiedBy>
  <dcterms:created xsi:type="dcterms:W3CDTF">2015-06-05T18:19:34Z</dcterms:created>
  <dcterms:modified xsi:type="dcterms:W3CDTF">2022-04-08T12:44:53Z</dcterms:modified>
</cp:coreProperties>
</file>