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Северов\Рабочий стол\Сайт\20.06\Новая папка\"/>
    </mc:Choice>
  </mc:AlternateContent>
  <xr:revisionPtr revIDLastSave="0" documentId="13_ncr:1_{6A0F4C98-5DF4-48AD-B6B3-2BFEC5182193}" xr6:coauthVersionLast="45" xr6:coauthVersionMax="45" xr10:uidLastSave="{00000000-0000-0000-0000-000000000000}"/>
  <workbookProtection workbookAlgorithmName="SHA-512" workbookHashValue="1pfiG9QgR0DrhCiFhL6ykb9vYuGl00CAM0TBGdMmFVxuP36dJRsgahxcYdeP7WO73899qHMGd9QUVQHs1EUCAw==" workbookSaltValue="WVcl7cBksOwmvfnqxqaLJQ==" workbookSpinCount="100000" lockStructure="1"/>
  <bookViews>
    <workbookView xWindow="-120" yWindow="-120" windowWidth="29040" windowHeight="15840" xr2:uid="{E89630BA-A975-4B17-A5A8-01BBA9257321}"/>
  </bookViews>
  <sheets>
    <sheet name="2021" sheetId="5" r:id="rId1"/>
    <sheet name="2022" sheetId="16" r:id="rId2"/>
    <sheet name="Списки" sheetId="2" state="hidden" r:id="rId3"/>
    <sheet name="Report" sheetId="9" state="hidden" r:id="rId4"/>
  </sheets>
  <definedNames>
    <definedName name="_xlnm._FilterDatabase" localSheetId="3" hidden="1">Report!$A$2:$BX$6734</definedName>
    <definedName name="АИТП" localSheetId="1">OFFSET(Списки!$L$18,MATCH(T_2022[[#This Row],[система т/сн]],Списки!$L$19:$L$20,0)-0,1,COUNTIF(Списки!$L$19:$L$20,T_2022[[#This Row],[система т/сн]]),1)</definedName>
    <definedName name="АИТП">OFFSET(Списки!$L$18,MATCH(T_2021[[#This Row],[система т/сн]],Списки!$L$19:$L$20,0)-0,1,COUNTIF(Списки!$L$19:$L$20,T_2021[[#This Row],[система т/сн]]),1)</definedName>
    <definedName name="здание">Списки!$B$2:$B$3</definedName>
    <definedName name="кап.ремонт" localSheetId="1">OFFSET(Списки!$O$18,MATCH(T_2022[[#This Row],[тип объекта]],Списки!$O$19:$O$20,0)-0,1,COUNTIF(Списки!$O$19:$O$20,T_2022[[#This Row],[тип объекта]]),1)</definedName>
    <definedName name="кап.ремонт">OFFSET(Списки!$O$18,MATCH(T_2021[[#This Row],[тип объекта]],Списки!$O$19:$O$20,0)-0,1,COUNTIF(Списки!$O$19:$O$20,T_2021[[#This Row],[тип объекта]]),1)</definedName>
    <definedName name="Наим.объекта" localSheetId="1">OFFSET(Report!$A$2,MATCH(T_2022[[#This Row],[ИНН]],Report!$A$3:$A$6734,0),2,COUNTIF(Report!$A$3:$A$6734,T_2022[[#This Row],[ИНН]]),1)</definedName>
    <definedName name="Наим.объекта">OFFSET(Report!$A$2,MATCH(T_2021[[#This Row],[ИНН]],Report!$A$3:$A$6734,0),2,COUNTIF(Report!$A$3:$A$6734,T_2021[[#This Row],[ИНН]]),1)</definedName>
    <definedName name="_xlnm.Print_Area" localSheetId="0">'2021'!$A$1:$T$155</definedName>
    <definedName name="_xlnm.Print_Area" localSheetId="1">'2022'!$A$1:$T$155</definedName>
    <definedName name="централизованная">Списки!$D$2:$D$3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" i="16" l="1" a="1"/>
  <c r="C1" i="16" s="1"/>
  <c r="C1" i="5" l="1" a="1"/>
  <c r="C1" i="5" s="1"/>
  <c r="B6" i="16" l="1"/>
  <c r="B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31" i="16"/>
  <c r="B32" i="16"/>
  <c r="B33" i="16"/>
  <c r="B34" i="16"/>
  <c r="B35" i="16"/>
  <c r="B36" i="16"/>
  <c r="B37" i="16"/>
  <c r="B38" i="16"/>
  <c r="B39" i="16"/>
  <c r="B40" i="16"/>
  <c r="B41" i="16"/>
  <c r="B42" i="16"/>
  <c r="B43" i="16"/>
  <c r="B44" i="16"/>
  <c r="B45" i="16"/>
  <c r="B46" i="16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B100" i="16"/>
  <c r="B101" i="16"/>
  <c r="B102" i="16"/>
  <c r="B103" i="16"/>
  <c r="B104" i="16"/>
  <c r="B105" i="16"/>
  <c r="B106" i="16"/>
  <c r="B107" i="16"/>
  <c r="B108" i="16"/>
  <c r="B109" i="16"/>
  <c r="B110" i="16"/>
  <c r="B111" i="16"/>
  <c r="B112" i="16"/>
  <c r="B113" i="16"/>
  <c r="B114" i="16"/>
  <c r="B115" i="16"/>
  <c r="B116" i="16"/>
  <c r="B117" i="16"/>
  <c r="B118" i="16"/>
  <c r="B119" i="16"/>
  <c r="B120" i="16"/>
  <c r="B121" i="16"/>
  <c r="B122" i="16"/>
  <c r="B123" i="16"/>
  <c r="B124" i="16"/>
  <c r="B125" i="16"/>
  <c r="B126" i="16"/>
  <c r="B127" i="16"/>
  <c r="B128" i="16"/>
  <c r="B129" i="16"/>
  <c r="B130" i="16"/>
  <c r="B131" i="16"/>
  <c r="B132" i="16"/>
  <c r="B133" i="16"/>
  <c r="B134" i="16"/>
  <c r="B135" i="16"/>
  <c r="B136" i="16"/>
  <c r="B137" i="16"/>
  <c r="B138" i="16"/>
  <c r="B139" i="16"/>
  <c r="B140" i="16"/>
  <c r="B141" i="16"/>
  <c r="B142" i="16"/>
  <c r="B143" i="16"/>
  <c r="B144" i="16"/>
  <c r="B145" i="16"/>
  <c r="B146" i="16"/>
  <c r="B147" i="16"/>
  <c r="B148" i="16"/>
  <c r="B149" i="16"/>
  <c r="B150" i="16"/>
  <c r="B151" i="16"/>
  <c r="B152" i="16"/>
  <c r="B153" i="16"/>
  <c r="B154" i="16"/>
  <c r="B155" i="16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6" i="16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39" i="16"/>
  <c r="C40" i="16"/>
  <c r="C41" i="16"/>
  <c r="C42" i="16"/>
  <c r="C43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90" i="16"/>
  <c r="C91" i="16"/>
  <c r="C92" i="16"/>
  <c r="C93" i="16"/>
  <c r="C94" i="16"/>
  <c r="C95" i="16"/>
  <c r="C96" i="16"/>
  <c r="C97" i="16"/>
  <c r="C98" i="16"/>
  <c r="C99" i="16"/>
  <c r="C100" i="16"/>
  <c r="C101" i="16"/>
  <c r="C102" i="16"/>
  <c r="C103" i="16"/>
  <c r="C104" i="16"/>
  <c r="C105" i="16"/>
  <c r="C106" i="16"/>
  <c r="C107" i="16"/>
  <c r="C108" i="16"/>
  <c r="C109" i="16"/>
  <c r="C110" i="16"/>
  <c r="C111" i="16"/>
  <c r="C112" i="16"/>
  <c r="C113" i="16"/>
  <c r="C114" i="16"/>
  <c r="C115" i="16"/>
  <c r="C116" i="16"/>
  <c r="C117" i="16"/>
  <c r="C118" i="16"/>
  <c r="C119" i="16"/>
  <c r="C120" i="16"/>
  <c r="C121" i="16"/>
  <c r="C122" i="16"/>
  <c r="C123" i="16"/>
  <c r="C124" i="16"/>
  <c r="C125" i="16"/>
  <c r="C126" i="16"/>
  <c r="C127" i="16"/>
  <c r="C128" i="16"/>
  <c r="C129" i="16"/>
  <c r="C130" i="16"/>
  <c r="C131" i="16"/>
  <c r="C132" i="16"/>
  <c r="C133" i="16"/>
  <c r="C134" i="16"/>
  <c r="C135" i="16"/>
  <c r="C136" i="16"/>
  <c r="C137" i="16"/>
  <c r="C138" i="16"/>
  <c r="C139" i="16"/>
  <c r="C140" i="16"/>
  <c r="C141" i="16"/>
  <c r="C142" i="16"/>
  <c r="C143" i="16"/>
  <c r="C144" i="16"/>
  <c r="C145" i="16"/>
  <c r="C146" i="16"/>
  <c r="C147" i="16"/>
  <c r="C148" i="16"/>
  <c r="C149" i="16"/>
  <c r="C150" i="16"/>
  <c r="C151" i="16"/>
  <c r="C152" i="16"/>
  <c r="C153" i="16"/>
  <c r="C154" i="16"/>
  <c r="C155" i="16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C4" i="9" l="1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0" i="9"/>
  <c r="C71" i="9"/>
  <c r="C72" i="9"/>
  <c r="C73" i="9"/>
  <c r="C74" i="9"/>
  <c r="C75" i="9"/>
  <c r="C76" i="9"/>
  <c r="C77" i="9"/>
  <c r="C78" i="9"/>
  <c r="C79" i="9"/>
  <c r="C80" i="9"/>
  <c r="C81" i="9"/>
  <c r="C82" i="9"/>
  <c r="C83" i="9"/>
  <c r="C84" i="9"/>
  <c r="C85" i="9"/>
  <c r="C86" i="9"/>
  <c r="C87" i="9"/>
  <c r="C88" i="9"/>
  <c r="C89" i="9"/>
  <c r="C90" i="9"/>
  <c r="C91" i="9"/>
  <c r="C92" i="9"/>
  <c r="C93" i="9"/>
  <c r="C94" i="9"/>
  <c r="C95" i="9"/>
  <c r="C96" i="9"/>
  <c r="C97" i="9"/>
  <c r="C98" i="9"/>
  <c r="C99" i="9"/>
  <c r="C100" i="9"/>
  <c r="C101" i="9"/>
  <c r="C102" i="9"/>
  <c r="C103" i="9"/>
  <c r="C104" i="9"/>
  <c r="C105" i="9"/>
  <c r="C106" i="9"/>
  <c r="C107" i="9"/>
  <c r="C108" i="9"/>
  <c r="C109" i="9"/>
  <c r="C110" i="9"/>
  <c r="C111" i="9"/>
  <c r="C112" i="9"/>
  <c r="C113" i="9"/>
  <c r="C114" i="9"/>
  <c r="C115" i="9"/>
  <c r="C116" i="9"/>
  <c r="C117" i="9"/>
  <c r="C118" i="9"/>
  <c r="C119" i="9"/>
  <c r="C120" i="9"/>
  <c r="C121" i="9"/>
  <c r="C122" i="9"/>
  <c r="C123" i="9"/>
  <c r="C124" i="9"/>
  <c r="C125" i="9"/>
  <c r="C126" i="9"/>
  <c r="C127" i="9"/>
  <c r="C128" i="9"/>
  <c r="C129" i="9"/>
  <c r="C130" i="9"/>
  <c r="C131" i="9"/>
  <c r="C132" i="9"/>
  <c r="C133" i="9"/>
  <c r="C134" i="9"/>
  <c r="C135" i="9"/>
  <c r="C136" i="9"/>
  <c r="C137" i="9"/>
  <c r="C138" i="9"/>
  <c r="C139" i="9"/>
  <c r="C140" i="9"/>
  <c r="C141" i="9"/>
  <c r="C142" i="9"/>
  <c r="C143" i="9"/>
  <c r="C144" i="9"/>
  <c r="C145" i="9"/>
  <c r="C146" i="9"/>
  <c r="C147" i="9"/>
  <c r="C148" i="9"/>
  <c r="C149" i="9"/>
  <c r="C150" i="9"/>
  <c r="C151" i="9"/>
  <c r="C152" i="9"/>
  <c r="C153" i="9"/>
  <c r="C154" i="9"/>
  <c r="C155" i="9"/>
  <c r="C156" i="9"/>
  <c r="C157" i="9"/>
  <c r="C158" i="9"/>
  <c r="C159" i="9"/>
  <c r="C160" i="9"/>
  <c r="C161" i="9"/>
  <c r="C162" i="9"/>
  <c r="C163" i="9"/>
  <c r="C164" i="9"/>
  <c r="C165" i="9"/>
  <c r="C166" i="9"/>
  <c r="C167" i="9"/>
  <c r="C168" i="9"/>
  <c r="C169" i="9"/>
  <c r="C170" i="9"/>
  <c r="C171" i="9"/>
  <c r="C172" i="9"/>
  <c r="C173" i="9"/>
  <c r="C174" i="9"/>
  <c r="C175" i="9"/>
  <c r="C176" i="9"/>
  <c r="C177" i="9"/>
  <c r="C178" i="9"/>
  <c r="C179" i="9"/>
  <c r="C180" i="9"/>
  <c r="C181" i="9"/>
  <c r="C182" i="9"/>
  <c r="C183" i="9"/>
  <c r="C184" i="9"/>
  <c r="C185" i="9"/>
  <c r="C186" i="9"/>
  <c r="C187" i="9"/>
  <c r="C188" i="9"/>
  <c r="C189" i="9"/>
  <c r="C190" i="9"/>
  <c r="C191" i="9"/>
  <c r="C192" i="9"/>
  <c r="C193" i="9"/>
  <c r="C194" i="9"/>
  <c r="C195" i="9"/>
  <c r="C196" i="9"/>
  <c r="C197" i="9"/>
  <c r="C198" i="9"/>
  <c r="C199" i="9"/>
  <c r="C200" i="9"/>
  <c r="C201" i="9"/>
  <c r="C202" i="9"/>
  <c r="C203" i="9"/>
  <c r="C204" i="9"/>
  <c r="C205" i="9"/>
  <c r="C206" i="9"/>
  <c r="C207" i="9"/>
  <c r="C208" i="9"/>
  <c r="C209" i="9"/>
  <c r="C210" i="9"/>
  <c r="C211" i="9"/>
  <c r="C212" i="9"/>
  <c r="C213" i="9"/>
  <c r="C214" i="9"/>
  <c r="C215" i="9"/>
  <c r="C216" i="9"/>
  <c r="C217" i="9"/>
  <c r="C218" i="9"/>
  <c r="C219" i="9"/>
  <c r="C220" i="9"/>
  <c r="C221" i="9"/>
  <c r="C222" i="9"/>
  <c r="C223" i="9"/>
  <c r="C224" i="9"/>
  <c r="C225" i="9"/>
  <c r="C226" i="9"/>
  <c r="C227" i="9"/>
  <c r="C228" i="9"/>
  <c r="C229" i="9"/>
  <c r="C230" i="9"/>
  <c r="C231" i="9"/>
  <c r="C232" i="9"/>
  <c r="C233" i="9"/>
  <c r="C234" i="9"/>
  <c r="C235" i="9"/>
  <c r="C236" i="9"/>
  <c r="C237" i="9"/>
  <c r="C238" i="9"/>
  <c r="C239" i="9"/>
  <c r="C240" i="9"/>
  <c r="C241" i="9"/>
  <c r="C242" i="9"/>
  <c r="C243" i="9"/>
  <c r="C244" i="9"/>
  <c r="C245" i="9"/>
  <c r="C246" i="9"/>
  <c r="C247" i="9"/>
  <c r="C248" i="9"/>
  <c r="C249" i="9"/>
  <c r="C250" i="9"/>
  <c r="C251" i="9"/>
  <c r="C252" i="9"/>
  <c r="C253" i="9"/>
  <c r="C254" i="9"/>
  <c r="C255" i="9"/>
  <c r="C256" i="9"/>
  <c r="C257" i="9"/>
  <c r="C258" i="9"/>
  <c r="C259" i="9"/>
  <c r="C260" i="9"/>
  <c r="C261" i="9"/>
  <c r="C262" i="9"/>
  <c r="C263" i="9"/>
  <c r="C264" i="9"/>
  <c r="C265" i="9"/>
  <c r="C266" i="9"/>
  <c r="C267" i="9"/>
  <c r="C268" i="9"/>
  <c r="C269" i="9"/>
  <c r="C270" i="9"/>
  <c r="C271" i="9"/>
  <c r="C272" i="9"/>
  <c r="C273" i="9"/>
  <c r="C274" i="9"/>
  <c r="C275" i="9"/>
  <c r="C276" i="9"/>
  <c r="C277" i="9"/>
  <c r="C278" i="9"/>
  <c r="C279" i="9"/>
  <c r="C280" i="9"/>
  <c r="C281" i="9"/>
  <c r="C282" i="9"/>
  <c r="C283" i="9"/>
  <c r="C284" i="9"/>
  <c r="C285" i="9"/>
  <c r="C286" i="9"/>
  <c r="C287" i="9"/>
  <c r="C288" i="9"/>
  <c r="C289" i="9"/>
  <c r="C290" i="9"/>
  <c r="C291" i="9"/>
  <c r="C292" i="9"/>
  <c r="C293" i="9"/>
  <c r="C294" i="9"/>
  <c r="C295" i="9"/>
  <c r="C296" i="9"/>
  <c r="C297" i="9"/>
  <c r="C298" i="9"/>
  <c r="C299" i="9"/>
  <c r="C300" i="9"/>
  <c r="C301" i="9"/>
  <c r="C302" i="9"/>
  <c r="C303" i="9"/>
  <c r="C304" i="9"/>
  <c r="C305" i="9"/>
  <c r="C306" i="9"/>
  <c r="C307" i="9"/>
  <c r="C308" i="9"/>
  <c r="C309" i="9"/>
  <c r="C310" i="9"/>
  <c r="C311" i="9"/>
  <c r="C312" i="9"/>
  <c r="C313" i="9"/>
  <c r="C314" i="9"/>
  <c r="C315" i="9"/>
  <c r="C316" i="9"/>
  <c r="C317" i="9"/>
  <c r="C318" i="9"/>
  <c r="C319" i="9"/>
  <c r="C320" i="9"/>
  <c r="C321" i="9"/>
  <c r="C322" i="9"/>
  <c r="C323" i="9"/>
  <c r="C324" i="9"/>
  <c r="C325" i="9"/>
  <c r="C326" i="9"/>
  <c r="C327" i="9"/>
  <c r="C328" i="9"/>
  <c r="C329" i="9"/>
  <c r="C330" i="9"/>
  <c r="C331" i="9"/>
  <c r="C332" i="9"/>
  <c r="C333" i="9"/>
  <c r="C334" i="9"/>
  <c r="C335" i="9"/>
  <c r="C336" i="9"/>
  <c r="C337" i="9"/>
  <c r="C338" i="9"/>
  <c r="C339" i="9"/>
  <c r="C340" i="9"/>
  <c r="C341" i="9"/>
  <c r="C342" i="9"/>
  <c r="C343" i="9"/>
  <c r="C344" i="9"/>
  <c r="C345" i="9"/>
  <c r="C346" i="9"/>
  <c r="C347" i="9"/>
  <c r="C348" i="9"/>
  <c r="C349" i="9"/>
  <c r="C350" i="9"/>
  <c r="C351" i="9"/>
  <c r="C352" i="9"/>
  <c r="C353" i="9"/>
  <c r="C354" i="9"/>
  <c r="C355" i="9"/>
  <c r="C356" i="9"/>
  <c r="C357" i="9"/>
  <c r="C358" i="9"/>
  <c r="C359" i="9"/>
  <c r="C360" i="9"/>
  <c r="C361" i="9"/>
  <c r="C362" i="9"/>
  <c r="C363" i="9"/>
  <c r="C364" i="9"/>
  <c r="C365" i="9"/>
  <c r="C366" i="9"/>
  <c r="C367" i="9"/>
  <c r="C368" i="9"/>
  <c r="C369" i="9"/>
  <c r="C370" i="9"/>
  <c r="C371" i="9"/>
  <c r="C372" i="9"/>
  <c r="C373" i="9"/>
  <c r="C374" i="9"/>
  <c r="C375" i="9"/>
  <c r="C376" i="9"/>
  <c r="C377" i="9"/>
  <c r="C378" i="9"/>
  <c r="C379" i="9"/>
  <c r="C380" i="9"/>
  <c r="C381" i="9"/>
  <c r="C382" i="9"/>
  <c r="C383" i="9"/>
  <c r="C384" i="9"/>
  <c r="C385" i="9"/>
  <c r="C386" i="9"/>
  <c r="C387" i="9"/>
  <c r="C388" i="9"/>
  <c r="C389" i="9"/>
  <c r="C390" i="9"/>
  <c r="C391" i="9"/>
  <c r="C392" i="9"/>
  <c r="C393" i="9"/>
  <c r="C394" i="9"/>
  <c r="C395" i="9"/>
  <c r="C396" i="9"/>
  <c r="C397" i="9"/>
  <c r="C398" i="9"/>
  <c r="C399" i="9"/>
  <c r="C400" i="9"/>
  <c r="C401" i="9"/>
  <c r="C402" i="9"/>
  <c r="C403" i="9"/>
  <c r="C404" i="9"/>
  <c r="C405" i="9"/>
  <c r="C406" i="9"/>
  <c r="C407" i="9"/>
  <c r="C408" i="9"/>
  <c r="C409" i="9"/>
  <c r="C410" i="9"/>
  <c r="C411" i="9"/>
  <c r="C412" i="9"/>
  <c r="C413" i="9"/>
  <c r="C414" i="9"/>
  <c r="C415" i="9"/>
  <c r="C416" i="9"/>
  <c r="C417" i="9"/>
  <c r="C418" i="9"/>
  <c r="C419" i="9"/>
  <c r="C420" i="9"/>
  <c r="C421" i="9"/>
  <c r="C422" i="9"/>
  <c r="C423" i="9"/>
  <c r="C424" i="9"/>
  <c r="C425" i="9"/>
  <c r="C426" i="9"/>
  <c r="C427" i="9"/>
  <c r="C428" i="9"/>
  <c r="C429" i="9"/>
  <c r="C430" i="9"/>
  <c r="C431" i="9"/>
  <c r="C432" i="9"/>
  <c r="C433" i="9"/>
  <c r="C434" i="9"/>
  <c r="C435" i="9"/>
  <c r="C436" i="9"/>
  <c r="C437" i="9"/>
  <c r="C438" i="9"/>
  <c r="C439" i="9"/>
  <c r="C440" i="9"/>
  <c r="C441" i="9"/>
  <c r="C442" i="9"/>
  <c r="C443" i="9"/>
  <c r="C444" i="9"/>
  <c r="C445" i="9"/>
  <c r="C446" i="9"/>
  <c r="C447" i="9"/>
  <c r="C448" i="9"/>
  <c r="C449" i="9"/>
  <c r="C450" i="9"/>
  <c r="C451" i="9"/>
  <c r="C452" i="9"/>
  <c r="C453" i="9"/>
  <c r="C454" i="9"/>
  <c r="C455" i="9"/>
  <c r="C456" i="9"/>
  <c r="C457" i="9"/>
  <c r="C458" i="9"/>
  <c r="C459" i="9"/>
  <c r="C460" i="9"/>
  <c r="C461" i="9"/>
  <c r="C462" i="9"/>
  <c r="C463" i="9"/>
  <c r="C464" i="9"/>
  <c r="C465" i="9"/>
  <c r="C466" i="9"/>
  <c r="C467" i="9"/>
  <c r="C468" i="9"/>
  <c r="C469" i="9"/>
  <c r="C470" i="9"/>
  <c r="C471" i="9"/>
  <c r="C472" i="9"/>
  <c r="C473" i="9"/>
  <c r="C474" i="9"/>
  <c r="C475" i="9"/>
  <c r="C476" i="9"/>
  <c r="C477" i="9"/>
  <c r="C478" i="9"/>
  <c r="C479" i="9"/>
  <c r="C480" i="9"/>
  <c r="C481" i="9"/>
  <c r="C482" i="9"/>
  <c r="C483" i="9"/>
  <c r="C484" i="9"/>
  <c r="C485" i="9"/>
  <c r="C486" i="9"/>
  <c r="C487" i="9"/>
  <c r="C488" i="9"/>
  <c r="C489" i="9"/>
  <c r="C490" i="9"/>
  <c r="C491" i="9"/>
  <c r="C492" i="9"/>
  <c r="C493" i="9"/>
  <c r="C494" i="9"/>
  <c r="C495" i="9"/>
  <c r="C496" i="9"/>
  <c r="C497" i="9"/>
  <c r="C498" i="9"/>
  <c r="C499" i="9"/>
  <c r="C500" i="9"/>
  <c r="C501" i="9"/>
  <c r="C502" i="9"/>
  <c r="C503" i="9"/>
  <c r="C504" i="9"/>
  <c r="C505" i="9"/>
  <c r="C506" i="9"/>
  <c r="C507" i="9"/>
  <c r="C508" i="9"/>
  <c r="C509" i="9"/>
  <c r="C510" i="9"/>
  <c r="C511" i="9"/>
  <c r="C512" i="9"/>
  <c r="C513" i="9"/>
  <c r="C514" i="9"/>
  <c r="C515" i="9"/>
  <c r="C516" i="9"/>
  <c r="C517" i="9"/>
  <c r="C518" i="9"/>
  <c r="C519" i="9"/>
  <c r="C520" i="9"/>
  <c r="C521" i="9"/>
  <c r="C522" i="9"/>
  <c r="C523" i="9"/>
  <c r="C524" i="9"/>
  <c r="C525" i="9"/>
  <c r="C526" i="9"/>
  <c r="C527" i="9"/>
  <c r="C528" i="9"/>
  <c r="C529" i="9"/>
  <c r="C530" i="9"/>
  <c r="C531" i="9"/>
  <c r="C532" i="9"/>
  <c r="C533" i="9"/>
  <c r="C534" i="9"/>
  <c r="C535" i="9"/>
  <c r="C536" i="9"/>
  <c r="C537" i="9"/>
  <c r="C538" i="9"/>
  <c r="C539" i="9"/>
  <c r="C540" i="9"/>
  <c r="C541" i="9"/>
  <c r="C542" i="9"/>
  <c r="C543" i="9"/>
  <c r="C544" i="9"/>
  <c r="C545" i="9"/>
  <c r="C546" i="9"/>
  <c r="C547" i="9"/>
  <c r="C548" i="9"/>
  <c r="C549" i="9"/>
  <c r="C550" i="9"/>
  <c r="C551" i="9"/>
  <c r="C552" i="9"/>
  <c r="C553" i="9"/>
  <c r="C554" i="9"/>
  <c r="C555" i="9"/>
  <c r="C556" i="9"/>
  <c r="C557" i="9"/>
  <c r="C558" i="9"/>
  <c r="C559" i="9"/>
  <c r="C560" i="9"/>
  <c r="C561" i="9"/>
  <c r="C562" i="9"/>
  <c r="C563" i="9"/>
  <c r="C564" i="9"/>
  <c r="C565" i="9"/>
  <c r="C566" i="9"/>
  <c r="C567" i="9"/>
  <c r="C568" i="9"/>
  <c r="C569" i="9"/>
  <c r="C570" i="9"/>
  <c r="C571" i="9"/>
  <c r="C572" i="9"/>
  <c r="C573" i="9"/>
  <c r="C574" i="9"/>
  <c r="C575" i="9"/>
  <c r="C576" i="9"/>
  <c r="C577" i="9"/>
  <c r="C578" i="9"/>
  <c r="C579" i="9"/>
  <c r="C580" i="9"/>
  <c r="C581" i="9"/>
  <c r="C582" i="9"/>
  <c r="C583" i="9"/>
  <c r="C584" i="9"/>
  <c r="C585" i="9"/>
  <c r="C586" i="9"/>
  <c r="C587" i="9"/>
  <c r="C588" i="9"/>
  <c r="C589" i="9"/>
  <c r="C590" i="9"/>
  <c r="C591" i="9"/>
  <c r="C592" i="9"/>
  <c r="C593" i="9"/>
  <c r="C594" i="9"/>
  <c r="C595" i="9"/>
  <c r="C596" i="9"/>
  <c r="C597" i="9"/>
  <c r="C598" i="9"/>
  <c r="C599" i="9"/>
  <c r="C600" i="9"/>
  <c r="C601" i="9"/>
  <c r="C602" i="9"/>
  <c r="C603" i="9"/>
  <c r="C604" i="9"/>
  <c r="C605" i="9"/>
  <c r="C606" i="9"/>
  <c r="C607" i="9"/>
  <c r="C608" i="9"/>
  <c r="C609" i="9"/>
  <c r="C610" i="9"/>
  <c r="C611" i="9"/>
  <c r="C612" i="9"/>
  <c r="C613" i="9"/>
  <c r="C614" i="9"/>
  <c r="C615" i="9"/>
  <c r="C616" i="9"/>
  <c r="C617" i="9"/>
  <c r="C618" i="9"/>
  <c r="C619" i="9"/>
  <c r="C620" i="9"/>
  <c r="C621" i="9"/>
  <c r="C622" i="9"/>
  <c r="C623" i="9"/>
  <c r="C624" i="9"/>
  <c r="C625" i="9"/>
  <c r="C626" i="9"/>
  <c r="C627" i="9"/>
  <c r="C628" i="9"/>
  <c r="C629" i="9"/>
  <c r="C630" i="9"/>
  <c r="C631" i="9"/>
  <c r="C632" i="9"/>
  <c r="C633" i="9"/>
  <c r="C634" i="9"/>
  <c r="C635" i="9"/>
  <c r="C636" i="9"/>
  <c r="C637" i="9"/>
  <c r="C638" i="9"/>
  <c r="C639" i="9"/>
  <c r="C640" i="9"/>
  <c r="C641" i="9"/>
  <c r="C642" i="9"/>
  <c r="C643" i="9"/>
  <c r="C644" i="9"/>
  <c r="C645" i="9"/>
  <c r="C646" i="9"/>
  <c r="C647" i="9"/>
  <c r="C648" i="9"/>
  <c r="C649" i="9"/>
  <c r="C650" i="9"/>
  <c r="C651" i="9"/>
  <c r="C652" i="9"/>
  <c r="C653" i="9"/>
  <c r="C654" i="9"/>
  <c r="C655" i="9"/>
  <c r="C656" i="9"/>
  <c r="C657" i="9"/>
  <c r="C658" i="9"/>
  <c r="C659" i="9"/>
  <c r="C660" i="9"/>
  <c r="C661" i="9"/>
  <c r="C662" i="9"/>
  <c r="C663" i="9"/>
  <c r="C664" i="9"/>
  <c r="C665" i="9"/>
  <c r="C666" i="9"/>
  <c r="C667" i="9"/>
  <c r="C668" i="9"/>
  <c r="C669" i="9"/>
  <c r="C670" i="9"/>
  <c r="C671" i="9"/>
  <c r="C672" i="9"/>
  <c r="C673" i="9"/>
  <c r="C674" i="9"/>
  <c r="C675" i="9"/>
  <c r="C676" i="9"/>
  <c r="C677" i="9"/>
  <c r="C678" i="9"/>
  <c r="C679" i="9"/>
  <c r="C680" i="9"/>
  <c r="C681" i="9"/>
  <c r="C682" i="9"/>
  <c r="C683" i="9"/>
  <c r="C684" i="9"/>
  <c r="C685" i="9"/>
  <c r="C686" i="9"/>
  <c r="C687" i="9"/>
  <c r="C688" i="9"/>
  <c r="C689" i="9"/>
  <c r="C690" i="9"/>
  <c r="C691" i="9"/>
  <c r="C692" i="9"/>
  <c r="C693" i="9"/>
  <c r="C694" i="9"/>
  <c r="C695" i="9"/>
  <c r="C696" i="9"/>
  <c r="C697" i="9"/>
  <c r="C698" i="9"/>
  <c r="C699" i="9"/>
  <c r="C700" i="9"/>
  <c r="C701" i="9"/>
  <c r="C702" i="9"/>
  <c r="C703" i="9"/>
  <c r="C704" i="9"/>
  <c r="C705" i="9"/>
  <c r="C706" i="9"/>
  <c r="C707" i="9"/>
  <c r="C708" i="9"/>
  <c r="C709" i="9"/>
  <c r="C710" i="9"/>
  <c r="C711" i="9"/>
  <c r="C712" i="9"/>
  <c r="C713" i="9"/>
  <c r="C714" i="9"/>
  <c r="C715" i="9"/>
  <c r="C716" i="9"/>
  <c r="C717" i="9"/>
  <c r="C718" i="9"/>
  <c r="C719" i="9"/>
  <c r="C720" i="9"/>
  <c r="C721" i="9"/>
  <c r="C722" i="9"/>
  <c r="C723" i="9"/>
  <c r="C724" i="9"/>
  <c r="C725" i="9"/>
  <c r="C726" i="9"/>
  <c r="C727" i="9"/>
  <c r="C728" i="9"/>
  <c r="C729" i="9"/>
  <c r="C730" i="9"/>
  <c r="C731" i="9"/>
  <c r="C732" i="9"/>
  <c r="C733" i="9"/>
  <c r="C734" i="9"/>
  <c r="C735" i="9"/>
  <c r="C736" i="9"/>
  <c r="C737" i="9"/>
  <c r="C738" i="9"/>
  <c r="C739" i="9"/>
  <c r="C740" i="9"/>
  <c r="C741" i="9"/>
  <c r="C742" i="9"/>
  <c r="C743" i="9"/>
  <c r="C744" i="9"/>
  <c r="C745" i="9"/>
  <c r="C746" i="9"/>
  <c r="C747" i="9"/>
  <c r="C748" i="9"/>
  <c r="C749" i="9"/>
  <c r="C750" i="9"/>
  <c r="C751" i="9"/>
  <c r="C752" i="9"/>
  <c r="C753" i="9"/>
  <c r="C754" i="9"/>
  <c r="C755" i="9"/>
  <c r="C756" i="9"/>
  <c r="C757" i="9"/>
  <c r="C758" i="9"/>
  <c r="C759" i="9"/>
  <c r="C760" i="9"/>
  <c r="C761" i="9"/>
  <c r="C762" i="9"/>
  <c r="C763" i="9"/>
  <c r="C764" i="9"/>
  <c r="C765" i="9"/>
  <c r="C766" i="9"/>
  <c r="C767" i="9"/>
  <c r="C768" i="9"/>
  <c r="C769" i="9"/>
  <c r="C770" i="9"/>
  <c r="C771" i="9"/>
  <c r="C772" i="9"/>
  <c r="C773" i="9"/>
  <c r="C774" i="9"/>
  <c r="C775" i="9"/>
  <c r="C776" i="9"/>
  <c r="C777" i="9"/>
  <c r="C778" i="9"/>
  <c r="C779" i="9"/>
  <c r="C780" i="9"/>
  <c r="C781" i="9"/>
  <c r="C782" i="9"/>
  <c r="C783" i="9"/>
  <c r="C784" i="9"/>
  <c r="C785" i="9"/>
  <c r="C786" i="9"/>
  <c r="C787" i="9"/>
  <c r="C788" i="9"/>
  <c r="C789" i="9"/>
  <c r="C790" i="9"/>
  <c r="C791" i="9"/>
  <c r="C792" i="9"/>
  <c r="C793" i="9"/>
  <c r="C794" i="9"/>
  <c r="C795" i="9"/>
  <c r="C796" i="9"/>
  <c r="C797" i="9"/>
  <c r="C798" i="9"/>
  <c r="C799" i="9"/>
  <c r="C800" i="9"/>
  <c r="C801" i="9"/>
  <c r="C802" i="9"/>
  <c r="C803" i="9"/>
  <c r="C804" i="9"/>
  <c r="C805" i="9"/>
  <c r="C806" i="9"/>
  <c r="C807" i="9"/>
  <c r="C808" i="9"/>
  <c r="C809" i="9"/>
  <c r="C810" i="9"/>
  <c r="C811" i="9"/>
  <c r="C812" i="9"/>
  <c r="C813" i="9"/>
  <c r="C814" i="9"/>
  <c r="C815" i="9"/>
  <c r="C816" i="9"/>
  <c r="C817" i="9"/>
  <c r="C818" i="9"/>
  <c r="C819" i="9"/>
  <c r="C820" i="9"/>
  <c r="C821" i="9"/>
  <c r="C822" i="9"/>
  <c r="C823" i="9"/>
  <c r="C824" i="9"/>
  <c r="C825" i="9"/>
  <c r="C826" i="9"/>
  <c r="C827" i="9"/>
  <c r="C828" i="9"/>
  <c r="C829" i="9"/>
  <c r="C830" i="9"/>
  <c r="C831" i="9"/>
  <c r="C832" i="9"/>
  <c r="C833" i="9"/>
  <c r="C834" i="9"/>
  <c r="C835" i="9"/>
  <c r="C836" i="9"/>
  <c r="C837" i="9"/>
  <c r="C838" i="9"/>
  <c r="C839" i="9"/>
  <c r="C840" i="9"/>
  <c r="C841" i="9"/>
  <c r="C842" i="9"/>
  <c r="C843" i="9"/>
  <c r="C844" i="9"/>
  <c r="C845" i="9"/>
  <c r="C846" i="9"/>
  <c r="C847" i="9"/>
  <c r="C848" i="9"/>
  <c r="C849" i="9"/>
  <c r="C850" i="9"/>
  <c r="C851" i="9"/>
  <c r="C852" i="9"/>
  <c r="C853" i="9"/>
  <c r="C854" i="9"/>
  <c r="C855" i="9"/>
  <c r="C856" i="9"/>
  <c r="C857" i="9"/>
  <c r="C858" i="9"/>
  <c r="C859" i="9"/>
  <c r="C860" i="9"/>
  <c r="C861" i="9"/>
  <c r="C862" i="9"/>
  <c r="C863" i="9"/>
  <c r="C864" i="9"/>
  <c r="C865" i="9"/>
  <c r="C866" i="9"/>
  <c r="C867" i="9"/>
  <c r="C868" i="9"/>
  <c r="C869" i="9"/>
  <c r="C870" i="9"/>
  <c r="C871" i="9"/>
  <c r="C872" i="9"/>
  <c r="C873" i="9"/>
  <c r="C874" i="9"/>
  <c r="C875" i="9"/>
  <c r="C876" i="9"/>
  <c r="C877" i="9"/>
  <c r="C878" i="9"/>
  <c r="C879" i="9"/>
  <c r="C880" i="9"/>
  <c r="C881" i="9"/>
  <c r="C882" i="9"/>
  <c r="C883" i="9"/>
  <c r="C884" i="9"/>
  <c r="C885" i="9"/>
  <c r="C886" i="9"/>
  <c r="C887" i="9"/>
  <c r="C888" i="9"/>
  <c r="C889" i="9"/>
  <c r="C890" i="9"/>
  <c r="C891" i="9"/>
  <c r="C892" i="9"/>
  <c r="C893" i="9"/>
  <c r="C894" i="9"/>
  <c r="C895" i="9"/>
  <c r="C896" i="9"/>
  <c r="C897" i="9"/>
  <c r="C898" i="9"/>
  <c r="C899" i="9"/>
  <c r="C900" i="9"/>
  <c r="C901" i="9"/>
  <c r="C902" i="9"/>
  <c r="C903" i="9"/>
  <c r="C904" i="9"/>
  <c r="C905" i="9"/>
  <c r="C906" i="9"/>
  <c r="C907" i="9"/>
  <c r="C908" i="9"/>
  <c r="C909" i="9"/>
  <c r="C910" i="9"/>
  <c r="C911" i="9"/>
  <c r="C912" i="9"/>
  <c r="C913" i="9"/>
  <c r="C914" i="9"/>
  <c r="C915" i="9"/>
  <c r="C916" i="9"/>
  <c r="C917" i="9"/>
  <c r="C918" i="9"/>
  <c r="C919" i="9"/>
  <c r="C920" i="9"/>
  <c r="C921" i="9"/>
  <c r="C922" i="9"/>
  <c r="C923" i="9"/>
  <c r="C924" i="9"/>
  <c r="C925" i="9"/>
  <c r="C926" i="9"/>
  <c r="C927" i="9"/>
  <c r="C928" i="9"/>
  <c r="C929" i="9"/>
  <c r="C930" i="9"/>
  <c r="C931" i="9"/>
  <c r="C932" i="9"/>
  <c r="C933" i="9"/>
  <c r="C934" i="9"/>
  <c r="C935" i="9"/>
  <c r="C936" i="9"/>
  <c r="C937" i="9"/>
  <c r="C938" i="9"/>
  <c r="C939" i="9"/>
  <c r="C940" i="9"/>
  <c r="C941" i="9"/>
  <c r="C942" i="9"/>
  <c r="C943" i="9"/>
  <c r="C944" i="9"/>
  <c r="C945" i="9"/>
  <c r="C946" i="9"/>
  <c r="C947" i="9"/>
  <c r="C948" i="9"/>
  <c r="C949" i="9"/>
  <c r="C950" i="9"/>
  <c r="C951" i="9"/>
  <c r="C952" i="9"/>
  <c r="C953" i="9"/>
  <c r="C954" i="9"/>
  <c r="C955" i="9"/>
  <c r="C956" i="9"/>
  <c r="C957" i="9"/>
  <c r="C958" i="9"/>
  <c r="C959" i="9"/>
  <c r="C960" i="9"/>
  <c r="C961" i="9"/>
  <c r="C962" i="9"/>
  <c r="C963" i="9"/>
  <c r="C964" i="9"/>
  <c r="C965" i="9"/>
  <c r="C966" i="9"/>
  <c r="C967" i="9"/>
  <c r="C968" i="9"/>
  <c r="C969" i="9"/>
  <c r="C970" i="9"/>
  <c r="C971" i="9"/>
  <c r="C972" i="9"/>
  <c r="C973" i="9"/>
  <c r="C974" i="9"/>
  <c r="C975" i="9"/>
  <c r="C976" i="9"/>
  <c r="C977" i="9"/>
  <c r="C978" i="9"/>
  <c r="C979" i="9"/>
  <c r="C980" i="9"/>
  <c r="C981" i="9"/>
  <c r="C982" i="9"/>
  <c r="C983" i="9"/>
  <c r="C984" i="9"/>
  <c r="C985" i="9"/>
  <c r="C986" i="9"/>
  <c r="C987" i="9"/>
  <c r="C988" i="9"/>
  <c r="C989" i="9"/>
  <c r="C990" i="9"/>
  <c r="C991" i="9"/>
  <c r="C992" i="9"/>
  <c r="C993" i="9"/>
  <c r="C994" i="9"/>
  <c r="C995" i="9"/>
  <c r="C996" i="9"/>
  <c r="C997" i="9"/>
  <c r="C998" i="9"/>
  <c r="C999" i="9"/>
  <c r="C1000" i="9"/>
  <c r="C1001" i="9"/>
  <c r="C1002" i="9"/>
  <c r="C1003" i="9"/>
  <c r="C1004" i="9"/>
  <c r="C1005" i="9"/>
  <c r="C1006" i="9"/>
  <c r="C1007" i="9"/>
  <c r="C1008" i="9"/>
  <c r="C1009" i="9"/>
  <c r="C1010" i="9"/>
  <c r="C1011" i="9"/>
  <c r="C1012" i="9"/>
  <c r="C1013" i="9"/>
  <c r="C1014" i="9"/>
  <c r="C1015" i="9"/>
  <c r="C1016" i="9"/>
  <c r="C1017" i="9"/>
  <c r="C1018" i="9"/>
  <c r="C1019" i="9"/>
  <c r="C1020" i="9"/>
  <c r="C1021" i="9"/>
  <c r="C1022" i="9"/>
  <c r="C1023" i="9"/>
  <c r="C1024" i="9"/>
  <c r="C1025" i="9"/>
  <c r="C1026" i="9"/>
  <c r="C1027" i="9"/>
  <c r="C1028" i="9"/>
  <c r="C1029" i="9"/>
  <c r="C1030" i="9"/>
  <c r="C1031" i="9"/>
  <c r="C1032" i="9"/>
  <c r="C1033" i="9"/>
  <c r="C1034" i="9"/>
  <c r="C1035" i="9"/>
  <c r="C1036" i="9"/>
  <c r="C1037" i="9"/>
  <c r="C1038" i="9"/>
  <c r="C1039" i="9"/>
  <c r="C1040" i="9"/>
  <c r="C1041" i="9"/>
  <c r="C1042" i="9"/>
  <c r="C1043" i="9"/>
  <c r="C1044" i="9"/>
  <c r="C1045" i="9"/>
  <c r="C1046" i="9"/>
  <c r="C1047" i="9"/>
  <c r="C1048" i="9"/>
  <c r="C1049" i="9"/>
  <c r="C1050" i="9"/>
  <c r="C1051" i="9"/>
  <c r="C1052" i="9"/>
  <c r="C1053" i="9"/>
  <c r="C1054" i="9"/>
  <c r="C1055" i="9"/>
  <c r="C1056" i="9"/>
  <c r="C1057" i="9"/>
  <c r="C1058" i="9"/>
  <c r="C1059" i="9"/>
  <c r="C1060" i="9"/>
  <c r="C1061" i="9"/>
  <c r="C1062" i="9"/>
  <c r="C1063" i="9"/>
  <c r="C1064" i="9"/>
  <c r="C1065" i="9"/>
  <c r="C1066" i="9"/>
  <c r="C1067" i="9"/>
  <c r="C1068" i="9"/>
  <c r="C1069" i="9"/>
  <c r="C1070" i="9"/>
  <c r="C1071" i="9"/>
  <c r="C1072" i="9"/>
  <c r="C1073" i="9"/>
  <c r="C1074" i="9"/>
  <c r="C1075" i="9"/>
  <c r="C1076" i="9"/>
  <c r="C1077" i="9"/>
  <c r="C1078" i="9"/>
  <c r="C1079" i="9"/>
  <c r="C1080" i="9"/>
  <c r="C1081" i="9"/>
  <c r="C1082" i="9"/>
  <c r="C1083" i="9"/>
  <c r="C1084" i="9"/>
  <c r="C1085" i="9"/>
  <c r="C1086" i="9"/>
  <c r="C1087" i="9"/>
  <c r="C1088" i="9"/>
  <c r="C1089" i="9"/>
  <c r="C1090" i="9"/>
  <c r="C1091" i="9"/>
  <c r="C1092" i="9"/>
  <c r="C1093" i="9"/>
  <c r="C1094" i="9"/>
  <c r="C1095" i="9"/>
  <c r="C1096" i="9"/>
  <c r="C1097" i="9"/>
  <c r="C1098" i="9"/>
  <c r="C1099" i="9"/>
  <c r="C1100" i="9"/>
  <c r="C1101" i="9"/>
  <c r="C1102" i="9"/>
  <c r="C1103" i="9"/>
  <c r="C1104" i="9"/>
  <c r="C1105" i="9"/>
  <c r="C1106" i="9"/>
  <c r="C1107" i="9"/>
  <c r="C1108" i="9"/>
  <c r="C1109" i="9"/>
  <c r="C1110" i="9"/>
  <c r="C1111" i="9"/>
  <c r="C1112" i="9"/>
  <c r="C1113" i="9"/>
  <c r="C1114" i="9"/>
  <c r="C1115" i="9"/>
  <c r="C1116" i="9"/>
  <c r="C1117" i="9"/>
  <c r="C1118" i="9"/>
  <c r="C1119" i="9"/>
  <c r="C1120" i="9"/>
  <c r="C1121" i="9"/>
  <c r="C1122" i="9"/>
  <c r="C1123" i="9"/>
  <c r="C1124" i="9"/>
  <c r="C1125" i="9"/>
  <c r="C1126" i="9"/>
  <c r="C1127" i="9"/>
  <c r="C1128" i="9"/>
  <c r="C1129" i="9"/>
  <c r="C1130" i="9"/>
  <c r="C1131" i="9"/>
  <c r="C1132" i="9"/>
  <c r="C1133" i="9"/>
  <c r="C1134" i="9"/>
  <c r="C1135" i="9"/>
  <c r="C1136" i="9"/>
  <c r="C1137" i="9"/>
  <c r="C1138" i="9"/>
  <c r="C1139" i="9"/>
  <c r="C1140" i="9"/>
  <c r="C1141" i="9"/>
  <c r="C1142" i="9"/>
  <c r="C1143" i="9"/>
  <c r="C1144" i="9"/>
  <c r="C1145" i="9"/>
  <c r="C1146" i="9"/>
  <c r="C1147" i="9"/>
  <c r="C1148" i="9"/>
  <c r="C1149" i="9"/>
  <c r="C1150" i="9"/>
  <c r="C1151" i="9"/>
  <c r="C1152" i="9"/>
  <c r="C1153" i="9"/>
  <c r="C1154" i="9"/>
  <c r="C1155" i="9"/>
  <c r="C1156" i="9"/>
  <c r="C1157" i="9"/>
  <c r="C1158" i="9"/>
  <c r="C1159" i="9"/>
  <c r="C1160" i="9"/>
  <c r="C1161" i="9"/>
  <c r="C1162" i="9"/>
  <c r="C1163" i="9"/>
  <c r="C1164" i="9"/>
  <c r="C1165" i="9"/>
  <c r="C1166" i="9"/>
  <c r="C1167" i="9"/>
  <c r="C1168" i="9"/>
  <c r="C1169" i="9"/>
  <c r="C1170" i="9"/>
  <c r="C1171" i="9"/>
  <c r="C1172" i="9"/>
  <c r="C1173" i="9"/>
  <c r="C1174" i="9"/>
  <c r="C1175" i="9"/>
  <c r="C1176" i="9"/>
  <c r="C1177" i="9"/>
  <c r="C1178" i="9"/>
  <c r="C1179" i="9"/>
  <c r="C1180" i="9"/>
  <c r="C1181" i="9"/>
  <c r="C1182" i="9"/>
  <c r="C1183" i="9"/>
  <c r="C1184" i="9"/>
  <c r="C1185" i="9"/>
  <c r="C1186" i="9"/>
  <c r="C1187" i="9"/>
  <c r="C1188" i="9"/>
  <c r="C1189" i="9"/>
  <c r="C1190" i="9"/>
  <c r="C1191" i="9"/>
  <c r="C1192" i="9"/>
  <c r="C1193" i="9"/>
  <c r="C1194" i="9"/>
  <c r="C1195" i="9"/>
  <c r="C1196" i="9"/>
  <c r="C1197" i="9"/>
  <c r="C1198" i="9"/>
  <c r="C1199" i="9"/>
  <c r="C1200" i="9"/>
  <c r="C1201" i="9"/>
  <c r="C1202" i="9"/>
  <c r="C1203" i="9"/>
  <c r="C1204" i="9"/>
  <c r="C1205" i="9"/>
  <c r="C1206" i="9"/>
  <c r="C1207" i="9"/>
  <c r="C1208" i="9"/>
  <c r="C1209" i="9"/>
  <c r="C1210" i="9"/>
  <c r="C1211" i="9"/>
  <c r="C1212" i="9"/>
  <c r="C1213" i="9"/>
  <c r="C1214" i="9"/>
  <c r="C1215" i="9"/>
  <c r="C1216" i="9"/>
  <c r="C1217" i="9"/>
  <c r="C1218" i="9"/>
  <c r="C1219" i="9"/>
  <c r="C1220" i="9"/>
  <c r="C1221" i="9"/>
  <c r="C1222" i="9"/>
  <c r="C1223" i="9"/>
  <c r="C1224" i="9"/>
  <c r="C1225" i="9"/>
  <c r="C1226" i="9"/>
  <c r="C1227" i="9"/>
  <c r="C1228" i="9"/>
  <c r="C1229" i="9"/>
  <c r="C1230" i="9"/>
  <c r="C1231" i="9"/>
  <c r="C1232" i="9"/>
  <c r="C1233" i="9"/>
  <c r="C1234" i="9"/>
  <c r="C1235" i="9"/>
  <c r="C1236" i="9"/>
  <c r="C1237" i="9"/>
  <c r="C1238" i="9"/>
  <c r="C1239" i="9"/>
  <c r="C1240" i="9"/>
  <c r="C1241" i="9"/>
  <c r="C1242" i="9"/>
  <c r="C1243" i="9"/>
  <c r="C1244" i="9"/>
  <c r="C1245" i="9"/>
  <c r="C1246" i="9"/>
  <c r="C1247" i="9"/>
  <c r="C1248" i="9"/>
  <c r="C1249" i="9"/>
  <c r="C1250" i="9"/>
  <c r="C1251" i="9"/>
  <c r="C1252" i="9"/>
  <c r="C1253" i="9"/>
  <c r="C1254" i="9"/>
  <c r="C1255" i="9"/>
  <c r="C1256" i="9"/>
  <c r="C1257" i="9"/>
  <c r="C1258" i="9"/>
  <c r="C1259" i="9"/>
  <c r="C1260" i="9"/>
  <c r="C1261" i="9"/>
  <c r="C1262" i="9"/>
  <c r="C1263" i="9"/>
  <c r="C1264" i="9"/>
  <c r="C1265" i="9"/>
  <c r="C1266" i="9"/>
  <c r="C1267" i="9"/>
  <c r="C1268" i="9"/>
  <c r="C1269" i="9"/>
  <c r="C1270" i="9"/>
  <c r="C1271" i="9"/>
  <c r="C1272" i="9"/>
  <c r="C1273" i="9"/>
  <c r="C1274" i="9"/>
  <c r="C1275" i="9"/>
  <c r="C1276" i="9"/>
  <c r="C1277" i="9"/>
  <c r="C1278" i="9"/>
  <c r="C1279" i="9"/>
  <c r="C1280" i="9"/>
  <c r="C1281" i="9"/>
  <c r="C1282" i="9"/>
  <c r="C1283" i="9"/>
  <c r="C1284" i="9"/>
  <c r="C1285" i="9"/>
  <c r="C1286" i="9"/>
  <c r="C1287" i="9"/>
  <c r="C1288" i="9"/>
  <c r="C1289" i="9"/>
  <c r="C1290" i="9"/>
  <c r="C1291" i="9"/>
  <c r="C1292" i="9"/>
  <c r="C1293" i="9"/>
  <c r="C1294" i="9"/>
  <c r="C1295" i="9"/>
  <c r="C1296" i="9"/>
  <c r="C1297" i="9"/>
  <c r="C1298" i="9"/>
  <c r="C1299" i="9"/>
  <c r="C1300" i="9"/>
  <c r="C1301" i="9"/>
  <c r="C1302" i="9"/>
  <c r="C1303" i="9"/>
  <c r="C1304" i="9"/>
  <c r="C1305" i="9"/>
  <c r="C1306" i="9"/>
  <c r="C1307" i="9"/>
  <c r="C1308" i="9"/>
  <c r="C1309" i="9"/>
  <c r="C1310" i="9"/>
  <c r="C1311" i="9"/>
  <c r="C1312" i="9"/>
  <c r="C1313" i="9"/>
  <c r="C1314" i="9"/>
  <c r="C1315" i="9"/>
  <c r="C1316" i="9"/>
  <c r="C1317" i="9"/>
  <c r="C1318" i="9"/>
  <c r="C1319" i="9"/>
  <c r="C1320" i="9"/>
  <c r="C1321" i="9"/>
  <c r="C1322" i="9"/>
  <c r="C1323" i="9"/>
  <c r="C1324" i="9"/>
  <c r="C1325" i="9"/>
  <c r="C1326" i="9"/>
  <c r="C1327" i="9"/>
  <c r="C1328" i="9"/>
  <c r="C1329" i="9"/>
  <c r="C1330" i="9"/>
  <c r="C1331" i="9"/>
  <c r="C1332" i="9"/>
  <c r="C1333" i="9"/>
  <c r="C1334" i="9"/>
  <c r="C1335" i="9"/>
  <c r="C1336" i="9"/>
  <c r="C1337" i="9"/>
  <c r="C1338" i="9"/>
  <c r="C1339" i="9"/>
  <c r="C1340" i="9"/>
  <c r="C1341" i="9"/>
  <c r="C1342" i="9"/>
  <c r="C1343" i="9"/>
  <c r="C1344" i="9"/>
  <c r="C1345" i="9"/>
  <c r="C1346" i="9"/>
  <c r="C1347" i="9"/>
  <c r="C1348" i="9"/>
  <c r="C1349" i="9"/>
  <c r="C1350" i="9"/>
  <c r="C1351" i="9"/>
  <c r="C1352" i="9"/>
  <c r="C1353" i="9"/>
  <c r="C1354" i="9"/>
  <c r="C1355" i="9"/>
  <c r="C1356" i="9"/>
  <c r="C1357" i="9"/>
  <c r="C1358" i="9"/>
  <c r="C1359" i="9"/>
  <c r="C1360" i="9"/>
  <c r="C1361" i="9"/>
  <c r="C1362" i="9"/>
  <c r="C1363" i="9"/>
  <c r="C1364" i="9"/>
  <c r="C1365" i="9"/>
  <c r="C1366" i="9"/>
  <c r="C1367" i="9"/>
  <c r="C1368" i="9"/>
  <c r="C1369" i="9"/>
  <c r="C1370" i="9"/>
  <c r="C1371" i="9"/>
  <c r="C1372" i="9"/>
  <c r="C1373" i="9"/>
  <c r="C1374" i="9"/>
  <c r="C1375" i="9"/>
  <c r="C1376" i="9"/>
  <c r="C1377" i="9"/>
  <c r="C1378" i="9"/>
  <c r="C1379" i="9"/>
  <c r="C1380" i="9"/>
  <c r="C1381" i="9"/>
  <c r="C1382" i="9"/>
  <c r="C1383" i="9"/>
  <c r="C1384" i="9"/>
  <c r="C1385" i="9"/>
  <c r="C1386" i="9"/>
  <c r="C1387" i="9"/>
  <c r="C1388" i="9"/>
  <c r="C1389" i="9"/>
  <c r="C1390" i="9"/>
  <c r="C1391" i="9"/>
  <c r="C1392" i="9"/>
  <c r="C1393" i="9"/>
  <c r="C1394" i="9"/>
  <c r="C1395" i="9"/>
  <c r="C1396" i="9"/>
  <c r="C1397" i="9"/>
  <c r="C1398" i="9"/>
  <c r="C1399" i="9"/>
  <c r="C1400" i="9"/>
  <c r="C1401" i="9"/>
  <c r="C1402" i="9"/>
  <c r="C1403" i="9"/>
  <c r="C1404" i="9"/>
  <c r="C1405" i="9"/>
  <c r="C1406" i="9"/>
  <c r="C1407" i="9"/>
  <c r="C1408" i="9"/>
  <c r="C1409" i="9"/>
  <c r="C1410" i="9"/>
  <c r="C1411" i="9"/>
  <c r="C1412" i="9"/>
  <c r="C1413" i="9"/>
  <c r="C1414" i="9"/>
  <c r="C1415" i="9"/>
  <c r="C1416" i="9"/>
  <c r="C1417" i="9"/>
  <c r="C1418" i="9"/>
  <c r="C1419" i="9"/>
  <c r="C1420" i="9"/>
  <c r="C1421" i="9"/>
  <c r="C1422" i="9"/>
  <c r="C1423" i="9"/>
  <c r="C1424" i="9"/>
  <c r="C1425" i="9"/>
  <c r="C1426" i="9"/>
  <c r="C1427" i="9"/>
  <c r="C1428" i="9"/>
  <c r="C1429" i="9"/>
  <c r="C1430" i="9"/>
  <c r="C1431" i="9"/>
  <c r="C1432" i="9"/>
  <c r="C1433" i="9"/>
  <c r="C1434" i="9"/>
  <c r="C1435" i="9"/>
  <c r="C1436" i="9"/>
  <c r="C1437" i="9"/>
  <c r="C1438" i="9"/>
  <c r="C1439" i="9"/>
  <c r="C1440" i="9"/>
  <c r="C1441" i="9"/>
  <c r="C1442" i="9"/>
  <c r="C1443" i="9"/>
  <c r="C1444" i="9"/>
  <c r="C1445" i="9"/>
  <c r="C1446" i="9"/>
  <c r="C1447" i="9"/>
  <c r="C1448" i="9"/>
  <c r="C1449" i="9"/>
  <c r="C1450" i="9"/>
  <c r="C1451" i="9"/>
  <c r="C1452" i="9"/>
  <c r="C1453" i="9"/>
  <c r="C1454" i="9"/>
  <c r="C1455" i="9"/>
  <c r="C1456" i="9"/>
  <c r="C1457" i="9"/>
  <c r="C1458" i="9"/>
  <c r="C1459" i="9"/>
  <c r="C1460" i="9"/>
  <c r="C1461" i="9"/>
  <c r="C1462" i="9"/>
  <c r="C1463" i="9"/>
  <c r="C1464" i="9"/>
  <c r="C1465" i="9"/>
  <c r="C1466" i="9"/>
  <c r="C1467" i="9"/>
  <c r="C1468" i="9"/>
  <c r="C1469" i="9"/>
  <c r="C1470" i="9"/>
  <c r="C1471" i="9"/>
  <c r="C1472" i="9"/>
  <c r="C1473" i="9"/>
  <c r="C1474" i="9"/>
  <c r="C1475" i="9"/>
  <c r="C1476" i="9"/>
  <c r="C1477" i="9"/>
  <c r="C1478" i="9"/>
  <c r="C1479" i="9"/>
  <c r="C1480" i="9"/>
  <c r="C1481" i="9"/>
  <c r="C1482" i="9"/>
  <c r="C1483" i="9"/>
  <c r="C1484" i="9"/>
  <c r="C1485" i="9"/>
  <c r="C1486" i="9"/>
  <c r="C1487" i="9"/>
  <c r="C1488" i="9"/>
  <c r="C1489" i="9"/>
  <c r="C1490" i="9"/>
  <c r="C1491" i="9"/>
  <c r="C1492" i="9"/>
  <c r="C1493" i="9"/>
  <c r="C1494" i="9"/>
  <c r="C1495" i="9"/>
  <c r="C1496" i="9"/>
  <c r="C1497" i="9"/>
  <c r="C1498" i="9"/>
  <c r="C1499" i="9"/>
  <c r="C1500" i="9"/>
  <c r="C1501" i="9"/>
  <c r="C1502" i="9"/>
  <c r="C1503" i="9"/>
  <c r="C1504" i="9"/>
  <c r="C1505" i="9"/>
  <c r="C1506" i="9"/>
  <c r="C1507" i="9"/>
  <c r="C1508" i="9"/>
  <c r="C1509" i="9"/>
  <c r="C1510" i="9"/>
  <c r="C1511" i="9"/>
  <c r="C1512" i="9"/>
  <c r="C1513" i="9"/>
  <c r="C1514" i="9"/>
  <c r="C1515" i="9"/>
  <c r="C1516" i="9"/>
  <c r="C1517" i="9"/>
  <c r="C1518" i="9"/>
  <c r="C1519" i="9"/>
  <c r="C1520" i="9"/>
  <c r="C1521" i="9"/>
  <c r="C1522" i="9"/>
  <c r="C1523" i="9"/>
  <c r="C1524" i="9"/>
  <c r="C1525" i="9"/>
  <c r="C1526" i="9"/>
  <c r="C1527" i="9"/>
  <c r="C1528" i="9"/>
  <c r="C1529" i="9"/>
  <c r="C1530" i="9"/>
  <c r="C1531" i="9"/>
  <c r="C1532" i="9"/>
  <c r="C1533" i="9"/>
  <c r="C1534" i="9"/>
  <c r="C1535" i="9"/>
  <c r="C1536" i="9"/>
  <c r="C1537" i="9"/>
  <c r="C1538" i="9"/>
  <c r="C1539" i="9"/>
  <c r="C1540" i="9"/>
  <c r="C1541" i="9"/>
  <c r="C1542" i="9"/>
  <c r="C1543" i="9"/>
  <c r="C1544" i="9"/>
  <c r="C1545" i="9"/>
  <c r="C1546" i="9"/>
  <c r="C1547" i="9"/>
  <c r="C1548" i="9"/>
  <c r="C1549" i="9"/>
  <c r="C1550" i="9"/>
  <c r="C1551" i="9"/>
  <c r="C1552" i="9"/>
  <c r="C1553" i="9"/>
  <c r="C1554" i="9"/>
  <c r="C1555" i="9"/>
  <c r="C1556" i="9"/>
  <c r="C1557" i="9"/>
  <c r="C1558" i="9"/>
  <c r="C1559" i="9"/>
  <c r="C1560" i="9"/>
  <c r="C1561" i="9"/>
  <c r="C1562" i="9"/>
  <c r="C1563" i="9"/>
  <c r="C1564" i="9"/>
  <c r="C1565" i="9"/>
  <c r="C1566" i="9"/>
  <c r="C1567" i="9"/>
  <c r="C1568" i="9"/>
  <c r="C1569" i="9"/>
  <c r="C1570" i="9"/>
  <c r="C1571" i="9"/>
  <c r="C1572" i="9"/>
  <c r="C1573" i="9"/>
  <c r="C1574" i="9"/>
  <c r="C1575" i="9"/>
  <c r="C1576" i="9"/>
  <c r="C1577" i="9"/>
  <c r="C1578" i="9"/>
  <c r="C1579" i="9"/>
  <c r="C1580" i="9"/>
  <c r="C1581" i="9"/>
  <c r="C1582" i="9"/>
  <c r="C1583" i="9"/>
  <c r="C1584" i="9"/>
  <c r="C1585" i="9"/>
  <c r="C1586" i="9"/>
  <c r="C1587" i="9"/>
  <c r="C1588" i="9"/>
  <c r="C1589" i="9"/>
  <c r="C1590" i="9"/>
  <c r="C1591" i="9"/>
  <c r="C1592" i="9"/>
  <c r="C1593" i="9"/>
  <c r="C1594" i="9"/>
  <c r="C1595" i="9"/>
  <c r="C1596" i="9"/>
  <c r="C1597" i="9"/>
  <c r="C1598" i="9"/>
  <c r="C1599" i="9"/>
  <c r="C1600" i="9"/>
  <c r="C1601" i="9"/>
  <c r="C1602" i="9"/>
  <c r="C1603" i="9"/>
  <c r="C1604" i="9"/>
  <c r="C1605" i="9"/>
  <c r="C1606" i="9"/>
  <c r="C1607" i="9"/>
  <c r="C1608" i="9"/>
  <c r="C1609" i="9"/>
  <c r="C1610" i="9"/>
  <c r="C1611" i="9"/>
  <c r="C1612" i="9"/>
  <c r="C1613" i="9"/>
  <c r="C1614" i="9"/>
  <c r="C1615" i="9"/>
  <c r="C1616" i="9"/>
  <c r="C1617" i="9"/>
  <c r="C1618" i="9"/>
  <c r="C1619" i="9"/>
  <c r="C1620" i="9"/>
  <c r="C1621" i="9"/>
  <c r="C1622" i="9"/>
  <c r="C1623" i="9"/>
  <c r="C1624" i="9"/>
  <c r="C1625" i="9"/>
  <c r="C1626" i="9"/>
  <c r="C1627" i="9"/>
  <c r="C1628" i="9"/>
  <c r="C1629" i="9"/>
  <c r="C1630" i="9"/>
  <c r="C1631" i="9"/>
  <c r="C1632" i="9"/>
  <c r="C1633" i="9"/>
  <c r="C1634" i="9"/>
  <c r="C1635" i="9"/>
  <c r="C1636" i="9"/>
  <c r="C1637" i="9"/>
  <c r="C1638" i="9"/>
  <c r="C1639" i="9"/>
  <c r="C1640" i="9"/>
  <c r="C1641" i="9"/>
  <c r="C1642" i="9"/>
  <c r="C1643" i="9"/>
  <c r="C1644" i="9"/>
  <c r="C1645" i="9"/>
  <c r="C1646" i="9"/>
  <c r="C1647" i="9"/>
  <c r="C1648" i="9"/>
  <c r="C1649" i="9"/>
  <c r="C1650" i="9"/>
  <c r="C1651" i="9"/>
  <c r="C1652" i="9"/>
  <c r="C1653" i="9"/>
  <c r="C1654" i="9"/>
  <c r="C1655" i="9"/>
  <c r="C1656" i="9"/>
  <c r="C1657" i="9"/>
  <c r="C1658" i="9"/>
  <c r="C1659" i="9"/>
  <c r="C1660" i="9"/>
  <c r="C1661" i="9"/>
  <c r="C1662" i="9"/>
  <c r="C1663" i="9"/>
  <c r="C1664" i="9"/>
  <c r="C1665" i="9"/>
  <c r="C1666" i="9"/>
  <c r="C1667" i="9"/>
  <c r="C1668" i="9"/>
  <c r="C1669" i="9"/>
  <c r="C1670" i="9"/>
  <c r="C1671" i="9"/>
  <c r="C1672" i="9"/>
  <c r="C1673" i="9"/>
  <c r="C1674" i="9"/>
  <c r="C1675" i="9"/>
  <c r="C1676" i="9"/>
  <c r="C1677" i="9"/>
  <c r="C1678" i="9"/>
  <c r="C1679" i="9"/>
  <c r="C1680" i="9"/>
  <c r="C1681" i="9"/>
  <c r="C1682" i="9"/>
  <c r="C1683" i="9"/>
  <c r="C1684" i="9"/>
  <c r="C1685" i="9"/>
  <c r="C1686" i="9"/>
  <c r="C1687" i="9"/>
  <c r="C1688" i="9"/>
  <c r="C1689" i="9"/>
  <c r="C1690" i="9"/>
  <c r="C1691" i="9"/>
  <c r="C1692" i="9"/>
  <c r="C1693" i="9"/>
  <c r="C1694" i="9"/>
  <c r="C1695" i="9"/>
  <c r="C1696" i="9"/>
  <c r="C1697" i="9"/>
  <c r="C1698" i="9"/>
  <c r="C1699" i="9"/>
  <c r="C1700" i="9"/>
  <c r="C1701" i="9"/>
  <c r="C1702" i="9"/>
  <c r="C1703" i="9"/>
  <c r="C1704" i="9"/>
  <c r="C1705" i="9"/>
  <c r="C1706" i="9"/>
  <c r="C1707" i="9"/>
  <c r="C1708" i="9"/>
  <c r="C1709" i="9"/>
  <c r="C1710" i="9"/>
  <c r="C1711" i="9"/>
  <c r="C1712" i="9"/>
  <c r="C1713" i="9"/>
  <c r="C1714" i="9"/>
  <c r="C1715" i="9"/>
  <c r="C1716" i="9"/>
  <c r="C1717" i="9"/>
  <c r="C1718" i="9"/>
  <c r="C1719" i="9"/>
  <c r="C1720" i="9"/>
  <c r="C1721" i="9"/>
  <c r="C1722" i="9"/>
  <c r="C1723" i="9"/>
  <c r="C1724" i="9"/>
  <c r="C1725" i="9"/>
  <c r="C1726" i="9"/>
  <c r="C1727" i="9"/>
  <c r="C1728" i="9"/>
  <c r="C1729" i="9"/>
  <c r="C1730" i="9"/>
  <c r="C1731" i="9"/>
  <c r="C1732" i="9"/>
  <c r="C1733" i="9"/>
  <c r="C1734" i="9"/>
  <c r="C1735" i="9"/>
  <c r="C1736" i="9"/>
  <c r="C1737" i="9"/>
  <c r="C1738" i="9"/>
  <c r="C1739" i="9"/>
  <c r="C1740" i="9"/>
  <c r="C1741" i="9"/>
  <c r="C1742" i="9"/>
  <c r="C1743" i="9"/>
  <c r="C1744" i="9"/>
  <c r="C1745" i="9"/>
  <c r="C1746" i="9"/>
  <c r="C1747" i="9"/>
  <c r="C1748" i="9"/>
  <c r="C1749" i="9"/>
  <c r="C1750" i="9"/>
  <c r="C1751" i="9"/>
  <c r="C1752" i="9"/>
  <c r="C1753" i="9"/>
  <c r="C1754" i="9"/>
  <c r="C1755" i="9"/>
  <c r="C1756" i="9"/>
  <c r="C1757" i="9"/>
  <c r="C1758" i="9"/>
  <c r="C1759" i="9"/>
  <c r="C1760" i="9"/>
  <c r="C1761" i="9"/>
  <c r="C1762" i="9"/>
  <c r="C1763" i="9"/>
  <c r="C1764" i="9"/>
  <c r="C1765" i="9"/>
  <c r="C1766" i="9"/>
  <c r="C1767" i="9"/>
  <c r="C1768" i="9"/>
  <c r="C1769" i="9"/>
  <c r="C1770" i="9"/>
  <c r="C1771" i="9"/>
  <c r="C1772" i="9"/>
  <c r="C1773" i="9"/>
  <c r="C1774" i="9"/>
  <c r="C1775" i="9"/>
  <c r="C1776" i="9"/>
  <c r="C1777" i="9"/>
  <c r="C1778" i="9"/>
  <c r="C1779" i="9"/>
  <c r="C1780" i="9"/>
  <c r="C1781" i="9"/>
  <c r="C1782" i="9"/>
  <c r="C1783" i="9"/>
  <c r="C1784" i="9"/>
  <c r="C1785" i="9"/>
  <c r="C1786" i="9"/>
  <c r="C1787" i="9"/>
  <c r="C1788" i="9"/>
  <c r="C1789" i="9"/>
  <c r="C1790" i="9"/>
  <c r="C1791" i="9"/>
  <c r="C1792" i="9"/>
  <c r="C1793" i="9"/>
  <c r="C1794" i="9"/>
  <c r="C1795" i="9"/>
  <c r="C1796" i="9"/>
  <c r="C1797" i="9"/>
  <c r="C1798" i="9"/>
  <c r="C1799" i="9"/>
  <c r="C1800" i="9"/>
  <c r="C1801" i="9"/>
  <c r="C1802" i="9"/>
  <c r="C1803" i="9"/>
  <c r="C1804" i="9"/>
  <c r="C1805" i="9"/>
  <c r="C1806" i="9"/>
  <c r="C1807" i="9"/>
  <c r="C1808" i="9"/>
  <c r="C1809" i="9"/>
  <c r="C1810" i="9"/>
  <c r="C1811" i="9"/>
  <c r="C1812" i="9"/>
  <c r="C1813" i="9"/>
  <c r="C1814" i="9"/>
  <c r="C1815" i="9"/>
  <c r="C1816" i="9"/>
  <c r="C1817" i="9"/>
  <c r="C1818" i="9"/>
  <c r="C1819" i="9"/>
  <c r="C1820" i="9"/>
  <c r="C1821" i="9"/>
  <c r="C1822" i="9"/>
  <c r="C1823" i="9"/>
  <c r="C1824" i="9"/>
  <c r="C1825" i="9"/>
  <c r="C1826" i="9"/>
  <c r="C1827" i="9"/>
  <c r="C1828" i="9"/>
  <c r="C1829" i="9"/>
  <c r="C1830" i="9"/>
  <c r="C1831" i="9"/>
  <c r="C1832" i="9"/>
  <c r="C1833" i="9"/>
  <c r="C1834" i="9"/>
  <c r="C1835" i="9"/>
  <c r="C1836" i="9"/>
  <c r="C1837" i="9"/>
  <c r="C1838" i="9"/>
  <c r="C1839" i="9"/>
  <c r="C1840" i="9"/>
  <c r="C1841" i="9"/>
  <c r="C1842" i="9"/>
  <c r="C1843" i="9"/>
  <c r="C1844" i="9"/>
  <c r="C1845" i="9"/>
  <c r="C1846" i="9"/>
  <c r="C1847" i="9"/>
  <c r="C1848" i="9"/>
  <c r="C1849" i="9"/>
  <c r="C1850" i="9"/>
  <c r="C1851" i="9"/>
  <c r="C1852" i="9"/>
  <c r="C1853" i="9"/>
  <c r="C1854" i="9"/>
  <c r="C1855" i="9"/>
  <c r="C1856" i="9"/>
  <c r="C1857" i="9"/>
  <c r="C1858" i="9"/>
  <c r="C1859" i="9"/>
  <c r="C1860" i="9"/>
  <c r="C1861" i="9"/>
  <c r="C1862" i="9"/>
  <c r="C1863" i="9"/>
  <c r="C1864" i="9"/>
  <c r="C1865" i="9"/>
  <c r="C1866" i="9"/>
  <c r="C1867" i="9"/>
  <c r="C1868" i="9"/>
  <c r="C1869" i="9"/>
  <c r="C1870" i="9"/>
  <c r="C1871" i="9"/>
  <c r="C1872" i="9"/>
  <c r="C1873" i="9"/>
  <c r="C1874" i="9"/>
  <c r="C1875" i="9"/>
  <c r="C1876" i="9"/>
  <c r="C1877" i="9"/>
  <c r="C1878" i="9"/>
  <c r="C1879" i="9"/>
  <c r="C1880" i="9"/>
  <c r="C1881" i="9"/>
  <c r="C1882" i="9"/>
  <c r="C1883" i="9"/>
  <c r="C1884" i="9"/>
  <c r="C1885" i="9"/>
  <c r="C1886" i="9"/>
  <c r="C1887" i="9"/>
  <c r="C1888" i="9"/>
  <c r="C1889" i="9"/>
  <c r="C1890" i="9"/>
  <c r="C1891" i="9"/>
  <c r="C1892" i="9"/>
  <c r="C1893" i="9"/>
  <c r="C1894" i="9"/>
  <c r="C1895" i="9"/>
  <c r="C1896" i="9"/>
  <c r="C1897" i="9"/>
  <c r="C1898" i="9"/>
  <c r="C1899" i="9"/>
  <c r="C1900" i="9"/>
  <c r="C1901" i="9"/>
  <c r="C1902" i="9"/>
  <c r="C1903" i="9"/>
  <c r="C1904" i="9"/>
  <c r="C1905" i="9"/>
  <c r="C1906" i="9"/>
  <c r="C1907" i="9"/>
  <c r="C1908" i="9"/>
  <c r="C1909" i="9"/>
  <c r="C1910" i="9"/>
  <c r="C1911" i="9"/>
  <c r="C1912" i="9"/>
  <c r="C1913" i="9"/>
  <c r="C1914" i="9"/>
  <c r="C1915" i="9"/>
  <c r="C1916" i="9"/>
  <c r="C1917" i="9"/>
  <c r="C1918" i="9"/>
  <c r="C1919" i="9"/>
  <c r="C1920" i="9"/>
  <c r="C1921" i="9"/>
  <c r="C1922" i="9"/>
  <c r="C1923" i="9"/>
  <c r="C1924" i="9"/>
  <c r="C1925" i="9"/>
  <c r="C1926" i="9"/>
  <c r="C1927" i="9"/>
  <c r="C1928" i="9"/>
  <c r="C1929" i="9"/>
  <c r="C1930" i="9"/>
  <c r="C1931" i="9"/>
  <c r="C1932" i="9"/>
  <c r="C1933" i="9"/>
  <c r="C1934" i="9"/>
  <c r="C1935" i="9"/>
  <c r="C1936" i="9"/>
  <c r="C1937" i="9"/>
  <c r="C1938" i="9"/>
  <c r="C1939" i="9"/>
  <c r="C1940" i="9"/>
  <c r="C1941" i="9"/>
  <c r="C1942" i="9"/>
  <c r="C1943" i="9"/>
  <c r="C1944" i="9"/>
  <c r="C1945" i="9"/>
  <c r="C1946" i="9"/>
  <c r="C1947" i="9"/>
  <c r="C1948" i="9"/>
  <c r="C1949" i="9"/>
  <c r="C1950" i="9"/>
  <c r="C1951" i="9"/>
  <c r="C1952" i="9"/>
  <c r="C1953" i="9"/>
  <c r="C1954" i="9"/>
  <c r="C1955" i="9"/>
  <c r="C1956" i="9"/>
  <c r="C1957" i="9"/>
  <c r="C1958" i="9"/>
  <c r="C1959" i="9"/>
  <c r="C1960" i="9"/>
  <c r="C1961" i="9"/>
  <c r="C1962" i="9"/>
  <c r="C1963" i="9"/>
  <c r="C1964" i="9"/>
  <c r="C1965" i="9"/>
  <c r="C1966" i="9"/>
  <c r="C1967" i="9"/>
  <c r="C1968" i="9"/>
  <c r="C1969" i="9"/>
  <c r="C1970" i="9"/>
  <c r="C1971" i="9"/>
  <c r="C1972" i="9"/>
  <c r="C1973" i="9"/>
  <c r="C1974" i="9"/>
  <c r="C1975" i="9"/>
  <c r="C1976" i="9"/>
  <c r="C1977" i="9"/>
  <c r="C1978" i="9"/>
  <c r="C1979" i="9"/>
  <c r="C1980" i="9"/>
  <c r="C1981" i="9"/>
  <c r="C1982" i="9"/>
  <c r="C1983" i="9"/>
  <c r="C1984" i="9"/>
  <c r="C1985" i="9"/>
  <c r="C1986" i="9"/>
  <c r="C1987" i="9"/>
  <c r="C1988" i="9"/>
  <c r="C1989" i="9"/>
  <c r="C1990" i="9"/>
  <c r="C1991" i="9"/>
  <c r="C1992" i="9"/>
  <c r="C1993" i="9"/>
  <c r="C1994" i="9"/>
  <c r="C1995" i="9"/>
  <c r="C1996" i="9"/>
  <c r="C1997" i="9"/>
  <c r="C1998" i="9"/>
  <c r="C1999" i="9"/>
  <c r="C2000" i="9"/>
  <c r="C2001" i="9"/>
  <c r="C2002" i="9"/>
  <c r="C2003" i="9"/>
  <c r="C2004" i="9"/>
  <c r="C2005" i="9"/>
  <c r="C2006" i="9"/>
  <c r="C2007" i="9"/>
  <c r="C2008" i="9"/>
  <c r="C2009" i="9"/>
  <c r="C2010" i="9"/>
  <c r="C2011" i="9"/>
  <c r="C2012" i="9"/>
  <c r="C2013" i="9"/>
  <c r="C2014" i="9"/>
  <c r="C2015" i="9"/>
  <c r="C2016" i="9"/>
  <c r="C2017" i="9"/>
  <c r="C2018" i="9"/>
  <c r="C2019" i="9"/>
  <c r="C2020" i="9"/>
  <c r="C2021" i="9"/>
  <c r="C2022" i="9"/>
  <c r="C2023" i="9"/>
  <c r="C2024" i="9"/>
  <c r="C2025" i="9"/>
  <c r="C2026" i="9"/>
  <c r="C2027" i="9"/>
  <c r="C2028" i="9"/>
  <c r="C2029" i="9"/>
  <c r="C2030" i="9"/>
  <c r="C2031" i="9"/>
  <c r="C2032" i="9"/>
  <c r="C2033" i="9"/>
  <c r="C2034" i="9"/>
  <c r="C2035" i="9"/>
  <c r="C2036" i="9"/>
  <c r="C2037" i="9"/>
  <c r="C2038" i="9"/>
  <c r="C2039" i="9"/>
  <c r="C2040" i="9"/>
  <c r="C2041" i="9"/>
  <c r="C2042" i="9"/>
  <c r="C2043" i="9"/>
  <c r="C2044" i="9"/>
  <c r="C2045" i="9"/>
  <c r="C2046" i="9"/>
  <c r="C2047" i="9"/>
  <c r="C2048" i="9"/>
  <c r="C2049" i="9"/>
  <c r="C2050" i="9"/>
  <c r="C2051" i="9"/>
  <c r="C2052" i="9"/>
  <c r="C2053" i="9"/>
  <c r="C2054" i="9"/>
  <c r="C2055" i="9"/>
  <c r="C2056" i="9"/>
  <c r="C2057" i="9"/>
  <c r="C2058" i="9"/>
  <c r="C2059" i="9"/>
  <c r="C2060" i="9"/>
  <c r="C2061" i="9"/>
  <c r="C2062" i="9"/>
  <c r="C2063" i="9"/>
  <c r="C2064" i="9"/>
  <c r="C2065" i="9"/>
  <c r="C2066" i="9"/>
  <c r="C2067" i="9"/>
  <c r="C2068" i="9"/>
  <c r="C2069" i="9"/>
  <c r="C2070" i="9"/>
  <c r="C2071" i="9"/>
  <c r="C2072" i="9"/>
  <c r="C2073" i="9"/>
  <c r="C2074" i="9"/>
  <c r="C2075" i="9"/>
  <c r="C2076" i="9"/>
  <c r="C2077" i="9"/>
  <c r="C2078" i="9"/>
  <c r="C2079" i="9"/>
  <c r="C2080" i="9"/>
  <c r="C2081" i="9"/>
  <c r="C2082" i="9"/>
  <c r="C2083" i="9"/>
  <c r="C2084" i="9"/>
  <c r="C2085" i="9"/>
  <c r="C2086" i="9"/>
  <c r="C2087" i="9"/>
  <c r="C2088" i="9"/>
  <c r="C2089" i="9"/>
  <c r="C2090" i="9"/>
  <c r="C2091" i="9"/>
  <c r="C2092" i="9"/>
  <c r="C2093" i="9"/>
  <c r="C2094" i="9"/>
  <c r="C2095" i="9"/>
  <c r="C2096" i="9"/>
  <c r="C2097" i="9"/>
  <c r="C2098" i="9"/>
  <c r="C2099" i="9"/>
  <c r="C2100" i="9"/>
  <c r="C2101" i="9"/>
  <c r="C2102" i="9"/>
  <c r="C2103" i="9"/>
  <c r="C2104" i="9"/>
  <c r="C2105" i="9"/>
  <c r="C2106" i="9"/>
  <c r="C2107" i="9"/>
  <c r="C2108" i="9"/>
  <c r="C2109" i="9"/>
  <c r="C2110" i="9"/>
  <c r="C2111" i="9"/>
  <c r="C2112" i="9"/>
  <c r="C2113" i="9"/>
  <c r="C2114" i="9"/>
  <c r="C2115" i="9"/>
  <c r="C2116" i="9"/>
  <c r="C2117" i="9"/>
  <c r="C2118" i="9"/>
  <c r="C2119" i="9"/>
  <c r="C2120" i="9"/>
  <c r="C2121" i="9"/>
  <c r="C2122" i="9"/>
  <c r="C2123" i="9"/>
  <c r="C2124" i="9"/>
  <c r="C2125" i="9"/>
  <c r="C2126" i="9"/>
  <c r="C2127" i="9"/>
  <c r="C2128" i="9"/>
  <c r="C2129" i="9"/>
  <c r="C2130" i="9"/>
  <c r="C2131" i="9"/>
  <c r="C2132" i="9"/>
  <c r="C2133" i="9"/>
  <c r="C2134" i="9"/>
  <c r="C2135" i="9"/>
  <c r="C2136" i="9"/>
  <c r="C2137" i="9"/>
  <c r="C2138" i="9"/>
  <c r="C2139" i="9"/>
  <c r="C2140" i="9"/>
  <c r="C2141" i="9"/>
  <c r="C2142" i="9"/>
  <c r="C2143" i="9"/>
  <c r="C2144" i="9"/>
  <c r="C2145" i="9"/>
  <c r="C2146" i="9"/>
  <c r="C2147" i="9"/>
  <c r="C2148" i="9"/>
  <c r="C2149" i="9"/>
  <c r="C2150" i="9"/>
  <c r="C2151" i="9"/>
  <c r="C2152" i="9"/>
  <c r="C2153" i="9"/>
  <c r="C2154" i="9"/>
  <c r="C2155" i="9"/>
  <c r="C2156" i="9"/>
  <c r="C2157" i="9"/>
  <c r="C2158" i="9"/>
  <c r="C2159" i="9"/>
  <c r="C2160" i="9"/>
  <c r="C2161" i="9"/>
  <c r="C2162" i="9"/>
  <c r="C2163" i="9"/>
  <c r="C2164" i="9"/>
  <c r="C2165" i="9"/>
  <c r="C2166" i="9"/>
  <c r="C2167" i="9"/>
  <c r="C2168" i="9"/>
  <c r="C2169" i="9"/>
  <c r="C2170" i="9"/>
  <c r="C2171" i="9"/>
  <c r="C2172" i="9"/>
  <c r="C2173" i="9"/>
  <c r="C2174" i="9"/>
  <c r="C2175" i="9"/>
  <c r="C2176" i="9"/>
  <c r="C2177" i="9"/>
  <c r="C2178" i="9"/>
  <c r="C2179" i="9"/>
  <c r="C2180" i="9"/>
  <c r="C2181" i="9"/>
  <c r="C2182" i="9"/>
  <c r="C2183" i="9"/>
  <c r="C2184" i="9"/>
  <c r="C2185" i="9"/>
  <c r="C2186" i="9"/>
  <c r="C2187" i="9"/>
  <c r="C2188" i="9"/>
  <c r="C2189" i="9"/>
  <c r="C2190" i="9"/>
  <c r="C2191" i="9"/>
  <c r="C2192" i="9"/>
  <c r="C2193" i="9"/>
  <c r="C2194" i="9"/>
  <c r="C2195" i="9"/>
  <c r="C2196" i="9"/>
  <c r="C2197" i="9"/>
  <c r="C2198" i="9"/>
  <c r="C2199" i="9"/>
  <c r="C2200" i="9"/>
  <c r="C2201" i="9"/>
  <c r="C2202" i="9"/>
  <c r="C2203" i="9"/>
  <c r="C2204" i="9"/>
  <c r="C2205" i="9"/>
  <c r="C2206" i="9"/>
  <c r="C2207" i="9"/>
  <c r="C2208" i="9"/>
  <c r="C2209" i="9"/>
  <c r="C2210" i="9"/>
  <c r="C2211" i="9"/>
  <c r="C2212" i="9"/>
  <c r="C2213" i="9"/>
  <c r="C2214" i="9"/>
  <c r="C2215" i="9"/>
  <c r="C2216" i="9"/>
  <c r="C2217" i="9"/>
  <c r="C2218" i="9"/>
  <c r="C2219" i="9"/>
  <c r="C2220" i="9"/>
  <c r="C2221" i="9"/>
  <c r="C2222" i="9"/>
  <c r="C2223" i="9"/>
  <c r="C2224" i="9"/>
  <c r="C2225" i="9"/>
  <c r="C2226" i="9"/>
  <c r="C2227" i="9"/>
  <c r="C2228" i="9"/>
  <c r="C2229" i="9"/>
  <c r="C2230" i="9"/>
  <c r="C2231" i="9"/>
  <c r="C2232" i="9"/>
  <c r="C2233" i="9"/>
  <c r="C2234" i="9"/>
  <c r="C2235" i="9"/>
  <c r="C2236" i="9"/>
  <c r="C2237" i="9"/>
  <c r="C2238" i="9"/>
  <c r="C2239" i="9"/>
  <c r="C2240" i="9"/>
  <c r="C2241" i="9"/>
  <c r="C2242" i="9"/>
  <c r="C2243" i="9"/>
  <c r="C2244" i="9"/>
  <c r="C2245" i="9"/>
  <c r="C2246" i="9"/>
  <c r="C2247" i="9"/>
  <c r="C2248" i="9"/>
  <c r="C2249" i="9"/>
  <c r="C2250" i="9"/>
  <c r="C2251" i="9"/>
  <c r="C2252" i="9"/>
  <c r="C2253" i="9"/>
  <c r="C2254" i="9"/>
  <c r="C2255" i="9"/>
  <c r="C2256" i="9"/>
  <c r="C2257" i="9"/>
  <c r="C2258" i="9"/>
  <c r="C2259" i="9"/>
  <c r="C2260" i="9"/>
  <c r="C2261" i="9"/>
  <c r="C2262" i="9"/>
  <c r="C2263" i="9"/>
  <c r="C2264" i="9"/>
  <c r="C2265" i="9"/>
  <c r="C2266" i="9"/>
  <c r="C2267" i="9"/>
  <c r="C2268" i="9"/>
  <c r="C2269" i="9"/>
  <c r="C2270" i="9"/>
  <c r="C2271" i="9"/>
  <c r="C2272" i="9"/>
  <c r="C2273" i="9"/>
  <c r="C2274" i="9"/>
  <c r="C2275" i="9"/>
  <c r="C2276" i="9"/>
  <c r="C2277" i="9"/>
  <c r="C2278" i="9"/>
  <c r="C2279" i="9"/>
  <c r="C2280" i="9"/>
  <c r="C2281" i="9"/>
  <c r="C2282" i="9"/>
  <c r="C2283" i="9"/>
  <c r="C2284" i="9"/>
  <c r="C2285" i="9"/>
  <c r="C2286" i="9"/>
  <c r="C2287" i="9"/>
  <c r="C2288" i="9"/>
  <c r="C2289" i="9"/>
  <c r="C2290" i="9"/>
  <c r="C2291" i="9"/>
  <c r="C2292" i="9"/>
  <c r="C2293" i="9"/>
  <c r="C2294" i="9"/>
  <c r="C2295" i="9"/>
  <c r="C2296" i="9"/>
  <c r="C2297" i="9"/>
  <c r="C2298" i="9"/>
  <c r="C2299" i="9"/>
  <c r="C2300" i="9"/>
  <c r="C2301" i="9"/>
  <c r="C2302" i="9"/>
  <c r="C2303" i="9"/>
  <c r="C2304" i="9"/>
  <c r="C2305" i="9"/>
  <c r="C2306" i="9"/>
  <c r="C2307" i="9"/>
  <c r="C2308" i="9"/>
  <c r="C2309" i="9"/>
  <c r="C2310" i="9"/>
  <c r="C2311" i="9"/>
  <c r="C2312" i="9"/>
  <c r="C2313" i="9"/>
  <c r="C2314" i="9"/>
  <c r="C2315" i="9"/>
  <c r="C2316" i="9"/>
  <c r="C2317" i="9"/>
  <c r="C2318" i="9"/>
  <c r="C2319" i="9"/>
  <c r="C2320" i="9"/>
  <c r="C2321" i="9"/>
  <c r="C2322" i="9"/>
  <c r="C2323" i="9"/>
  <c r="C2324" i="9"/>
  <c r="C2325" i="9"/>
  <c r="C2326" i="9"/>
  <c r="C2327" i="9"/>
  <c r="C2328" i="9"/>
  <c r="C2329" i="9"/>
  <c r="C2330" i="9"/>
  <c r="C2331" i="9"/>
  <c r="C2332" i="9"/>
  <c r="C2333" i="9"/>
  <c r="C2334" i="9"/>
  <c r="C2335" i="9"/>
  <c r="C2336" i="9"/>
  <c r="C2337" i="9"/>
  <c r="C2338" i="9"/>
  <c r="C2339" i="9"/>
  <c r="C2340" i="9"/>
  <c r="C2341" i="9"/>
  <c r="C2342" i="9"/>
  <c r="C2343" i="9"/>
  <c r="C2344" i="9"/>
  <c r="C2345" i="9"/>
  <c r="C2346" i="9"/>
  <c r="C2347" i="9"/>
  <c r="C2348" i="9"/>
  <c r="C2349" i="9"/>
  <c r="C2350" i="9"/>
  <c r="C2351" i="9"/>
  <c r="C2352" i="9"/>
  <c r="C2353" i="9"/>
  <c r="C2354" i="9"/>
  <c r="C2355" i="9"/>
  <c r="C2356" i="9"/>
  <c r="C2357" i="9"/>
  <c r="C2358" i="9"/>
  <c r="C2359" i="9"/>
  <c r="C2360" i="9"/>
  <c r="C2361" i="9"/>
  <c r="C2362" i="9"/>
  <c r="C2363" i="9"/>
  <c r="C2364" i="9"/>
  <c r="C2365" i="9"/>
  <c r="C2366" i="9"/>
  <c r="C2367" i="9"/>
  <c r="C2368" i="9"/>
  <c r="C2369" i="9"/>
  <c r="C2370" i="9"/>
  <c r="C2371" i="9"/>
  <c r="C2372" i="9"/>
  <c r="C2373" i="9"/>
  <c r="C2374" i="9"/>
  <c r="C2375" i="9"/>
  <c r="C2376" i="9"/>
  <c r="C2377" i="9"/>
  <c r="C2378" i="9"/>
  <c r="C2379" i="9"/>
  <c r="C2380" i="9"/>
  <c r="C2381" i="9"/>
  <c r="C2382" i="9"/>
  <c r="C2383" i="9"/>
  <c r="C2384" i="9"/>
  <c r="C2385" i="9"/>
  <c r="C2386" i="9"/>
  <c r="C2387" i="9"/>
  <c r="C2388" i="9"/>
  <c r="C2389" i="9"/>
  <c r="C2390" i="9"/>
  <c r="C2391" i="9"/>
  <c r="C2392" i="9"/>
  <c r="C2393" i="9"/>
  <c r="C2394" i="9"/>
  <c r="C2395" i="9"/>
  <c r="C2396" i="9"/>
  <c r="C2397" i="9"/>
  <c r="C2398" i="9"/>
  <c r="C2399" i="9"/>
  <c r="C2400" i="9"/>
  <c r="C2401" i="9"/>
  <c r="C2402" i="9"/>
  <c r="C2403" i="9"/>
  <c r="C2404" i="9"/>
  <c r="C2405" i="9"/>
  <c r="C2406" i="9"/>
  <c r="C2407" i="9"/>
  <c r="C2408" i="9"/>
  <c r="C2409" i="9"/>
  <c r="C2410" i="9"/>
  <c r="C2411" i="9"/>
  <c r="C2412" i="9"/>
  <c r="C2413" i="9"/>
  <c r="C2414" i="9"/>
  <c r="C2415" i="9"/>
  <c r="C2416" i="9"/>
  <c r="C2417" i="9"/>
  <c r="C2418" i="9"/>
  <c r="C2419" i="9"/>
  <c r="C2420" i="9"/>
  <c r="C2421" i="9"/>
  <c r="C2422" i="9"/>
  <c r="C2423" i="9"/>
  <c r="C2424" i="9"/>
  <c r="C2425" i="9"/>
  <c r="C2426" i="9"/>
  <c r="C2427" i="9"/>
  <c r="C2428" i="9"/>
  <c r="C2429" i="9"/>
  <c r="C2430" i="9"/>
  <c r="C2431" i="9"/>
  <c r="C2432" i="9"/>
  <c r="C2433" i="9"/>
  <c r="C2434" i="9"/>
  <c r="C2435" i="9"/>
  <c r="C2436" i="9"/>
  <c r="C2437" i="9"/>
  <c r="C2438" i="9"/>
  <c r="C2439" i="9"/>
  <c r="C2440" i="9"/>
  <c r="C2441" i="9"/>
  <c r="C2442" i="9"/>
  <c r="C2443" i="9"/>
  <c r="C2444" i="9"/>
  <c r="C2445" i="9"/>
  <c r="C2446" i="9"/>
  <c r="C2447" i="9"/>
  <c r="C2448" i="9"/>
  <c r="C2449" i="9"/>
  <c r="C2450" i="9"/>
  <c r="C2451" i="9"/>
  <c r="C2452" i="9"/>
  <c r="C2453" i="9"/>
  <c r="C2454" i="9"/>
  <c r="C2455" i="9"/>
  <c r="C2456" i="9"/>
  <c r="C2457" i="9"/>
  <c r="C2458" i="9"/>
  <c r="C2459" i="9"/>
  <c r="C2460" i="9"/>
  <c r="C2461" i="9"/>
  <c r="C2462" i="9"/>
  <c r="C2463" i="9"/>
  <c r="C2464" i="9"/>
  <c r="C2465" i="9"/>
  <c r="C2466" i="9"/>
  <c r="C2467" i="9"/>
  <c r="C2468" i="9"/>
  <c r="C2469" i="9"/>
  <c r="C2470" i="9"/>
  <c r="C2471" i="9"/>
  <c r="C2472" i="9"/>
  <c r="C2473" i="9"/>
  <c r="C2474" i="9"/>
  <c r="C2475" i="9"/>
  <c r="C2476" i="9"/>
  <c r="C2477" i="9"/>
  <c r="C2478" i="9"/>
  <c r="C2479" i="9"/>
  <c r="C2480" i="9"/>
  <c r="C2481" i="9"/>
  <c r="C2482" i="9"/>
  <c r="C2483" i="9"/>
  <c r="C2484" i="9"/>
  <c r="C2485" i="9"/>
  <c r="C2486" i="9"/>
  <c r="C2487" i="9"/>
  <c r="C2488" i="9"/>
  <c r="C2489" i="9"/>
  <c r="C2490" i="9"/>
  <c r="C2491" i="9"/>
  <c r="C2492" i="9"/>
  <c r="C2493" i="9"/>
  <c r="C2494" i="9"/>
  <c r="C2495" i="9"/>
  <c r="C2496" i="9"/>
  <c r="C2497" i="9"/>
  <c r="C2498" i="9"/>
  <c r="C2499" i="9"/>
  <c r="C2500" i="9"/>
  <c r="C2501" i="9"/>
  <c r="C2502" i="9"/>
  <c r="C2503" i="9"/>
  <c r="C2504" i="9"/>
  <c r="C2505" i="9"/>
  <c r="C2506" i="9"/>
  <c r="C2507" i="9"/>
  <c r="C2508" i="9"/>
  <c r="C2509" i="9"/>
  <c r="C2510" i="9"/>
  <c r="C2511" i="9"/>
  <c r="C2512" i="9"/>
  <c r="C2513" i="9"/>
  <c r="C2514" i="9"/>
  <c r="C2515" i="9"/>
  <c r="C2516" i="9"/>
  <c r="C2517" i="9"/>
  <c r="C2518" i="9"/>
  <c r="C2519" i="9"/>
  <c r="C2520" i="9"/>
  <c r="C2521" i="9"/>
  <c r="C2522" i="9"/>
  <c r="C2523" i="9"/>
  <c r="C2524" i="9"/>
  <c r="C2525" i="9"/>
  <c r="C2526" i="9"/>
  <c r="C2527" i="9"/>
  <c r="C2528" i="9"/>
  <c r="C2529" i="9"/>
  <c r="C2530" i="9"/>
  <c r="C2531" i="9"/>
  <c r="C2532" i="9"/>
  <c r="C2533" i="9"/>
  <c r="C2534" i="9"/>
  <c r="C2535" i="9"/>
  <c r="C2536" i="9"/>
  <c r="C2537" i="9"/>
  <c r="C2538" i="9"/>
  <c r="C2539" i="9"/>
  <c r="C2540" i="9"/>
  <c r="C2541" i="9"/>
  <c r="C2542" i="9"/>
  <c r="C2543" i="9"/>
  <c r="C2544" i="9"/>
  <c r="C2545" i="9"/>
  <c r="C2546" i="9"/>
  <c r="C2547" i="9"/>
  <c r="C2548" i="9"/>
  <c r="C2549" i="9"/>
  <c r="C2550" i="9"/>
  <c r="C2551" i="9"/>
  <c r="C2552" i="9"/>
  <c r="C2553" i="9"/>
  <c r="C2554" i="9"/>
  <c r="C2555" i="9"/>
  <c r="C2556" i="9"/>
  <c r="C2557" i="9"/>
  <c r="C2558" i="9"/>
  <c r="C2559" i="9"/>
  <c r="C2560" i="9"/>
  <c r="C2561" i="9"/>
  <c r="C2562" i="9"/>
  <c r="C2563" i="9"/>
  <c r="C2564" i="9"/>
  <c r="C2565" i="9"/>
  <c r="C2566" i="9"/>
  <c r="C2567" i="9"/>
  <c r="C2568" i="9"/>
  <c r="C2569" i="9"/>
  <c r="C2570" i="9"/>
  <c r="C2571" i="9"/>
  <c r="C2572" i="9"/>
  <c r="C2573" i="9"/>
  <c r="C2574" i="9"/>
  <c r="C2575" i="9"/>
  <c r="C2576" i="9"/>
  <c r="C2577" i="9"/>
  <c r="C2578" i="9"/>
  <c r="C2579" i="9"/>
  <c r="C2580" i="9"/>
  <c r="C2581" i="9"/>
  <c r="C2582" i="9"/>
  <c r="C2583" i="9"/>
  <c r="C2584" i="9"/>
  <c r="C2585" i="9"/>
  <c r="C2586" i="9"/>
  <c r="C2587" i="9"/>
  <c r="C2588" i="9"/>
  <c r="C2589" i="9"/>
  <c r="C2590" i="9"/>
  <c r="C2591" i="9"/>
  <c r="C2592" i="9"/>
  <c r="C2593" i="9"/>
  <c r="C2594" i="9"/>
  <c r="C2595" i="9"/>
  <c r="C2596" i="9"/>
  <c r="C2597" i="9"/>
  <c r="C2598" i="9"/>
  <c r="C2599" i="9"/>
  <c r="C2600" i="9"/>
  <c r="C2601" i="9"/>
  <c r="C2602" i="9"/>
  <c r="C2603" i="9"/>
  <c r="C2604" i="9"/>
  <c r="C2605" i="9"/>
  <c r="C2606" i="9"/>
  <c r="C2607" i="9"/>
  <c r="C2608" i="9"/>
  <c r="C2609" i="9"/>
  <c r="C2610" i="9"/>
  <c r="C2611" i="9"/>
  <c r="C2612" i="9"/>
  <c r="C2613" i="9"/>
  <c r="C2614" i="9"/>
  <c r="C2615" i="9"/>
  <c r="C2616" i="9"/>
  <c r="C2617" i="9"/>
  <c r="C2618" i="9"/>
  <c r="C2619" i="9"/>
  <c r="C2620" i="9"/>
  <c r="C2621" i="9"/>
  <c r="C2622" i="9"/>
  <c r="C2623" i="9"/>
  <c r="C2624" i="9"/>
  <c r="C2625" i="9"/>
  <c r="C2626" i="9"/>
  <c r="C2627" i="9"/>
  <c r="C2628" i="9"/>
  <c r="C2629" i="9"/>
  <c r="C2630" i="9"/>
  <c r="C2631" i="9"/>
  <c r="C2632" i="9"/>
  <c r="C2633" i="9"/>
  <c r="C2634" i="9"/>
  <c r="C2635" i="9"/>
  <c r="C2636" i="9"/>
  <c r="C2637" i="9"/>
  <c r="C2638" i="9"/>
  <c r="C2639" i="9"/>
  <c r="C2640" i="9"/>
  <c r="C2641" i="9"/>
  <c r="C2642" i="9"/>
  <c r="C2643" i="9"/>
  <c r="C2644" i="9"/>
  <c r="C2645" i="9"/>
  <c r="C2646" i="9"/>
  <c r="C2647" i="9"/>
  <c r="C2648" i="9"/>
  <c r="C2649" i="9"/>
  <c r="C2650" i="9"/>
  <c r="C2651" i="9"/>
  <c r="C2652" i="9"/>
  <c r="C2653" i="9"/>
  <c r="C2654" i="9"/>
  <c r="C2655" i="9"/>
  <c r="C2656" i="9"/>
  <c r="C2657" i="9"/>
  <c r="C2658" i="9"/>
  <c r="C2659" i="9"/>
  <c r="C2660" i="9"/>
  <c r="C2661" i="9"/>
  <c r="C2662" i="9"/>
  <c r="C2663" i="9"/>
  <c r="C2664" i="9"/>
  <c r="C2665" i="9"/>
  <c r="C2666" i="9"/>
  <c r="C2667" i="9"/>
  <c r="C2668" i="9"/>
  <c r="C2669" i="9"/>
  <c r="C2670" i="9"/>
  <c r="C2671" i="9"/>
  <c r="C2672" i="9"/>
  <c r="C2673" i="9"/>
  <c r="C2674" i="9"/>
  <c r="C2675" i="9"/>
  <c r="C2676" i="9"/>
  <c r="C2677" i="9"/>
  <c r="C2678" i="9"/>
  <c r="C2679" i="9"/>
  <c r="C2680" i="9"/>
  <c r="C2681" i="9"/>
  <c r="C2682" i="9"/>
  <c r="C2683" i="9"/>
  <c r="C2684" i="9"/>
  <c r="C2685" i="9"/>
  <c r="C2686" i="9"/>
  <c r="C2687" i="9"/>
  <c r="C2688" i="9"/>
  <c r="C2689" i="9"/>
  <c r="C2690" i="9"/>
  <c r="C2691" i="9"/>
  <c r="C2692" i="9"/>
  <c r="C2693" i="9"/>
  <c r="C2694" i="9"/>
  <c r="C2695" i="9"/>
  <c r="C2696" i="9"/>
  <c r="C2697" i="9"/>
  <c r="C2698" i="9"/>
  <c r="C2699" i="9"/>
  <c r="C2700" i="9"/>
  <c r="C2701" i="9"/>
  <c r="C2702" i="9"/>
  <c r="C2703" i="9"/>
  <c r="C2704" i="9"/>
  <c r="C2705" i="9"/>
  <c r="C2706" i="9"/>
  <c r="C2707" i="9"/>
  <c r="C2708" i="9"/>
  <c r="C2709" i="9"/>
  <c r="C2710" i="9"/>
  <c r="C2711" i="9"/>
  <c r="C2712" i="9"/>
  <c r="C2713" i="9"/>
  <c r="C2714" i="9"/>
  <c r="C2715" i="9"/>
  <c r="C2716" i="9"/>
  <c r="C2717" i="9"/>
  <c r="C2718" i="9"/>
  <c r="C2719" i="9"/>
  <c r="C2720" i="9"/>
  <c r="C2721" i="9"/>
  <c r="C2722" i="9"/>
  <c r="C2723" i="9"/>
  <c r="C2724" i="9"/>
  <c r="C2725" i="9"/>
  <c r="C2726" i="9"/>
  <c r="C2727" i="9"/>
  <c r="C2728" i="9"/>
  <c r="C2729" i="9"/>
  <c r="C2730" i="9"/>
  <c r="C2731" i="9"/>
  <c r="C2732" i="9"/>
  <c r="C2733" i="9"/>
  <c r="C2734" i="9"/>
  <c r="C2735" i="9"/>
  <c r="C2736" i="9"/>
  <c r="C2737" i="9"/>
  <c r="C2738" i="9"/>
  <c r="C2739" i="9"/>
  <c r="C2740" i="9"/>
  <c r="C2741" i="9"/>
  <c r="C2742" i="9"/>
  <c r="C2743" i="9"/>
  <c r="C2744" i="9"/>
  <c r="C2745" i="9"/>
  <c r="C2746" i="9"/>
  <c r="C2747" i="9"/>
  <c r="C2748" i="9"/>
  <c r="C2749" i="9"/>
  <c r="C2750" i="9"/>
  <c r="C2751" i="9"/>
  <c r="C2752" i="9"/>
  <c r="C2753" i="9"/>
  <c r="C2754" i="9"/>
  <c r="C2755" i="9"/>
  <c r="C2756" i="9"/>
  <c r="C2757" i="9"/>
  <c r="C2758" i="9"/>
  <c r="C2759" i="9"/>
  <c r="C2760" i="9"/>
  <c r="C2761" i="9"/>
  <c r="C2762" i="9"/>
  <c r="C2763" i="9"/>
  <c r="C2764" i="9"/>
  <c r="C2765" i="9"/>
  <c r="C2766" i="9"/>
  <c r="C2767" i="9"/>
  <c r="C2768" i="9"/>
  <c r="C2769" i="9"/>
  <c r="C2770" i="9"/>
  <c r="C2771" i="9"/>
  <c r="C2772" i="9"/>
  <c r="C2773" i="9"/>
  <c r="C2774" i="9"/>
  <c r="C2775" i="9"/>
  <c r="C2776" i="9"/>
  <c r="C2777" i="9"/>
  <c r="C2778" i="9"/>
  <c r="C2779" i="9"/>
  <c r="C2780" i="9"/>
  <c r="C2781" i="9"/>
  <c r="C2782" i="9"/>
  <c r="C2783" i="9"/>
  <c r="C2784" i="9"/>
  <c r="C2785" i="9"/>
  <c r="C2786" i="9"/>
  <c r="C2787" i="9"/>
  <c r="C2788" i="9"/>
  <c r="C2789" i="9"/>
  <c r="C2790" i="9"/>
  <c r="C2791" i="9"/>
  <c r="C2792" i="9"/>
  <c r="C2793" i="9"/>
  <c r="C2794" i="9"/>
  <c r="C2795" i="9"/>
  <c r="C2796" i="9"/>
  <c r="C2797" i="9"/>
  <c r="C2798" i="9"/>
  <c r="C2799" i="9"/>
  <c r="C2800" i="9"/>
  <c r="C2801" i="9"/>
  <c r="C2802" i="9"/>
  <c r="C2803" i="9"/>
  <c r="C2804" i="9"/>
  <c r="C2805" i="9"/>
  <c r="C2806" i="9"/>
  <c r="C2807" i="9"/>
  <c r="C2808" i="9"/>
  <c r="C2809" i="9"/>
  <c r="C2810" i="9"/>
  <c r="C2811" i="9"/>
  <c r="C2812" i="9"/>
  <c r="C2813" i="9"/>
  <c r="C2814" i="9"/>
  <c r="C2815" i="9"/>
  <c r="C2816" i="9"/>
  <c r="C2817" i="9"/>
  <c r="C2818" i="9"/>
  <c r="C2819" i="9"/>
  <c r="C2820" i="9"/>
  <c r="C2821" i="9"/>
  <c r="C2822" i="9"/>
  <c r="C2823" i="9"/>
  <c r="C2824" i="9"/>
  <c r="C2825" i="9"/>
  <c r="C2826" i="9"/>
  <c r="C2827" i="9"/>
  <c r="C2828" i="9"/>
  <c r="C2829" i="9"/>
  <c r="C2830" i="9"/>
  <c r="C2831" i="9"/>
  <c r="C2832" i="9"/>
  <c r="C2833" i="9"/>
  <c r="C2834" i="9"/>
  <c r="C2835" i="9"/>
  <c r="C2836" i="9"/>
  <c r="C2837" i="9"/>
  <c r="C2838" i="9"/>
  <c r="C2839" i="9"/>
  <c r="C2840" i="9"/>
  <c r="C2841" i="9"/>
  <c r="C2842" i="9"/>
  <c r="C2843" i="9"/>
  <c r="C2844" i="9"/>
  <c r="C2845" i="9"/>
  <c r="C2846" i="9"/>
  <c r="C2847" i="9"/>
  <c r="C2848" i="9"/>
  <c r="C2849" i="9"/>
  <c r="C2850" i="9"/>
  <c r="C2851" i="9"/>
  <c r="C2852" i="9"/>
  <c r="C2853" i="9"/>
  <c r="C2854" i="9"/>
  <c r="C2855" i="9"/>
  <c r="C2856" i="9"/>
  <c r="C2857" i="9"/>
  <c r="C2858" i="9"/>
  <c r="C2859" i="9"/>
  <c r="C2860" i="9"/>
  <c r="C2861" i="9"/>
  <c r="C2862" i="9"/>
  <c r="C2863" i="9"/>
  <c r="C2864" i="9"/>
  <c r="C2865" i="9"/>
  <c r="C2866" i="9"/>
  <c r="C2867" i="9"/>
  <c r="C2868" i="9"/>
  <c r="C2869" i="9"/>
  <c r="C2870" i="9"/>
  <c r="C2871" i="9"/>
  <c r="C2872" i="9"/>
  <c r="C2873" i="9"/>
  <c r="C2874" i="9"/>
  <c r="C2875" i="9"/>
  <c r="C2876" i="9"/>
  <c r="C2877" i="9"/>
  <c r="C2878" i="9"/>
  <c r="C2879" i="9"/>
  <c r="C2880" i="9"/>
  <c r="C2881" i="9"/>
  <c r="C2882" i="9"/>
  <c r="C2883" i="9"/>
  <c r="C2884" i="9"/>
  <c r="C2885" i="9"/>
  <c r="C2886" i="9"/>
  <c r="C2887" i="9"/>
  <c r="C2888" i="9"/>
  <c r="C2889" i="9"/>
  <c r="C2890" i="9"/>
  <c r="C2891" i="9"/>
  <c r="C2892" i="9"/>
  <c r="C2893" i="9"/>
  <c r="C2894" i="9"/>
  <c r="C2895" i="9"/>
  <c r="C2896" i="9"/>
  <c r="C2897" i="9"/>
  <c r="C2898" i="9"/>
  <c r="C2899" i="9"/>
  <c r="C2900" i="9"/>
  <c r="C2901" i="9"/>
  <c r="C2902" i="9"/>
  <c r="C2903" i="9"/>
  <c r="C2904" i="9"/>
  <c r="C2905" i="9"/>
  <c r="C2906" i="9"/>
  <c r="C2907" i="9"/>
  <c r="C2908" i="9"/>
  <c r="C2909" i="9"/>
  <c r="C2910" i="9"/>
  <c r="C2911" i="9"/>
  <c r="C2912" i="9"/>
  <c r="C2913" i="9"/>
  <c r="C2914" i="9"/>
  <c r="C2915" i="9"/>
  <c r="C2916" i="9"/>
  <c r="C2917" i="9"/>
  <c r="C2918" i="9"/>
  <c r="C2919" i="9"/>
  <c r="C2920" i="9"/>
  <c r="C2921" i="9"/>
  <c r="C2922" i="9"/>
  <c r="C2923" i="9"/>
  <c r="C2924" i="9"/>
  <c r="C2925" i="9"/>
  <c r="C2926" i="9"/>
  <c r="C2927" i="9"/>
  <c r="C2928" i="9"/>
  <c r="C2929" i="9"/>
  <c r="C2930" i="9"/>
  <c r="C2931" i="9"/>
  <c r="C2932" i="9"/>
  <c r="C2933" i="9"/>
  <c r="C2934" i="9"/>
  <c r="C2935" i="9"/>
  <c r="C2936" i="9"/>
  <c r="C2937" i="9"/>
  <c r="C2938" i="9"/>
  <c r="C2939" i="9"/>
  <c r="C2940" i="9"/>
  <c r="C2941" i="9"/>
  <c r="C2942" i="9"/>
  <c r="C2943" i="9"/>
  <c r="C2944" i="9"/>
  <c r="C2945" i="9"/>
  <c r="C2946" i="9"/>
  <c r="C2947" i="9"/>
  <c r="C2948" i="9"/>
  <c r="C2949" i="9"/>
  <c r="C2950" i="9"/>
  <c r="C2951" i="9"/>
  <c r="C2952" i="9"/>
  <c r="C2953" i="9"/>
  <c r="C2954" i="9"/>
  <c r="C2955" i="9"/>
  <c r="C2956" i="9"/>
  <c r="C2957" i="9"/>
  <c r="C2958" i="9"/>
  <c r="C2959" i="9"/>
  <c r="C2960" i="9"/>
  <c r="C2961" i="9"/>
  <c r="C2962" i="9"/>
  <c r="C2963" i="9"/>
  <c r="C2964" i="9"/>
  <c r="C2965" i="9"/>
  <c r="C2966" i="9"/>
  <c r="C2967" i="9"/>
  <c r="C2968" i="9"/>
  <c r="C2969" i="9"/>
  <c r="C2970" i="9"/>
  <c r="C2971" i="9"/>
  <c r="C2972" i="9"/>
  <c r="C2973" i="9"/>
  <c r="C2974" i="9"/>
  <c r="C2975" i="9"/>
  <c r="C2976" i="9"/>
  <c r="C2977" i="9"/>
  <c r="C2978" i="9"/>
  <c r="C2979" i="9"/>
  <c r="C2980" i="9"/>
  <c r="C2981" i="9"/>
  <c r="C2982" i="9"/>
  <c r="C2983" i="9"/>
  <c r="C2984" i="9"/>
  <c r="C2985" i="9"/>
  <c r="C2986" i="9"/>
  <c r="C2987" i="9"/>
  <c r="C2988" i="9"/>
  <c r="C2989" i="9"/>
  <c r="C2990" i="9"/>
  <c r="C2991" i="9"/>
  <c r="C2992" i="9"/>
  <c r="C2993" i="9"/>
  <c r="C2994" i="9"/>
  <c r="C2995" i="9"/>
  <c r="C2996" i="9"/>
  <c r="C2997" i="9"/>
  <c r="C2998" i="9"/>
  <c r="C2999" i="9"/>
  <c r="C3000" i="9"/>
  <c r="C3001" i="9"/>
  <c r="C3002" i="9"/>
  <c r="C3003" i="9"/>
  <c r="C3004" i="9"/>
  <c r="C3005" i="9"/>
  <c r="C3006" i="9"/>
  <c r="C3007" i="9"/>
  <c r="C3008" i="9"/>
  <c r="C3009" i="9"/>
  <c r="C3010" i="9"/>
  <c r="C3011" i="9"/>
  <c r="C3012" i="9"/>
  <c r="C3013" i="9"/>
  <c r="C3014" i="9"/>
  <c r="C3015" i="9"/>
  <c r="C3016" i="9"/>
  <c r="C3017" i="9"/>
  <c r="C3018" i="9"/>
  <c r="C3019" i="9"/>
  <c r="C3020" i="9"/>
  <c r="C3021" i="9"/>
  <c r="C3022" i="9"/>
  <c r="C3023" i="9"/>
  <c r="C3024" i="9"/>
  <c r="C3025" i="9"/>
  <c r="C3026" i="9"/>
  <c r="C3027" i="9"/>
  <c r="C3028" i="9"/>
  <c r="C3029" i="9"/>
  <c r="C3030" i="9"/>
  <c r="C3031" i="9"/>
  <c r="C3032" i="9"/>
  <c r="C3033" i="9"/>
  <c r="C3034" i="9"/>
  <c r="C3035" i="9"/>
  <c r="C3036" i="9"/>
  <c r="C3037" i="9"/>
  <c r="C3038" i="9"/>
  <c r="C3039" i="9"/>
  <c r="C3040" i="9"/>
  <c r="C3041" i="9"/>
  <c r="C3042" i="9"/>
  <c r="C3043" i="9"/>
  <c r="C3044" i="9"/>
  <c r="C3045" i="9"/>
  <c r="C3046" i="9"/>
  <c r="C3047" i="9"/>
  <c r="C3048" i="9"/>
  <c r="C3049" i="9"/>
  <c r="C3050" i="9"/>
  <c r="C3051" i="9"/>
  <c r="C3052" i="9"/>
  <c r="C3053" i="9"/>
  <c r="C3054" i="9"/>
  <c r="C3055" i="9"/>
  <c r="C3056" i="9"/>
  <c r="C3057" i="9"/>
  <c r="C3058" i="9"/>
  <c r="C3059" i="9"/>
  <c r="C3060" i="9"/>
  <c r="C3061" i="9"/>
  <c r="C3062" i="9"/>
  <c r="C3063" i="9"/>
  <c r="C3064" i="9"/>
  <c r="C3065" i="9"/>
  <c r="C3066" i="9"/>
  <c r="C3067" i="9"/>
  <c r="C3068" i="9"/>
  <c r="C3069" i="9"/>
  <c r="C3070" i="9"/>
  <c r="C3071" i="9"/>
  <c r="C3072" i="9"/>
  <c r="C3073" i="9"/>
  <c r="C3074" i="9"/>
  <c r="C3075" i="9"/>
  <c r="C3076" i="9"/>
  <c r="C3077" i="9"/>
  <c r="C3078" i="9"/>
  <c r="C3079" i="9"/>
  <c r="C3080" i="9"/>
  <c r="C3081" i="9"/>
  <c r="C3082" i="9"/>
  <c r="C3083" i="9"/>
  <c r="C3084" i="9"/>
  <c r="C3085" i="9"/>
  <c r="C3086" i="9"/>
  <c r="C3087" i="9"/>
  <c r="C3088" i="9"/>
  <c r="C3089" i="9"/>
  <c r="C3090" i="9"/>
  <c r="C3091" i="9"/>
  <c r="C3092" i="9"/>
  <c r="C3093" i="9"/>
  <c r="C3094" i="9"/>
  <c r="C3095" i="9"/>
  <c r="C3096" i="9"/>
  <c r="C3097" i="9"/>
  <c r="C3098" i="9"/>
  <c r="C3099" i="9"/>
  <c r="C3100" i="9"/>
  <c r="C3101" i="9"/>
  <c r="C3102" i="9"/>
  <c r="C3103" i="9"/>
  <c r="C3104" i="9"/>
  <c r="C3105" i="9"/>
  <c r="C3106" i="9"/>
  <c r="C3107" i="9"/>
  <c r="C3108" i="9"/>
  <c r="C3109" i="9"/>
  <c r="C3110" i="9"/>
  <c r="C3111" i="9"/>
  <c r="C3112" i="9"/>
  <c r="C3113" i="9"/>
  <c r="C3114" i="9"/>
  <c r="C3115" i="9"/>
  <c r="C3116" i="9"/>
  <c r="C3117" i="9"/>
  <c r="C3118" i="9"/>
  <c r="C3119" i="9"/>
  <c r="C3120" i="9"/>
  <c r="C3121" i="9"/>
  <c r="C3122" i="9"/>
  <c r="C3123" i="9"/>
  <c r="C3124" i="9"/>
  <c r="C3125" i="9"/>
  <c r="C3126" i="9"/>
  <c r="C3127" i="9"/>
  <c r="C3128" i="9"/>
  <c r="C3129" i="9"/>
  <c r="C3130" i="9"/>
  <c r="C3131" i="9"/>
  <c r="C3132" i="9"/>
  <c r="C3133" i="9"/>
  <c r="C3134" i="9"/>
  <c r="C3135" i="9"/>
  <c r="C3136" i="9"/>
  <c r="C3137" i="9"/>
  <c r="C3138" i="9"/>
  <c r="C3139" i="9"/>
  <c r="C3140" i="9"/>
  <c r="C3141" i="9"/>
  <c r="C3142" i="9"/>
  <c r="C3143" i="9"/>
  <c r="C3144" i="9"/>
  <c r="C3145" i="9"/>
  <c r="C3146" i="9"/>
  <c r="C3147" i="9"/>
  <c r="C3148" i="9"/>
  <c r="C3149" i="9"/>
  <c r="C3150" i="9"/>
  <c r="C3151" i="9"/>
  <c r="C3152" i="9"/>
  <c r="C3153" i="9"/>
  <c r="C3154" i="9"/>
  <c r="C3155" i="9"/>
  <c r="C3156" i="9"/>
  <c r="C3157" i="9"/>
  <c r="C3158" i="9"/>
  <c r="C3159" i="9"/>
  <c r="C3160" i="9"/>
  <c r="C3161" i="9"/>
  <c r="C3162" i="9"/>
  <c r="C3163" i="9"/>
  <c r="C3164" i="9"/>
  <c r="C3165" i="9"/>
  <c r="C3166" i="9"/>
  <c r="C3167" i="9"/>
  <c r="C3168" i="9"/>
  <c r="C3169" i="9"/>
  <c r="C3170" i="9"/>
  <c r="C3171" i="9"/>
  <c r="C3172" i="9"/>
  <c r="C3173" i="9"/>
  <c r="C3174" i="9"/>
  <c r="C3175" i="9"/>
  <c r="C3176" i="9"/>
  <c r="C3177" i="9"/>
  <c r="C3178" i="9"/>
  <c r="C3179" i="9"/>
  <c r="C3180" i="9"/>
  <c r="C3181" i="9"/>
  <c r="C3182" i="9"/>
  <c r="C3183" i="9"/>
  <c r="C3184" i="9"/>
  <c r="C3185" i="9"/>
  <c r="C3186" i="9"/>
  <c r="C3187" i="9"/>
  <c r="C3188" i="9"/>
  <c r="C3189" i="9"/>
  <c r="C3190" i="9"/>
  <c r="C3191" i="9"/>
  <c r="C3192" i="9"/>
  <c r="C3193" i="9"/>
  <c r="C3194" i="9"/>
  <c r="C3195" i="9"/>
  <c r="C3196" i="9"/>
  <c r="C3197" i="9"/>
  <c r="C3198" i="9"/>
  <c r="C3199" i="9"/>
  <c r="C3200" i="9"/>
  <c r="C3201" i="9"/>
  <c r="C3202" i="9"/>
  <c r="C3203" i="9"/>
  <c r="C3204" i="9"/>
  <c r="C3205" i="9"/>
  <c r="C3206" i="9"/>
  <c r="C3207" i="9"/>
  <c r="C3208" i="9"/>
  <c r="C3209" i="9"/>
  <c r="C3210" i="9"/>
  <c r="C3211" i="9"/>
  <c r="C3212" i="9"/>
  <c r="C3213" i="9"/>
  <c r="C3214" i="9"/>
  <c r="C3215" i="9"/>
  <c r="C3216" i="9"/>
  <c r="C3217" i="9"/>
  <c r="C3218" i="9"/>
  <c r="C3219" i="9"/>
  <c r="C3220" i="9"/>
  <c r="C3221" i="9"/>
  <c r="C3222" i="9"/>
  <c r="C3223" i="9"/>
  <c r="C3224" i="9"/>
  <c r="C3225" i="9"/>
  <c r="C3226" i="9"/>
  <c r="C3227" i="9"/>
  <c r="C3228" i="9"/>
  <c r="C3229" i="9"/>
  <c r="C3230" i="9"/>
  <c r="C3231" i="9"/>
  <c r="C3232" i="9"/>
  <c r="C3233" i="9"/>
  <c r="C3234" i="9"/>
  <c r="C3235" i="9"/>
  <c r="C3236" i="9"/>
  <c r="C3237" i="9"/>
  <c r="C3238" i="9"/>
  <c r="C3239" i="9"/>
  <c r="C3240" i="9"/>
  <c r="C3241" i="9"/>
  <c r="C3242" i="9"/>
  <c r="C3243" i="9"/>
  <c r="C3244" i="9"/>
  <c r="C3245" i="9"/>
  <c r="C3246" i="9"/>
  <c r="C3247" i="9"/>
  <c r="C3248" i="9"/>
  <c r="C3249" i="9"/>
  <c r="C3250" i="9"/>
  <c r="C3251" i="9"/>
  <c r="C3252" i="9"/>
  <c r="C3253" i="9"/>
  <c r="C3254" i="9"/>
  <c r="C3255" i="9"/>
  <c r="C3256" i="9"/>
  <c r="C3257" i="9"/>
  <c r="C3258" i="9"/>
  <c r="C3259" i="9"/>
  <c r="C3260" i="9"/>
  <c r="C3261" i="9"/>
  <c r="C3262" i="9"/>
  <c r="C3263" i="9"/>
  <c r="C3264" i="9"/>
  <c r="C3265" i="9"/>
  <c r="C3266" i="9"/>
  <c r="C3267" i="9"/>
  <c r="C3268" i="9"/>
  <c r="C3269" i="9"/>
  <c r="C3270" i="9"/>
  <c r="C3271" i="9"/>
  <c r="C3272" i="9"/>
  <c r="C3273" i="9"/>
  <c r="C3274" i="9"/>
  <c r="C3275" i="9"/>
  <c r="C3276" i="9"/>
  <c r="C3277" i="9"/>
  <c r="C3278" i="9"/>
  <c r="C3279" i="9"/>
  <c r="C3280" i="9"/>
  <c r="C3281" i="9"/>
  <c r="C3282" i="9"/>
  <c r="C3283" i="9"/>
  <c r="C3284" i="9"/>
  <c r="C3285" i="9"/>
  <c r="C3286" i="9"/>
  <c r="C3287" i="9"/>
  <c r="C3288" i="9"/>
  <c r="C3289" i="9"/>
  <c r="C3290" i="9"/>
  <c r="C3291" i="9"/>
  <c r="C3292" i="9"/>
  <c r="C3293" i="9"/>
  <c r="C3294" i="9"/>
  <c r="C3295" i="9"/>
  <c r="C3296" i="9"/>
  <c r="C3297" i="9"/>
  <c r="C3298" i="9"/>
  <c r="C3299" i="9"/>
  <c r="C3300" i="9"/>
  <c r="C3301" i="9"/>
  <c r="C3302" i="9"/>
  <c r="C3303" i="9"/>
  <c r="C3304" i="9"/>
  <c r="C3305" i="9"/>
  <c r="C3306" i="9"/>
  <c r="C3307" i="9"/>
  <c r="C3308" i="9"/>
  <c r="C3309" i="9"/>
  <c r="C3310" i="9"/>
  <c r="C3311" i="9"/>
  <c r="C3312" i="9"/>
  <c r="C3313" i="9"/>
  <c r="C3314" i="9"/>
  <c r="C3315" i="9"/>
  <c r="C3316" i="9"/>
  <c r="C3317" i="9"/>
  <c r="C3318" i="9"/>
  <c r="C3319" i="9"/>
  <c r="C3320" i="9"/>
  <c r="C3321" i="9"/>
  <c r="C3322" i="9"/>
  <c r="C3323" i="9"/>
  <c r="C3324" i="9"/>
  <c r="C3325" i="9"/>
  <c r="C3326" i="9"/>
  <c r="C3327" i="9"/>
  <c r="C3328" i="9"/>
  <c r="C3329" i="9"/>
  <c r="C3330" i="9"/>
  <c r="C3331" i="9"/>
  <c r="C3332" i="9"/>
  <c r="C3333" i="9"/>
  <c r="C3334" i="9"/>
  <c r="C3335" i="9"/>
  <c r="C3336" i="9"/>
  <c r="C3337" i="9"/>
  <c r="C3338" i="9"/>
  <c r="C3339" i="9"/>
  <c r="C3340" i="9"/>
  <c r="C3341" i="9"/>
  <c r="C3342" i="9"/>
  <c r="C3343" i="9"/>
  <c r="C3344" i="9"/>
  <c r="C3345" i="9"/>
  <c r="C3346" i="9"/>
  <c r="C3347" i="9"/>
  <c r="C3348" i="9"/>
  <c r="C3349" i="9"/>
  <c r="C3350" i="9"/>
  <c r="C3351" i="9"/>
  <c r="C3352" i="9"/>
  <c r="C3353" i="9"/>
  <c r="C3354" i="9"/>
  <c r="C3355" i="9"/>
  <c r="C3356" i="9"/>
  <c r="C3357" i="9"/>
  <c r="C3358" i="9"/>
  <c r="C3359" i="9"/>
  <c r="C3360" i="9"/>
  <c r="C3361" i="9"/>
  <c r="C3362" i="9"/>
  <c r="C3363" i="9"/>
  <c r="C3364" i="9"/>
  <c r="C3365" i="9"/>
  <c r="C3366" i="9"/>
  <c r="C3367" i="9"/>
  <c r="C3368" i="9"/>
  <c r="C3369" i="9"/>
  <c r="C3370" i="9"/>
  <c r="C3371" i="9"/>
  <c r="C3372" i="9"/>
  <c r="C3373" i="9"/>
  <c r="C3374" i="9"/>
  <c r="C3375" i="9"/>
  <c r="C3376" i="9"/>
  <c r="C3377" i="9"/>
  <c r="C3378" i="9"/>
  <c r="C3379" i="9"/>
  <c r="C3380" i="9"/>
  <c r="C3381" i="9"/>
  <c r="C3382" i="9"/>
  <c r="C3383" i="9"/>
  <c r="C3384" i="9"/>
  <c r="C3385" i="9"/>
  <c r="C3386" i="9"/>
  <c r="C3387" i="9"/>
  <c r="C3388" i="9"/>
  <c r="C3389" i="9"/>
  <c r="C3390" i="9"/>
  <c r="C3391" i="9"/>
  <c r="C3392" i="9"/>
  <c r="C3393" i="9"/>
  <c r="C3394" i="9"/>
  <c r="C3395" i="9"/>
  <c r="C3396" i="9"/>
  <c r="C3397" i="9"/>
  <c r="C3398" i="9"/>
  <c r="C3399" i="9"/>
  <c r="C3400" i="9"/>
  <c r="C3401" i="9"/>
  <c r="C3402" i="9"/>
  <c r="C3403" i="9"/>
  <c r="C3404" i="9"/>
  <c r="C3405" i="9"/>
  <c r="C3406" i="9"/>
  <c r="C3407" i="9"/>
  <c r="C3408" i="9"/>
  <c r="C3409" i="9"/>
  <c r="C3410" i="9"/>
  <c r="C3411" i="9"/>
  <c r="C3412" i="9"/>
  <c r="C3413" i="9"/>
  <c r="C3414" i="9"/>
  <c r="C3415" i="9"/>
  <c r="C3416" i="9"/>
  <c r="C3417" i="9"/>
  <c r="C3418" i="9"/>
  <c r="C3419" i="9"/>
  <c r="C3420" i="9"/>
  <c r="C3421" i="9"/>
  <c r="C3422" i="9"/>
  <c r="C3423" i="9"/>
  <c r="C3424" i="9"/>
  <c r="C3425" i="9"/>
  <c r="C3426" i="9"/>
  <c r="C3427" i="9"/>
  <c r="C3428" i="9"/>
  <c r="C3429" i="9"/>
  <c r="C3430" i="9"/>
  <c r="C3431" i="9"/>
  <c r="C3432" i="9"/>
  <c r="C3433" i="9"/>
  <c r="C3434" i="9"/>
  <c r="C3435" i="9"/>
  <c r="C3436" i="9"/>
  <c r="C3437" i="9"/>
  <c r="C3438" i="9"/>
  <c r="C3439" i="9"/>
  <c r="C3440" i="9"/>
  <c r="C3441" i="9"/>
  <c r="C3442" i="9"/>
  <c r="C3443" i="9"/>
  <c r="C3444" i="9"/>
  <c r="C3445" i="9"/>
  <c r="C3446" i="9"/>
  <c r="C3447" i="9"/>
  <c r="C3448" i="9"/>
  <c r="C3449" i="9"/>
  <c r="C3450" i="9"/>
  <c r="C3451" i="9"/>
  <c r="C3452" i="9"/>
  <c r="C3453" i="9"/>
  <c r="C3454" i="9"/>
  <c r="C3455" i="9"/>
  <c r="C3456" i="9"/>
  <c r="C3457" i="9"/>
  <c r="C3458" i="9"/>
  <c r="C3459" i="9"/>
  <c r="C3460" i="9"/>
  <c r="C3461" i="9"/>
  <c r="C3462" i="9"/>
  <c r="C3463" i="9"/>
  <c r="C3464" i="9"/>
  <c r="C3465" i="9"/>
  <c r="C3466" i="9"/>
  <c r="C3467" i="9"/>
  <c r="C3468" i="9"/>
  <c r="C3469" i="9"/>
  <c r="C3470" i="9"/>
  <c r="C3471" i="9"/>
  <c r="C3472" i="9"/>
  <c r="C3473" i="9"/>
  <c r="C3474" i="9"/>
  <c r="C3475" i="9"/>
  <c r="C3476" i="9"/>
  <c r="C3477" i="9"/>
  <c r="C3478" i="9"/>
  <c r="C3479" i="9"/>
  <c r="C3480" i="9"/>
  <c r="C3481" i="9"/>
  <c r="C3482" i="9"/>
  <c r="C3483" i="9"/>
  <c r="C3484" i="9"/>
  <c r="C3485" i="9"/>
  <c r="C3486" i="9"/>
  <c r="C3487" i="9"/>
  <c r="C3488" i="9"/>
  <c r="C3489" i="9"/>
  <c r="C3490" i="9"/>
  <c r="C3491" i="9"/>
  <c r="C3492" i="9"/>
  <c r="C3493" i="9"/>
  <c r="C3494" i="9"/>
  <c r="C3495" i="9"/>
  <c r="C3496" i="9"/>
  <c r="C3497" i="9"/>
  <c r="C3498" i="9"/>
  <c r="C3499" i="9"/>
  <c r="C3500" i="9"/>
  <c r="C3501" i="9"/>
  <c r="C3502" i="9"/>
  <c r="C3503" i="9"/>
  <c r="C3504" i="9"/>
  <c r="C3505" i="9"/>
  <c r="C3506" i="9"/>
  <c r="C3507" i="9"/>
  <c r="C3508" i="9"/>
  <c r="C3509" i="9"/>
  <c r="C3510" i="9"/>
  <c r="C3511" i="9"/>
  <c r="C3512" i="9"/>
  <c r="C3513" i="9"/>
  <c r="C3514" i="9"/>
  <c r="C3515" i="9"/>
  <c r="C3516" i="9"/>
  <c r="C3517" i="9"/>
  <c r="C3518" i="9"/>
  <c r="C3519" i="9"/>
  <c r="C3520" i="9"/>
  <c r="C3521" i="9"/>
  <c r="C3522" i="9"/>
  <c r="C3523" i="9"/>
  <c r="C3524" i="9"/>
  <c r="C3525" i="9"/>
  <c r="C3526" i="9"/>
  <c r="C3527" i="9"/>
  <c r="C3528" i="9"/>
  <c r="C3529" i="9"/>
  <c r="C3530" i="9"/>
  <c r="C3531" i="9"/>
  <c r="C3532" i="9"/>
  <c r="C3533" i="9"/>
  <c r="C3534" i="9"/>
  <c r="C3535" i="9"/>
  <c r="C3536" i="9"/>
  <c r="C3537" i="9"/>
  <c r="C3538" i="9"/>
  <c r="C3539" i="9"/>
  <c r="C3540" i="9"/>
  <c r="C3541" i="9"/>
  <c r="C3542" i="9"/>
  <c r="C3543" i="9"/>
  <c r="C3544" i="9"/>
  <c r="C3545" i="9"/>
  <c r="C3546" i="9"/>
  <c r="C3547" i="9"/>
  <c r="C3548" i="9"/>
  <c r="C3549" i="9"/>
  <c r="C3550" i="9"/>
  <c r="C3551" i="9"/>
  <c r="C3552" i="9"/>
  <c r="C3553" i="9"/>
  <c r="C3554" i="9"/>
  <c r="C3555" i="9"/>
  <c r="C3556" i="9"/>
  <c r="C3557" i="9"/>
  <c r="C3558" i="9"/>
  <c r="C3559" i="9"/>
  <c r="C3560" i="9"/>
  <c r="C3561" i="9"/>
  <c r="C3562" i="9"/>
  <c r="C3563" i="9"/>
  <c r="C3564" i="9"/>
  <c r="C3565" i="9"/>
  <c r="C3566" i="9"/>
  <c r="C3567" i="9"/>
  <c r="C3568" i="9"/>
  <c r="C3569" i="9"/>
  <c r="C3570" i="9"/>
  <c r="C3571" i="9"/>
  <c r="C3572" i="9"/>
  <c r="C3573" i="9"/>
  <c r="C3574" i="9"/>
  <c r="C3575" i="9"/>
  <c r="C3576" i="9"/>
  <c r="C3577" i="9"/>
  <c r="C3578" i="9"/>
  <c r="C3579" i="9"/>
  <c r="C3580" i="9"/>
  <c r="C3581" i="9"/>
  <c r="C3582" i="9"/>
  <c r="C3583" i="9"/>
  <c r="C3584" i="9"/>
  <c r="C3585" i="9"/>
  <c r="C3586" i="9"/>
  <c r="C3587" i="9"/>
  <c r="C3588" i="9"/>
  <c r="C3589" i="9"/>
  <c r="C3590" i="9"/>
  <c r="C3591" i="9"/>
  <c r="C3592" i="9"/>
  <c r="C3593" i="9"/>
  <c r="C3594" i="9"/>
  <c r="C3595" i="9"/>
  <c r="C3596" i="9"/>
  <c r="C3597" i="9"/>
  <c r="C3598" i="9"/>
  <c r="C3599" i="9"/>
  <c r="C3600" i="9"/>
  <c r="C3601" i="9"/>
  <c r="C3602" i="9"/>
  <c r="C3603" i="9"/>
  <c r="C3604" i="9"/>
  <c r="C3605" i="9"/>
  <c r="C3606" i="9"/>
  <c r="C3607" i="9"/>
  <c r="C3608" i="9"/>
  <c r="C3609" i="9"/>
  <c r="C3610" i="9"/>
  <c r="C3611" i="9"/>
  <c r="C3612" i="9"/>
  <c r="C3613" i="9"/>
  <c r="C3614" i="9"/>
  <c r="C3615" i="9"/>
  <c r="C3616" i="9"/>
  <c r="C3617" i="9"/>
  <c r="C3618" i="9"/>
  <c r="C3619" i="9"/>
  <c r="C3620" i="9"/>
  <c r="C3621" i="9"/>
  <c r="C3622" i="9"/>
  <c r="C3623" i="9"/>
  <c r="C3624" i="9"/>
  <c r="C3625" i="9"/>
  <c r="C3626" i="9"/>
  <c r="C3627" i="9"/>
  <c r="C3628" i="9"/>
  <c r="C3629" i="9"/>
  <c r="C3630" i="9"/>
  <c r="C3631" i="9"/>
  <c r="C3632" i="9"/>
  <c r="C3633" i="9"/>
  <c r="C3634" i="9"/>
  <c r="C3635" i="9"/>
  <c r="C3636" i="9"/>
  <c r="C3637" i="9"/>
  <c r="C3638" i="9"/>
  <c r="C3639" i="9"/>
  <c r="C3640" i="9"/>
  <c r="C3641" i="9"/>
  <c r="C3642" i="9"/>
  <c r="C3643" i="9"/>
  <c r="C3644" i="9"/>
  <c r="C3645" i="9"/>
  <c r="C3646" i="9"/>
  <c r="C3647" i="9"/>
  <c r="C3648" i="9"/>
  <c r="C3649" i="9"/>
  <c r="C3650" i="9"/>
  <c r="C3651" i="9"/>
  <c r="C3652" i="9"/>
  <c r="C3653" i="9"/>
  <c r="C3654" i="9"/>
  <c r="C3655" i="9"/>
  <c r="C3656" i="9"/>
  <c r="C3657" i="9"/>
  <c r="C3658" i="9"/>
  <c r="C3659" i="9"/>
  <c r="C3660" i="9"/>
  <c r="C3661" i="9"/>
  <c r="C3662" i="9"/>
  <c r="C3663" i="9"/>
  <c r="C3664" i="9"/>
  <c r="C3665" i="9"/>
  <c r="C3666" i="9"/>
  <c r="C3667" i="9"/>
  <c r="C3668" i="9"/>
  <c r="C3669" i="9"/>
  <c r="C3670" i="9"/>
  <c r="C3671" i="9"/>
  <c r="C3672" i="9"/>
  <c r="C3673" i="9"/>
  <c r="C3674" i="9"/>
  <c r="C3675" i="9"/>
  <c r="C3676" i="9"/>
  <c r="C3677" i="9"/>
  <c r="C3678" i="9"/>
  <c r="C3679" i="9"/>
  <c r="C3680" i="9"/>
  <c r="C3681" i="9"/>
  <c r="C3682" i="9"/>
  <c r="C3683" i="9"/>
  <c r="C3684" i="9"/>
  <c r="C3685" i="9"/>
  <c r="C3686" i="9"/>
  <c r="C3687" i="9"/>
  <c r="C3688" i="9"/>
  <c r="C3689" i="9"/>
  <c r="C3690" i="9"/>
  <c r="C3691" i="9"/>
  <c r="C3692" i="9"/>
  <c r="C3693" i="9"/>
  <c r="C3694" i="9"/>
  <c r="C3695" i="9"/>
  <c r="C3696" i="9"/>
  <c r="C3697" i="9"/>
  <c r="C3698" i="9"/>
  <c r="C3699" i="9"/>
  <c r="C3700" i="9"/>
  <c r="C3701" i="9"/>
  <c r="C3702" i="9"/>
  <c r="C3703" i="9"/>
  <c r="C3704" i="9"/>
  <c r="C3705" i="9"/>
  <c r="C3706" i="9"/>
  <c r="C3707" i="9"/>
  <c r="C3708" i="9"/>
  <c r="C3709" i="9"/>
  <c r="C3710" i="9"/>
  <c r="C3711" i="9"/>
  <c r="C3712" i="9"/>
  <c r="C3713" i="9"/>
  <c r="C3714" i="9"/>
  <c r="C3715" i="9"/>
  <c r="C3716" i="9"/>
  <c r="C3717" i="9"/>
  <c r="C3718" i="9"/>
  <c r="C3719" i="9"/>
  <c r="C3720" i="9"/>
  <c r="C3721" i="9"/>
  <c r="C3722" i="9"/>
  <c r="C3723" i="9"/>
  <c r="C3724" i="9"/>
  <c r="C3725" i="9"/>
  <c r="C3726" i="9"/>
  <c r="C3727" i="9"/>
  <c r="C3728" i="9"/>
  <c r="C3729" i="9"/>
  <c r="C3730" i="9"/>
  <c r="C3731" i="9"/>
  <c r="C3732" i="9"/>
  <c r="C3733" i="9"/>
  <c r="C3734" i="9"/>
  <c r="C3735" i="9"/>
  <c r="C3736" i="9"/>
  <c r="C3737" i="9"/>
  <c r="C3738" i="9"/>
  <c r="C3739" i="9"/>
  <c r="C3740" i="9"/>
  <c r="C3741" i="9"/>
  <c r="C3742" i="9"/>
  <c r="C3743" i="9"/>
  <c r="C3744" i="9"/>
  <c r="C3745" i="9"/>
  <c r="C3746" i="9"/>
  <c r="C3747" i="9"/>
  <c r="C3748" i="9"/>
  <c r="C3749" i="9"/>
  <c r="C3750" i="9"/>
  <c r="C3751" i="9"/>
  <c r="C3752" i="9"/>
  <c r="C3753" i="9"/>
  <c r="C3754" i="9"/>
  <c r="C3755" i="9"/>
  <c r="C3756" i="9"/>
  <c r="C3757" i="9"/>
  <c r="C3758" i="9"/>
  <c r="C3759" i="9"/>
  <c r="C3760" i="9"/>
  <c r="C3761" i="9"/>
  <c r="C3762" i="9"/>
  <c r="C3763" i="9"/>
  <c r="C3764" i="9"/>
  <c r="C3765" i="9"/>
  <c r="C3766" i="9"/>
  <c r="C3767" i="9"/>
  <c r="C3768" i="9"/>
  <c r="C3769" i="9"/>
  <c r="C3770" i="9"/>
  <c r="C3771" i="9"/>
  <c r="C3772" i="9"/>
  <c r="C3773" i="9"/>
  <c r="C3774" i="9"/>
  <c r="C3775" i="9"/>
  <c r="C3776" i="9"/>
  <c r="C3777" i="9"/>
  <c r="C3778" i="9"/>
  <c r="C3779" i="9"/>
  <c r="C3780" i="9"/>
  <c r="C3781" i="9"/>
  <c r="C3782" i="9"/>
  <c r="C3783" i="9"/>
  <c r="C3784" i="9"/>
  <c r="C3785" i="9"/>
  <c r="C3786" i="9"/>
  <c r="C3787" i="9"/>
  <c r="C3788" i="9"/>
  <c r="C3789" i="9"/>
  <c r="C3790" i="9"/>
  <c r="C3791" i="9"/>
  <c r="C3792" i="9"/>
  <c r="C3793" i="9"/>
  <c r="C3794" i="9"/>
  <c r="C3795" i="9"/>
  <c r="C3796" i="9"/>
  <c r="C3797" i="9"/>
  <c r="C3798" i="9"/>
  <c r="C3799" i="9"/>
  <c r="C3800" i="9"/>
  <c r="C3801" i="9"/>
  <c r="C3802" i="9"/>
  <c r="C3803" i="9"/>
  <c r="C3804" i="9"/>
  <c r="C3805" i="9"/>
  <c r="C3806" i="9"/>
  <c r="C3807" i="9"/>
  <c r="C3808" i="9"/>
  <c r="C3809" i="9"/>
  <c r="C3810" i="9"/>
  <c r="C3811" i="9"/>
  <c r="C3812" i="9"/>
  <c r="C3813" i="9"/>
  <c r="C3814" i="9"/>
  <c r="C3815" i="9"/>
  <c r="C3816" i="9"/>
  <c r="C3817" i="9"/>
  <c r="C3818" i="9"/>
  <c r="C3819" i="9"/>
  <c r="C3820" i="9"/>
  <c r="C3821" i="9"/>
  <c r="C3822" i="9"/>
  <c r="C3823" i="9"/>
  <c r="C3824" i="9"/>
  <c r="C3825" i="9"/>
  <c r="C3826" i="9"/>
  <c r="C3827" i="9"/>
  <c r="C3828" i="9"/>
  <c r="C3829" i="9"/>
  <c r="C3830" i="9"/>
  <c r="C3831" i="9"/>
  <c r="C3832" i="9"/>
  <c r="C3833" i="9"/>
  <c r="C3834" i="9"/>
  <c r="C3835" i="9"/>
  <c r="C3836" i="9"/>
  <c r="C3837" i="9"/>
  <c r="C3838" i="9"/>
  <c r="C3839" i="9"/>
  <c r="C3840" i="9"/>
  <c r="C3841" i="9"/>
  <c r="C3842" i="9"/>
  <c r="C3843" i="9"/>
  <c r="C3844" i="9"/>
  <c r="C3845" i="9"/>
  <c r="C3846" i="9"/>
  <c r="C3847" i="9"/>
  <c r="C3848" i="9"/>
  <c r="C3849" i="9"/>
  <c r="C3850" i="9"/>
  <c r="C3851" i="9"/>
  <c r="C3852" i="9"/>
  <c r="C3853" i="9"/>
  <c r="C3854" i="9"/>
  <c r="C3855" i="9"/>
  <c r="C3856" i="9"/>
  <c r="C3857" i="9"/>
  <c r="C3858" i="9"/>
  <c r="C3859" i="9"/>
  <c r="C3860" i="9"/>
  <c r="C3861" i="9"/>
  <c r="C3862" i="9"/>
  <c r="C3863" i="9"/>
  <c r="C3864" i="9"/>
  <c r="C3865" i="9"/>
  <c r="C3866" i="9"/>
  <c r="C3867" i="9"/>
  <c r="C3868" i="9"/>
  <c r="C3869" i="9"/>
  <c r="C3870" i="9"/>
  <c r="C3871" i="9"/>
  <c r="C3872" i="9"/>
  <c r="C3873" i="9"/>
  <c r="C3874" i="9"/>
  <c r="C3875" i="9"/>
  <c r="C3876" i="9"/>
  <c r="C3877" i="9"/>
  <c r="C3878" i="9"/>
  <c r="C3879" i="9"/>
  <c r="C3880" i="9"/>
  <c r="C3881" i="9"/>
  <c r="C3882" i="9"/>
  <c r="C3883" i="9"/>
  <c r="C3884" i="9"/>
  <c r="C3885" i="9"/>
  <c r="C3886" i="9"/>
  <c r="C3887" i="9"/>
  <c r="C3888" i="9"/>
  <c r="C3889" i="9"/>
  <c r="C3890" i="9"/>
  <c r="C3891" i="9"/>
  <c r="C3892" i="9"/>
  <c r="C3893" i="9"/>
  <c r="C3894" i="9"/>
  <c r="C3895" i="9"/>
  <c r="C3896" i="9"/>
  <c r="C3897" i="9"/>
  <c r="C3898" i="9"/>
  <c r="C3899" i="9"/>
  <c r="C3900" i="9"/>
  <c r="C3901" i="9"/>
  <c r="C3902" i="9"/>
  <c r="C3903" i="9"/>
  <c r="C3904" i="9"/>
  <c r="C3905" i="9"/>
  <c r="C3906" i="9"/>
  <c r="C3907" i="9"/>
  <c r="C3908" i="9"/>
  <c r="C3909" i="9"/>
  <c r="C3910" i="9"/>
  <c r="C3911" i="9"/>
  <c r="C3912" i="9"/>
  <c r="C3913" i="9"/>
  <c r="C3914" i="9"/>
  <c r="C3915" i="9"/>
  <c r="C3916" i="9"/>
  <c r="C3917" i="9"/>
  <c r="C3918" i="9"/>
  <c r="C3919" i="9"/>
  <c r="C3920" i="9"/>
  <c r="C3921" i="9"/>
  <c r="C3922" i="9"/>
  <c r="C3923" i="9"/>
  <c r="C3924" i="9"/>
  <c r="C3925" i="9"/>
  <c r="C3926" i="9"/>
  <c r="C3927" i="9"/>
  <c r="C3928" i="9"/>
  <c r="C3929" i="9"/>
  <c r="C3930" i="9"/>
  <c r="C3931" i="9"/>
  <c r="C3932" i="9"/>
  <c r="C3933" i="9"/>
  <c r="C3934" i="9"/>
  <c r="C3935" i="9"/>
  <c r="C3936" i="9"/>
  <c r="C3937" i="9"/>
  <c r="C3938" i="9"/>
  <c r="C3939" i="9"/>
  <c r="C3940" i="9"/>
  <c r="C3941" i="9"/>
  <c r="C3942" i="9"/>
  <c r="C3943" i="9"/>
  <c r="C3944" i="9"/>
  <c r="C3945" i="9"/>
  <c r="C3946" i="9"/>
  <c r="C3947" i="9"/>
  <c r="C3948" i="9"/>
  <c r="C3949" i="9"/>
  <c r="C3950" i="9"/>
  <c r="C3951" i="9"/>
  <c r="C3952" i="9"/>
  <c r="C3953" i="9"/>
  <c r="C3954" i="9"/>
  <c r="C3955" i="9"/>
  <c r="C3956" i="9"/>
  <c r="C3957" i="9"/>
  <c r="C3958" i="9"/>
  <c r="C3959" i="9"/>
  <c r="C3960" i="9"/>
  <c r="C3961" i="9"/>
  <c r="C3962" i="9"/>
  <c r="C3963" i="9"/>
  <c r="C3964" i="9"/>
  <c r="C3965" i="9"/>
  <c r="C3966" i="9"/>
  <c r="C3967" i="9"/>
  <c r="C3968" i="9"/>
  <c r="C3969" i="9"/>
  <c r="C3970" i="9"/>
  <c r="C3971" i="9"/>
  <c r="C3972" i="9"/>
  <c r="C3973" i="9"/>
  <c r="C3974" i="9"/>
  <c r="C3975" i="9"/>
  <c r="C3976" i="9"/>
  <c r="C3977" i="9"/>
  <c r="C3978" i="9"/>
  <c r="C3979" i="9"/>
  <c r="C3980" i="9"/>
  <c r="C3981" i="9"/>
  <c r="C3982" i="9"/>
  <c r="C3983" i="9"/>
  <c r="C3984" i="9"/>
  <c r="C3985" i="9"/>
  <c r="C3986" i="9"/>
  <c r="C3987" i="9"/>
  <c r="C3988" i="9"/>
  <c r="C3989" i="9"/>
  <c r="C3990" i="9"/>
  <c r="C3991" i="9"/>
  <c r="C3992" i="9"/>
  <c r="C3993" i="9"/>
  <c r="C3994" i="9"/>
  <c r="C3995" i="9"/>
  <c r="C3996" i="9"/>
  <c r="C3997" i="9"/>
  <c r="C3998" i="9"/>
  <c r="C3999" i="9"/>
  <c r="C4000" i="9"/>
  <c r="C4001" i="9"/>
  <c r="C4002" i="9"/>
  <c r="C4003" i="9"/>
  <c r="C4004" i="9"/>
  <c r="C4005" i="9"/>
  <c r="C4006" i="9"/>
  <c r="C4007" i="9"/>
  <c r="C4008" i="9"/>
  <c r="C4009" i="9"/>
  <c r="C4010" i="9"/>
  <c r="C4011" i="9"/>
  <c r="C4012" i="9"/>
  <c r="C4013" i="9"/>
  <c r="C4014" i="9"/>
  <c r="C4015" i="9"/>
  <c r="C4016" i="9"/>
  <c r="C4017" i="9"/>
  <c r="C4018" i="9"/>
  <c r="C4019" i="9"/>
  <c r="C4020" i="9"/>
  <c r="C4021" i="9"/>
  <c r="C4022" i="9"/>
  <c r="C4023" i="9"/>
  <c r="C4024" i="9"/>
  <c r="C4025" i="9"/>
  <c r="C4026" i="9"/>
  <c r="C4027" i="9"/>
  <c r="C4028" i="9"/>
  <c r="C4029" i="9"/>
  <c r="C4030" i="9"/>
  <c r="C4031" i="9"/>
  <c r="C4032" i="9"/>
  <c r="C4033" i="9"/>
  <c r="C4034" i="9"/>
  <c r="C4035" i="9"/>
  <c r="C4036" i="9"/>
  <c r="C4037" i="9"/>
  <c r="C4038" i="9"/>
  <c r="C4039" i="9"/>
  <c r="C4040" i="9"/>
  <c r="C4041" i="9"/>
  <c r="C4042" i="9"/>
  <c r="C4043" i="9"/>
  <c r="C4044" i="9"/>
  <c r="C4045" i="9"/>
  <c r="C4046" i="9"/>
  <c r="C4047" i="9"/>
  <c r="C4048" i="9"/>
  <c r="C4049" i="9"/>
  <c r="C4050" i="9"/>
  <c r="C4051" i="9"/>
  <c r="C4052" i="9"/>
  <c r="C4053" i="9"/>
  <c r="C4054" i="9"/>
  <c r="C4055" i="9"/>
  <c r="C4056" i="9"/>
  <c r="C4057" i="9"/>
  <c r="C4058" i="9"/>
  <c r="C4059" i="9"/>
  <c r="C4060" i="9"/>
  <c r="C4061" i="9"/>
  <c r="C4062" i="9"/>
  <c r="C4063" i="9"/>
  <c r="C4064" i="9"/>
  <c r="C4065" i="9"/>
  <c r="C4066" i="9"/>
  <c r="C4067" i="9"/>
  <c r="C4068" i="9"/>
  <c r="C4069" i="9"/>
  <c r="C4070" i="9"/>
  <c r="C4071" i="9"/>
  <c r="C4072" i="9"/>
  <c r="C4073" i="9"/>
  <c r="C4074" i="9"/>
  <c r="C4075" i="9"/>
  <c r="C4076" i="9"/>
  <c r="C4077" i="9"/>
  <c r="C4078" i="9"/>
  <c r="C4079" i="9"/>
  <c r="C4080" i="9"/>
  <c r="C4081" i="9"/>
  <c r="C4082" i="9"/>
  <c r="C4083" i="9"/>
  <c r="C4084" i="9"/>
  <c r="C4085" i="9"/>
  <c r="C4086" i="9"/>
  <c r="C4087" i="9"/>
  <c r="C4088" i="9"/>
  <c r="C4089" i="9"/>
  <c r="C4090" i="9"/>
  <c r="C4091" i="9"/>
  <c r="C4092" i="9"/>
  <c r="C4093" i="9"/>
  <c r="C4094" i="9"/>
  <c r="C4095" i="9"/>
  <c r="C4096" i="9"/>
  <c r="C4097" i="9"/>
  <c r="C4098" i="9"/>
  <c r="C4099" i="9"/>
  <c r="C4100" i="9"/>
  <c r="C4101" i="9"/>
  <c r="C4102" i="9"/>
  <c r="C4103" i="9"/>
  <c r="C4104" i="9"/>
  <c r="C4105" i="9"/>
  <c r="C4106" i="9"/>
  <c r="C4107" i="9"/>
  <c r="C4108" i="9"/>
  <c r="C4109" i="9"/>
  <c r="C4110" i="9"/>
  <c r="C4111" i="9"/>
  <c r="C4112" i="9"/>
  <c r="C4113" i="9"/>
  <c r="C4114" i="9"/>
  <c r="C4115" i="9"/>
  <c r="C4116" i="9"/>
  <c r="C4117" i="9"/>
  <c r="C4118" i="9"/>
  <c r="C4119" i="9"/>
  <c r="C4120" i="9"/>
  <c r="C4121" i="9"/>
  <c r="C4122" i="9"/>
  <c r="C4123" i="9"/>
  <c r="C4124" i="9"/>
  <c r="C4125" i="9"/>
  <c r="C4126" i="9"/>
  <c r="C4127" i="9"/>
  <c r="C4128" i="9"/>
  <c r="C4129" i="9"/>
  <c r="C4130" i="9"/>
  <c r="C4131" i="9"/>
  <c r="C4132" i="9"/>
  <c r="C4133" i="9"/>
  <c r="C4134" i="9"/>
  <c r="C4135" i="9"/>
  <c r="C4136" i="9"/>
  <c r="C4137" i="9"/>
  <c r="C4138" i="9"/>
  <c r="C4139" i="9"/>
  <c r="C4140" i="9"/>
  <c r="C4141" i="9"/>
  <c r="C4142" i="9"/>
  <c r="C4143" i="9"/>
  <c r="C4144" i="9"/>
  <c r="C4145" i="9"/>
  <c r="C4146" i="9"/>
  <c r="C4147" i="9"/>
  <c r="C4148" i="9"/>
  <c r="C4149" i="9"/>
  <c r="C4150" i="9"/>
  <c r="C4151" i="9"/>
  <c r="C4152" i="9"/>
  <c r="C4153" i="9"/>
  <c r="C4154" i="9"/>
  <c r="C4155" i="9"/>
  <c r="C4156" i="9"/>
  <c r="C4157" i="9"/>
  <c r="C4158" i="9"/>
  <c r="C4159" i="9"/>
  <c r="C4160" i="9"/>
  <c r="C4161" i="9"/>
  <c r="C4162" i="9"/>
  <c r="C4163" i="9"/>
  <c r="C4164" i="9"/>
  <c r="C4165" i="9"/>
  <c r="C4166" i="9"/>
  <c r="C4167" i="9"/>
  <c r="C4168" i="9"/>
  <c r="C4169" i="9"/>
  <c r="C4170" i="9"/>
  <c r="C4171" i="9"/>
  <c r="C4172" i="9"/>
  <c r="C4173" i="9"/>
  <c r="C4174" i="9"/>
  <c r="C4175" i="9"/>
  <c r="C4176" i="9"/>
  <c r="C4177" i="9"/>
  <c r="C4178" i="9"/>
  <c r="C4179" i="9"/>
  <c r="C4180" i="9"/>
  <c r="C4181" i="9"/>
  <c r="C4182" i="9"/>
  <c r="C4183" i="9"/>
  <c r="C4184" i="9"/>
  <c r="C4185" i="9"/>
  <c r="C4186" i="9"/>
  <c r="C4187" i="9"/>
  <c r="C4188" i="9"/>
  <c r="C4189" i="9"/>
  <c r="C4190" i="9"/>
  <c r="C4191" i="9"/>
  <c r="C4192" i="9"/>
  <c r="C4193" i="9"/>
  <c r="C4194" i="9"/>
  <c r="C4195" i="9"/>
  <c r="C4196" i="9"/>
  <c r="C4197" i="9"/>
  <c r="C4198" i="9"/>
  <c r="C4199" i="9"/>
  <c r="C4200" i="9"/>
  <c r="C4201" i="9"/>
  <c r="C4202" i="9"/>
  <c r="C4203" i="9"/>
  <c r="C4204" i="9"/>
  <c r="C4205" i="9"/>
  <c r="C4206" i="9"/>
  <c r="C4207" i="9"/>
  <c r="C4208" i="9"/>
  <c r="C4209" i="9"/>
  <c r="C4210" i="9"/>
  <c r="C4211" i="9"/>
  <c r="C4212" i="9"/>
  <c r="C4213" i="9"/>
  <c r="C4214" i="9"/>
  <c r="C4215" i="9"/>
  <c r="C4216" i="9"/>
  <c r="C4217" i="9"/>
  <c r="C4218" i="9"/>
  <c r="C4219" i="9"/>
  <c r="C4220" i="9"/>
  <c r="C4221" i="9"/>
  <c r="C4222" i="9"/>
  <c r="C4223" i="9"/>
  <c r="C4224" i="9"/>
  <c r="C4225" i="9"/>
  <c r="C4226" i="9"/>
  <c r="C4227" i="9"/>
  <c r="C4228" i="9"/>
  <c r="C4229" i="9"/>
  <c r="C4230" i="9"/>
  <c r="C4231" i="9"/>
  <c r="C4232" i="9"/>
  <c r="C4233" i="9"/>
  <c r="C4234" i="9"/>
  <c r="C4235" i="9"/>
  <c r="C4236" i="9"/>
  <c r="C4237" i="9"/>
  <c r="C4238" i="9"/>
  <c r="C4239" i="9"/>
  <c r="C4240" i="9"/>
  <c r="C4241" i="9"/>
  <c r="C4242" i="9"/>
  <c r="C4243" i="9"/>
  <c r="C4244" i="9"/>
  <c r="C4245" i="9"/>
  <c r="C4246" i="9"/>
  <c r="C4247" i="9"/>
  <c r="C4248" i="9"/>
  <c r="C4249" i="9"/>
  <c r="C4250" i="9"/>
  <c r="C4251" i="9"/>
  <c r="C4252" i="9"/>
  <c r="C4253" i="9"/>
  <c r="C4254" i="9"/>
  <c r="C4255" i="9"/>
  <c r="C4256" i="9"/>
  <c r="C4257" i="9"/>
  <c r="C4258" i="9"/>
  <c r="C4259" i="9"/>
  <c r="C4260" i="9"/>
  <c r="C4261" i="9"/>
  <c r="C4262" i="9"/>
  <c r="C4263" i="9"/>
  <c r="C4264" i="9"/>
  <c r="C4265" i="9"/>
  <c r="C4266" i="9"/>
  <c r="C4267" i="9"/>
  <c r="C4268" i="9"/>
  <c r="C4269" i="9"/>
  <c r="C4270" i="9"/>
  <c r="C4271" i="9"/>
  <c r="C4272" i="9"/>
  <c r="C4273" i="9"/>
  <c r="C4274" i="9"/>
  <c r="C4275" i="9"/>
  <c r="C4276" i="9"/>
  <c r="C4277" i="9"/>
  <c r="C4278" i="9"/>
  <c r="C4279" i="9"/>
  <c r="C4280" i="9"/>
  <c r="C4281" i="9"/>
  <c r="C4282" i="9"/>
  <c r="C4283" i="9"/>
  <c r="C4284" i="9"/>
  <c r="C4285" i="9"/>
  <c r="C4286" i="9"/>
  <c r="C4287" i="9"/>
  <c r="C4288" i="9"/>
  <c r="C4289" i="9"/>
  <c r="C4290" i="9"/>
  <c r="C4291" i="9"/>
  <c r="C4292" i="9"/>
  <c r="C4293" i="9"/>
  <c r="C4294" i="9"/>
  <c r="C4295" i="9"/>
  <c r="C4296" i="9"/>
  <c r="C4297" i="9"/>
  <c r="C4298" i="9"/>
  <c r="C4299" i="9"/>
  <c r="C4300" i="9"/>
  <c r="C4301" i="9"/>
  <c r="C4302" i="9"/>
  <c r="C4303" i="9"/>
  <c r="C4304" i="9"/>
  <c r="C4305" i="9"/>
  <c r="C4306" i="9"/>
  <c r="C4307" i="9"/>
  <c r="C4308" i="9"/>
  <c r="C4309" i="9"/>
  <c r="C4310" i="9"/>
  <c r="C4311" i="9"/>
  <c r="C4312" i="9"/>
  <c r="C4313" i="9"/>
  <c r="C4314" i="9"/>
  <c r="C4315" i="9"/>
  <c r="C4316" i="9"/>
  <c r="C4317" i="9"/>
  <c r="C4318" i="9"/>
  <c r="C4319" i="9"/>
  <c r="C4320" i="9"/>
  <c r="C4321" i="9"/>
  <c r="C4322" i="9"/>
  <c r="C4323" i="9"/>
  <c r="C4324" i="9"/>
  <c r="C4325" i="9"/>
  <c r="C4326" i="9"/>
  <c r="C4327" i="9"/>
  <c r="C4328" i="9"/>
  <c r="C4329" i="9"/>
  <c r="C4330" i="9"/>
  <c r="C4331" i="9"/>
  <c r="C4332" i="9"/>
  <c r="C4333" i="9"/>
  <c r="C4334" i="9"/>
  <c r="C4335" i="9"/>
  <c r="C4336" i="9"/>
  <c r="C4337" i="9"/>
  <c r="C4338" i="9"/>
  <c r="C4339" i="9"/>
  <c r="C4340" i="9"/>
  <c r="C4341" i="9"/>
  <c r="C4342" i="9"/>
  <c r="C4343" i="9"/>
  <c r="C4344" i="9"/>
  <c r="C4345" i="9"/>
  <c r="C4346" i="9"/>
  <c r="C4347" i="9"/>
  <c r="C4348" i="9"/>
  <c r="C4349" i="9"/>
  <c r="C4350" i="9"/>
  <c r="C4351" i="9"/>
  <c r="C4352" i="9"/>
  <c r="C4353" i="9"/>
  <c r="C4354" i="9"/>
  <c r="C4355" i="9"/>
  <c r="C4356" i="9"/>
  <c r="C4357" i="9"/>
  <c r="C4358" i="9"/>
  <c r="C4359" i="9"/>
  <c r="C4360" i="9"/>
  <c r="C4361" i="9"/>
  <c r="C4362" i="9"/>
  <c r="C4363" i="9"/>
  <c r="C4364" i="9"/>
  <c r="C4365" i="9"/>
  <c r="C4366" i="9"/>
  <c r="C4367" i="9"/>
  <c r="C4368" i="9"/>
  <c r="C4369" i="9"/>
  <c r="C4370" i="9"/>
  <c r="C4371" i="9"/>
  <c r="C4372" i="9"/>
  <c r="C4373" i="9"/>
  <c r="C4374" i="9"/>
  <c r="C4375" i="9"/>
  <c r="C4376" i="9"/>
  <c r="C4377" i="9"/>
  <c r="C4378" i="9"/>
  <c r="C4379" i="9"/>
  <c r="C4380" i="9"/>
  <c r="C4381" i="9"/>
  <c r="C4382" i="9"/>
  <c r="C4383" i="9"/>
  <c r="C4384" i="9"/>
  <c r="C4385" i="9"/>
  <c r="C4386" i="9"/>
  <c r="C4387" i="9"/>
  <c r="C4388" i="9"/>
  <c r="C4389" i="9"/>
  <c r="C4390" i="9"/>
  <c r="C4391" i="9"/>
  <c r="C4392" i="9"/>
  <c r="C4393" i="9"/>
  <c r="C4394" i="9"/>
  <c r="C4395" i="9"/>
  <c r="C4396" i="9"/>
  <c r="C4397" i="9"/>
  <c r="C4398" i="9"/>
  <c r="C4399" i="9"/>
  <c r="C4400" i="9"/>
  <c r="C4401" i="9"/>
  <c r="C4402" i="9"/>
  <c r="C4403" i="9"/>
  <c r="C4404" i="9"/>
  <c r="C4405" i="9"/>
  <c r="C4406" i="9"/>
  <c r="C4407" i="9"/>
  <c r="C4408" i="9"/>
  <c r="C4409" i="9"/>
  <c r="C4410" i="9"/>
  <c r="C4411" i="9"/>
  <c r="C4412" i="9"/>
  <c r="C4413" i="9"/>
  <c r="C4414" i="9"/>
  <c r="C4415" i="9"/>
  <c r="C4416" i="9"/>
  <c r="C4417" i="9"/>
  <c r="C4418" i="9"/>
  <c r="C4419" i="9"/>
  <c r="C4420" i="9"/>
  <c r="C4421" i="9"/>
  <c r="C4422" i="9"/>
  <c r="C4423" i="9"/>
  <c r="C4424" i="9"/>
  <c r="C4425" i="9"/>
  <c r="C4426" i="9"/>
  <c r="C4427" i="9"/>
  <c r="C4428" i="9"/>
  <c r="C4429" i="9"/>
  <c r="C4430" i="9"/>
  <c r="C4431" i="9"/>
  <c r="C4432" i="9"/>
  <c r="C4433" i="9"/>
  <c r="C4434" i="9"/>
  <c r="C4435" i="9"/>
  <c r="C4436" i="9"/>
  <c r="C4437" i="9"/>
  <c r="C4438" i="9"/>
  <c r="C4439" i="9"/>
  <c r="C4440" i="9"/>
  <c r="C4441" i="9"/>
  <c r="C4442" i="9"/>
  <c r="C4443" i="9"/>
  <c r="C4444" i="9"/>
  <c r="C4445" i="9"/>
  <c r="C4446" i="9"/>
  <c r="C4447" i="9"/>
  <c r="C4448" i="9"/>
  <c r="C4449" i="9"/>
  <c r="C4450" i="9"/>
  <c r="C4451" i="9"/>
  <c r="C4452" i="9"/>
  <c r="C4453" i="9"/>
  <c r="C4454" i="9"/>
  <c r="C4455" i="9"/>
  <c r="C4456" i="9"/>
  <c r="C4457" i="9"/>
  <c r="C4458" i="9"/>
  <c r="C4459" i="9"/>
  <c r="C4460" i="9"/>
  <c r="C4461" i="9"/>
  <c r="C4462" i="9"/>
  <c r="C4463" i="9"/>
  <c r="C4464" i="9"/>
  <c r="C4465" i="9"/>
  <c r="C4466" i="9"/>
  <c r="C4467" i="9"/>
  <c r="C4468" i="9"/>
  <c r="C4469" i="9"/>
  <c r="C4470" i="9"/>
  <c r="C4471" i="9"/>
  <c r="C4472" i="9"/>
  <c r="C4473" i="9"/>
  <c r="C4474" i="9"/>
  <c r="C4475" i="9"/>
  <c r="C4476" i="9"/>
  <c r="C4477" i="9"/>
  <c r="C4478" i="9"/>
  <c r="C4479" i="9"/>
  <c r="C4480" i="9"/>
  <c r="C4481" i="9"/>
  <c r="C4482" i="9"/>
  <c r="C4483" i="9"/>
  <c r="C4484" i="9"/>
  <c r="C4485" i="9"/>
  <c r="C4486" i="9"/>
  <c r="C4487" i="9"/>
  <c r="C4488" i="9"/>
  <c r="C4489" i="9"/>
  <c r="C4490" i="9"/>
  <c r="C4491" i="9"/>
  <c r="C4492" i="9"/>
  <c r="C4493" i="9"/>
  <c r="C4494" i="9"/>
  <c r="C4495" i="9"/>
  <c r="C4496" i="9"/>
  <c r="C4497" i="9"/>
  <c r="C4498" i="9"/>
  <c r="C4499" i="9"/>
  <c r="C4500" i="9"/>
  <c r="C4501" i="9"/>
  <c r="C4502" i="9"/>
  <c r="C4503" i="9"/>
  <c r="C4504" i="9"/>
  <c r="C4505" i="9"/>
  <c r="C4506" i="9"/>
  <c r="C4507" i="9"/>
  <c r="C4508" i="9"/>
  <c r="C4509" i="9"/>
  <c r="C4510" i="9"/>
  <c r="C4511" i="9"/>
  <c r="C4512" i="9"/>
  <c r="C4513" i="9"/>
  <c r="C4514" i="9"/>
  <c r="C4515" i="9"/>
  <c r="C4516" i="9"/>
  <c r="C4517" i="9"/>
  <c r="C4518" i="9"/>
  <c r="C4519" i="9"/>
  <c r="C4520" i="9"/>
  <c r="C4521" i="9"/>
  <c r="C4522" i="9"/>
  <c r="C4523" i="9"/>
  <c r="C4524" i="9"/>
  <c r="C4525" i="9"/>
  <c r="C4526" i="9"/>
  <c r="C4527" i="9"/>
  <c r="C4528" i="9"/>
  <c r="C4529" i="9"/>
  <c r="C4530" i="9"/>
  <c r="C4531" i="9"/>
  <c r="C4532" i="9"/>
  <c r="C4533" i="9"/>
  <c r="C4534" i="9"/>
  <c r="C4535" i="9"/>
  <c r="C4536" i="9"/>
  <c r="C4537" i="9"/>
  <c r="C4538" i="9"/>
  <c r="C4539" i="9"/>
  <c r="C4540" i="9"/>
  <c r="C4541" i="9"/>
  <c r="C4542" i="9"/>
  <c r="C4543" i="9"/>
  <c r="C4544" i="9"/>
  <c r="C4545" i="9"/>
  <c r="C4546" i="9"/>
  <c r="C4547" i="9"/>
  <c r="C4548" i="9"/>
  <c r="C4549" i="9"/>
  <c r="C4550" i="9"/>
  <c r="C4551" i="9"/>
  <c r="C4552" i="9"/>
  <c r="C4553" i="9"/>
  <c r="C4554" i="9"/>
  <c r="C4555" i="9"/>
  <c r="C4556" i="9"/>
  <c r="C4557" i="9"/>
  <c r="C4558" i="9"/>
  <c r="C4559" i="9"/>
  <c r="C4560" i="9"/>
  <c r="C4561" i="9"/>
  <c r="C4562" i="9"/>
  <c r="C4563" i="9"/>
  <c r="C4564" i="9"/>
  <c r="C4565" i="9"/>
  <c r="C4566" i="9"/>
  <c r="C4567" i="9"/>
  <c r="C4568" i="9"/>
  <c r="C4569" i="9"/>
  <c r="C4570" i="9"/>
  <c r="C4571" i="9"/>
  <c r="C4572" i="9"/>
  <c r="C4573" i="9"/>
  <c r="C4574" i="9"/>
  <c r="C4575" i="9"/>
  <c r="C4576" i="9"/>
  <c r="C4577" i="9"/>
  <c r="C4578" i="9"/>
  <c r="C4579" i="9"/>
  <c r="C4580" i="9"/>
  <c r="C4581" i="9"/>
  <c r="C4582" i="9"/>
  <c r="C4583" i="9"/>
  <c r="C4584" i="9"/>
  <c r="C4585" i="9"/>
  <c r="C4586" i="9"/>
  <c r="C4587" i="9"/>
  <c r="C4588" i="9"/>
  <c r="C4589" i="9"/>
  <c r="C4590" i="9"/>
  <c r="C4591" i="9"/>
  <c r="C4592" i="9"/>
  <c r="C4593" i="9"/>
  <c r="C4594" i="9"/>
  <c r="C4595" i="9"/>
  <c r="C4596" i="9"/>
  <c r="C4597" i="9"/>
  <c r="C4598" i="9"/>
  <c r="C4599" i="9"/>
  <c r="C4600" i="9"/>
  <c r="C4601" i="9"/>
  <c r="C4602" i="9"/>
  <c r="C4603" i="9"/>
  <c r="C4604" i="9"/>
  <c r="C4605" i="9"/>
  <c r="C4606" i="9"/>
  <c r="C4607" i="9"/>
  <c r="C4608" i="9"/>
  <c r="C4609" i="9"/>
  <c r="C4610" i="9"/>
  <c r="C4611" i="9"/>
  <c r="C4612" i="9"/>
  <c r="C4613" i="9"/>
  <c r="C4614" i="9"/>
  <c r="C4615" i="9"/>
  <c r="C4616" i="9"/>
  <c r="C4617" i="9"/>
  <c r="C4618" i="9"/>
  <c r="C4619" i="9"/>
  <c r="C4620" i="9"/>
  <c r="C4621" i="9"/>
  <c r="C4622" i="9"/>
  <c r="C4623" i="9"/>
  <c r="C4624" i="9"/>
  <c r="C4625" i="9"/>
  <c r="C4626" i="9"/>
  <c r="C4627" i="9"/>
  <c r="C4628" i="9"/>
  <c r="C4629" i="9"/>
  <c r="C4630" i="9"/>
  <c r="C4631" i="9"/>
  <c r="C4632" i="9"/>
  <c r="C4633" i="9"/>
  <c r="C4634" i="9"/>
  <c r="C4635" i="9"/>
  <c r="C4636" i="9"/>
  <c r="C4637" i="9"/>
  <c r="C4638" i="9"/>
  <c r="C4639" i="9"/>
  <c r="C4640" i="9"/>
  <c r="C4641" i="9"/>
  <c r="C4642" i="9"/>
  <c r="C4643" i="9"/>
  <c r="C4644" i="9"/>
  <c r="C4645" i="9"/>
  <c r="C4646" i="9"/>
  <c r="C4647" i="9"/>
  <c r="C4648" i="9"/>
  <c r="C4649" i="9"/>
  <c r="C4650" i="9"/>
  <c r="C4651" i="9"/>
  <c r="C4652" i="9"/>
  <c r="C4653" i="9"/>
  <c r="C4654" i="9"/>
  <c r="C4655" i="9"/>
  <c r="C4656" i="9"/>
  <c r="C4657" i="9"/>
  <c r="C4658" i="9"/>
  <c r="C4659" i="9"/>
  <c r="C4660" i="9"/>
  <c r="C4661" i="9"/>
  <c r="C4662" i="9"/>
  <c r="C4663" i="9"/>
  <c r="C4664" i="9"/>
  <c r="C4665" i="9"/>
  <c r="C4666" i="9"/>
  <c r="C4667" i="9"/>
  <c r="C4668" i="9"/>
  <c r="C4669" i="9"/>
  <c r="C4670" i="9"/>
  <c r="C4671" i="9"/>
  <c r="C4672" i="9"/>
  <c r="C4673" i="9"/>
  <c r="C4674" i="9"/>
  <c r="C4675" i="9"/>
  <c r="C4676" i="9"/>
  <c r="C4677" i="9"/>
  <c r="C4678" i="9"/>
  <c r="C4679" i="9"/>
  <c r="C4680" i="9"/>
  <c r="C4681" i="9"/>
  <c r="C4682" i="9"/>
  <c r="C4683" i="9"/>
  <c r="C4684" i="9"/>
  <c r="C4685" i="9"/>
  <c r="C4686" i="9"/>
  <c r="C4687" i="9"/>
  <c r="C4688" i="9"/>
  <c r="C4689" i="9"/>
  <c r="C4690" i="9"/>
  <c r="C4691" i="9"/>
  <c r="C4692" i="9"/>
  <c r="C4693" i="9"/>
  <c r="C4694" i="9"/>
  <c r="C4695" i="9"/>
  <c r="C4696" i="9"/>
  <c r="C4697" i="9"/>
  <c r="C4698" i="9"/>
  <c r="C4699" i="9"/>
  <c r="C4700" i="9"/>
  <c r="C4701" i="9"/>
  <c r="C4702" i="9"/>
  <c r="C4703" i="9"/>
  <c r="C4704" i="9"/>
  <c r="C4705" i="9"/>
  <c r="C4706" i="9"/>
  <c r="C4707" i="9"/>
  <c r="C4708" i="9"/>
  <c r="C4709" i="9"/>
  <c r="C4710" i="9"/>
  <c r="C4711" i="9"/>
  <c r="C4712" i="9"/>
  <c r="C4713" i="9"/>
  <c r="C4714" i="9"/>
  <c r="C4715" i="9"/>
  <c r="C4716" i="9"/>
  <c r="C4717" i="9"/>
  <c r="C4718" i="9"/>
  <c r="C4719" i="9"/>
  <c r="C4720" i="9"/>
  <c r="C4721" i="9"/>
  <c r="C4722" i="9"/>
  <c r="C4723" i="9"/>
  <c r="C4724" i="9"/>
  <c r="C4725" i="9"/>
  <c r="C4726" i="9"/>
  <c r="C4727" i="9"/>
  <c r="C4728" i="9"/>
  <c r="C4729" i="9"/>
  <c r="C4730" i="9"/>
  <c r="C4731" i="9"/>
  <c r="C4732" i="9"/>
  <c r="C4733" i="9"/>
  <c r="C4734" i="9"/>
  <c r="C4735" i="9"/>
  <c r="C4736" i="9"/>
  <c r="C4737" i="9"/>
  <c r="C4738" i="9"/>
  <c r="C4739" i="9"/>
  <c r="C4740" i="9"/>
  <c r="C4741" i="9"/>
  <c r="C4742" i="9"/>
  <c r="C4743" i="9"/>
  <c r="C4744" i="9"/>
  <c r="C4745" i="9"/>
  <c r="C4746" i="9"/>
  <c r="C4747" i="9"/>
  <c r="C4748" i="9"/>
  <c r="C4749" i="9"/>
  <c r="C4750" i="9"/>
  <c r="C4751" i="9"/>
  <c r="C4752" i="9"/>
  <c r="C4753" i="9"/>
  <c r="C4754" i="9"/>
  <c r="C4755" i="9"/>
  <c r="C4756" i="9"/>
  <c r="C4757" i="9"/>
  <c r="C4758" i="9"/>
  <c r="C4759" i="9"/>
  <c r="C4760" i="9"/>
  <c r="C4761" i="9"/>
  <c r="C4762" i="9"/>
  <c r="C4763" i="9"/>
  <c r="C4764" i="9"/>
  <c r="C4765" i="9"/>
  <c r="C4766" i="9"/>
  <c r="C4767" i="9"/>
  <c r="C4768" i="9"/>
  <c r="C4769" i="9"/>
  <c r="C4770" i="9"/>
  <c r="C4771" i="9"/>
  <c r="C4772" i="9"/>
  <c r="C4773" i="9"/>
  <c r="C4774" i="9"/>
  <c r="C4775" i="9"/>
  <c r="C4776" i="9"/>
  <c r="C4777" i="9"/>
  <c r="C4778" i="9"/>
  <c r="C4779" i="9"/>
  <c r="C4780" i="9"/>
  <c r="C4781" i="9"/>
  <c r="C4782" i="9"/>
  <c r="C4783" i="9"/>
  <c r="C4784" i="9"/>
  <c r="C4785" i="9"/>
  <c r="C4786" i="9"/>
  <c r="C4787" i="9"/>
  <c r="C4788" i="9"/>
  <c r="C4789" i="9"/>
  <c r="C4790" i="9"/>
  <c r="C4791" i="9"/>
  <c r="C4792" i="9"/>
  <c r="C4793" i="9"/>
  <c r="C4794" i="9"/>
  <c r="C4795" i="9"/>
  <c r="C4796" i="9"/>
  <c r="C4797" i="9"/>
  <c r="C4798" i="9"/>
  <c r="C4799" i="9"/>
  <c r="C4800" i="9"/>
  <c r="C4801" i="9"/>
  <c r="C4802" i="9"/>
  <c r="C4803" i="9"/>
  <c r="C4804" i="9"/>
  <c r="C4805" i="9"/>
  <c r="C4806" i="9"/>
  <c r="C4807" i="9"/>
  <c r="C4808" i="9"/>
  <c r="C4809" i="9"/>
  <c r="C4810" i="9"/>
  <c r="C4811" i="9"/>
  <c r="C4812" i="9"/>
  <c r="C4813" i="9"/>
  <c r="C4814" i="9"/>
  <c r="C4815" i="9"/>
  <c r="C4816" i="9"/>
  <c r="C4817" i="9"/>
  <c r="C4818" i="9"/>
  <c r="C4819" i="9"/>
  <c r="C4820" i="9"/>
  <c r="C4821" i="9"/>
  <c r="C4822" i="9"/>
  <c r="C4823" i="9"/>
  <c r="C4824" i="9"/>
  <c r="C4825" i="9"/>
  <c r="C4826" i="9"/>
  <c r="C4827" i="9"/>
  <c r="C4828" i="9"/>
  <c r="C4829" i="9"/>
  <c r="C4830" i="9"/>
  <c r="C4831" i="9"/>
  <c r="C4832" i="9"/>
  <c r="C4833" i="9"/>
  <c r="C4834" i="9"/>
  <c r="C4835" i="9"/>
  <c r="C4836" i="9"/>
  <c r="C4837" i="9"/>
  <c r="C4838" i="9"/>
  <c r="C4839" i="9"/>
  <c r="C4840" i="9"/>
  <c r="C4841" i="9"/>
  <c r="C4842" i="9"/>
  <c r="C4843" i="9"/>
  <c r="C4844" i="9"/>
  <c r="C4845" i="9"/>
  <c r="C4846" i="9"/>
  <c r="C4847" i="9"/>
  <c r="C4848" i="9"/>
  <c r="C4849" i="9"/>
  <c r="C4850" i="9"/>
  <c r="C4851" i="9"/>
  <c r="C4852" i="9"/>
  <c r="C4853" i="9"/>
  <c r="C4854" i="9"/>
  <c r="C4855" i="9"/>
  <c r="C4856" i="9"/>
  <c r="C4857" i="9"/>
  <c r="C4858" i="9"/>
  <c r="C4859" i="9"/>
  <c r="C4860" i="9"/>
  <c r="C4861" i="9"/>
  <c r="C4862" i="9"/>
  <c r="C4863" i="9"/>
  <c r="C4864" i="9"/>
  <c r="C4865" i="9"/>
  <c r="C4866" i="9"/>
  <c r="C4867" i="9"/>
  <c r="C4868" i="9"/>
  <c r="C4869" i="9"/>
  <c r="C4870" i="9"/>
  <c r="C4871" i="9"/>
  <c r="C4872" i="9"/>
  <c r="C4873" i="9"/>
  <c r="C4874" i="9"/>
  <c r="C4875" i="9"/>
  <c r="C4876" i="9"/>
  <c r="C4877" i="9"/>
  <c r="C4878" i="9"/>
  <c r="C4879" i="9"/>
  <c r="C4880" i="9"/>
  <c r="C4881" i="9"/>
  <c r="C4882" i="9"/>
  <c r="C4883" i="9"/>
  <c r="C4884" i="9"/>
  <c r="C4885" i="9"/>
  <c r="C4886" i="9"/>
  <c r="C4887" i="9"/>
  <c r="C4888" i="9"/>
  <c r="C4889" i="9"/>
  <c r="C4890" i="9"/>
  <c r="C4891" i="9"/>
  <c r="C4892" i="9"/>
  <c r="C4893" i="9"/>
  <c r="C4894" i="9"/>
  <c r="C4895" i="9"/>
  <c r="C4896" i="9"/>
  <c r="C4897" i="9"/>
  <c r="C4898" i="9"/>
  <c r="C4899" i="9"/>
  <c r="C4900" i="9"/>
  <c r="C4901" i="9"/>
  <c r="C4902" i="9"/>
  <c r="C4903" i="9"/>
  <c r="C4904" i="9"/>
  <c r="C4905" i="9"/>
  <c r="C4906" i="9"/>
  <c r="C4907" i="9"/>
  <c r="C4908" i="9"/>
  <c r="C4909" i="9"/>
  <c r="C4910" i="9"/>
  <c r="C4911" i="9"/>
  <c r="C4912" i="9"/>
  <c r="C4913" i="9"/>
  <c r="C4914" i="9"/>
  <c r="C4915" i="9"/>
  <c r="C4916" i="9"/>
  <c r="C4917" i="9"/>
  <c r="C4918" i="9"/>
  <c r="C4919" i="9"/>
  <c r="C4920" i="9"/>
  <c r="C4921" i="9"/>
  <c r="C4922" i="9"/>
  <c r="C4923" i="9"/>
  <c r="C4924" i="9"/>
  <c r="C4925" i="9"/>
  <c r="C4926" i="9"/>
  <c r="C4927" i="9"/>
  <c r="C4928" i="9"/>
  <c r="C4929" i="9"/>
  <c r="C4930" i="9"/>
  <c r="C4931" i="9"/>
  <c r="C4932" i="9"/>
  <c r="C4933" i="9"/>
  <c r="C4934" i="9"/>
  <c r="C4935" i="9"/>
  <c r="C4936" i="9"/>
  <c r="C4937" i="9"/>
  <c r="C4938" i="9"/>
  <c r="C4939" i="9"/>
  <c r="C4940" i="9"/>
  <c r="C4941" i="9"/>
  <c r="C4942" i="9"/>
  <c r="C4943" i="9"/>
  <c r="C4944" i="9"/>
  <c r="C4945" i="9"/>
  <c r="C4946" i="9"/>
  <c r="C4947" i="9"/>
  <c r="C4948" i="9"/>
  <c r="C4949" i="9"/>
  <c r="C4950" i="9"/>
  <c r="C4951" i="9"/>
  <c r="C4952" i="9"/>
  <c r="C4953" i="9"/>
  <c r="C4954" i="9"/>
  <c r="C4955" i="9"/>
  <c r="C4956" i="9"/>
  <c r="C4957" i="9"/>
  <c r="C4958" i="9"/>
  <c r="C4959" i="9"/>
  <c r="C4960" i="9"/>
  <c r="C4961" i="9"/>
  <c r="C4962" i="9"/>
  <c r="C4963" i="9"/>
  <c r="C4964" i="9"/>
  <c r="C4965" i="9"/>
  <c r="C4966" i="9"/>
  <c r="C4967" i="9"/>
  <c r="C4968" i="9"/>
  <c r="C4969" i="9"/>
  <c r="C4970" i="9"/>
  <c r="C4971" i="9"/>
  <c r="C4972" i="9"/>
  <c r="C4973" i="9"/>
  <c r="C4974" i="9"/>
  <c r="C4975" i="9"/>
  <c r="C4976" i="9"/>
  <c r="C4977" i="9"/>
  <c r="C4978" i="9"/>
  <c r="C4979" i="9"/>
  <c r="C4980" i="9"/>
  <c r="C4981" i="9"/>
  <c r="C4982" i="9"/>
  <c r="C4983" i="9"/>
  <c r="C4984" i="9"/>
  <c r="C4985" i="9"/>
  <c r="C4986" i="9"/>
  <c r="C4987" i="9"/>
  <c r="C4988" i="9"/>
  <c r="C4989" i="9"/>
  <c r="C4990" i="9"/>
  <c r="C4991" i="9"/>
  <c r="C4992" i="9"/>
  <c r="C4993" i="9"/>
  <c r="C4994" i="9"/>
  <c r="C4995" i="9"/>
  <c r="C4996" i="9"/>
  <c r="C4997" i="9"/>
  <c r="C4998" i="9"/>
  <c r="C4999" i="9"/>
  <c r="C5000" i="9"/>
  <c r="C5001" i="9"/>
  <c r="C5002" i="9"/>
  <c r="C5003" i="9"/>
  <c r="C5004" i="9"/>
  <c r="C5005" i="9"/>
  <c r="C5006" i="9"/>
  <c r="C5007" i="9"/>
  <c r="C5008" i="9"/>
  <c r="C5009" i="9"/>
  <c r="C5010" i="9"/>
  <c r="C5011" i="9"/>
  <c r="C5012" i="9"/>
  <c r="C5013" i="9"/>
  <c r="C5014" i="9"/>
  <c r="C5015" i="9"/>
  <c r="C5016" i="9"/>
  <c r="C5017" i="9"/>
  <c r="C5018" i="9"/>
  <c r="C5019" i="9"/>
  <c r="C5020" i="9"/>
  <c r="C5021" i="9"/>
  <c r="C5022" i="9"/>
  <c r="C5023" i="9"/>
  <c r="C5024" i="9"/>
  <c r="C5025" i="9"/>
  <c r="C5026" i="9"/>
  <c r="C5027" i="9"/>
  <c r="C5028" i="9"/>
  <c r="C5029" i="9"/>
  <c r="C5030" i="9"/>
  <c r="C5031" i="9"/>
  <c r="C5032" i="9"/>
  <c r="C5033" i="9"/>
  <c r="C5034" i="9"/>
  <c r="C5035" i="9"/>
  <c r="C5036" i="9"/>
  <c r="C5037" i="9"/>
  <c r="C5038" i="9"/>
  <c r="C5039" i="9"/>
  <c r="C5040" i="9"/>
  <c r="C5041" i="9"/>
  <c r="C5042" i="9"/>
  <c r="C5043" i="9"/>
  <c r="C5044" i="9"/>
  <c r="C5045" i="9"/>
  <c r="C5046" i="9"/>
  <c r="C5047" i="9"/>
  <c r="C5048" i="9"/>
  <c r="C5049" i="9"/>
  <c r="C5050" i="9"/>
  <c r="C5051" i="9"/>
  <c r="C5052" i="9"/>
  <c r="C5053" i="9"/>
  <c r="C5054" i="9"/>
  <c r="C5055" i="9"/>
  <c r="C5056" i="9"/>
  <c r="C5057" i="9"/>
  <c r="C5058" i="9"/>
  <c r="C5059" i="9"/>
  <c r="C5060" i="9"/>
  <c r="C5061" i="9"/>
  <c r="C5062" i="9"/>
  <c r="C5063" i="9"/>
  <c r="C5064" i="9"/>
  <c r="C5065" i="9"/>
  <c r="C5066" i="9"/>
  <c r="C5067" i="9"/>
  <c r="C5068" i="9"/>
  <c r="C5069" i="9"/>
  <c r="C5070" i="9"/>
  <c r="C5071" i="9"/>
  <c r="C5072" i="9"/>
  <c r="C5073" i="9"/>
  <c r="C5074" i="9"/>
  <c r="C5075" i="9"/>
  <c r="C5076" i="9"/>
  <c r="C5077" i="9"/>
  <c r="C5078" i="9"/>
  <c r="C5079" i="9"/>
  <c r="C5080" i="9"/>
  <c r="C5081" i="9"/>
  <c r="C5082" i="9"/>
  <c r="C5083" i="9"/>
  <c r="C5084" i="9"/>
  <c r="C5085" i="9"/>
  <c r="C5086" i="9"/>
  <c r="C5087" i="9"/>
  <c r="C5088" i="9"/>
  <c r="C5089" i="9"/>
  <c r="C5090" i="9"/>
  <c r="C5091" i="9"/>
  <c r="C5092" i="9"/>
  <c r="C5093" i="9"/>
  <c r="C5094" i="9"/>
  <c r="C5095" i="9"/>
  <c r="C5096" i="9"/>
  <c r="C5097" i="9"/>
  <c r="C5098" i="9"/>
  <c r="C5099" i="9"/>
  <c r="C5100" i="9"/>
  <c r="C5101" i="9"/>
  <c r="C5102" i="9"/>
  <c r="C5103" i="9"/>
  <c r="C5104" i="9"/>
  <c r="C5105" i="9"/>
  <c r="C5106" i="9"/>
  <c r="C5107" i="9"/>
  <c r="C5108" i="9"/>
  <c r="C5109" i="9"/>
  <c r="C5110" i="9"/>
  <c r="C5111" i="9"/>
  <c r="C5112" i="9"/>
  <c r="C5113" i="9"/>
  <c r="C5114" i="9"/>
  <c r="C5115" i="9"/>
  <c r="C5116" i="9"/>
  <c r="C5117" i="9"/>
  <c r="C5118" i="9"/>
  <c r="C5119" i="9"/>
  <c r="C5120" i="9"/>
  <c r="C5121" i="9"/>
  <c r="C5122" i="9"/>
  <c r="C5123" i="9"/>
  <c r="C5124" i="9"/>
  <c r="C5125" i="9"/>
  <c r="C5126" i="9"/>
  <c r="C5127" i="9"/>
  <c r="C5128" i="9"/>
  <c r="C5129" i="9"/>
  <c r="C5130" i="9"/>
  <c r="C5131" i="9"/>
  <c r="C5132" i="9"/>
  <c r="C5133" i="9"/>
  <c r="C5134" i="9"/>
  <c r="C5135" i="9"/>
  <c r="C5136" i="9"/>
  <c r="C5137" i="9"/>
  <c r="C5138" i="9"/>
  <c r="C5139" i="9"/>
  <c r="C5140" i="9"/>
  <c r="C5141" i="9"/>
  <c r="C5142" i="9"/>
  <c r="C5143" i="9"/>
  <c r="C5144" i="9"/>
  <c r="C5145" i="9"/>
  <c r="C5146" i="9"/>
  <c r="C5147" i="9"/>
  <c r="C5148" i="9"/>
  <c r="C5149" i="9"/>
  <c r="C5150" i="9"/>
  <c r="C5151" i="9"/>
  <c r="C5152" i="9"/>
  <c r="C5153" i="9"/>
  <c r="C5154" i="9"/>
  <c r="C5155" i="9"/>
  <c r="C5156" i="9"/>
  <c r="C5157" i="9"/>
  <c r="C5158" i="9"/>
  <c r="C5159" i="9"/>
  <c r="C5160" i="9"/>
  <c r="C5161" i="9"/>
  <c r="C5162" i="9"/>
  <c r="C5163" i="9"/>
  <c r="C5164" i="9"/>
  <c r="C5165" i="9"/>
  <c r="C5166" i="9"/>
  <c r="C5167" i="9"/>
  <c r="C5168" i="9"/>
  <c r="C5169" i="9"/>
  <c r="C5170" i="9"/>
  <c r="C5171" i="9"/>
  <c r="C5172" i="9"/>
  <c r="C5173" i="9"/>
  <c r="C5174" i="9"/>
  <c r="C5175" i="9"/>
  <c r="C5176" i="9"/>
  <c r="C5177" i="9"/>
  <c r="C5178" i="9"/>
  <c r="C5179" i="9"/>
  <c r="C5180" i="9"/>
  <c r="C5181" i="9"/>
  <c r="C5182" i="9"/>
  <c r="C5183" i="9"/>
  <c r="C5184" i="9"/>
  <c r="C5185" i="9"/>
  <c r="C5186" i="9"/>
  <c r="C5187" i="9"/>
  <c r="C5188" i="9"/>
  <c r="C5189" i="9"/>
  <c r="C5190" i="9"/>
  <c r="C5191" i="9"/>
  <c r="C5192" i="9"/>
  <c r="C5193" i="9"/>
  <c r="C5194" i="9"/>
  <c r="C5195" i="9"/>
  <c r="C5196" i="9"/>
  <c r="C5197" i="9"/>
  <c r="C5198" i="9"/>
  <c r="C5199" i="9"/>
  <c r="C5200" i="9"/>
  <c r="C5201" i="9"/>
  <c r="C5202" i="9"/>
  <c r="C5203" i="9"/>
  <c r="C5204" i="9"/>
  <c r="C5205" i="9"/>
  <c r="C5206" i="9"/>
  <c r="C5207" i="9"/>
  <c r="C5208" i="9"/>
  <c r="C5209" i="9"/>
  <c r="C5210" i="9"/>
  <c r="C5211" i="9"/>
  <c r="C5212" i="9"/>
  <c r="C5213" i="9"/>
  <c r="C5214" i="9"/>
  <c r="C5215" i="9"/>
  <c r="C5216" i="9"/>
  <c r="C5217" i="9"/>
  <c r="C5218" i="9"/>
  <c r="C5219" i="9"/>
  <c r="C5220" i="9"/>
  <c r="C5221" i="9"/>
  <c r="C5222" i="9"/>
  <c r="C5223" i="9"/>
  <c r="C5224" i="9"/>
  <c r="C5225" i="9"/>
  <c r="C5226" i="9"/>
  <c r="C5227" i="9"/>
  <c r="C5228" i="9"/>
  <c r="C5229" i="9"/>
  <c r="C5230" i="9"/>
  <c r="C5231" i="9"/>
  <c r="C5232" i="9"/>
  <c r="C5233" i="9"/>
  <c r="C5234" i="9"/>
  <c r="C5235" i="9"/>
  <c r="C5236" i="9"/>
  <c r="C5237" i="9"/>
  <c r="C5238" i="9"/>
  <c r="C5239" i="9"/>
  <c r="C5240" i="9"/>
  <c r="C5241" i="9"/>
  <c r="C5242" i="9"/>
  <c r="C5243" i="9"/>
  <c r="C5244" i="9"/>
  <c r="C5245" i="9"/>
  <c r="C5246" i="9"/>
  <c r="C5247" i="9"/>
  <c r="C5248" i="9"/>
  <c r="C5249" i="9"/>
  <c r="C5250" i="9"/>
  <c r="C5251" i="9"/>
  <c r="C5252" i="9"/>
  <c r="C5253" i="9"/>
  <c r="C5254" i="9"/>
  <c r="C5255" i="9"/>
  <c r="C5256" i="9"/>
  <c r="C5257" i="9"/>
  <c r="C5258" i="9"/>
  <c r="C5259" i="9"/>
  <c r="C5260" i="9"/>
  <c r="C5261" i="9"/>
  <c r="C5262" i="9"/>
  <c r="C5263" i="9"/>
  <c r="C5264" i="9"/>
  <c r="C5265" i="9"/>
  <c r="C5266" i="9"/>
  <c r="C5267" i="9"/>
  <c r="C5268" i="9"/>
  <c r="C5269" i="9"/>
  <c r="C5270" i="9"/>
  <c r="C5271" i="9"/>
  <c r="C5272" i="9"/>
  <c r="C5273" i="9"/>
  <c r="C5274" i="9"/>
  <c r="C5275" i="9"/>
  <c r="C5276" i="9"/>
  <c r="C5277" i="9"/>
  <c r="C5278" i="9"/>
  <c r="C5279" i="9"/>
  <c r="C5280" i="9"/>
  <c r="C5281" i="9"/>
  <c r="C5282" i="9"/>
  <c r="C5283" i="9"/>
  <c r="C5284" i="9"/>
  <c r="C5285" i="9"/>
  <c r="C5286" i="9"/>
  <c r="C5287" i="9"/>
  <c r="C5288" i="9"/>
  <c r="C5289" i="9"/>
  <c r="C5290" i="9"/>
  <c r="C5291" i="9"/>
  <c r="C5292" i="9"/>
  <c r="C5293" i="9"/>
  <c r="C5294" i="9"/>
  <c r="C5295" i="9"/>
  <c r="C5296" i="9"/>
  <c r="C5297" i="9"/>
  <c r="C5298" i="9"/>
  <c r="C5299" i="9"/>
  <c r="C5300" i="9"/>
  <c r="C5301" i="9"/>
  <c r="C5302" i="9"/>
  <c r="C5303" i="9"/>
  <c r="C5304" i="9"/>
  <c r="C5305" i="9"/>
  <c r="C5306" i="9"/>
  <c r="C5307" i="9"/>
  <c r="C5308" i="9"/>
  <c r="C5309" i="9"/>
  <c r="C5310" i="9"/>
  <c r="C5311" i="9"/>
  <c r="C5312" i="9"/>
  <c r="C5313" i="9"/>
  <c r="C5314" i="9"/>
  <c r="C5315" i="9"/>
  <c r="C5316" i="9"/>
  <c r="C5317" i="9"/>
  <c r="C5318" i="9"/>
  <c r="C5319" i="9"/>
  <c r="C5320" i="9"/>
  <c r="C5321" i="9"/>
  <c r="C5322" i="9"/>
  <c r="C5323" i="9"/>
  <c r="C5324" i="9"/>
  <c r="C5325" i="9"/>
  <c r="C5326" i="9"/>
  <c r="C5327" i="9"/>
  <c r="C5328" i="9"/>
  <c r="C5329" i="9"/>
  <c r="C5330" i="9"/>
  <c r="C5331" i="9"/>
  <c r="C5332" i="9"/>
  <c r="C5333" i="9"/>
  <c r="C5334" i="9"/>
  <c r="C5335" i="9"/>
  <c r="C5336" i="9"/>
  <c r="C5337" i="9"/>
  <c r="C5338" i="9"/>
  <c r="C5339" i="9"/>
  <c r="C5340" i="9"/>
  <c r="C5341" i="9"/>
  <c r="C5342" i="9"/>
  <c r="C5343" i="9"/>
  <c r="C5344" i="9"/>
  <c r="C5345" i="9"/>
  <c r="C5346" i="9"/>
  <c r="C5347" i="9"/>
  <c r="C5348" i="9"/>
  <c r="C5349" i="9"/>
  <c r="C5350" i="9"/>
  <c r="C5351" i="9"/>
  <c r="C5352" i="9"/>
  <c r="C5353" i="9"/>
  <c r="C5354" i="9"/>
  <c r="C5355" i="9"/>
  <c r="C5356" i="9"/>
  <c r="C5357" i="9"/>
  <c r="C5358" i="9"/>
  <c r="C5359" i="9"/>
  <c r="C5360" i="9"/>
  <c r="C5361" i="9"/>
  <c r="C5362" i="9"/>
  <c r="C5363" i="9"/>
  <c r="C5364" i="9"/>
  <c r="C5365" i="9"/>
  <c r="C5366" i="9"/>
  <c r="C5367" i="9"/>
  <c r="C5368" i="9"/>
  <c r="C5369" i="9"/>
  <c r="C5370" i="9"/>
  <c r="C5371" i="9"/>
  <c r="C5372" i="9"/>
  <c r="C5373" i="9"/>
  <c r="C5374" i="9"/>
  <c r="C5375" i="9"/>
  <c r="C5376" i="9"/>
  <c r="C5377" i="9"/>
  <c r="C5378" i="9"/>
  <c r="C5379" i="9"/>
  <c r="C5380" i="9"/>
  <c r="C5381" i="9"/>
  <c r="C5382" i="9"/>
  <c r="C5383" i="9"/>
  <c r="C5384" i="9"/>
  <c r="C5385" i="9"/>
  <c r="C5386" i="9"/>
  <c r="C5387" i="9"/>
  <c r="C5388" i="9"/>
  <c r="C5389" i="9"/>
  <c r="C5390" i="9"/>
  <c r="C5391" i="9"/>
  <c r="C5392" i="9"/>
  <c r="C5393" i="9"/>
  <c r="C5394" i="9"/>
  <c r="C5395" i="9"/>
  <c r="C5396" i="9"/>
  <c r="C5397" i="9"/>
  <c r="C5398" i="9"/>
  <c r="C5399" i="9"/>
  <c r="C5400" i="9"/>
  <c r="C5401" i="9"/>
  <c r="C5402" i="9"/>
  <c r="C5403" i="9"/>
  <c r="C5404" i="9"/>
  <c r="C5405" i="9"/>
  <c r="C5406" i="9"/>
  <c r="C5407" i="9"/>
  <c r="C5408" i="9"/>
  <c r="C5409" i="9"/>
  <c r="C5410" i="9"/>
  <c r="C5411" i="9"/>
  <c r="C5412" i="9"/>
  <c r="C5413" i="9"/>
  <c r="C5414" i="9"/>
  <c r="C5415" i="9"/>
  <c r="C5416" i="9"/>
  <c r="C5417" i="9"/>
  <c r="C5418" i="9"/>
  <c r="C5419" i="9"/>
  <c r="C5420" i="9"/>
  <c r="C5421" i="9"/>
  <c r="C5422" i="9"/>
  <c r="C5423" i="9"/>
  <c r="C5424" i="9"/>
  <c r="C5425" i="9"/>
  <c r="C5426" i="9"/>
  <c r="C5427" i="9"/>
  <c r="C5428" i="9"/>
  <c r="C5429" i="9"/>
  <c r="C5430" i="9"/>
  <c r="C5431" i="9"/>
  <c r="C5432" i="9"/>
  <c r="C5433" i="9"/>
  <c r="C5434" i="9"/>
  <c r="C5435" i="9"/>
  <c r="C5436" i="9"/>
  <c r="C5437" i="9"/>
  <c r="C5438" i="9"/>
  <c r="C5439" i="9"/>
  <c r="C5440" i="9"/>
  <c r="C5441" i="9"/>
  <c r="C5442" i="9"/>
  <c r="C5443" i="9"/>
  <c r="C5444" i="9"/>
  <c r="C5445" i="9"/>
  <c r="C5446" i="9"/>
  <c r="C5447" i="9"/>
  <c r="C5448" i="9"/>
  <c r="C5449" i="9"/>
  <c r="C5450" i="9"/>
  <c r="C5451" i="9"/>
  <c r="C5452" i="9"/>
  <c r="C5453" i="9"/>
  <c r="C5454" i="9"/>
  <c r="C5455" i="9"/>
  <c r="C5456" i="9"/>
  <c r="C5457" i="9"/>
  <c r="C5458" i="9"/>
  <c r="C5459" i="9"/>
  <c r="C5460" i="9"/>
  <c r="C5461" i="9"/>
  <c r="C5462" i="9"/>
  <c r="C5463" i="9"/>
  <c r="C5464" i="9"/>
  <c r="C5465" i="9"/>
  <c r="C5466" i="9"/>
  <c r="C5467" i="9"/>
  <c r="C5468" i="9"/>
  <c r="C5469" i="9"/>
  <c r="C5470" i="9"/>
  <c r="C5471" i="9"/>
  <c r="C5472" i="9"/>
  <c r="C5473" i="9"/>
  <c r="C5474" i="9"/>
  <c r="C5475" i="9"/>
  <c r="C5476" i="9"/>
  <c r="C5477" i="9"/>
  <c r="C5478" i="9"/>
  <c r="C5479" i="9"/>
  <c r="C5480" i="9"/>
  <c r="C5481" i="9"/>
  <c r="C5482" i="9"/>
  <c r="C5483" i="9"/>
  <c r="C5484" i="9"/>
  <c r="C5485" i="9"/>
  <c r="C5486" i="9"/>
  <c r="C5487" i="9"/>
  <c r="C5488" i="9"/>
  <c r="C5489" i="9"/>
  <c r="C5490" i="9"/>
  <c r="C5491" i="9"/>
  <c r="C5492" i="9"/>
  <c r="C5493" i="9"/>
  <c r="C5494" i="9"/>
  <c r="C5495" i="9"/>
  <c r="C5496" i="9"/>
  <c r="C5497" i="9"/>
  <c r="C5498" i="9"/>
  <c r="C5499" i="9"/>
  <c r="C5500" i="9"/>
  <c r="C5501" i="9"/>
  <c r="C5502" i="9"/>
  <c r="C5503" i="9"/>
  <c r="C5504" i="9"/>
  <c r="C5505" i="9"/>
  <c r="C5506" i="9"/>
  <c r="C5507" i="9"/>
  <c r="C5508" i="9"/>
  <c r="C5509" i="9"/>
  <c r="C5510" i="9"/>
  <c r="C5511" i="9"/>
  <c r="C5512" i="9"/>
  <c r="C5513" i="9"/>
  <c r="C5514" i="9"/>
  <c r="C5515" i="9"/>
  <c r="C5516" i="9"/>
  <c r="C5517" i="9"/>
  <c r="C5518" i="9"/>
  <c r="C5519" i="9"/>
  <c r="C5520" i="9"/>
  <c r="C5521" i="9"/>
  <c r="C5522" i="9"/>
  <c r="C5523" i="9"/>
  <c r="C5524" i="9"/>
  <c r="C5525" i="9"/>
  <c r="C5526" i="9"/>
  <c r="C5527" i="9"/>
  <c r="C5528" i="9"/>
  <c r="C5529" i="9"/>
  <c r="C5530" i="9"/>
  <c r="C5531" i="9"/>
  <c r="C5532" i="9"/>
  <c r="C5533" i="9"/>
  <c r="C5534" i="9"/>
  <c r="C5535" i="9"/>
  <c r="C5536" i="9"/>
  <c r="C5537" i="9"/>
  <c r="C5538" i="9"/>
  <c r="C5539" i="9"/>
  <c r="C5540" i="9"/>
  <c r="C5541" i="9"/>
  <c r="C5542" i="9"/>
  <c r="C5543" i="9"/>
  <c r="C5544" i="9"/>
  <c r="C5545" i="9"/>
  <c r="C5546" i="9"/>
  <c r="C5547" i="9"/>
  <c r="C5548" i="9"/>
  <c r="C5549" i="9"/>
  <c r="C5550" i="9"/>
  <c r="C5551" i="9"/>
  <c r="C5552" i="9"/>
  <c r="C5553" i="9"/>
  <c r="C5554" i="9"/>
  <c r="C5555" i="9"/>
  <c r="C5556" i="9"/>
  <c r="C5557" i="9"/>
  <c r="C5558" i="9"/>
  <c r="C5559" i="9"/>
  <c r="C5560" i="9"/>
  <c r="C5561" i="9"/>
  <c r="C5562" i="9"/>
  <c r="C5563" i="9"/>
  <c r="C5564" i="9"/>
  <c r="C5565" i="9"/>
  <c r="C5566" i="9"/>
  <c r="C5567" i="9"/>
  <c r="C5568" i="9"/>
  <c r="C5569" i="9"/>
  <c r="C5570" i="9"/>
  <c r="C5571" i="9"/>
  <c r="C5572" i="9"/>
  <c r="C5573" i="9"/>
  <c r="C5574" i="9"/>
  <c r="C5575" i="9"/>
  <c r="C5576" i="9"/>
  <c r="C5577" i="9"/>
  <c r="C5578" i="9"/>
  <c r="C5579" i="9"/>
  <c r="C5580" i="9"/>
  <c r="C5581" i="9"/>
  <c r="C5582" i="9"/>
  <c r="C5583" i="9"/>
  <c r="C5584" i="9"/>
  <c r="C5585" i="9"/>
  <c r="C5586" i="9"/>
  <c r="C5587" i="9"/>
  <c r="C5588" i="9"/>
  <c r="C5589" i="9"/>
  <c r="C5590" i="9"/>
  <c r="C5591" i="9"/>
  <c r="C5592" i="9"/>
  <c r="C5593" i="9"/>
  <c r="C5594" i="9"/>
  <c r="C5595" i="9"/>
  <c r="C5596" i="9"/>
  <c r="C5597" i="9"/>
  <c r="C5598" i="9"/>
  <c r="C5599" i="9"/>
  <c r="C5600" i="9"/>
  <c r="C5601" i="9"/>
  <c r="C5602" i="9"/>
  <c r="C5603" i="9"/>
  <c r="C5604" i="9"/>
  <c r="C5605" i="9"/>
  <c r="C5606" i="9"/>
  <c r="C5607" i="9"/>
  <c r="C5608" i="9"/>
  <c r="C5609" i="9"/>
  <c r="C5610" i="9"/>
  <c r="C5611" i="9"/>
  <c r="C5612" i="9"/>
  <c r="C5613" i="9"/>
  <c r="C5614" i="9"/>
  <c r="C5615" i="9"/>
  <c r="C5616" i="9"/>
  <c r="C5617" i="9"/>
  <c r="C5618" i="9"/>
  <c r="C5619" i="9"/>
  <c r="C5620" i="9"/>
  <c r="C5621" i="9"/>
  <c r="C5622" i="9"/>
  <c r="C5623" i="9"/>
  <c r="C5624" i="9"/>
  <c r="C5625" i="9"/>
  <c r="C5626" i="9"/>
  <c r="C5627" i="9"/>
  <c r="C5628" i="9"/>
  <c r="C5629" i="9"/>
  <c r="C5630" i="9"/>
  <c r="C5631" i="9"/>
  <c r="C5632" i="9"/>
  <c r="C5633" i="9"/>
  <c r="C5634" i="9"/>
  <c r="C5635" i="9"/>
  <c r="C5636" i="9"/>
  <c r="C5637" i="9"/>
  <c r="C5638" i="9"/>
  <c r="C5639" i="9"/>
  <c r="C5640" i="9"/>
  <c r="C5641" i="9"/>
  <c r="C5642" i="9"/>
  <c r="C5643" i="9"/>
  <c r="C5644" i="9"/>
  <c r="C5645" i="9"/>
  <c r="C5646" i="9"/>
  <c r="C5647" i="9"/>
  <c r="C5648" i="9"/>
  <c r="C5649" i="9"/>
  <c r="C5650" i="9"/>
  <c r="C5651" i="9"/>
  <c r="C5652" i="9"/>
  <c r="C5653" i="9"/>
  <c r="C5654" i="9"/>
  <c r="C5655" i="9"/>
  <c r="C5656" i="9"/>
  <c r="C5657" i="9"/>
  <c r="C5658" i="9"/>
  <c r="C5659" i="9"/>
  <c r="C5660" i="9"/>
  <c r="C5661" i="9"/>
  <c r="C5662" i="9"/>
  <c r="C5663" i="9"/>
  <c r="C5664" i="9"/>
  <c r="C5665" i="9"/>
  <c r="C5666" i="9"/>
  <c r="C5667" i="9"/>
  <c r="C5668" i="9"/>
  <c r="C5669" i="9"/>
  <c r="C5670" i="9"/>
  <c r="C5671" i="9"/>
  <c r="C5672" i="9"/>
  <c r="C5673" i="9"/>
  <c r="C5674" i="9"/>
  <c r="C5675" i="9"/>
  <c r="C5676" i="9"/>
  <c r="C5677" i="9"/>
  <c r="C5678" i="9"/>
  <c r="C5679" i="9"/>
  <c r="C5680" i="9"/>
  <c r="C5681" i="9"/>
  <c r="C5682" i="9"/>
  <c r="C5683" i="9"/>
  <c r="C5684" i="9"/>
  <c r="C5685" i="9"/>
  <c r="C5686" i="9"/>
  <c r="C5687" i="9"/>
  <c r="C5688" i="9"/>
  <c r="C5689" i="9"/>
  <c r="C5690" i="9"/>
  <c r="C5691" i="9"/>
  <c r="C5692" i="9"/>
  <c r="C5693" i="9"/>
  <c r="C5694" i="9"/>
  <c r="C5695" i="9"/>
  <c r="C5696" i="9"/>
  <c r="C5697" i="9"/>
  <c r="C5698" i="9"/>
  <c r="C5699" i="9"/>
  <c r="C5700" i="9"/>
  <c r="C5701" i="9"/>
  <c r="C5702" i="9"/>
  <c r="C5703" i="9"/>
  <c r="C5704" i="9"/>
  <c r="C5705" i="9"/>
  <c r="C5706" i="9"/>
  <c r="C5707" i="9"/>
  <c r="C5708" i="9"/>
  <c r="C5709" i="9"/>
  <c r="C5710" i="9"/>
  <c r="C5711" i="9"/>
  <c r="C5712" i="9"/>
  <c r="C5713" i="9"/>
  <c r="C5714" i="9"/>
  <c r="C5715" i="9"/>
  <c r="C5716" i="9"/>
  <c r="C5717" i="9"/>
  <c r="C5718" i="9"/>
  <c r="C5719" i="9"/>
  <c r="C5720" i="9"/>
  <c r="C5721" i="9"/>
  <c r="C5722" i="9"/>
  <c r="C5723" i="9"/>
  <c r="C5724" i="9"/>
  <c r="C5725" i="9"/>
  <c r="C5726" i="9"/>
  <c r="C5727" i="9"/>
  <c r="C5728" i="9"/>
  <c r="C5729" i="9"/>
  <c r="C5730" i="9"/>
  <c r="C5731" i="9"/>
  <c r="C5732" i="9"/>
  <c r="C5733" i="9"/>
  <c r="C5734" i="9"/>
  <c r="C5735" i="9"/>
  <c r="C5736" i="9"/>
  <c r="C5737" i="9"/>
  <c r="C5738" i="9"/>
  <c r="C5739" i="9"/>
  <c r="C5740" i="9"/>
  <c r="C5741" i="9"/>
  <c r="C5742" i="9"/>
  <c r="C5743" i="9"/>
  <c r="C5744" i="9"/>
  <c r="C5745" i="9"/>
  <c r="C5746" i="9"/>
  <c r="C5747" i="9"/>
  <c r="C5748" i="9"/>
  <c r="C5749" i="9"/>
  <c r="C5750" i="9"/>
  <c r="C5751" i="9"/>
  <c r="C5752" i="9"/>
  <c r="C5753" i="9"/>
  <c r="C5754" i="9"/>
  <c r="C5755" i="9"/>
  <c r="C5756" i="9"/>
  <c r="C5757" i="9"/>
  <c r="C5758" i="9"/>
  <c r="C5759" i="9"/>
  <c r="C5760" i="9"/>
  <c r="C5761" i="9"/>
  <c r="C5762" i="9"/>
  <c r="C5763" i="9"/>
  <c r="C5764" i="9"/>
  <c r="C5765" i="9"/>
  <c r="C5766" i="9"/>
  <c r="C5767" i="9"/>
  <c r="C5768" i="9"/>
  <c r="C5769" i="9"/>
  <c r="C5770" i="9"/>
  <c r="C5771" i="9"/>
  <c r="C5772" i="9"/>
  <c r="C5773" i="9"/>
  <c r="C5774" i="9"/>
  <c r="C5775" i="9"/>
  <c r="C5776" i="9"/>
  <c r="C5777" i="9"/>
  <c r="C5778" i="9"/>
  <c r="C5779" i="9"/>
  <c r="C5780" i="9"/>
  <c r="C5781" i="9"/>
  <c r="C5782" i="9"/>
  <c r="C5783" i="9"/>
  <c r="C5784" i="9"/>
  <c r="C5785" i="9"/>
  <c r="C5786" i="9"/>
  <c r="C5787" i="9"/>
  <c r="C5788" i="9"/>
  <c r="C5789" i="9"/>
  <c r="C5790" i="9"/>
  <c r="C5791" i="9"/>
  <c r="C5792" i="9"/>
  <c r="C5793" i="9"/>
  <c r="C5794" i="9"/>
  <c r="C5795" i="9"/>
  <c r="C5796" i="9"/>
  <c r="C5797" i="9"/>
  <c r="C5798" i="9"/>
  <c r="C5799" i="9"/>
  <c r="C5800" i="9"/>
  <c r="C5801" i="9"/>
  <c r="C5802" i="9"/>
  <c r="C5803" i="9"/>
  <c r="C5804" i="9"/>
  <c r="C5805" i="9"/>
  <c r="C5806" i="9"/>
  <c r="C5807" i="9"/>
  <c r="C5808" i="9"/>
  <c r="C5809" i="9"/>
  <c r="C5810" i="9"/>
  <c r="C5811" i="9"/>
  <c r="C5812" i="9"/>
  <c r="C5813" i="9"/>
  <c r="C5814" i="9"/>
  <c r="C5815" i="9"/>
  <c r="C5816" i="9"/>
  <c r="C5817" i="9"/>
  <c r="C5818" i="9"/>
  <c r="C5819" i="9"/>
  <c r="C5820" i="9"/>
  <c r="C5821" i="9"/>
  <c r="C5822" i="9"/>
  <c r="C5823" i="9"/>
  <c r="C5824" i="9"/>
  <c r="C5825" i="9"/>
  <c r="C5826" i="9"/>
  <c r="C5827" i="9"/>
  <c r="C5828" i="9"/>
  <c r="C5829" i="9"/>
  <c r="C5830" i="9"/>
  <c r="C5831" i="9"/>
  <c r="C5832" i="9"/>
  <c r="C5833" i="9"/>
  <c r="C5834" i="9"/>
  <c r="C5835" i="9"/>
  <c r="C5836" i="9"/>
  <c r="C5837" i="9"/>
  <c r="C5838" i="9"/>
  <c r="C5839" i="9"/>
  <c r="C5840" i="9"/>
  <c r="C5841" i="9"/>
  <c r="C5842" i="9"/>
  <c r="C5843" i="9"/>
  <c r="C5844" i="9"/>
  <c r="C5845" i="9"/>
  <c r="C5846" i="9"/>
  <c r="C5847" i="9"/>
  <c r="C5848" i="9"/>
  <c r="C5849" i="9"/>
  <c r="C5850" i="9"/>
  <c r="C5851" i="9"/>
  <c r="C5852" i="9"/>
  <c r="C5853" i="9"/>
  <c r="C5854" i="9"/>
  <c r="C5855" i="9"/>
  <c r="C5856" i="9"/>
  <c r="C5857" i="9"/>
  <c r="C5858" i="9"/>
  <c r="C5859" i="9"/>
  <c r="C5860" i="9"/>
  <c r="C5861" i="9"/>
  <c r="C5862" i="9"/>
  <c r="C5863" i="9"/>
  <c r="C5864" i="9"/>
  <c r="C5865" i="9"/>
  <c r="C5866" i="9"/>
  <c r="C5867" i="9"/>
  <c r="C5868" i="9"/>
  <c r="C5869" i="9"/>
  <c r="C5870" i="9"/>
  <c r="C5871" i="9"/>
  <c r="C5872" i="9"/>
  <c r="C5873" i="9"/>
  <c r="C5874" i="9"/>
  <c r="C5875" i="9"/>
  <c r="C5876" i="9"/>
  <c r="C5877" i="9"/>
  <c r="C5878" i="9"/>
  <c r="C5879" i="9"/>
  <c r="C5880" i="9"/>
  <c r="C5881" i="9"/>
  <c r="C5882" i="9"/>
  <c r="C5883" i="9"/>
  <c r="C5884" i="9"/>
  <c r="C5885" i="9"/>
  <c r="C5886" i="9"/>
  <c r="C5887" i="9"/>
  <c r="C5888" i="9"/>
  <c r="C5889" i="9"/>
  <c r="C5890" i="9"/>
  <c r="C5891" i="9"/>
  <c r="C5892" i="9"/>
  <c r="C5893" i="9"/>
  <c r="C5894" i="9"/>
  <c r="C5895" i="9"/>
  <c r="C5896" i="9"/>
  <c r="C5897" i="9"/>
  <c r="C5898" i="9"/>
  <c r="C5899" i="9"/>
  <c r="C5900" i="9"/>
  <c r="C5901" i="9"/>
  <c r="C5902" i="9"/>
  <c r="C5903" i="9"/>
  <c r="C5904" i="9"/>
  <c r="C5905" i="9"/>
  <c r="C5906" i="9"/>
  <c r="C5907" i="9"/>
  <c r="C5908" i="9"/>
  <c r="C5909" i="9"/>
  <c r="C5910" i="9"/>
  <c r="C5911" i="9"/>
  <c r="C5912" i="9"/>
  <c r="C5913" i="9"/>
  <c r="C5914" i="9"/>
  <c r="C5915" i="9"/>
  <c r="C5916" i="9"/>
  <c r="C5917" i="9"/>
  <c r="C5918" i="9"/>
  <c r="C5919" i="9"/>
  <c r="C5920" i="9"/>
  <c r="C5921" i="9"/>
  <c r="C5922" i="9"/>
  <c r="C5923" i="9"/>
  <c r="C5924" i="9"/>
  <c r="C5925" i="9"/>
  <c r="C5926" i="9"/>
  <c r="C5927" i="9"/>
  <c r="C5928" i="9"/>
  <c r="C5929" i="9"/>
  <c r="C5930" i="9"/>
  <c r="C5931" i="9"/>
  <c r="C5932" i="9"/>
  <c r="C5933" i="9"/>
  <c r="C5934" i="9"/>
  <c r="C5935" i="9"/>
  <c r="C5936" i="9"/>
  <c r="C5937" i="9"/>
  <c r="C5938" i="9"/>
  <c r="C5939" i="9"/>
  <c r="C5940" i="9"/>
  <c r="C5941" i="9"/>
  <c r="C5942" i="9"/>
  <c r="C5943" i="9"/>
  <c r="C5944" i="9"/>
  <c r="C5945" i="9"/>
  <c r="C5946" i="9"/>
  <c r="C5947" i="9"/>
  <c r="C5948" i="9"/>
  <c r="C5949" i="9"/>
  <c r="C5950" i="9"/>
  <c r="C5951" i="9"/>
  <c r="C5952" i="9"/>
  <c r="C5953" i="9"/>
  <c r="C5954" i="9"/>
  <c r="C5955" i="9"/>
  <c r="C5956" i="9"/>
  <c r="C5957" i="9"/>
  <c r="C5958" i="9"/>
  <c r="C5959" i="9"/>
  <c r="C5960" i="9"/>
  <c r="C5961" i="9"/>
  <c r="C5962" i="9"/>
  <c r="C5963" i="9"/>
  <c r="C5964" i="9"/>
  <c r="C5965" i="9"/>
  <c r="C5966" i="9"/>
  <c r="C5967" i="9"/>
  <c r="C5968" i="9"/>
  <c r="C5969" i="9"/>
  <c r="C5970" i="9"/>
  <c r="C5971" i="9"/>
  <c r="C5972" i="9"/>
  <c r="C5973" i="9"/>
  <c r="C5974" i="9"/>
  <c r="C5975" i="9"/>
  <c r="C5976" i="9"/>
  <c r="C5977" i="9"/>
  <c r="C5978" i="9"/>
  <c r="C5979" i="9"/>
  <c r="C5980" i="9"/>
  <c r="C5981" i="9"/>
  <c r="C5982" i="9"/>
  <c r="C5983" i="9"/>
  <c r="C5984" i="9"/>
  <c r="C5985" i="9"/>
  <c r="C5986" i="9"/>
  <c r="C5987" i="9"/>
  <c r="C5988" i="9"/>
  <c r="C5989" i="9"/>
  <c r="C5990" i="9"/>
  <c r="C5991" i="9"/>
  <c r="C5992" i="9"/>
  <c r="C5993" i="9"/>
  <c r="C5994" i="9"/>
  <c r="C5995" i="9"/>
  <c r="C5996" i="9"/>
  <c r="C5997" i="9"/>
  <c r="C5998" i="9"/>
  <c r="C5999" i="9"/>
  <c r="C6000" i="9"/>
  <c r="C6001" i="9"/>
  <c r="C6002" i="9"/>
  <c r="C6003" i="9"/>
  <c r="C6004" i="9"/>
  <c r="C6005" i="9"/>
  <c r="C6006" i="9"/>
  <c r="C6007" i="9"/>
  <c r="C6008" i="9"/>
  <c r="C6009" i="9"/>
  <c r="C6010" i="9"/>
  <c r="C6011" i="9"/>
  <c r="C6012" i="9"/>
  <c r="C6013" i="9"/>
  <c r="C6014" i="9"/>
  <c r="C6015" i="9"/>
  <c r="C6016" i="9"/>
  <c r="C6017" i="9"/>
  <c r="C6018" i="9"/>
  <c r="C6019" i="9"/>
  <c r="C6020" i="9"/>
  <c r="C6021" i="9"/>
  <c r="C6022" i="9"/>
  <c r="C6023" i="9"/>
  <c r="C6024" i="9"/>
  <c r="C6025" i="9"/>
  <c r="C6026" i="9"/>
  <c r="C6027" i="9"/>
  <c r="C6028" i="9"/>
  <c r="C6029" i="9"/>
  <c r="C6030" i="9"/>
  <c r="C6031" i="9"/>
  <c r="C6032" i="9"/>
  <c r="C6033" i="9"/>
  <c r="C6034" i="9"/>
  <c r="C6035" i="9"/>
  <c r="C6036" i="9"/>
  <c r="C6037" i="9"/>
  <c r="C6038" i="9"/>
  <c r="C6039" i="9"/>
  <c r="C6040" i="9"/>
  <c r="C6041" i="9"/>
  <c r="C6042" i="9"/>
  <c r="C6043" i="9"/>
  <c r="C6044" i="9"/>
  <c r="C6045" i="9"/>
  <c r="C6046" i="9"/>
  <c r="C6047" i="9"/>
  <c r="C6048" i="9"/>
  <c r="C6049" i="9"/>
  <c r="C6050" i="9"/>
  <c r="C6051" i="9"/>
  <c r="C6052" i="9"/>
  <c r="C6053" i="9"/>
  <c r="C6054" i="9"/>
  <c r="C6055" i="9"/>
  <c r="C6056" i="9"/>
  <c r="C6057" i="9"/>
  <c r="C6058" i="9"/>
  <c r="C6059" i="9"/>
  <c r="C6060" i="9"/>
  <c r="C6061" i="9"/>
  <c r="C6062" i="9"/>
  <c r="C6063" i="9"/>
  <c r="C6064" i="9"/>
  <c r="C6065" i="9"/>
  <c r="C6066" i="9"/>
  <c r="C6067" i="9"/>
  <c r="C6068" i="9"/>
  <c r="C6069" i="9"/>
  <c r="C6070" i="9"/>
  <c r="C6071" i="9"/>
  <c r="C6072" i="9"/>
  <c r="C6073" i="9"/>
  <c r="C6074" i="9"/>
  <c r="C6075" i="9"/>
  <c r="C6076" i="9"/>
  <c r="C6077" i="9"/>
  <c r="C6078" i="9"/>
  <c r="C6079" i="9"/>
  <c r="C6080" i="9"/>
  <c r="C6081" i="9"/>
  <c r="C6082" i="9"/>
  <c r="C6083" i="9"/>
  <c r="C6084" i="9"/>
  <c r="C6085" i="9"/>
  <c r="C6086" i="9"/>
  <c r="C6087" i="9"/>
  <c r="C6088" i="9"/>
  <c r="C6089" i="9"/>
  <c r="C6090" i="9"/>
  <c r="C6091" i="9"/>
  <c r="C6092" i="9"/>
  <c r="C6093" i="9"/>
  <c r="C6094" i="9"/>
  <c r="C6095" i="9"/>
  <c r="C6096" i="9"/>
  <c r="C6097" i="9"/>
  <c r="C6098" i="9"/>
  <c r="C6099" i="9"/>
  <c r="C6100" i="9"/>
  <c r="C6101" i="9"/>
  <c r="C6102" i="9"/>
  <c r="C6103" i="9"/>
  <c r="C6104" i="9"/>
  <c r="C6105" i="9"/>
  <c r="C6106" i="9"/>
  <c r="C6107" i="9"/>
  <c r="C6108" i="9"/>
  <c r="C6109" i="9"/>
  <c r="C6110" i="9"/>
  <c r="C6111" i="9"/>
  <c r="C6112" i="9"/>
  <c r="C6113" i="9"/>
  <c r="C6114" i="9"/>
  <c r="C6115" i="9"/>
  <c r="C6116" i="9"/>
  <c r="C6117" i="9"/>
  <c r="C6118" i="9"/>
  <c r="C6119" i="9"/>
  <c r="C6120" i="9"/>
  <c r="C6121" i="9"/>
  <c r="C6122" i="9"/>
  <c r="C6123" i="9"/>
  <c r="C6124" i="9"/>
  <c r="C6125" i="9"/>
  <c r="C6126" i="9"/>
  <c r="C6127" i="9"/>
  <c r="C6128" i="9"/>
  <c r="C6129" i="9"/>
  <c r="C6130" i="9"/>
  <c r="C6131" i="9"/>
  <c r="C6132" i="9"/>
  <c r="C6133" i="9"/>
  <c r="C6134" i="9"/>
  <c r="C6135" i="9"/>
  <c r="C6136" i="9"/>
  <c r="C6137" i="9"/>
  <c r="C6138" i="9"/>
  <c r="C6139" i="9"/>
  <c r="C6140" i="9"/>
  <c r="C6141" i="9"/>
  <c r="C6142" i="9"/>
  <c r="C6143" i="9"/>
  <c r="C6144" i="9"/>
  <c r="C6145" i="9"/>
  <c r="C6146" i="9"/>
  <c r="C6147" i="9"/>
  <c r="C6148" i="9"/>
  <c r="C6149" i="9"/>
  <c r="C6150" i="9"/>
  <c r="C6151" i="9"/>
  <c r="C6152" i="9"/>
  <c r="C6153" i="9"/>
  <c r="C6154" i="9"/>
  <c r="C6155" i="9"/>
  <c r="C6156" i="9"/>
  <c r="C6157" i="9"/>
  <c r="C6158" i="9"/>
  <c r="C6159" i="9"/>
  <c r="C6160" i="9"/>
  <c r="C6161" i="9"/>
  <c r="C6162" i="9"/>
  <c r="C6163" i="9"/>
  <c r="C6164" i="9"/>
  <c r="C6165" i="9"/>
  <c r="C6166" i="9"/>
  <c r="C6167" i="9"/>
  <c r="C6168" i="9"/>
  <c r="C6169" i="9"/>
  <c r="C6170" i="9"/>
  <c r="C6171" i="9"/>
  <c r="C6172" i="9"/>
  <c r="C6173" i="9"/>
  <c r="C6174" i="9"/>
  <c r="C6175" i="9"/>
  <c r="C6176" i="9"/>
  <c r="C6177" i="9"/>
  <c r="C6178" i="9"/>
  <c r="C6179" i="9"/>
  <c r="C6180" i="9"/>
  <c r="C6181" i="9"/>
  <c r="C6182" i="9"/>
  <c r="C6183" i="9"/>
  <c r="C6184" i="9"/>
  <c r="C6185" i="9"/>
  <c r="C6186" i="9"/>
  <c r="C6187" i="9"/>
  <c r="C6188" i="9"/>
  <c r="C6189" i="9"/>
  <c r="C6190" i="9"/>
  <c r="C6191" i="9"/>
  <c r="C6192" i="9"/>
  <c r="C6193" i="9"/>
  <c r="C6194" i="9"/>
  <c r="C6195" i="9"/>
  <c r="C6196" i="9"/>
  <c r="C6197" i="9"/>
  <c r="C6198" i="9"/>
  <c r="C6199" i="9"/>
  <c r="C6200" i="9"/>
  <c r="C6201" i="9"/>
  <c r="C6202" i="9"/>
  <c r="C6203" i="9"/>
  <c r="C6204" i="9"/>
  <c r="C6205" i="9"/>
  <c r="C6206" i="9"/>
  <c r="C6207" i="9"/>
  <c r="C6208" i="9"/>
  <c r="C6209" i="9"/>
  <c r="C6210" i="9"/>
  <c r="C6211" i="9"/>
  <c r="C6212" i="9"/>
  <c r="C6213" i="9"/>
  <c r="C6214" i="9"/>
  <c r="C6215" i="9"/>
  <c r="C6216" i="9"/>
  <c r="C6217" i="9"/>
  <c r="C6218" i="9"/>
  <c r="C6219" i="9"/>
  <c r="C6220" i="9"/>
  <c r="C6221" i="9"/>
  <c r="C6222" i="9"/>
  <c r="C6223" i="9"/>
  <c r="C6224" i="9"/>
  <c r="C6225" i="9"/>
  <c r="C6226" i="9"/>
  <c r="C6227" i="9"/>
  <c r="C6228" i="9"/>
  <c r="C6229" i="9"/>
  <c r="C6230" i="9"/>
  <c r="C6231" i="9"/>
  <c r="C6232" i="9"/>
  <c r="C6233" i="9"/>
  <c r="C6234" i="9"/>
  <c r="C6235" i="9"/>
  <c r="C6236" i="9"/>
  <c r="C6237" i="9"/>
  <c r="C6238" i="9"/>
  <c r="C6239" i="9"/>
  <c r="C6240" i="9"/>
  <c r="C6241" i="9"/>
  <c r="C6242" i="9"/>
  <c r="C6243" i="9"/>
  <c r="C6244" i="9"/>
  <c r="C6245" i="9"/>
  <c r="C6246" i="9"/>
  <c r="C6247" i="9"/>
  <c r="C6248" i="9"/>
  <c r="C6249" i="9"/>
  <c r="C6250" i="9"/>
  <c r="C6251" i="9"/>
  <c r="C6252" i="9"/>
  <c r="C6253" i="9"/>
  <c r="C6254" i="9"/>
  <c r="C6255" i="9"/>
  <c r="C6256" i="9"/>
  <c r="C6257" i="9"/>
  <c r="C6258" i="9"/>
  <c r="C6259" i="9"/>
  <c r="C6260" i="9"/>
  <c r="C6261" i="9"/>
  <c r="C6262" i="9"/>
  <c r="C6263" i="9"/>
  <c r="C6264" i="9"/>
  <c r="C6265" i="9"/>
  <c r="C6266" i="9"/>
  <c r="C6267" i="9"/>
  <c r="C6268" i="9"/>
  <c r="C6269" i="9"/>
  <c r="C6270" i="9"/>
  <c r="C6271" i="9"/>
  <c r="C6272" i="9"/>
  <c r="C6273" i="9"/>
  <c r="C6274" i="9"/>
  <c r="C6275" i="9"/>
  <c r="C6276" i="9"/>
  <c r="C6277" i="9"/>
  <c r="C6278" i="9"/>
  <c r="C6279" i="9"/>
  <c r="C6280" i="9"/>
  <c r="C6281" i="9"/>
  <c r="C6282" i="9"/>
  <c r="C6283" i="9"/>
  <c r="C6284" i="9"/>
  <c r="C6285" i="9"/>
  <c r="C6286" i="9"/>
  <c r="C6287" i="9"/>
  <c r="C6288" i="9"/>
  <c r="C6289" i="9"/>
  <c r="C6290" i="9"/>
  <c r="C6291" i="9"/>
  <c r="C6292" i="9"/>
  <c r="C6293" i="9"/>
  <c r="C6294" i="9"/>
  <c r="C6295" i="9"/>
  <c r="C6296" i="9"/>
  <c r="C6297" i="9"/>
  <c r="C6298" i="9"/>
  <c r="C6299" i="9"/>
  <c r="C6300" i="9"/>
  <c r="C6301" i="9"/>
  <c r="C6302" i="9"/>
  <c r="C6303" i="9"/>
  <c r="C6304" i="9"/>
  <c r="C6305" i="9"/>
  <c r="C6306" i="9"/>
  <c r="C6307" i="9"/>
  <c r="C6308" i="9"/>
  <c r="C6309" i="9"/>
  <c r="C6310" i="9"/>
  <c r="C6311" i="9"/>
  <c r="C6312" i="9"/>
  <c r="C6313" i="9"/>
  <c r="C6314" i="9"/>
  <c r="C6315" i="9"/>
  <c r="C6316" i="9"/>
  <c r="C6317" i="9"/>
  <c r="C6318" i="9"/>
  <c r="C6319" i="9"/>
  <c r="C6320" i="9"/>
  <c r="C6321" i="9"/>
  <c r="C6322" i="9"/>
  <c r="C6323" i="9"/>
  <c r="C6324" i="9"/>
  <c r="C6325" i="9"/>
  <c r="C6326" i="9"/>
  <c r="C6327" i="9"/>
  <c r="C6328" i="9"/>
  <c r="C6329" i="9"/>
  <c r="C6330" i="9"/>
  <c r="C6331" i="9"/>
  <c r="C6332" i="9"/>
  <c r="C6333" i="9"/>
  <c r="C6334" i="9"/>
  <c r="C6335" i="9"/>
  <c r="C6336" i="9"/>
  <c r="C6337" i="9"/>
  <c r="C6338" i="9"/>
  <c r="C6339" i="9"/>
  <c r="C6340" i="9"/>
  <c r="C6341" i="9"/>
  <c r="C6342" i="9"/>
  <c r="C6343" i="9"/>
  <c r="C6344" i="9"/>
  <c r="C6345" i="9"/>
  <c r="C6346" i="9"/>
  <c r="C6347" i="9"/>
  <c r="C6348" i="9"/>
  <c r="C6349" i="9"/>
  <c r="C6350" i="9"/>
  <c r="C6351" i="9"/>
  <c r="C6352" i="9"/>
  <c r="C6353" i="9"/>
  <c r="C6354" i="9"/>
  <c r="C6355" i="9"/>
  <c r="C6356" i="9"/>
  <c r="C6357" i="9"/>
  <c r="C6358" i="9"/>
  <c r="C6359" i="9"/>
  <c r="C6360" i="9"/>
  <c r="C6361" i="9"/>
  <c r="C6362" i="9"/>
  <c r="C6363" i="9"/>
  <c r="C6364" i="9"/>
  <c r="C6365" i="9"/>
  <c r="C6366" i="9"/>
  <c r="C6367" i="9"/>
  <c r="C6368" i="9"/>
  <c r="C6369" i="9"/>
  <c r="C6370" i="9"/>
  <c r="C6371" i="9"/>
  <c r="C6372" i="9"/>
  <c r="C6373" i="9"/>
  <c r="C6374" i="9"/>
  <c r="C6375" i="9"/>
  <c r="C6376" i="9"/>
  <c r="C6377" i="9"/>
  <c r="C6378" i="9"/>
  <c r="C6379" i="9"/>
  <c r="C6380" i="9"/>
  <c r="C6381" i="9"/>
  <c r="C6382" i="9"/>
  <c r="C6383" i="9"/>
  <c r="C6384" i="9"/>
  <c r="C6385" i="9"/>
  <c r="C6386" i="9"/>
  <c r="C6387" i="9"/>
  <c r="C6388" i="9"/>
  <c r="C6389" i="9"/>
  <c r="C6390" i="9"/>
  <c r="C6391" i="9"/>
  <c r="C6392" i="9"/>
  <c r="C6393" i="9"/>
  <c r="C6394" i="9"/>
  <c r="C6395" i="9"/>
  <c r="C6396" i="9"/>
  <c r="C6397" i="9"/>
  <c r="C6398" i="9"/>
  <c r="C6399" i="9"/>
  <c r="C6400" i="9"/>
  <c r="C6401" i="9"/>
  <c r="C6402" i="9"/>
  <c r="C6403" i="9"/>
  <c r="C6404" i="9"/>
  <c r="C6405" i="9"/>
  <c r="C6406" i="9"/>
  <c r="C6407" i="9"/>
  <c r="C6408" i="9"/>
  <c r="C6409" i="9"/>
  <c r="C6410" i="9"/>
  <c r="C6411" i="9"/>
  <c r="C6412" i="9"/>
  <c r="C6413" i="9"/>
  <c r="C6414" i="9"/>
  <c r="C6415" i="9"/>
  <c r="C6416" i="9"/>
  <c r="C6417" i="9"/>
  <c r="C6418" i="9"/>
  <c r="C6419" i="9"/>
  <c r="C6420" i="9"/>
  <c r="C6421" i="9"/>
  <c r="C6422" i="9"/>
  <c r="C6423" i="9"/>
  <c r="C6424" i="9"/>
  <c r="C6425" i="9"/>
  <c r="C6426" i="9"/>
  <c r="C6427" i="9"/>
  <c r="C6428" i="9"/>
  <c r="C6429" i="9"/>
  <c r="C6430" i="9"/>
  <c r="C6431" i="9"/>
  <c r="C6432" i="9"/>
  <c r="C6433" i="9"/>
  <c r="C6434" i="9"/>
  <c r="C6435" i="9"/>
  <c r="C6436" i="9"/>
  <c r="C6437" i="9"/>
  <c r="C6438" i="9"/>
  <c r="C6439" i="9"/>
  <c r="C6440" i="9"/>
  <c r="C6441" i="9"/>
  <c r="C6442" i="9"/>
  <c r="C6443" i="9"/>
  <c r="C6444" i="9"/>
  <c r="C6445" i="9"/>
  <c r="C6446" i="9"/>
  <c r="C6447" i="9"/>
  <c r="C6448" i="9"/>
  <c r="C6449" i="9"/>
  <c r="C6450" i="9"/>
  <c r="C6451" i="9"/>
  <c r="C6452" i="9"/>
  <c r="C6453" i="9"/>
  <c r="C6454" i="9"/>
  <c r="C6455" i="9"/>
  <c r="C6456" i="9"/>
  <c r="C6457" i="9"/>
  <c r="C6458" i="9"/>
  <c r="C6459" i="9"/>
  <c r="C6460" i="9"/>
  <c r="C6461" i="9"/>
  <c r="C6462" i="9"/>
  <c r="C6463" i="9"/>
  <c r="C6464" i="9"/>
  <c r="C6465" i="9"/>
  <c r="C6466" i="9"/>
  <c r="C6467" i="9"/>
  <c r="C6468" i="9"/>
  <c r="C6469" i="9"/>
  <c r="C6470" i="9"/>
  <c r="C6471" i="9"/>
  <c r="C6472" i="9"/>
  <c r="C6473" i="9"/>
  <c r="C6474" i="9"/>
  <c r="C6475" i="9"/>
  <c r="C6476" i="9"/>
  <c r="C6477" i="9"/>
  <c r="C6478" i="9"/>
  <c r="C6479" i="9"/>
  <c r="C6480" i="9"/>
  <c r="C6481" i="9"/>
  <c r="C6482" i="9"/>
  <c r="C6483" i="9"/>
  <c r="C6484" i="9"/>
  <c r="C6485" i="9"/>
  <c r="C6486" i="9"/>
  <c r="C6487" i="9"/>
  <c r="C6488" i="9"/>
  <c r="C6489" i="9"/>
  <c r="C6490" i="9"/>
  <c r="C6491" i="9"/>
  <c r="C6492" i="9"/>
  <c r="C6493" i="9"/>
  <c r="C6494" i="9"/>
  <c r="C6495" i="9"/>
  <c r="C6496" i="9"/>
  <c r="C6497" i="9"/>
  <c r="C6498" i="9"/>
  <c r="C6499" i="9"/>
  <c r="C6500" i="9"/>
  <c r="C6501" i="9"/>
  <c r="C6502" i="9"/>
  <c r="C6503" i="9"/>
  <c r="C6504" i="9"/>
  <c r="C6505" i="9"/>
  <c r="C6506" i="9"/>
  <c r="C6507" i="9"/>
  <c r="C6508" i="9"/>
  <c r="C6509" i="9"/>
  <c r="C6510" i="9"/>
  <c r="C6511" i="9"/>
  <c r="C6512" i="9"/>
  <c r="C6513" i="9"/>
  <c r="C6514" i="9"/>
  <c r="C6515" i="9"/>
  <c r="C6516" i="9"/>
  <c r="C6517" i="9"/>
  <c r="C6518" i="9"/>
  <c r="C6519" i="9"/>
  <c r="C6520" i="9"/>
  <c r="C6521" i="9"/>
  <c r="C6522" i="9"/>
  <c r="C6523" i="9"/>
  <c r="C6524" i="9"/>
  <c r="C6525" i="9"/>
  <c r="C6526" i="9"/>
  <c r="C6527" i="9"/>
  <c r="C6528" i="9"/>
  <c r="C6529" i="9"/>
  <c r="C6530" i="9"/>
  <c r="C6531" i="9"/>
  <c r="C6532" i="9"/>
  <c r="C6533" i="9"/>
  <c r="C6534" i="9"/>
  <c r="C6535" i="9"/>
  <c r="C6536" i="9"/>
  <c r="C6537" i="9"/>
  <c r="C6538" i="9"/>
  <c r="C6539" i="9"/>
  <c r="C6540" i="9"/>
  <c r="C6541" i="9"/>
  <c r="C6542" i="9"/>
  <c r="C6543" i="9"/>
  <c r="C6544" i="9"/>
  <c r="C6545" i="9"/>
  <c r="C6546" i="9"/>
  <c r="C6547" i="9"/>
  <c r="C6548" i="9"/>
  <c r="C6549" i="9"/>
  <c r="C6550" i="9"/>
  <c r="C6551" i="9"/>
  <c r="C6552" i="9"/>
  <c r="C6553" i="9"/>
  <c r="C6554" i="9"/>
  <c r="C6555" i="9"/>
  <c r="C6556" i="9"/>
  <c r="C6557" i="9"/>
  <c r="C6558" i="9"/>
  <c r="C6559" i="9"/>
  <c r="C6560" i="9"/>
  <c r="C6561" i="9"/>
  <c r="C6562" i="9"/>
  <c r="C6563" i="9"/>
  <c r="C6564" i="9"/>
  <c r="C6565" i="9"/>
  <c r="C6566" i="9"/>
  <c r="C6567" i="9"/>
  <c r="C6568" i="9"/>
  <c r="C6569" i="9"/>
  <c r="C6570" i="9"/>
  <c r="C6571" i="9"/>
  <c r="C6572" i="9"/>
  <c r="C6573" i="9"/>
  <c r="C6574" i="9"/>
  <c r="C6575" i="9"/>
  <c r="C6576" i="9"/>
  <c r="C6577" i="9"/>
  <c r="C6578" i="9"/>
  <c r="C6579" i="9"/>
  <c r="C6580" i="9"/>
  <c r="C6581" i="9"/>
  <c r="C6582" i="9"/>
  <c r="C6583" i="9"/>
  <c r="C6584" i="9"/>
  <c r="C6585" i="9"/>
  <c r="C6586" i="9"/>
  <c r="C6587" i="9"/>
  <c r="C6588" i="9"/>
  <c r="C6589" i="9"/>
  <c r="C6590" i="9"/>
  <c r="C6591" i="9"/>
  <c r="C6592" i="9"/>
  <c r="C6593" i="9"/>
  <c r="C6594" i="9"/>
  <c r="C6595" i="9"/>
  <c r="C6596" i="9"/>
  <c r="C6597" i="9"/>
  <c r="C6598" i="9"/>
  <c r="C6599" i="9"/>
  <c r="C6600" i="9"/>
  <c r="C6601" i="9"/>
  <c r="C6602" i="9"/>
  <c r="C6603" i="9"/>
  <c r="C6604" i="9"/>
  <c r="C6605" i="9"/>
  <c r="C6606" i="9"/>
  <c r="C6607" i="9"/>
  <c r="C6608" i="9"/>
  <c r="C6609" i="9"/>
  <c r="C6610" i="9"/>
  <c r="C6611" i="9"/>
  <c r="C6612" i="9"/>
  <c r="C6613" i="9"/>
  <c r="C6614" i="9"/>
  <c r="C6615" i="9"/>
  <c r="C6616" i="9"/>
  <c r="C6617" i="9"/>
  <c r="C6618" i="9"/>
  <c r="C6619" i="9"/>
  <c r="C6620" i="9"/>
  <c r="C6621" i="9"/>
  <c r="C6622" i="9"/>
  <c r="C6623" i="9"/>
  <c r="C6624" i="9"/>
  <c r="C6625" i="9"/>
  <c r="C6626" i="9"/>
  <c r="C6627" i="9"/>
  <c r="C6628" i="9"/>
  <c r="C6629" i="9"/>
  <c r="C6630" i="9"/>
  <c r="C6631" i="9"/>
  <c r="C6632" i="9"/>
  <c r="C6633" i="9"/>
  <c r="C6634" i="9"/>
  <c r="C6635" i="9"/>
  <c r="C6636" i="9"/>
  <c r="C6637" i="9"/>
  <c r="C6638" i="9"/>
  <c r="C6639" i="9"/>
  <c r="C6640" i="9"/>
  <c r="C6641" i="9"/>
  <c r="C6642" i="9"/>
  <c r="C6643" i="9"/>
  <c r="C6644" i="9"/>
  <c r="C6645" i="9"/>
  <c r="C6646" i="9"/>
  <c r="C6647" i="9"/>
  <c r="C6648" i="9"/>
  <c r="C6649" i="9"/>
  <c r="C6650" i="9"/>
  <c r="C6651" i="9"/>
  <c r="C6652" i="9"/>
  <c r="C6653" i="9"/>
  <c r="C6654" i="9"/>
  <c r="C6655" i="9"/>
  <c r="C6656" i="9"/>
  <c r="C6657" i="9"/>
  <c r="C6658" i="9"/>
  <c r="C6659" i="9"/>
  <c r="C6660" i="9"/>
  <c r="C6661" i="9"/>
  <c r="C6662" i="9"/>
  <c r="C6663" i="9"/>
  <c r="C6664" i="9"/>
  <c r="C6665" i="9"/>
  <c r="C6666" i="9"/>
  <c r="C6667" i="9"/>
  <c r="C6668" i="9"/>
  <c r="C6669" i="9"/>
  <c r="C6670" i="9"/>
  <c r="C6671" i="9"/>
  <c r="C6672" i="9"/>
  <c r="C6673" i="9"/>
  <c r="C6674" i="9"/>
  <c r="C6675" i="9"/>
  <c r="C6676" i="9"/>
  <c r="C6677" i="9"/>
  <c r="C6678" i="9"/>
  <c r="C6679" i="9"/>
  <c r="C6680" i="9"/>
  <c r="C6681" i="9"/>
  <c r="C6682" i="9"/>
  <c r="C6683" i="9"/>
  <c r="C6684" i="9"/>
  <c r="C6685" i="9"/>
  <c r="C6686" i="9"/>
  <c r="C6687" i="9"/>
  <c r="C6688" i="9"/>
  <c r="C6689" i="9"/>
  <c r="C6690" i="9"/>
  <c r="C6691" i="9"/>
  <c r="C6692" i="9"/>
  <c r="C6693" i="9"/>
  <c r="C6694" i="9"/>
  <c r="C6695" i="9"/>
  <c r="C6696" i="9"/>
  <c r="C6697" i="9"/>
  <c r="C6698" i="9"/>
  <c r="C6699" i="9"/>
  <c r="C6700" i="9"/>
  <c r="C6701" i="9"/>
  <c r="C6702" i="9"/>
  <c r="C6703" i="9"/>
  <c r="C6704" i="9"/>
  <c r="C6705" i="9"/>
  <c r="C6706" i="9"/>
  <c r="C6707" i="9"/>
  <c r="C6708" i="9"/>
  <c r="C6709" i="9"/>
  <c r="C6710" i="9"/>
  <c r="C6711" i="9"/>
  <c r="C6712" i="9"/>
  <c r="C6713" i="9"/>
  <c r="C6714" i="9"/>
  <c r="C6715" i="9"/>
  <c r="C6716" i="9"/>
  <c r="C6717" i="9"/>
  <c r="C6718" i="9"/>
  <c r="C6719" i="9"/>
  <c r="C6720" i="9"/>
  <c r="C6721" i="9"/>
  <c r="C6722" i="9"/>
  <c r="C6723" i="9"/>
  <c r="C6724" i="9"/>
  <c r="C6725" i="9"/>
  <c r="C6726" i="9"/>
  <c r="C6727" i="9"/>
  <c r="C6728" i="9"/>
  <c r="C6729" i="9"/>
  <c r="C6730" i="9"/>
  <c r="C6731" i="9"/>
  <c r="C6732" i="9"/>
  <c r="C6733" i="9"/>
  <c r="C6734" i="9"/>
  <c r="C3" i="9"/>
  <c r="T155" i="16" l="1"/>
  <c r="A155" i="16"/>
  <c r="T154" i="16"/>
  <c r="A154" i="16"/>
  <c r="T153" i="16"/>
  <c r="A153" i="16"/>
  <c r="T152" i="16"/>
  <c r="A152" i="16"/>
  <c r="T151" i="16"/>
  <c r="A151" i="16"/>
  <c r="T150" i="16"/>
  <c r="A150" i="16"/>
  <c r="T149" i="16"/>
  <c r="A149" i="16"/>
  <c r="T148" i="16"/>
  <c r="A148" i="16"/>
  <c r="T147" i="16"/>
  <c r="A147" i="16"/>
  <c r="T146" i="16"/>
  <c r="A146" i="16"/>
  <c r="T145" i="16"/>
  <c r="A145" i="16"/>
  <c r="T144" i="16"/>
  <c r="A144" i="16"/>
  <c r="T143" i="16"/>
  <c r="A143" i="16"/>
  <c r="T142" i="16"/>
  <c r="A142" i="16"/>
  <c r="T141" i="16"/>
  <c r="A141" i="16"/>
  <c r="T140" i="16"/>
  <c r="A140" i="16"/>
  <c r="T139" i="16"/>
  <c r="A139" i="16"/>
  <c r="T138" i="16"/>
  <c r="A138" i="16"/>
  <c r="T137" i="16"/>
  <c r="A137" i="16"/>
  <c r="T136" i="16"/>
  <c r="A136" i="16"/>
  <c r="T135" i="16"/>
  <c r="A135" i="16"/>
  <c r="T134" i="16"/>
  <c r="A134" i="16"/>
  <c r="T133" i="16"/>
  <c r="A133" i="16"/>
  <c r="T132" i="16"/>
  <c r="A132" i="16"/>
  <c r="T131" i="16"/>
  <c r="A131" i="16"/>
  <c r="T130" i="16"/>
  <c r="A130" i="16"/>
  <c r="T129" i="16"/>
  <c r="A129" i="16"/>
  <c r="T128" i="16"/>
  <c r="A128" i="16"/>
  <c r="T127" i="16"/>
  <c r="A127" i="16"/>
  <c r="T126" i="16"/>
  <c r="A126" i="16"/>
  <c r="T125" i="16"/>
  <c r="A125" i="16"/>
  <c r="T124" i="16"/>
  <c r="A124" i="16"/>
  <c r="T123" i="16"/>
  <c r="A123" i="16"/>
  <c r="T122" i="16"/>
  <c r="A122" i="16"/>
  <c r="T121" i="16"/>
  <c r="A121" i="16"/>
  <c r="T120" i="16"/>
  <c r="A120" i="16"/>
  <c r="T119" i="16"/>
  <c r="A119" i="16"/>
  <c r="T118" i="16"/>
  <c r="A118" i="16"/>
  <c r="T117" i="16"/>
  <c r="A117" i="16"/>
  <c r="T116" i="16"/>
  <c r="A116" i="16"/>
  <c r="T115" i="16"/>
  <c r="A115" i="16"/>
  <c r="T114" i="16"/>
  <c r="A114" i="16"/>
  <c r="T113" i="16"/>
  <c r="A113" i="16"/>
  <c r="T112" i="16"/>
  <c r="A112" i="16"/>
  <c r="T111" i="16"/>
  <c r="A111" i="16"/>
  <c r="T110" i="16"/>
  <c r="A110" i="16"/>
  <c r="T109" i="16"/>
  <c r="A109" i="16"/>
  <c r="T108" i="16"/>
  <c r="A108" i="16"/>
  <c r="T107" i="16"/>
  <c r="A107" i="16"/>
  <c r="T106" i="16"/>
  <c r="A106" i="16"/>
  <c r="T105" i="16"/>
  <c r="A105" i="16"/>
  <c r="T104" i="16"/>
  <c r="A104" i="16"/>
  <c r="T103" i="16"/>
  <c r="A103" i="16"/>
  <c r="T102" i="16"/>
  <c r="A102" i="16"/>
  <c r="T101" i="16"/>
  <c r="A101" i="16"/>
  <c r="T100" i="16"/>
  <c r="A100" i="16"/>
  <c r="T99" i="16"/>
  <c r="A99" i="16"/>
  <c r="T98" i="16"/>
  <c r="A98" i="16"/>
  <c r="T97" i="16"/>
  <c r="A97" i="16"/>
  <c r="T96" i="16"/>
  <c r="A96" i="16"/>
  <c r="T95" i="16"/>
  <c r="A95" i="16"/>
  <c r="T94" i="16"/>
  <c r="A94" i="16"/>
  <c r="T93" i="16"/>
  <c r="A93" i="16"/>
  <c r="T92" i="16"/>
  <c r="A92" i="16"/>
  <c r="T91" i="16"/>
  <c r="A91" i="16"/>
  <c r="T90" i="16"/>
  <c r="A90" i="16"/>
  <c r="T89" i="16"/>
  <c r="A89" i="16"/>
  <c r="T88" i="16"/>
  <c r="A88" i="16"/>
  <c r="T87" i="16"/>
  <c r="A87" i="16"/>
  <c r="T86" i="16"/>
  <c r="A86" i="16"/>
  <c r="T85" i="16"/>
  <c r="A85" i="16"/>
  <c r="T84" i="16"/>
  <c r="A84" i="16"/>
  <c r="T83" i="16"/>
  <c r="A83" i="16"/>
  <c r="T82" i="16"/>
  <c r="A82" i="16"/>
  <c r="T81" i="16"/>
  <c r="A81" i="16"/>
  <c r="T80" i="16"/>
  <c r="A80" i="16"/>
  <c r="T79" i="16"/>
  <c r="A79" i="16"/>
  <c r="T78" i="16"/>
  <c r="A78" i="16"/>
  <c r="T77" i="16"/>
  <c r="A77" i="16"/>
  <c r="T76" i="16"/>
  <c r="A76" i="16"/>
  <c r="T75" i="16"/>
  <c r="A75" i="16"/>
  <c r="T74" i="16"/>
  <c r="A74" i="16"/>
  <c r="T73" i="16"/>
  <c r="A73" i="16"/>
  <c r="T72" i="16"/>
  <c r="A72" i="16"/>
  <c r="T71" i="16"/>
  <c r="A71" i="16"/>
  <c r="T70" i="16"/>
  <c r="A70" i="16"/>
  <c r="T69" i="16"/>
  <c r="A69" i="16"/>
  <c r="T68" i="16"/>
  <c r="A68" i="16"/>
  <c r="T67" i="16"/>
  <c r="A67" i="16"/>
  <c r="T66" i="16"/>
  <c r="A66" i="16"/>
  <c r="T65" i="16"/>
  <c r="A65" i="16"/>
  <c r="T64" i="16"/>
  <c r="A64" i="16"/>
  <c r="T63" i="16"/>
  <c r="A63" i="16"/>
  <c r="T62" i="16"/>
  <c r="A62" i="16"/>
  <c r="T61" i="16"/>
  <c r="A61" i="16"/>
  <c r="T60" i="16"/>
  <c r="A60" i="16"/>
  <c r="T59" i="16"/>
  <c r="A59" i="16"/>
  <c r="T58" i="16"/>
  <c r="A58" i="16"/>
  <c r="T57" i="16"/>
  <c r="A57" i="16"/>
  <c r="T56" i="16"/>
  <c r="A56" i="16"/>
  <c r="T55" i="16"/>
  <c r="A55" i="16"/>
  <c r="T54" i="16"/>
  <c r="A54" i="16"/>
  <c r="T53" i="16"/>
  <c r="A53" i="16"/>
  <c r="T52" i="16"/>
  <c r="A52" i="16"/>
  <c r="T51" i="16"/>
  <c r="A51" i="16"/>
  <c r="T50" i="16"/>
  <c r="A50" i="16"/>
  <c r="T49" i="16"/>
  <c r="A49" i="16"/>
  <c r="T48" i="16"/>
  <c r="A48" i="16"/>
  <c r="T47" i="16"/>
  <c r="A47" i="16"/>
  <c r="T46" i="16"/>
  <c r="A46" i="16"/>
  <c r="T45" i="16"/>
  <c r="A45" i="16"/>
  <c r="T44" i="16"/>
  <c r="A44" i="16"/>
  <c r="T43" i="16"/>
  <c r="A43" i="16"/>
  <c r="T42" i="16"/>
  <c r="A42" i="16"/>
  <c r="T41" i="16"/>
  <c r="A41" i="16"/>
  <c r="T40" i="16"/>
  <c r="A40" i="16"/>
  <c r="T39" i="16"/>
  <c r="A39" i="16"/>
  <c r="T38" i="16"/>
  <c r="A38" i="16"/>
  <c r="T37" i="16"/>
  <c r="A37" i="16"/>
  <c r="T36" i="16"/>
  <c r="A36" i="16"/>
  <c r="T35" i="16"/>
  <c r="A35" i="16"/>
  <c r="T34" i="16"/>
  <c r="A34" i="16"/>
  <c r="T33" i="16"/>
  <c r="A33" i="16"/>
  <c r="T32" i="16"/>
  <c r="A32" i="16"/>
  <c r="T31" i="16"/>
  <c r="A31" i="16"/>
  <c r="T30" i="16"/>
  <c r="A30" i="16"/>
  <c r="T29" i="16"/>
  <c r="A29" i="16"/>
  <c r="T28" i="16"/>
  <c r="A28" i="16"/>
  <c r="T27" i="16"/>
  <c r="A27" i="16"/>
  <c r="T26" i="16"/>
  <c r="A26" i="16"/>
  <c r="T25" i="16"/>
  <c r="A25" i="16"/>
  <c r="T24" i="16"/>
  <c r="A24" i="16"/>
  <c r="T23" i="16"/>
  <c r="A23" i="16"/>
  <c r="T22" i="16"/>
  <c r="A22" i="16"/>
  <c r="T21" i="16"/>
  <c r="A21" i="16"/>
  <c r="T20" i="16"/>
  <c r="A20" i="16"/>
  <c r="T19" i="16"/>
  <c r="A19" i="16"/>
  <c r="T18" i="16"/>
  <c r="A18" i="16"/>
  <c r="T17" i="16"/>
  <c r="A17" i="16"/>
  <c r="T16" i="16"/>
  <c r="A16" i="16"/>
  <c r="T15" i="16"/>
  <c r="A15" i="16"/>
  <c r="T14" i="16"/>
  <c r="A14" i="16"/>
  <c r="T13" i="16"/>
  <c r="A13" i="16"/>
  <c r="T12" i="16"/>
  <c r="A12" i="16"/>
  <c r="T11" i="16"/>
  <c r="A11" i="16"/>
  <c r="T10" i="16"/>
  <c r="A10" i="16"/>
  <c r="T9" i="16"/>
  <c r="A9" i="16"/>
  <c r="T8" i="16"/>
  <c r="A8" i="16"/>
  <c r="A7" i="16"/>
  <c r="A6" i="16"/>
  <c r="T8" i="5"/>
  <c r="T9" i="5"/>
  <c r="T10" i="5"/>
  <c r="T11" i="5"/>
  <c r="T12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T28" i="5"/>
  <c r="T29" i="5"/>
  <c r="T30" i="5"/>
  <c r="T31" i="5"/>
  <c r="T32" i="5"/>
  <c r="T33" i="5"/>
  <c r="T34" i="5"/>
  <c r="T35" i="5"/>
  <c r="T36" i="5"/>
  <c r="T37" i="5"/>
  <c r="T38" i="5"/>
  <c r="T39" i="5"/>
  <c r="T40" i="5"/>
  <c r="T41" i="5"/>
  <c r="T42" i="5"/>
  <c r="T43" i="5"/>
  <c r="T44" i="5"/>
  <c r="T45" i="5"/>
  <c r="T46" i="5"/>
  <c r="T47" i="5"/>
  <c r="T48" i="5"/>
  <c r="T49" i="5"/>
  <c r="T50" i="5"/>
  <c r="T51" i="5"/>
  <c r="T52" i="5"/>
  <c r="T53" i="5"/>
  <c r="T54" i="5"/>
  <c r="T55" i="5"/>
  <c r="T56" i="5"/>
  <c r="T57" i="5"/>
  <c r="T58" i="5"/>
  <c r="T59" i="5"/>
  <c r="T60" i="5"/>
  <c r="T61" i="5"/>
  <c r="T62" i="5"/>
  <c r="T63" i="5"/>
  <c r="T64" i="5"/>
  <c r="T65" i="5"/>
  <c r="T66" i="5"/>
  <c r="T67" i="5"/>
  <c r="T68" i="5"/>
  <c r="T69" i="5"/>
  <c r="T70" i="5"/>
  <c r="T71" i="5"/>
  <c r="T72" i="5"/>
  <c r="T73" i="5"/>
  <c r="T74" i="5"/>
  <c r="T75" i="5"/>
  <c r="T76" i="5"/>
  <c r="T77" i="5"/>
  <c r="T78" i="5"/>
  <c r="T79" i="5"/>
  <c r="T80" i="5"/>
  <c r="T81" i="5"/>
  <c r="T82" i="5"/>
  <c r="T83" i="5"/>
  <c r="T84" i="5"/>
  <c r="T85" i="5"/>
  <c r="T86" i="5"/>
  <c r="T87" i="5"/>
  <c r="T88" i="5"/>
  <c r="T89" i="5"/>
  <c r="T90" i="5"/>
  <c r="T91" i="5"/>
  <c r="T92" i="5"/>
  <c r="T93" i="5"/>
  <c r="T94" i="5"/>
  <c r="T95" i="5"/>
  <c r="T96" i="5"/>
  <c r="T97" i="5"/>
  <c r="T98" i="5"/>
  <c r="T99" i="5"/>
  <c r="T100" i="5"/>
  <c r="T101" i="5"/>
  <c r="T102" i="5"/>
  <c r="T103" i="5"/>
  <c r="T104" i="5"/>
  <c r="T105" i="5"/>
  <c r="T106" i="5"/>
  <c r="T107" i="5"/>
  <c r="T108" i="5"/>
  <c r="T109" i="5"/>
  <c r="T110" i="5"/>
  <c r="T111" i="5"/>
  <c r="T112" i="5"/>
  <c r="T113" i="5"/>
  <c r="T114" i="5"/>
  <c r="T115" i="5"/>
  <c r="T116" i="5"/>
  <c r="T117" i="5"/>
  <c r="T118" i="5"/>
  <c r="T119" i="5"/>
  <c r="T120" i="5"/>
  <c r="T121" i="5"/>
  <c r="T122" i="5"/>
  <c r="T123" i="5"/>
  <c r="T124" i="5"/>
  <c r="T125" i="5"/>
  <c r="T126" i="5"/>
  <c r="T127" i="5"/>
  <c r="T128" i="5"/>
  <c r="T129" i="5"/>
  <c r="T130" i="5"/>
  <c r="T131" i="5"/>
  <c r="T132" i="5"/>
  <c r="T133" i="5"/>
  <c r="T134" i="5"/>
  <c r="T135" i="5"/>
  <c r="T136" i="5"/>
  <c r="T137" i="5"/>
  <c r="T138" i="5"/>
  <c r="T139" i="5"/>
  <c r="T140" i="5"/>
  <c r="T141" i="5"/>
  <c r="T142" i="5"/>
  <c r="T143" i="5"/>
  <c r="T144" i="5"/>
  <c r="T145" i="5"/>
  <c r="T146" i="5"/>
  <c r="T147" i="5"/>
  <c r="T148" i="5"/>
  <c r="T149" i="5"/>
  <c r="T150" i="5"/>
  <c r="T151" i="5"/>
  <c r="T152" i="5"/>
  <c r="T153" i="5"/>
  <c r="T154" i="5"/>
  <c r="T155" i="5"/>
  <c r="T7" i="16" l="1"/>
  <c r="T6" i="16"/>
  <c r="D15" i="2" l="1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14" i="2"/>
  <c r="A137" i="5" l="1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14" i="2"/>
  <c r="Q2" i="5" l="1" a="1"/>
  <c r="Q2" i="5" s="1"/>
  <c r="A105" i="5"/>
  <c r="A106" i="5"/>
  <c r="A103" i="5"/>
  <c r="A104" i="5"/>
  <c r="A100" i="5"/>
  <c r="A101" i="5"/>
  <c r="A102" i="5"/>
  <c r="A89" i="5"/>
  <c r="A90" i="5"/>
  <c r="A91" i="5"/>
  <c r="A92" i="5"/>
  <c r="A93" i="5"/>
  <c r="A94" i="5"/>
  <c r="A95" i="5"/>
  <c r="A96" i="5"/>
  <c r="A97" i="5"/>
  <c r="A98" i="5"/>
  <c r="A99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T7" i="5" l="1"/>
  <c r="I4" i="9" l="1"/>
  <c r="I5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96" i="9"/>
  <c r="I97" i="9"/>
  <c r="I98" i="9"/>
  <c r="I99" i="9"/>
  <c r="I100" i="9"/>
  <c r="I101" i="9"/>
  <c r="I102" i="9"/>
  <c r="I103" i="9"/>
  <c r="I104" i="9"/>
  <c r="I105" i="9"/>
  <c r="I106" i="9"/>
  <c r="I107" i="9"/>
  <c r="I108" i="9"/>
  <c r="I109" i="9"/>
  <c r="I110" i="9"/>
  <c r="I111" i="9"/>
  <c r="I112" i="9"/>
  <c r="I113" i="9"/>
  <c r="I114" i="9"/>
  <c r="I115" i="9"/>
  <c r="I116" i="9"/>
  <c r="I117" i="9"/>
  <c r="I118" i="9"/>
  <c r="I119" i="9"/>
  <c r="I120" i="9"/>
  <c r="I121" i="9"/>
  <c r="I122" i="9"/>
  <c r="I123" i="9"/>
  <c r="I124" i="9"/>
  <c r="I125" i="9"/>
  <c r="I126" i="9"/>
  <c r="I127" i="9"/>
  <c r="I128" i="9"/>
  <c r="I129" i="9"/>
  <c r="I130" i="9"/>
  <c r="I131" i="9"/>
  <c r="I132" i="9"/>
  <c r="I133" i="9"/>
  <c r="I134" i="9"/>
  <c r="I135" i="9"/>
  <c r="I136" i="9"/>
  <c r="I137" i="9"/>
  <c r="I138" i="9"/>
  <c r="I139" i="9"/>
  <c r="I140" i="9"/>
  <c r="I141" i="9"/>
  <c r="I142" i="9"/>
  <c r="I143" i="9"/>
  <c r="I144" i="9"/>
  <c r="I145" i="9"/>
  <c r="I146" i="9"/>
  <c r="I147" i="9"/>
  <c r="I148" i="9"/>
  <c r="I149" i="9"/>
  <c r="I150" i="9"/>
  <c r="I151" i="9"/>
  <c r="I152" i="9"/>
  <c r="I153" i="9"/>
  <c r="I154" i="9"/>
  <c r="I155" i="9"/>
  <c r="I156" i="9"/>
  <c r="I157" i="9"/>
  <c r="I158" i="9"/>
  <c r="I159" i="9"/>
  <c r="I160" i="9"/>
  <c r="I161" i="9"/>
  <c r="I162" i="9"/>
  <c r="I163" i="9"/>
  <c r="I164" i="9"/>
  <c r="I165" i="9"/>
  <c r="I166" i="9"/>
  <c r="I167" i="9"/>
  <c r="I168" i="9"/>
  <c r="I169" i="9"/>
  <c r="I170" i="9"/>
  <c r="I171" i="9"/>
  <c r="I172" i="9"/>
  <c r="I173" i="9"/>
  <c r="I174" i="9"/>
  <c r="I175" i="9"/>
  <c r="I176" i="9"/>
  <c r="I177" i="9"/>
  <c r="I178" i="9"/>
  <c r="I179" i="9"/>
  <c r="I180" i="9"/>
  <c r="I181" i="9"/>
  <c r="I182" i="9"/>
  <c r="I183" i="9"/>
  <c r="I184" i="9"/>
  <c r="I185" i="9"/>
  <c r="I186" i="9"/>
  <c r="I187" i="9"/>
  <c r="I188" i="9"/>
  <c r="I189" i="9"/>
  <c r="I190" i="9"/>
  <c r="I191" i="9"/>
  <c r="I192" i="9"/>
  <c r="I193" i="9"/>
  <c r="I194" i="9"/>
  <c r="I195" i="9"/>
  <c r="I196" i="9"/>
  <c r="I197" i="9"/>
  <c r="I198" i="9"/>
  <c r="I199" i="9"/>
  <c r="I200" i="9"/>
  <c r="I201" i="9"/>
  <c r="I202" i="9"/>
  <c r="I203" i="9"/>
  <c r="I204" i="9"/>
  <c r="I205" i="9"/>
  <c r="I206" i="9"/>
  <c r="I207" i="9"/>
  <c r="I208" i="9"/>
  <c r="I209" i="9"/>
  <c r="I210" i="9"/>
  <c r="I211" i="9"/>
  <c r="I212" i="9"/>
  <c r="I213" i="9"/>
  <c r="I214" i="9"/>
  <c r="I215" i="9"/>
  <c r="I216" i="9"/>
  <c r="I217" i="9"/>
  <c r="I218" i="9"/>
  <c r="I219" i="9"/>
  <c r="I220" i="9"/>
  <c r="I221" i="9"/>
  <c r="I222" i="9"/>
  <c r="I223" i="9"/>
  <c r="I224" i="9"/>
  <c r="I225" i="9"/>
  <c r="I226" i="9"/>
  <c r="I227" i="9"/>
  <c r="I228" i="9"/>
  <c r="I229" i="9"/>
  <c r="I230" i="9"/>
  <c r="I231" i="9"/>
  <c r="I232" i="9"/>
  <c r="I233" i="9"/>
  <c r="I234" i="9"/>
  <c r="I235" i="9"/>
  <c r="I236" i="9"/>
  <c r="I237" i="9"/>
  <c r="I238" i="9"/>
  <c r="I239" i="9"/>
  <c r="I240" i="9"/>
  <c r="I241" i="9"/>
  <c r="I242" i="9"/>
  <c r="I243" i="9"/>
  <c r="I244" i="9"/>
  <c r="I245" i="9"/>
  <c r="I246" i="9"/>
  <c r="I247" i="9"/>
  <c r="I248" i="9"/>
  <c r="I249" i="9"/>
  <c r="I250" i="9"/>
  <c r="I251" i="9"/>
  <c r="I252" i="9"/>
  <c r="I253" i="9"/>
  <c r="I254" i="9"/>
  <c r="I255" i="9"/>
  <c r="I256" i="9"/>
  <c r="I257" i="9"/>
  <c r="I258" i="9"/>
  <c r="I259" i="9"/>
  <c r="I260" i="9"/>
  <c r="I261" i="9"/>
  <c r="I262" i="9"/>
  <c r="I263" i="9"/>
  <c r="I264" i="9"/>
  <c r="I265" i="9"/>
  <c r="I266" i="9"/>
  <c r="I267" i="9"/>
  <c r="I268" i="9"/>
  <c r="I269" i="9"/>
  <c r="I270" i="9"/>
  <c r="I271" i="9"/>
  <c r="I272" i="9"/>
  <c r="I273" i="9"/>
  <c r="I274" i="9"/>
  <c r="I275" i="9"/>
  <c r="I276" i="9"/>
  <c r="I277" i="9"/>
  <c r="I278" i="9"/>
  <c r="I279" i="9"/>
  <c r="I280" i="9"/>
  <c r="I281" i="9"/>
  <c r="I282" i="9"/>
  <c r="I283" i="9"/>
  <c r="I284" i="9"/>
  <c r="I285" i="9"/>
  <c r="I286" i="9"/>
  <c r="I287" i="9"/>
  <c r="I288" i="9"/>
  <c r="I289" i="9"/>
  <c r="I290" i="9"/>
  <c r="I291" i="9"/>
  <c r="I292" i="9"/>
  <c r="I293" i="9"/>
  <c r="I294" i="9"/>
  <c r="I295" i="9"/>
  <c r="I296" i="9"/>
  <c r="I297" i="9"/>
  <c r="I298" i="9"/>
  <c r="I299" i="9"/>
  <c r="I300" i="9"/>
  <c r="I301" i="9"/>
  <c r="I302" i="9"/>
  <c r="I303" i="9"/>
  <c r="I304" i="9"/>
  <c r="I305" i="9"/>
  <c r="I306" i="9"/>
  <c r="I307" i="9"/>
  <c r="I308" i="9"/>
  <c r="I309" i="9"/>
  <c r="I310" i="9"/>
  <c r="I311" i="9"/>
  <c r="I312" i="9"/>
  <c r="I313" i="9"/>
  <c r="I314" i="9"/>
  <c r="I315" i="9"/>
  <c r="I316" i="9"/>
  <c r="I317" i="9"/>
  <c r="I318" i="9"/>
  <c r="I319" i="9"/>
  <c r="I320" i="9"/>
  <c r="I321" i="9"/>
  <c r="I322" i="9"/>
  <c r="I323" i="9"/>
  <c r="I324" i="9"/>
  <c r="I325" i="9"/>
  <c r="I326" i="9"/>
  <c r="I327" i="9"/>
  <c r="I328" i="9"/>
  <c r="I329" i="9"/>
  <c r="I330" i="9"/>
  <c r="I331" i="9"/>
  <c r="I332" i="9"/>
  <c r="I333" i="9"/>
  <c r="I334" i="9"/>
  <c r="I335" i="9"/>
  <c r="I336" i="9"/>
  <c r="I337" i="9"/>
  <c r="I338" i="9"/>
  <c r="I339" i="9"/>
  <c r="I340" i="9"/>
  <c r="I341" i="9"/>
  <c r="I342" i="9"/>
  <c r="I343" i="9"/>
  <c r="I344" i="9"/>
  <c r="I345" i="9"/>
  <c r="I346" i="9"/>
  <c r="I347" i="9"/>
  <c r="I348" i="9"/>
  <c r="I349" i="9"/>
  <c r="I350" i="9"/>
  <c r="I351" i="9"/>
  <c r="I352" i="9"/>
  <c r="I353" i="9"/>
  <c r="I354" i="9"/>
  <c r="I355" i="9"/>
  <c r="I356" i="9"/>
  <c r="I357" i="9"/>
  <c r="I358" i="9"/>
  <c r="I359" i="9"/>
  <c r="I360" i="9"/>
  <c r="I361" i="9"/>
  <c r="I362" i="9"/>
  <c r="I363" i="9"/>
  <c r="I364" i="9"/>
  <c r="I365" i="9"/>
  <c r="I366" i="9"/>
  <c r="I367" i="9"/>
  <c r="I368" i="9"/>
  <c r="I369" i="9"/>
  <c r="I370" i="9"/>
  <c r="I371" i="9"/>
  <c r="I372" i="9"/>
  <c r="I373" i="9"/>
  <c r="I374" i="9"/>
  <c r="I375" i="9"/>
  <c r="I376" i="9"/>
  <c r="I377" i="9"/>
  <c r="I378" i="9"/>
  <c r="I379" i="9"/>
  <c r="I380" i="9"/>
  <c r="I381" i="9"/>
  <c r="I382" i="9"/>
  <c r="I383" i="9"/>
  <c r="I384" i="9"/>
  <c r="I385" i="9"/>
  <c r="I386" i="9"/>
  <c r="I387" i="9"/>
  <c r="I388" i="9"/>
  <c r="I389" i="9"/>
  <c r="I390" i="9"/>
  <c r="I391" i="9"/>
  <c r="I392" i="9"/>
  <c r="I393" i="9"/>
  <c r="I394" i="9"/>
  <c r="I395" i="9"/>
  <c r="I396" i="9"/>
  <c r="I397" i="9"/>
  <c r="I398" i="9"/>
  <c r="I399" i="9"/>
  <c r="I400" i="9"/>
  <c r="I401" i="9"/>
  <c r="I402" i="9"/>
  <c r="I403" i="9"/>
  <c r="I404" i="9"/>
  <c r="I405" i="9"/>
  <c r="I406" i="9"/>
  <c r="I407" i="9"/>
  <c r="I408" i="9"/>
  <c r="I409" i="9"/>
  <c r="I410" i="9"/>
  <c r="I411" i="9"/>
  <c r="I412" i="9"/>
  <c r="I413" i="9"/>
  <c r="I414" i="9"/>
  <c r="I415" i="9"/>
  <c r="I416" i="9"/>
  <c r="I417" i="9"/>
  <c r="I418" i="9"/>
  <c r="I419" i="9"/>
  <c r="I420" i="9"/>
  <c r="I421" i="9"/>
  <c r="I422" i="9"/>
  <c r="I423" i="9"/>
  <c r="I424" i="9"/>
  <c r="I425" i="9"/>
  <c r="I426" i="9"/>
  <c r="I427" i="9"/>
  <c r="I428" i="9"/>
  <c r="I429" i="9"/>
  <c r="I430" i="9"/>
  <c r="I431" i="9"/>
  <c r="I432" i="9"/>
  <c r="I433" i="9"/>
  <c r="I434" i="9"/>
  <c r="I435" i="9"/>
  <c r="I436" i="9"/>
  <c r="I437" i="9"/>
  <c r="I438" i="9"/>
  <c r="I439" i="9"/>
  <c r="I440" i="9"/>
  <c r="I441" i="9"/>
  <c r="I442" i="9"/>
  <c r="I443" i="9"/>
  <c r="I444" i="9"/>
  <c r="I445" i="9"/>
  <c r="I446" i="9"/>
  <c r="I447" i="9"/>
  <c r="I448" i="9"/>
  <c r="I449" i="9"/>
  <c r="I450" i="9"/>
  <c r="I451" i="9"/>
  <c r="I452" i="9"/>
  <c r="I453" i="9"/>
  <c r="I454" i="9"/>
  <c r="I455" i="9"/>
  <c r="I456" i="9"/>
  <c r="I457" i="9"/>
  <c r="I458" i="9"/>
  <c r="I459" i="9"/>
  <c r="I460" i="9"/>
  <c r="I461" i="9"/>
  <c r="I462" i="9"/>
  <c r="I463" i="9"/>
  <c r="I464" i="9"/>
  <c r="I465" i="9"/>
  <c r="I466" i="9"/>
  <c r="I467" i="9"/>
  <c r="I468" i="9"/>
  <c r="I469" i="9"/>
  <c r="I470" i="9"/>
  <c r="I471" i="9"/>
  <c r="I472" i="9"/>
  <c r="I473" i="9"/>
  <c r="I474" i="9"/>
  <c r="I475" i="9"/>
  <c r="I476" i="9"/>
  <c r="I477" i="9"/>
  <c r="I478" i="9"/>
  <c r="I479" i="9"/>
  <c r="I480" i="9"/>
  <c r="I481" i="9"/>
  <c r="I482" i="9"/>
  <c r="I483" i="9"/>
  <c r="I484" i="9"/>
  <c r="I485" i="9"/>
  <c r="I486" i="9"/>
  <c r="I487" i="9"/>
  <c r="I488" i="9"/>
  <c r="I489" i="9"/>
  <c r="I490" i="9"/>
  <c r="I491" i="9"/>
  <c r="I492" i="9"/>
  <c r="I493" i="9"/>
  <c r="I494" i="9"/>
  <c r="I495" i="9"/>
  <c r="I496" i="9"/>
  <c r="I497" i="9"/>
  <c r="I498" i="9"/>
  <c r="I499" i="9"/>
  <c r="I500" i="9"/>
  <c r="I501" i="9"/>
  <c r="I502" i="9"/>
  <c r="I503" i="9"/>
  <c r="I504" i="9"/>
  <c r="I505" i="9"/>
  <c r="I506" i="9"/>
  <c r="I507" i="9"/>
  <c r="I508" i="9"/>
  <c r="I509" i="9"/>
  <c r="I510" i="9"/>
  <c r="I511" i="9"/>
  <c r="I512" i="9"/>
  <c r="I513" i="9"/>
  <c r="I514" i="9"/>
  <c r="I515" i="9"/>
  <c r="I516" i="9"/>
  <c r="I517" i="9"/>
  <c r="I518" i="9"/>
  <c r="I519" i="9"/>
  <c r="I520" i="9"/>
  <c r="I521" i="9"/>
  <c r="I522" i="9"/>
  <c r="I523" i="9"/>
  <c r="I524" i="9"/>
  <c r="I525" i="9"/>
  <c r="I526" i="9"/>
  <c r="I527" i="9"/>
  <c r="I528" i="9"/>
  <c r="I529" i="9"/>
  <c r="I530" i="9"/>
  <c r="I531" i="9"/>
  <c r="I532" i="9"/>
  <c r="I533" i="9"/>
  <c r="I534" i="9"/>
  <c r="I535" i="9"/>
  <c r="I536" i="9"/>
  <c r="I537" i="9"/>
  <c r="I538" i="9"/>
  <c r="I539" i="9"/>
  <c r="I540" i="9"/>
  <c r="I541" i="9"/>
  <c r="I542" i="9"/>
  <c r="I543" i="9"/>
  <c r="I544" i="9"/>
  <c r="I545" i="9"/>
  <c r="I546" i="9"/>
  <c r="I547" i="9"/>
  <c r="I548" i="9"/>
  <c r="I549" i="9"/>
  <c r="I550" i="9"/>
  <c r="I551" i="9"/>
  <c r="I552" i="9"/>
  <c r="I553" i="9"/>
  <c r="I554" i="9"/>
  <c r="I555" i="9"/>
  <c r="I556" i="9"/>
  <c r="I557" i="9"/>
  <c r="I558" i="9"/>
  <c r="I559" i="9"/>
  <c r="I560" i="9"/>
  <c r="I561" i="9"/>
  <c r="I562" i="9"/>
  <c r="I563" i="9"/>
  <c r="I564" i="9"/>
  <c r="I565" i="9"/>
  <c r="I566" i="9"/>
  <c r="I567" i="9"/>
  <c r="I568" i="9"/>
  <c r="I569" i="9"/>
  <c r="I570" i="9"/>
  <c r="I571" i="9"/>
  <c r="I572" i="9"/>
  <c r="I573" i="9"/>
  <c r="I574" i="9"/>
  <c r="I575" i="9"/>
  <c r="I576" i="9"/>
  <c r="I577" i="9"/>
  <c r="I578" i="9"/>
  <c r="I579" i="9"/>
  <c r="I580" i="9"/>
  <c r="I581" i="9"/>
  <c r="I582" i="9"/>
  <c r="I583" i="9"/>
  <c r="I584" i="9"/>
  <c r="I585" i="9"/>
  <c r="I586" i="9"/>
  <c r="I587" i="9"/>
  <c r="I588" i="9"/>
  <c r="I589" i="9"/>
  <c r="I590" i="9"/>
  <c r="I591" i="9"/>
  <c r="I592" i="9"/>
  <c r="I593" i="9"/>
  <c r="I594" i="9"/>
  <c r="I595" i="9"/>
  <c r="I596" i="9"/>
  <c r="I597" i="9"/>
  <c r="I598" i="9"/>
  <c r="I599" i="9"/>
  <c r="I600" i="9"/>
  <c r="I601" i="9"/>
  <c r="I602" i="9"/>
  <c r="I603" i="9"/>
  <c r="I604" i="9"/>
  <c r="I605" i="9"/>
  <c r="I606" i="9"/>
  <c r="I607" i="9"/>
  <c r="I608" i="9"/>
  <c r="I609" i="9"/>
  <c r="I610" i="9"/>
  <c r="I611" i="9"/>
  <c r="I612" i="9"/>
  <c r="I613" i="9"/>
  <c r="I614" i="9"/>
  <c r="I615" i="9"/>
  <c r="I616" i="9"/>
  <c r="I617" i="9"/>
  <c r="I618" i="9"/>
  <c r="I619" i="9"/>
  <c r="I620" i="9"/>
  <c r="I621" i="9"/>
  <c r="I622" i="9"/>
  <c r="I623" i="9"/>
  <c r="I624" i="9"/>
  <c r="I625" i="9"/>
  <c r="I626" i="9"/>
  <c r="I627" i="9"/>
  <c r="I628" i="9"/>
  <c r="I629" i="9"/>
  <c r="I630" i="9"/>
  <c r="I631" i="9"/>
  <c r="I632" i="9"/>
  <c r="I633" i="9"/>
  <c r="I634" i="9"/>
  <c r="I635" i="9"/>
  <c r="I636" i="9"/>
  <c r="I637" i="9"/>
  <c r="I638" i="9"/>
  <c r="I639" i="9"/>
  <c r="I640" i="9"/>
  <c r="I641" i="9"/>
  <c r="I642" i="9"/>
  <c r="I643" i="9"/>
  <c r="I644" i="9"/>
  <c r="I645" i="9"/>
  <c r="I646" i="9"/>
  <c r="I647" i="9"/>
  <c r="I648" i="9"/>
  <c r="I649" i="9"/>
  <c r="I650" i="9"/>
  <c r="I651" i="9"/>
  <c r="I652" i="9"/>
  <c r="I653" i="9"/>
  <c r="I654" i="9"/>
  <c r="I655" i="9"/>
  <c r="I656" i="9"/>
  <c r="I657" i="9"/>
  <c r="I658" i="9"/>
  <c r="I659" i="9"/>
  <c r="I660" i="9"/>
  <c r="I661" i="9"/>
  <c r="I662" i="9"/>
  <c r="I663" i="9"/>
  <c r="I664" i="9"/>
  <c r="I665" i="9"/>
  <c r="I666" i="9"/>
  <c r="I667" i="9"/>
  <c r="I668" i="9"/>
  <c r="I669" i="9"/>
  <c r="I670" i="9"/>
  <c r="I671" i="9"/>
  <c r="I672" i="9"/>
  <c r="I673" i="9"/>
  <c r="I674" i="9"/>
  <c r="I675" i="9"/>
  <c r="I676" i="9"/>
  <c r="I677" i="9"/>
  <c r="I678" i="9"/>
  <c r="I679" i="9"/>
  <c r="I680" i="9"/>
  <c r="I681" i="9"/>
  <c r="I682" i="9"/>
  <c r="I683" i="9"/>
  <c r="I684" i="9"/>
  <c r="I685" i="9"/>
  <c r="I686" i="9"/>
  <c r="I687" i="9"/>
  <c r="I688" i="9"/>
  <c r="I689" i="9"/>
  <c r="I690" i="9"/>
  <c r="I691" i="9"/>
  <c r="I692" i="9"/>
  <c r="I693" i="9"/>
  <c r="I694" i="9"/>
  <c r="I695" i="9"/>
  <c r="I696" i="9"/>
  <c r="I697" i="9"/>
  <c r="I698" i="9"/>
  <c r="I699" i="9"/>
  <c r="I700" i="9"/>
  <c r="I701" i="9"/>
  <c r="I702" i="9"/>
  <c r="I703" i="9"/>
  <c r="I704" i="9"/>
  <c r="I705" i="9"/>
  <c r="I706" i="9"/>
  <c r="I707" i="9"/>
  <c r="I708" i="9"/>
  <c r="I709" i="9"/>
  <c r="I710" i="9"/>
  <c r="I711" i="9"/>
  <c r="I712" i="9"/>
  <c r="I713" i="9"/>
  <c r="I714" i="9"/>
  <c r="I715" i="9"/>
  <c r="I716" i="9"/>
  <c r="I717" i="9"/>
  <c r="I718" i="9"/>
  <c r="I719" i="9"/>
  <c r="I720" i="9"/>
  <c r="I721" i="9"/>
  <c r="I722" i="9"/>
  <c r="I723" i="9"/>
  <c r="I724" i="9"/>
  <c r="I725" i="9"/>
  <c r="I726" i="9"/>
  <c r="I727" i="9"/>
  <c r="I728" i="9"/>
  <c r="I729" i="9"/>
  <c r="I730" i="9"/>
  <c r="I731" i="9"/>
  <c r="I732" i="9"/>
  <c r="I733" i="9"/>
  <c r="I734" i="9"/>
  <c r="I735" i="9"/>
  <c r="I736" i="9"/>
  <c r="I737" i="9"/>
  <c r="I738" i="9"/>
  <c r="I739" i="9"/>
  <c r="I740" i="9"/>
  <c r="I741" i="9"/>
  <c r="I742" i="9"/>
  <c r="I743" i="9"/>
  <c r="I744" i="9"/>
  <c r="I745" i="9"/>
  <c r="I746" i="9"/>
  <c r="I747" i="9"/>
  <c r="I748" i="9"/>
  <c r="I749" i="9"/>
  <c r="I750" i="9"/>
  <c r="I751" i="9"/>
  <c r="I752" i="9"/>
  <c r="I753" i="9"/>
  <c r="I754" i="9"/>
  <c r="I755" i="9"/>
  <c r="I756" i="9"/>
  <c r="I757" i="9"/>
  <c r="I758" i="9"/>
  <c r="I759" i="9"/>
  <c r="I760" i="9"/>
  <c r="I761" i="9"/>
  <c r="I762" i="9"/>
  <c r="I763" i="9"/>
  <c r="I764" i="9"/>
  <c r="I765" i="9"/>
  <c r="I766" i="9"/>
  <c r="I767" i="9"/>
  <c r="I768" i="9"/>
  <c r="I769" i="9"/>
  <c r="I770" i="9"/>
  <c r="I771" i="9"/>
  <c r="I772" i="9"/>
  <c r="I773" i="9"/>
  <c r="I774" i="9"/>
  <c r="I775" i="9"/>
  <c r="I776" i="9"/>
  <c r="I777" i="9"/>
  <c r="I778" i="9"/>
  <c r="I779" i="9"/>
  <c r="I780" i="9"/>
  <c r="I781" i="9"/>
  <c r="I782" i="9"/>
  <c r="I783" i="9"/>
  <c r="I784" i="9"/>
  <c r="I785" i="9"/>
  <c r="I786" i="9"/>
  <c r="I787" i="9"/>
  <c r="I788" i="9"/>
  <c r="I789" i="9"/>
  <c r="I790" i="9"/>
  <c r="I791" i="9"/>
  <c r="I792" i="9"/>
  <c r="I793" i="9"/>
  <c r="I794" i="9"/>
  <c r="I795" i="9"/>
  <c r="I796" i="9"/>
  <c r="I797" i="9"/>
  <c r="I798" i="9"/>
  <c r="I799" i="9"/>
  <c r="I800" i="9"/>
  <c r="I801" i="9"/>
  <c r="I802" i="9"/>
  <c r="I803" i="9"/>
  <c r="I804" i="9"/>
  <c r="I805" i="9"/>
  <c r="I806" i="9"/>
  <c r="I807" i="9"/>
  <c r="I808" i="9"/>
  <c r="I809" i="9"/>
  <c r="I810" i="9"/>
  <c r="I811" i="9"/>
  <c r="I812" i="9"/>
  <c r="I813" i="9"/>
  <c r="I814" i="9"/>
  <c r="I815" i="9"/>
  <c r="I816" i="9"/>
  <c r="I817" i="9"/>
  <c r="I818" i="9"/>
  <c r="I819" i="9"/>
  <c r="I820" i="9"/>
  <c r="I821" i="9"/>
  <c r="I822" i="9"/>
  <c r="I823" i="9"/>
  <c r="I824" i="9"/>
  <c r="I825" i="9"/>
  <c r="I826" i="9"/>
  <c r="I827" i="9"/>
  <c r="I828" i="9"/>
  <c r="I829" i="9"/>
  <c r="I830" i="9"/>
  <c r="I831" i="9"/>
  <c r="I832" i="9"/>
  <c r="I833" i="9"/>
  <c r="I834" i="9"/>
  <c r="I835" i="9"/>
  <c r="I836" i="9"/>
  <c r="I837" i="9"/>
  <c r="I838" i="9"/>
  <c r="I839" i="9"/>
  <c r="I840" i="9"/>
  <c r="I841" i="9"/>
  <c r="I842" i="9"/>
  <c r="I843" i="9"/>
  <c r="I844" i="9"/>
  <c r="I845" i="9"/>
  <c r="I846" i="9"/>
  <c r="I847" i="9"/>
  <c r="I848" i="9"/>
  <c r="I849" i="9"/>
  <c r="I850" i="9"/>
  <c r="I851" i="9"/>
  <c r="I852" i="9"/>
  <c r="I853" i="9"/>
  <c r="I854" i="9"/>
  <c r="I855" i="9"/>
  <c r="I856" i="9"/>
  <c r="I857" i="9"/>
  <c r="I858" i="9"/>
  <c r="I859" i="9"/>
  <c r="I860" i="9"/>
  <c r="I861" i="9"/>
  <c r="I862" i="9"/>
  <c r="I863" i="9"/>
  <c r="I864" i="9"/>
  <c r="I865" i="9"/>
  <c r="I866" i="9"/>
  <c r="I867" i="9"/>
  <c r="I868" i="9"/>
  <c r="I869" i="9"/>
  <c r="I870" i="9"/>
  <c r="I871" i="9"/>
  <c r="I872" i="9"/>
  <c r="I873" i="9"/>
  <c r="I874" i="9"/>
  <c r="I875" i="9"/>
  <c r="I876" i="9"/>
  <c r="I877" i="9"/>
  <c r="I878" i="9"/>
  <c r="I879" i="9"/>
  <c r="I880" i="9"/>
  <c r="I881" i="9"/>
  <c r="I882" i="9"/>
  <c r="I883" i="9"/>
  <c r="I884" i="9"/>
  <c r="I885" i="9"/>
  <c r="I886" i="9"/>
  <c r="I887" i="9"/>
  <c r="I888" i="9"/>
  <c r="I889" i="9"/>
  <c r="I890" i="9"/>
  <c r="I891" i="9"/>
  <c r="I892" i="9"/>
  <c r="I893" i="9"/>
  <c r="I894" i="9"/>
  <c r="I895" i="9"/>
  <c r="I896" i="9"/>
  <c r="I897" i="9"/>
  <c r="I898" i="9"/>
  <c r="I899" i="9"/>
  <c r="I900" i="9"/>
  <c r="I901" i="9"/>
  <c r="I902" i="9"/>
  <c r="I903" i="9"/>
  <c r="I904" i="9"/>
  <c r="I905" i="9"/>
  <c r="I906" i="9"/>
  <c r="I907" i="9"/>
  <c r="I908" i="9"/>
  <c r="I909" i="9"/>
  <c r="I910" i="9"/>
  <c r="I911" i="9"/>
  <c r="I912" i="9"/>
  <c r="I913" i="9"/>
  <c r="I914" i="9"/>
  <c r="I915" i="9"/>
  <c r="I916" i="9"/>
  <c r="I917" i="9"/>
  <c r="I918" i="9"/>
  <c r="I919" i="9"/>
  <c r="I920" i="9"/>
  <c r="I921" i="9"/>
  <c r="I922" i="9"/>
  <c r="I923" i="9"/>
  <c r="I924" i="9"/>
  <c r="I925" i="9"/>
  <c r="I926" i="9"/>
  <c r="I927" i="9"/>
  <c r="I928" i="9"/>
  <c r="I929" i="9"/>
  <c r="I930" i="9"/>
  <c r="I931" i="9"/>
  <c r="I932" i="9"/>
  <c r="I933" i="9"/>
  <c r="I934" i="9"/>
  <c r="I935" i="9"/>
  <c r="I936" i="9"/>
  <c r="I937" i="9"/>
  <c r="I938" i="9"/>
  <c r="I939" i="9"/>
  <c r="I940" i="9"/>
  <c r="I941" i="9"/>
  <c r="I942" i="9"/>
  <c r="I943" i="9"/>
  <c r="I944" i="9"/>
  <c r="I945" i="9"/>
  <c r="I946" i="9"/>
  <c r="I947" i="9"/>
  <c r="I948" i="9"/>
  <c r="I949" i="9"/>
  <c r="I950" i="9"/>
  <c r="I951" i="9"/>
  <c r="I952" i="9"/>
  <c r="I953" i="9"/>
  <c r="I954" i="9"/>
  <c r="I955" i="9"/>
  <c r="I956" i="9"/>
  <c r="I957" i="9"/>
  <c r="I958" i="9"/>
  <c r="I959" i="9"/>
  <c r="I960" i="9"/>
  <c r="I961" i="9"/>
  <c r="I962" i="9"/>
  <c r="I963" i="9"/>
  <c r="I964" i="9"/>
  <c r="I965" i="9"/>
  <c r="I966" i="9"/>
  <c r="I967" i="9"/>
  <c r="I968" i="9"/>
  <c r="I969" i="9"/>
  <c r="I970" i="9"/>
  <c r="I971" i="9"/>
  <c r="I972" i="9"/>
  <c r="I973" i="9"/>
  <c r="I974" i="9"/>
  <c r="I975" i="9"/>
  <c r="I976" i="9"/>
  <c r="I977" i="9"/>
  <c r="I978" i="9"/>
  <c r="I979" i="9"/>
  <c r="I980" i="9"/>
  <c r="I981" i="9"/>
  <c r="I982" i="9"/>
  <c r="I983" i="9"/>
  <c r="I984" i="9"/>
  <c r="I985" i="9"/>
  <c r="I986" i="9"/>
  <c r="I987" i="9"/>
  <c r="I988" i="9"/>
  <c r="I989" i="9"/>
  <c r="I990" i="9"/>
  <c r="I991" i="9"/>
  <c r="I992" i="9"/>
  <c r="I993" i="9"/>
  <c r="I994" i="9"/>
  <c r="I995" i="9"/>
  <c r="I996" i="9"/>
  <c r="I997" i="9"/>
  <c r="I998" i="9"/>
  <c r="I999" i="9"/>
  <c r="I1000" i="9"/>
  <c r="I1001" i="9"/>
  <c r="I1002" i="9"/>
  <c r="I1003" i="9"/>
  <c r="I1004" i="9"/>
  <c r="I1005" i="9"/>
  <c r="I1006" i="9"/>
  <c r="I1007" i="9"/>
  <c r="I1008" i="9"/>
  <c r="I1009" i="9"/>
  <c r="I1010" i="9"/>
  <c r="I1011" i="9"/>
  <c r="I1012" i="9"/>
  <c r="I1013" i="9"/>
  <c r="I1014" i="9"/>
  <c r="I1015" i="9"/>
  <c r="I1016" i="9"/>
  <c r="I1017" i="9"/>
  <c r="I1018" i="9"/>
  <c r="I1019" i="9"/>
  <c r="I1020" i="9"/>
  <c r="I1021" i="9"/>
  <c r="I1022" i="9"/>
  <c r="I1023" i="9"/>
  <c r="I1024" i="9"/>
  <c r="I1025" i="9"/>
  <c r="I1026" i="9"/>
  <c r="I1027" i="9"/>
  <c r="I1028" i="9"/>
  <c r="I1029" i="9"/>
  <c r="I1030" i="9"/>
  <c r="I1031" i="9"/>
  <c r="I1032" i="9"/>
  <c r="I1033" i="9"/>
  <c r="I1034" i="9"/>
  <c r="I1035" i="9"/>
  <c r="I1036" i="9"/>
  <c r="I1037" i="9"/>
  <c r="I1038" i="9"/>
  <c r="I1039" i="9"/>
  <c r="I1040" i="9"/>
  <c r="I1041" i="9"/>
  <c r="I1042" i="9"/>
  <c r="I1043" i="9"/>
  <c r="I1044" i="9"/>
  <c r="I1045" i="9"/>
  <c r="I1046" i="9"/>
  <c r="I1047" i="9"/>
  <c r="I1048" i="9"/>
  <c r="I1049" i="9"/>
  <c r="I1050" i="9"/>
  <c r="I1051" i="9"/>
  <c r="I1052" i="9"/>
  <c r="I1053" i="9"/>
  <c r="I1054" i="9"/>
  <c r="I1055" i="9"/>
  <c r="I1056" i="9"/>
  <c r="I1057" i="9"/>
  <c r="I1058" i="9"/>
  <c r="I1059" i="9"/>
  <c r="I1060" i="9"/>
  <c r="I1061" i="9"/>
  <c r="I1062" i="9"/>
  <c r="I1063" i="9"/>
  <c r="I1064" i="9"/>
  <c r="I1065" i="9"/>
  <c r="I1066" i="9"/>
  <c r="I1067" i="9"/>
  <c r="I1068" i="9"/>
  <c r="I1069" i="9"/>
  <c r="I1070" i="9"/>
  <c r="I1071" i="9"/>
  <c r="I1072" i="9"/>
  <c r="I1073" i="9"/>
  <c r="I1074" i="9"/>
  <c r="I1075" i="9"/>
  <c r="I1076" i="9"/>
  <c r="I1077" i="9"/>
  <c r="I1078" i="9"/>
  <c r="I1079" i="9"/>
  <c r="I1080" i="9"/>
  <c r="I1081" i="9"/>
  <c r="I1082" i="9"/>
  <c r="I1083" i="9"/>
  <c r="I1084" i="9"/>
  <c r="I1085" i="9"/>
  <c r="I1086" i="9"/>
  <c r="I1087" i="9"/>
  <c r="I1088" i="9"/>
  <c r="I1089" i="9"/>
  <c r="I1090" i="9"/>
  <c r="I1091" i="9"/>
  <c r="I1092" i="9"/>
  <c r="I1093" i="9"/>
  <c r="I1094" i="9"/>
  <c r="I1095" i="9"/>
  <c r="I1096" i="9"/>
  <c r="I1097" i="9"/>
  <c r="I1098" i="9"/>
  <c r="I1099" i="9"/>
  <c r="I1100" i="9"/>
  <c r="I1101" i="9"/>
  <c r="I1102" i="9"/>
  <c r="I1103" i="9"/>
  <c r="I1104" i="9"/>
  <c r="I1105" i="9"/>
  <c r="I1106" i="9"/>
  <c r="I1107" i="9"/>
  <c r="I1108" i="9"/>
  <c r="I1109" i="9"/>
  <c r="I1110" i="9"/>
  <c r="I1111" i="9"/>
  <c r="I1112" i="9"/>
  <c r="I1113" i="9"/>
  <c r="I1114" i="9"/>
  <c r="I1115" i="9"/>
  <c r="I1116" i="9"/>
  <c r="I1117" i="9"/>
  <c r="I1118" i="9"/>
  <c r="I1119" i="9"/>
  <c r="I1120" i="9"/>
  <c r="I1121" i="9"/>
  <c r="I1122" i="9"/>
  <c r="I1123" i="9"/>
  <c r="I1124" i="9"/>
  <c r="I1125" i="9"/>
  <c r="I1126" i="9"/>
  <c r="I1127" i="9"/>
  <c r="I1128" i="9"/>
  <c r="I1129" i="9"/>
  <c r="I1130" i="9"/>
  <c r="I1131" i="9"/>
  <c r="I1132" i="9"/>
  <c r="I1133" i="9"/>
  <c r="I1134" i="9"/>
  <c r="I1135" i="9"/>
  <c r="I1136" i="9"/>
  <c r="I1137" i="9"/>
  <c r="I1138" i="9"/>
  <c r="I1139" i="9"/>
  <c r="I1140" i="9"/>
  <c r="I1141" i="9"/>
  <c r="I1142" i="9"/>
  <c r="I1143" i="9"/>
  <c r="I1144" i="9"/>
  <c r="I1145" i="9"/>
  <c r="I1146" i="9"/>
  <c r="I1147" i="9"/>
  <c r="I1148" i="9"/>
  <c r="I1149" i="9"/>
  <c r="I1150" i="9"/>
  <c r="I1151" i="9"/>
  <c r="I1152" i="9"/>
  <c r="I1153" i="9"/>
  <c r="I1154" i="9"/>
  <c r="I1155" i="9"/>
  <c r="I1156" i="9"/>
  <c r="I1157" i="9"/>
  <c r="I1158" i="9"/>
  <c r="I1159" i="9"/>
  <c r="I1160" i="9"/>
  <c r="I1161" i="9"/>
  <c r="I1162" i="9"/>
  <c r="I1163" i="9"/>
  <c r="I1164" i="9"/>
  <c r="I1165" i="9"/>
  <c r="I1166" i="9"/>
  <c r="I1167" i="9"/>
  <c r="I1168" i="9"/>
  <c r="I1169" i="9"/>
  <c r="I1170" i="9"/>
  <c r="I1171" i="9"/>
  <c r="I1172" i="9"/>
  <c r="I1173" i="9"/>
  <c r="I1174" i="9"/>
  <c r="I1175" i="9"/>
  <c r="I1176" i="9"/>
  <c r="I1177" i="9"/>
  <c r="I1178" i="9"/>
  <c r="I1179" i="9"/>
  <c r="I1180" i="9"/>
  <c r="I1181" i="9"/>
  <c r="I1182" i="9"/>
  <c r="I1183" i="9"/>
  <c r="I1184" i="9"/>
  <c r="I1185" i="9"/>
  <c r="I1186" i="9"/>
  <c r="I1187" i="9"/>
  <c r="I1188" i="9"/>
  <c r="I1189" i="9"/>
  <c r="I1190" i="9"/>
  <c r="I1191" i="9"/>
  <c r="I1192" i="9"/>
  <c r="I1193" i="9"/>
  <c r="I1194" i="9"/>
  <c r="I1195" i="9"/>
  <c r="I1196" i="9"/>
  <c r="I1197" i="9"/>
  <c r="I1198" i="9"/>
  <c r="I1199" i="9"/>
  <c r="I1200" i="9"/>
  <c r="I1201" i="9"/>
  <c r="I1202" i="9"/>
  <c r="I1203" i="9"/>
  <c r="I1204" i="9"/>
  <c r="I1205" i="9"/>
  <c r="I1206" i="9"/>
  <c r="I1207" i="9"/>
  <c r="I1208" i="9"/>
  <c r="I1209" i="9"/>
  <c r="I1210" i="9"/>
  <c r="I1211" i="9"/>
  <c r="I1212" i="9"/>
  <c r="I1213" i="9"/>
  <c r="I1214" i="9"/>
  <c r="I1215" i="9"/>
  <c r="I1216" i="9"/>
  <c r="I1217" i="9"/>
  <c r="I1218" i="9"/>
  <c r="I1219" i="9"/>
  <c r="I1220" i="9"/>
  <c r="I1221" i="9"/>
  <c r="I1222" i="9"/>
  <c r="I1223" i="9"/>
  <c r="I1224" i="9"/>
  <c r="I1225" i="9"/>
  <c r="I1226" i="9"/>
  <c r="I1227" i="9"/>
  <c r="I1228" i="9"/>
  <c r="I1229" i="9"/>
  <c r="I1230" i="9"/>
  <c r="I1231" i="9"/>
  <c r="I1232" i="9"/>
  <c r="I1233" i="9"/>
  <c r="I1234" i="9"/>
  <c r="I1235" i="9"/>
  <c r="I1236" i="9"/>
  <c r="I1237" i="9"/>
  <c r="I1238" i="9"/>
  <c r="I1239" i="9"/>
  <c r="I1240" i="9"/>
  <c r="I1241" i="9"/>
  <c r="I1242" i="9"/>
  <c r="I1243" i="9"/>
  <c r="I1244" i="9"/>
  <c r="I1245" i="9"/>
  <c r="I1246" i="9"/>
  <c r="I1247" i="9"/>
  <c r="I1248" i="9"/>
  <c r="I1249" i="9"/>
  <c r="I1250" i="9"/>
  <c r="I1251" i="9"/>
  <c r="I1252" i="9"/>
  <c r="I1253" i="9"/>
  <c r="I1254" i="9"/>
  <c r="I1255" i="9"/>
  <c r="I1256" i="9"/>
  <c r="I1257" i="9"/>
  <c r="I1258" i="9"/>
  <c r="I1259" i="9"/>
  <c r="I1260" i="9"/>
  <c r="I1261" i="9"/>
  <c r="I1262" i="9"/>
  <c r="I1263" i="9"/>
  <c r="I1264" i="9"/>
  <c r="I1265" i="9"/>
  <c r="I1266" i="9"/>
  <c r="I1267" i="9"/>
  <c r="I1268" i="9"/>
  <c r="I1269" i="9"/>
  <c r="I1270" i="9"/>
  <c r="I1271" i="9"/>
  <c r="I1272" i="9"/>
  <c r="I1273" i="9"/>
  <c r="I1274" i="9"/>
  <c r="I1275" i="9"/>
  <c r="I1276" i="9"/>
  <c r="I1277" i="9"/>
  <c r="I1278" i="9"/>
  <c r="I1279" i="9"/>
  <c r="I1280" i="9"/>
  <c r="I1281" i="9"/>
  <c r="I1282" i="9"/>
  <c r="I1283" i="9"/>
  <c r="I1284" i="9"/>
  <c r="I1285" i="9"/>
  <c r="I1286" i="9"/>
  <c r="I1287" i="9"/>
  <c r="I1288" i="9"/>
  <c r="I1289" i="9"/>
  <c r="I1290" i="9"/>
  <c r="I1291" i="9"/>
  <c r="I1292" i="9"/>
  <c r="I1293" i="9"/>
  <c r="I1294" i="9"/>
  <c r="I1295" i="9"/>
  <c r="I1296" i="9"/>
  <c r="I1297" i="9"/>
  <c r="I1298" i="9"/>
  <c r="I1299" i="9"/>
  <c r="I1300" i="9"/>
  <c r="I1301" i="9"/>
  <c r="I1302" i="9"/>
  <c r="I1303" i="9"/>
  <c r="I1304" i="9"/>
  <c r="I1305" i="9"/>
  <c r="I1306" i="9"/>
  <c r="I1307" i="9"/>
  <c r="I1308" i="9"/>
  <c r="I1309" i="9"/>
  <c r="I1310" i="9"/>
  <c r="I1311" i="9"/>
  <c r="I1312" i="9"/>
  <c r="I1313" i="9"/>
  <c r="I1314" i="9"/>
  <c r="I1315" i="9"/>
  <c r="I1316" i="9"/>
  <c r="I1317" i="9"/>
  <c r="I1318" i="9"/>
  <c r="I1319" i="9"/>
  <c r="I1320" i="9"/>
  <c r="I1321" i="9"/>
  <c r="I1322" i="9"/>
  <c r="I1323" i="9"/>
  <c r="I1324" i="9"/>
  <c r="I1325" i="9"/>
  <c r="I1326" i="9"/>
  <c r="I1327" i="9"/>
  <c r="I1328" i="9"/>
  <c r="I1329" i="9"/>
  <c r="I1330" i="9"/>
  <c r="I1331" i="9"/>
  <c r="I1332" i="9"/>
  <c r="I1333" i="9"/>
  <c r="I1334" i="9"/>
  <c r="I1335" i="9"/>
  <c r="I1336" i="9"/>
  <c r="I1337" i="9"/>
  <c r="I1338" i="9"/>
  <c r="I1339" i="9"/>
  <c r="I1340" i="9"/>
  <c r="I1341" i="9"/>
  <c r="I1342" i="9"/>
  <c r="I1343" i="9"/>
  <c r="I1344" i="9"/>
  <c r="I1345" i="9"/>
  <c r="I1346" i="9"/>
  <c r="I1347" i="9"/>
  <c r="I1348" i="9"/>
  <c r="I1349" i="9"/>
  <c r="I1350" i="9"/>
  <c r="I1351" i="9"/>
  <c r="I1352" i="9"/>
  <c r="I1353" i="9"/>
  <c r="I1354" i="9"/>
  <c r="I1355" i="9"/>
  <c r="I1356" i="9"/>
  <c r="I1357" i="9"/>
  <c r="I1358" i="9"/>
  <c r="I1359" i="9"/>
  <c r="I1360" i="9"/>
  <c r="I1361" i="9"/>
  <c r="I1362" i="9"/>
  <c r="I1363" i="9"/>
  <c r="I1364" i="9"/>
  <c r="I1365" i="9"/>
  <c r="I1366" i="9"/>
  <c r="I1367" i="9"/>
  <c r="I1368" i="9"/>
  <c r="I1369" i="9"/>
  <c r="I1370" i="9"/>
  <c r="I1371" i="9"/>
  <c r="I1372" i="9"/>
  <c r="I1373" i="9"/>
  <c r="I1374" i="9"/>
  <c r="I1375" i="9"/>
  <c r="I1376" i="9"/>
  <c r="I1377" i="9"/>
  <c r="I1378" i="9"/>
  <c r="I1379" i="9"/>
  <c r="I1380" i="9"/>
  <c r="I1381" i="9"/>
  <c r="I1382" i="9"/>
  <c r="I1383" i="9"/>
  <c r="I1384" i="9"/>
  <c r="I1385" i="9"/>
  <c r="I1386" i="9"/>
  <c r="I1387" i="9"/>
  <c r="I1388" i="9"/>
  <c r="I1389" i="9"/>
  <c r="I1390" i="9"/>
  <c r="I1391" i="9"/>
  <c r="I1392" i="9"/>
  <c r="I1393" i="9"/>
  <c r="I1394" i="9"/>
  <c r="I1395" i="9"/>
  <c r="I1396" i="9"/>
  <c r="I1397" i="9"/>
  <c r="I1398" i="9"/>
  <c r="I1399" i="9"/>
  <c r="I1400" i="9"/>
  <c r="I1401" i="9"/>
  <c r="I1402" i="9"/>
  <c r="I1403" i="9"/>
  <c r="I1404" i="9"/>
  <c r="I1405" i="9"/>
  <c r="I1406" i="9"/>
  <c r="I1407" i="9"/>
  <c r="I1408" i="9"/>
  <c r="I1409" i="9"/>
  <c r="I1410" i="9"/>
  <c r="I1411" i="9"/>
  <c r="I1412" i="9"/>
  <c r="I1413" i="9"/>
  <c r="I1414" i="9"/>
  <c r="I1415" i="9"/>
  <c r="I1416" i="9"/>
  <c r="I1417" i="9"/>
  <c r="I1418" i="9"/>
  <c r="I1419" i="9"/>
  <c r="I1420" i="9"/>
  <c r="I1421" i="9"/>
  <c r="I1422" i="9"/>
  <c r="I1423" i="9"/>
  <c r="I1424" i="9"/>
  <c r="I1425" i="9"/>
  <c r="I1426" i="9"/>
  <c r="I1427" i="9"/>
  <c r="I1428" i="9"/>
  <c r="I1429" i="9"/>
  <c r="I1430" i="9"/>
  <c r="I1431" i="9"/>
  <c r="I1432" i="9"/>
  <c r="I1433" i="9"/>
  <c r="I1434" i="9"/>
  <c r="I1435" i="9"/>
  <c r="I1436" i="9"/>
  <c r="I1437" i="9"/>
  <c r="I1438" i="9"/>
  <c r="I1439" i="9"/>
  <c r="I1440" i="9"/>
  <c r="I1441" i="9"/>
  <c r="I1442" i="9"/>
  <c r="I1443" i="9"/>
  <c r="I1444" i="9"/>
  <c r="I1445" i="9"/>
  <c r="I1446" i="9"/>
  <c r="I1447" i="9"/>
  <c r="I1448" i="9"/>
  <c r="I1449" i="9"/>
  <c r="I1450" i="9"/>
  <c r="I1451" i="9"/>
  <c r="I1452" i="9"/>
  <c r="I1453" i="9"/>
  <c r="I1454" i="9"/>
  <c r="I1455" i="9"/>
  <c r="I1456" i="9"/>
  <c r="I1457" i="9"/>
  <c r="I1458" i="9"/>
  <c r="I1459" i="9"/>
  <c r="I1460" i="9"/>
  <c r="I1461" i="9"/>
  <c r="I1462" i="9"/>
  <c r="I1463" i="9"/>
  <c r="I1464" i="9"/>
  <c r="I1465" i="9"/>
  <c r="I1466" i="9"/>
  <c r="I1467" i="9"/>
  <c r="I1468" i="9"/>
  <c r="I1469" i="9"/>
  <c r="I1470" i="9"/>
  <c r="I1471" i="9"/>
  <c r="I1472" i="9"/>
  <c r="I1473" i="9"/>
  <c r="I1474" i="9"/>
  <c r="I1475" i="9"/>
  <c r="I1476" i="9"/>
  <c r="I1477" i="9"/>
  <c r="I1478" i="9"/>
  <c r="I1479" i="9"/>
  <c r="I1480" i="9"/>
  <c r="I1481" i="9"/>
  <c r="I1482" i="9"/>
  <c r="I1483" i="9"/>
  <c r="I1484" i="9"/>
  <c r="I1485" i="9"/>
  <c r="I1486" i="9"/>
  <c r="I1487" i="9"/>
  <c r="I1488" i="9"/>
  <c r="I1489" i="9"/>
  <c r="I1490" i="9"/>
  <c r="I1491" i="9"/>
  <c r="I1492" i="9"/>
  <c r="I1493" i="9"/>
  <c r="I1494" i="9"/>
  <c r="I1495" i="9"/>
  <c r="I1496" i="9"/>
  <c r="I1497" i="9"/>
  <c r="I1498" i="9"/>
  <c r="I1499" i="9"/>
  <c r="I1500" i="9"/>
  <c r="I1501" i="9"/>
  <c r="I1502" i="9"/>
  <c r="I1503" i="9"/>
  <c r="I1504" i="9"/>
  <c r="I1505" i="9"/>
  <c r="I1506" i="9"/>
  <c r="I1507" i="9"/>
  <c r="I1508" i="9"/>
  <c r="I1509" i="9"/>
  <c r="I1510" i="9"/>
  <c r="I1511" i="9"/>
  <c r="I1512" i="9"/>
  <c r="I1513" i="9"/>
  <c r="I1514" i="9"/>
  <c r="I1515" i="9"/>
  <c r="I1516" i="9"/>
  <c r="I1517" i="9"/>
  <c r="I1518" i="9"/>
  <c r="I1519" i="9"/>
  <c r="I1520" i="9"/>
  <c r="I1521" i="9"/>
  <c r="I1522" i="9"/>
  <c r="I1523" i="9"/>
  <c r="I1524" i="9"/>
  <c r="I1525" i="9"/>
  <c r="I1526" i="9"/>
  <c r="I1527" i="9"/>
  <c r="I1528" i="9"/>
  <c r="I1529" i="9"/>
  <c r="I1530" i="9"/>
  <c r="I1531" i="9"/>
  <c r="I1532" i="9"/>
  <c r="I1533" i="9"/>
  <c r="I1534" i="9"/>
  <c r="I1535" i="9"/>
  <c r="I1536" i="9"/>
  <c r="I1537" i="9"/>
  <c r="I1538" i="9"/>
  <c r="I1539" i="9"/>
  <c r="I1540" i="9"/>
  <c r="I1541" i="9"/>
  <c r="I1542" i="9"/>
  <c r="I1543" i="9"/>
  <c r="I1544" i="9"/>
  <c r="I1545" i="9"/>
  <c r="I1546" i="9"/>
  <c r="I1547" i="9"/>
  <c r="I1548" i="9"/>
  <c r="I1549" i="9"/>
  <c r="I1550" i="9"/>
  <c r="I1551" i="9"/>
  <c r="I1552" i="9"/>
  <c r="I1553" i="9"/>
  <c r="I1554" i="9"/>
  <c r="I1555" i="9"/>
  <c r="I1556" i="9"/>
  <c r="I1557" i="9"/>
  <c r="I1558" i="9"/>
  <c r="I1559" i="9"/>
  <c r="I1560" i="9"/>
  <c r="I1561" i="9"/>
  <c r="I1562" i="9"/>
  <c r="I1563" i="9"/>
  <c r="I1564" i="9"/>
  <c r="I1565" i="9"/>
  <c r="I1566" i="9"/>
  <c r="I1567" i="9"/>
  <c r="I1568" i="9"/>
  <c r="I1569" i="9"/>
  <c r="I1570" i="9"/>
  <c r="I1571" i="9"/>
  <c r="I1572" i="9"/>
  <c r="I1573" i="9"/>
  <c r="I1574" i="9"/>
  <c r="I1575" i="9"/>
  <c r="I1576" i="9"/>
  <c r="I1577" i="9"/>
  <c r="I1578" i="9"/>
  <c r="I1579" i="9"/>
  <c r="I1580" i="9"/>
  <c r="I1581" i="9"/>
  <c r="I1582" i="9"/>
  <c r="I1583" i="9"/>
  <c r="I1584" i="9"/>
  <c r="I1585" i="9"/>
  <c r="I1586" i="9"/>
  <c r="I1587" i="9"/>
  <c r="I1588" i="9"/>
  <c r="I1589" i="9"/>
  <c r="I1590" i="9"/>
  <c r="I1591" i="9"/>
  <c r="I1592" i="9"/>
  <c r="I1593" i="9"/>
  <c r="I1594" i="9"/>
  <c r="I1595" i="9"/>
  <c r="I1596" i="9"/>
  <c r="I1597" i="9"/>
  <c r="I1598" i="9"/>
  <c r="I1599" i="9"/>
  <c r="I1600" i="9"/>
  <c r="I1601" i="9"/>
  <c r="I1602" i="9"/>
  <c r="I1603" i="9"/>
  <c r="I1604" i="9"/>
  <c r="I1605" i="9"/>
  <c r="I1606" i="9"/>
  <c r="I1607" i="9"/>
  <c r="I1608" i="9"/>
  <c r="I1609" i="9"/>
  <c r="I1610" i="9"/>
  <c r="I1611" i="9"/>
  <c r="I1612" i="9"/>
  <c r="I1613" i="9"/>
  <c r="I1614" i="9"/>
  <c r="I1615" i="9"/>
  <c r="I1616" i="9"/>
  <c r="I1617" i="9"/>
  <c r="I1618" i="9"/>
  <c r="I1619" i="9"/>
  <c r="I1620" i="9"/>
  <c r="I1621" i="9"/>
  <c r="I1622" i="9"/>
  <c r="I1623" i="9"/>
  <c r="I1624" i="9"/>
  <c r="I1625" i="9"/>
  <c r="I1626" i="9"/>
  <c r="I1627" i="9"/>
  <c r="I1628" i="9"/>
  <c r="I1629" i="9"/>
  <c r="I1630" i="9"/>
  <c r="I1631" i="9"/>
  <c r="I1632" i="9"/>
  <c r="I1633" i="9"/>
  <c r="I1634" i="9"/>
  <c r="I1635" i="9"/>
  <c r="I1636" i="9"/>
  <c r="I1637" i="9"/>
  <c r="I1638" i="9"/>
  <c r="I1639" i="9"/>
  <c r="I1640" i="9"/>
  <c r="I1641" i="9"/>
  <c r="I1642" i="9"/>
  <c r="I1643" i="9"/>
  <c r="I1644" i="9"/>
  <c r="I1645" i="9"/>
  <c r="I1646" i="9"/>
  <c r="I1647" i="9"/>
  <c r="I1648" i="9"/>
  <c r="I1649" i="9"/>
  <c r="I1650" i="9"/>
  <c r="I1651" i="9"/>
  <c r="I1652" i="9"/>
  <c r="I1653" i="9"/>
  <c r="I1654" i="9"/>
  <c r="I1655" i="9"/>
  <c r="I1656" i="9"/>
  <c r="I1657" i="9"/>
  <c r="I1658" i="9"/>
  <c r="I1659" i="9"/>
  <c r="I1660" i="9"/>
  <c r="I1661" i="9"/>
  <c r="I1662" i="9"/>
  <c r="I1663" i="9"/>
  <c r="I1664" i="9"/>
  <c r="I1665" i="9"/>
  <c r="I1666" i="9"/>
  <c r="I1667" i="9"/>
  <c r="I1668" i="9"/>
  <c r="I1669" i="9"/>
  <c r="I1670" i="9"/>
  <c r="I1671" i="9"/>
  <c r="I1672" i="9"/>
  <c r="I1673" i="9"/>
  <c r="I1674" i="9"/>
  <c r="I1675" i="9"/>
  <c r="I1676" i="9"/>
  <c r="I1677" i="9"/>
  <c r="I1678" i="9"/>
  <c r="I1679" i="9"/>
  <c r="I1680" i="9"/>
  <c r="I1681" i="9"/>
  <c r="I1682" i="9"/>
  <c r="I1683" i="9"/>
  <c r="I1684" i="9"/>
  <c r="I1685" i="9"/>
  <c r="I1686" i="9"/>
  <c r="I1687" i="9"/>
  <c r="I1688" i="9"/>
  <c r="I1689" i="9"/>
  <c r="I1690" i="9"/>
  <c r="I1691" i="9"/>
  <c r="I1692" i="9"/>
  <c r="I1693" i="9"/>
  <c r="I1694" i="9"/>
  <c r="I1695" i="9"/>
  <c r="I1696" i="9"/>
  <c r="I1697" i="9"/>
  <c r="I1698" i="9"/>
  <c r="I1699" i="9"/>
  <c r="I1700" i="9"/>
  <c r="I1701" i="9"/>
  <c r="I1702" i="9"/>
  <c r="I1703" i="9"/>
  <c r="I1704" i="9"/>
  <c r="I1705" i="9"/>
  <c r="I1706" i="9"/>
  <c r="I1707" i="9"/>
  <c r="I1708" i="9"/>
  <c r="I1709" i="9"/>
  <c r="I1710" i="9"/>
  <c r="I1711" i="9"/>
  <c r="I1712" i="9"/>
  <c r="I1713" i="9"/>
  <c r="I1714" i="9"/>
  <c r="I1715" i="9"/>
  <c r="I1716" i="9"/>
  <c r="I1717" i="9"/>
  <c r="I1718" i="9"/>
  <c r="I1719" i="9"/>
  <c r="I1720" i="9"/>
  <c r="I1721" i="9"/>
  <c r="I1722" i="9"/>
  <c r="I1723" i="9"/>
  <c r="I1724" i="9"/>
  <c r="I1725" i="9"/>
  <c r="I1726" i="9"/>
  <c r="I1727" i="9"/>
  <c r="I1728" i="9"/>
  <c r="I1729" i="9"/>
  <c r="I1730" i="9"/>
  <c r="I1731" i="9"/>
  <c r="I1732" i="9"/>
  <c r="I1733" i="9"/>
  <c r="I1734" i="9"/>
  <c r="I1735" i="9"/>
  <c r="I1736" i="9"/>
  <c r="I1737" i="9"/>
  <c r="I1738" i="9"/>
  <c r="I1739" i="9"/>
  <c r="I1740" i="9"/>
  <c r="I1741" i="9"/>
  <c r="I1742" i="9"/>
  <c r="I1743" i="9"/>
  <c r="I1744" i="9"/>
  <c r="I1745" i="9"/>
  <c r="I1746" i="9"/>
  <c r="I1747" i="9"/>
  <c r="I1748" i="9"/>
  <c r="I1749" i="9"/>
  <c r="I1750" i="9"/>
  <c r="I1751" i="9"/>
  <c r="I1752" i="9"/>
  <c r="I1753" i="9"/>
  <c r="I1754" i="9"/>
  <c r="I1755" i="9"/>
  <c r="I1756" i="9"/>
  <c r="I1757" i="9"/>
  <c r="I1758" i="9"/>
  <c r="I1759" i="9"/>
  <c r="I1760" i="9"/>
  <c r="I1761" i="9"/>
  <c r="I1762" i="9"/>
  <c r="I1763" i="9"/>
  <c r="I1764" i="9"/>
  <c r="I1765" i="9"/>
  <c r="I1766" i="9"/>
  <c r="I1767" i="9"/>
  <c r="I1768" i="9"/>
  <c r="I1769" i="9"/>
  <c r="I1770" i="9"/>
  <c r="I1771" i="9"/>
  <c r="I1772" i="9"/>
  <c r="I1773" i="9"/>
  <c r="I1774" i="9"/>
  <c r="I1775" i="9"/>
  <c r="I1776" i="9"/>
  <c r="I1777" i="9"/>
  <c r="I1778" i="9"/>
  <c r="I1779" i="9"/>
  <c r="I1780" i="9"/>
  <c r="I1781" i="9"/>
  <c r="I1782" i="9"/>
  <c r="I1783" i="9"/>
  <c r="I1784" i="9"/>
  <c r="I1785" i="9"/>
  <c r="I1786" i="9"/>
  <c r="I1787" i="9"/>
  <c r="I1788" i="9"/>
  <c r="I1789" i="9"/>
  <c r="I1790" i="9"/>
  <c r="I1791" i="9"/>
  <c r="I1792" i="9"/>
  <c r="I1793" i="9"/>
  <c r="I1794" i="9"/>
  <c r="I1795" i="9"/>
  <c r="I1796" i="9"/>
  <c r="I1797" i="9"/>
  <c r="I1798" i="9"/>
  <c r="I1799" i="9"/>
  <c r="I1800" i="9"/>
  <c r="I1801" i="9"/>
  <c r="I1802" i="9"/>
  <c r="I1803" i="9"/>
  <c r="I1804" i="9"/>
  <c r="I1805" i="9"/>
  <c r="I1806" i="9"/>
  <c r="I1807" i="9"/>
  <c r="I1808" i="9"/>
  <c r="I1809" i="9"/>
  <c r="I1810" i="9"/>
  <c r="I1811" i="9"/>
  <c r="I1812" i="9"/>
  <c r="I1813" i="9"/>
  <c r="I1814" i="9"/>
  <c r="I1815" i="9"/>
  <c r="I1816" i="9"/>
  <c r="I1817" i="9"/>
  <c r="I1818" i="9"/>
  <c r="I1819" i="9"/>
  <c r="I1820" i="9"/>
  <c r="I1821" i="9"/>
  <c r="I1822" i="9"/>
  <c r="I1823" i="9"/>
  <c r="I1824" i="9"/>
  <c r="I1825" i="9"/>
  <c r="I1826" i="9"/>
  <c r="I1827" i="9"/>
  <c r="I1828" i="9"/>
  <c r="I1829" i="9"/>
  <c r="I1830" i="9"/>
  <c r="I1831" i="9"/>
  <c r="I1832" i="9"/>
  <c r="I1833" i="9"/>
  <c r="I1834" i="9"/>
  <c r="I1835" i="9"/>
  <c r="I1836" i="9"/>
  <c r="I1837" i="9"/>
  <c r="I1838" i="9"/>
  <c r="I1839" i="9"/>
  <c r="I1840" i="9"/>
  <c r="I1841" i="9"/>
  <c r="I1842" i="9"/>
  <c r="I1843" i="9"/>
  <c r="I1844" i="9"/>
  <c r="I1845" i="9"/>
  <c r="I1846" i="9"/>
  <c r="I1847" i="9"/>
  <c r="I1848" i="9"/>
  <c r="I1849" i="9"/>
  <c r="I1850" i="9"/>
  <c r="I1851" i="9"/>
  <c r="I1852" i="9"/>
  <c r="I1853" i="9"/>
  <c r="I1854" i="9"/>
  <c r="I1855" i="9"/>
  <c r="I1856" i="9"/>
  <c r="I1857" i="9"/>
  <c r="I1858" i="9"/>
  <c r="I1859" i="9"/>
  <c r="I1860" i="9"/>
  <c r="I1861" i="9"/>
  <c r="I1862" i="9"/>
  <c r="I1863" i="9"/>
  <c r="I1864" i="9"/>
  <c r="I1865" i="9"/>
  <c r="I1866" i="9"/>
  <c r="I1867" i="9"/>
  <c r="I1868" i="9"/>
  <c r="I1869" i="9"/>
  <c r="I1870" i="9"/>
  <c r="I1871" i="9"/>
  <c r="I1872" i="9"/>
  <c r="I1873" i="9"/>
  <c r="I1874" i="9"/>
  <c r="I1875" i="9"/>
  <c r="I1876" i="9"/>
  <c r="I1877" i="9"/>
  <c r="I1878" i="9"/>
  <c r="I1879" i="9"/>
  <c r="I1880" i="9"/>
  <c r="I1881" i="9"/>
  <c r="I1882" i="9"/>
  <c r="I1883" i="9"/>
  <c r="I1884" i="9"/>
  <c r="I1885" i="9"/>
  <c r="I1886" i="9"/>
  <c r="I1887" i="9"/>
  <c r="I1888" i="9"/>
  <c r="I1889" i="9"/>
  <c r="I1890" i="9"/>
  <c r="I1891" i="9"/>
  <c r="I1892" i="9"/>
  <c r="I1893" i="9"/>
  <c r="I1894" i="9"/>
  <c r="I1895" i="9"/>
  <c r="I1896" i="9"/>
  <c r="I1897" i="9"/>
  <c r="I1898" i="9"/>
  <c r="I1899" i="9"/>
  <c r="I1900" i="9"/>
  <c r="I1901" i="9"/>
  <c r="I1902" i="9"/>
  <c r="I1903" i="9"/>
  <c r="I1904" i="9"/>
  <c r="I1905" i="9"/>
  <c r="I1906" i="9"/>
  <c r="I1907" i="9"/>
  <c r="I1908" i="9"/>
  <c r="I1909" i="9"/>
  <c r="I1910" i="9"/>
  <c r="I1911" i="9"/>
  <c r="I1912" i="9"/>
  <c r="I1913" i="9"/>
  <c r="I1914" i="9"/>
  <c r="I1915" i="9"/>
  <c r="I1916" i="9"/>
  <c r="I1917" i="9"/>
  <c r="I1918" i="9"/>
  <c r="I1919" i="9"/>
  <c r="I1920" i="9"/>
  <c r="I1921" i="9"/>
  <c r="I1922" i="9"/>
  <c r="I1923" i="9"/>
  <c r="I1924" i="9"/>
  <c r="I1925" i="9"/>
  <c r="I1926" i="9"/>
  <c r="I1927" i="9"/>
  <c r="I1928" i="9"/>
  <c r="I1929" i="9"/>
  <c r="I1930" i="9"/>
  <c r="I1931" i="9"/>
  <c r="I1932" i="9"/>
  <c r="I1933" i="9"/>
  <c r="I1934" i="9"/>
  <c r="I1935" i="9"/>
  <c r="I1936" i="9"/>
  <c r="I1937" i="9"/>
  <c r="I1938" i="9"/>
  <c r="I1939" i="9"/>
  <c r="I1940" i="9"/>
  <c r="I1941" i="9"/>
  <c r="I1942" i="9"/>
  <c r="I1943" i="9"/>
  <c r="I1944" i="9"/>
  <c r="I1945" i="9"/>
  <c r="I1946" i="9"/>
  <c r="I1947" i="9"/>
  <c r="I1948" i="9"/>
  <c r="I1949" i="9"/>
  <c r="I1950" i="9"/>
  <c r="I1951" i="9"/>
  <c r="I1952" i="9"/>
  <c r="I1953" i="9"/>
  <c r="I1954" i="9"/>
  <c r="I1955" i="9"/>
  <c r="I1956" i="9"/>
  <c r="I1957" i="9"/>
  <c r="I1958" i="9"/>
  <c r="I1959" i="9"/>
  <c r="I1960" i="9"/>
  <c r="I1961" i="9"/>
  <c r="I1962" i="9"/>
  <c r="I1963" i="9"/>
  <c r="I1964" i="9"/>
  <c r="I1965" i="9"/>
  <c r="I1966" i="9"/>
  <c r="I1967" i="9"/>
  <c r="I1968" i="9"/>
  <c r="I1969" i="9"/>
  <c r="I1970" i="9"/>
  <c r="I1971" i="9"/>
  <c r="I1972" i="9"/>
  <c r="I1973" i="9"/>
  <c r="I1974" i="9"/>
  <c r="I1975" i="9"/>
  <c r="I1976" i="9"/>
  <c r="I1977" i="9"/>
  <c r="I1978" i="9"/>
  <c r="I1979" i="9"/>
  <c r="I1980" i="9"/>
  <c r="I1981" i="9"/>
  <c r="I1982" i="9"/>
  <c r="I1983" i="9"/>
  <c r="I1984" i="9"/>
  <c r="I1985" i="9"/>
  <c r="I1986" i="9"/>
  <c r="I1987" i="9"/>
  <c r="I1988" i="9"/>
  <c r="I1989" i="9"/>
  <c r="I1990" i="9"/>
  <c r="I1991" i="9"/>
  <c r="I1992" i="9"/>
  <c r="I1993" i="9"/>
  <c r="I1994" i="9"/>
  <c r="I1995" i="9"/>
  <c r="I1996" i="9"/>
  <c r="I1997" i="9"/>
  <c r="I1998" i="9"/>
  <c r="I1999" i="9"/>
  <c r="I2000" i="9"/>
  <c r="I2001" i="9"/>
  <c r="I2002" i="9"/>
  <c r="I2003" i="9"/>
  <c r="I2004" i="9"/>
  <c r="I2005" i="9"/>
  <c r="I2006" i="9"/>
  <c r="I2007" i="9"/>
  <c r="I2008" i="9"/>
  <c r="I2009" i="9"/>
  <c r="I2010" i="9"/>
  <c r="I2011" i="9"/>
  <c r="I2012" i="9"/>
  <c r="I2013" i="9"/>
  <c r="I2014" i="9"/>
  <c r="I2015" i="9"/>
  <c r="I2016" i="9"/>
  <c r="I2017" i="9"/>
  <c r="I2018" i="9"/>
  <c r="I2019" i="9"/>
  <c r="I2020" i="9"/>
  <c r="I2021" i="9"/>
  <c r="I2022" i="9"/>
  <c r="I2023" i="9"/>
  <c r="I2024" i="9"/>
  <c r="I2025" i="9"/>
  <c r="I2026" i="9"/>
  <c r="I2027" i="9"/>
  <c r="I2028" i="9"/>
  <c r="I2029" i="9"/>
  <c r="I2030" i="9"/>
  <c r="I2031" i="9"/>
  <c r="I2032" i="9"/>
  <c r="I2033" i="9"/>
  <c r="I2034" i="9"/>
  <c r="I2035" i="9"/>
  <c r="I2036" i="9"/>
  <c r="I2037" i="9"/>
  <c r="I2038" i="9"/>
  <c r="I2039" i="9"/>
  <c r="I2040" i="9"/>
  <c r="I2041" i="9"/>
  <c r="I2042" i="9"/>
  <c r="I2043" i="9"/>
  <c r="I2044" i="9"/>
  <c r="I2045" i="9"/>
  <c r="I2046" i="9"/>
  <c r="I2047" i="9"/>
  <c r="I2048" i="9"/>
  <c r="I2049" i="9"/>
  <c r="I2050" i="9"/>
  <c r="I2051" i="9"/>
  <c r="I2052" i="9"/>
  <c r="I2053" i="9"/>
  <c r="I2054" i="9"/>
  <c r="I2055" i="9"/>
  <c r="I2056" i="9"/>
  <c r="I2057" i="9"/>
  <c r="I2058" i="9"/>
  <c r="I2059" i="9"/>
  <c r="I2060" i="9"/>
  <c r="I2061" i="9"/>
  <c r="I2062" i="9"/>
  <c r="I2063" i="9"/>
  <c r="I2064" i="9"/>
  <c r="I2065" i="9"/>
  <c r="I2066" i="9"/>
  <c r="I2067" i="9"/>
  <c r="I2068" i="9"/>
  <c r="I2069" i="9"/>
  <c r="I2070" i="9"/>
  <c r="I2071" i="9"/>
  <c r="I2072" i="9"/>
  <c r="I2073" i="9"/>
  <c r="I2074" i="9"/>
  <c r="I2075" i="9"/>
  <c r="I2076" i="9"/>
  <c r="I2077" i="9"/>
  <c r="I2078" i="9"/>
  <c r="I2079" i="9"/>
  <c r="I2080" i="9"/>
  <c r="I2081" i="9"/>
  <c r="I2082" i="9"/>
  <c r="I2083" i="9"/>
  <c r="I2084" i="9"/>
  <c r="I2085" i="9"/>
  <c r="I2086" i="9"/>
  <c r="I2087" i="9"/>
  <c r="I2088" i="9"/>
  <c r="I2089" i="9"/>
  <c r="I2090" i="9"/>
  <c r="I2091" i="9"/>
  <c r="I2092" i="9"/>
  <c r="I2093" i="9"/>
  <c r="I2094" i="9"/>
  <c r="I2095" i="9"/>
  <c r="I2096" i="9"/>
  <c r="I2097" i="9"/>
  <c r="I2098" i="9"/>
  <c r="I2099" i="9"/>
  <c r="I2100" i="9"/>
  <c r="I2101" i="9"/>
  <c r="I2102" i="9"/>
  <c r="I2103" i="9"/>
  <c r="I2104" i="9"/>
  <c r="I2105" i="9"/>
  <c r="I2106" i="9"/>
  <c r="I2107" i="9"/>
  <c r="I2108" i="9"/>
  <c r="I2109" i="9"/>
  <c r="I2110" i="9"/>
  <c r="I2111" i="9"/>
  <c r="I2112" i="9"/>
  <c r="I2113" i="9"/>
  <c r="I2114" i="9"/>
  <c r="I2115" i="9"/>
  <c r="I2116" i="9"/>
  <c r="I2117" i="9"/>
  <c r="I2118" i="9"/>
  <c r="I2119" i="9"/>
  <c r="I2120" i="9"/>
  <c r="I2121" i="9"/>
  <c r="I2122" i="9"/>
  <c r="I2123" i="9"/>
  <c r="I2124" i="9"/>
  <c r="I2125" i="9"/>
  <c r="I2126" i="9"/>
  <c r="I2127" i="9"/>
  <c r="I2128" i="9"/>
  <c r="I2129" i="9"/>
  <c r="I2130" i="9"/>
  <c r="I2131" i="9"/>
  <c r="I2132" i="9"/>
  <c r="I2133" i="9"/>
  <c r="I2134" i="9"/>
  <c r="I2135" i="9"/>
  <c r="I2136" i="9"/>
  <c r="I2137" i="9"/>
  <c r="I2138" i="9"/>
  <c r="I2139" i="9"/>
  <c r="I2140" i="9"/>
  <c r="I2141" i="9"/>
  <c r="I2142" i="9"/>
  <c r="I2143" i="9"/>
  <c r="I2144" i="9"/>
  <c r="I2145" i="9"/>
  <c r="I2146" i="9"/>
  <c r="I2147" i="9"/>
  <c r="I2148" i="9"/>
  <c r="I2149" i="9"/>
  <c r="I2150" i="9"/>
  <c r="I2151" i="9"/>
  <c r="I2152" i="9"/>
  <c r="I2153" i="9"/>
  <c r="I2154" i="9"/>
  <c r="I2155" i="9"/>
  <c r="I2156" i="9"/>
  <c r="I2157" i="9"/>
  <c r="I2158" i="9"/>
  <c r="I2159" i="9"/>
  <c r="I2160" i="9"/>
  <c r="I2161" i="9"/>
  <c r="I2162" i="9"/>
  <c r="I2163" i="9"/>
  <c r="I2164" i="9"/>
  <c r="I2165" i="9"/>
  <c r="I2166" i="9"/>
  <c r="I2167" i="9"/>
  <c r="I2168" i="9"/>
  <c r="I2169" i="9"/>
  <c r="I2170" i="9"/>
  <c r="I2171" i="9"/>
  <c r="I2172" i="9"/>
  <c r="I2173" i="9"/>
  <c r="I2174" i="9"/>
  <c r="I2175" i="9"/>
  <c r="I2176" i="9"/>
  <c r="I2177" i="9"/>
  <c r="I2178" i="9"/>
  <c r="I2179" i="9"/>
  <c r="I2180" i="9"/>
  <c r="I2181" i="9"/>
  <c r="I2182" i="9"/>
  <c r="I2183" i="9"/>
  <c r="I2184" i="9"/>
  <c r="I2185" i="9"/>
  <c r="I2186" i="9"/>
  <c r="I2187" i="9"/>
  <c r="I2188" i="9"/>
  <c r="I2189" i="9"/>
  <c r="I2190" i="9"/>
  <c r="I2191" i="9"/>
  <c r="I2192" i="9"/>
  <c r="I2193" i="9"/>
  <c r="I2194" i="9"/>
  <c r="I2195" i="9"/>
  <c r="I2196" i="9"/>
  <c r="I2197" i="9"/>
  <c r="I2198" i="9"/>
  <c r="I2199" i="9"/>
  <c r="I2200" i="9"/>
  <c r="I2201" i="9"/>
  <c r="I2202" i="9"/>
  <c r="I2203" i="9"/>
  <c r="I2204" i="9"/>
  <c r="I2205" i="9"/>
  <c r="I2206" i="9"/>
  <c r="I2207" i="9"/>
  <c r="I2208" i="9"/>
  <c r="I2209" i="9"/>
  <c r="I2210" i="9"/>
  <c r="I2211" i="9"/>
  <c r="I2212" i="9"/>
  <c r="I2213" i="9"/>
  <c r="I2214" i="9"/>
  <c r="I2215" i="9"/>
  <c r="I2216" i="9"/>
  <c r="I2217" i="9"/>
  <c r="I2218" i="9"/>
  <c r="I2219" i="9"/>
  <c r="I2220" i="9"/>
  <c r="I2221" i="9"/>
  <c r="I2222" i="9"/>
  <c r="I2223" i="9"/>
  <c r="I2224" i="9"/>
  <c r="I2225" i="9"/>
  <c r="I2226" i="9"/>
  <c r="I2227" i="9"/>
  <c r="I2228" i="9"/>
  <c r="I2229" i="9"/>
  <c r="I2230" i="9"/>
  <c r="I2231" i="9"/>
  <c r="I2232" i="9"/>
  <c r="I2233" i="9"/>
  <c r="I2234" i="9"/>
  <c r="I2235" i="9"/>
  <c r="I2236" i="9"/>
  <c r="I2237" i="9"/>
  <c r="I2238" i="9"/>
  <c r="I2239" i="9"/>
  <c r="I2240" i="9"/>
  <c r="I2241" i="9"/>
  <c r="I2242" i="9"/>
  <c r="I2243" i="9"/>
  <c r="I2244" i="9"/>
  <c r="I2245" i="9"/>
  <c r="I2246" i="9"/>
  <c r="I2247" i="9"/>
  <c r="I2248" i="9"/>
  <c r="I2249" i="9"/>
  <c r="I2250" i="9"/>
  <c r="I2251" i="9"/>
  <c r="I2252" i="9"/>
  <c r="I2253" i="9"/>
  <c r="I2254" i="9"/>
  <c r="I2255" i="9"/>
  <c r="I2256" i="9"/>
  <c r="I2257" i="9"/>
  <c r="I2258" i="9"/>
  <c r="I2259" i="9"/>
  <c r="I2260" i="9"/>
  <c r="I2261" i="9"/>
  <c r="I2262" i="9"/>
  <c r="I2263" i="9"/>
  <c r="I2264" i="9"/>
  <c r="I2265" i="9"/>
  <c r="I2266" i="9"/>
  <c r="I2267" i="9"/>
  <c r="I2268" i="9"/>
  <c r="I2269" i="9"/>
  <c r="I2270" i="9"/>
  <c r="I2271" i="9"/>
  <c r="I2272" i="9"/>
  <c r="I2273" i="9"/>
  <c r="I2274" i="9"/>
  <c r="I2275" i="9"/>
  <c r="I2276" i="9"/>
  <c r="I2277" i="9"/>
  <c r="I2278" i="9"/>
  <c r="I2279" i="9"/>
  <c r="I2280" i="9"/>
  <c r="I2281" i="9"/>
  <c r="I2282" i="9"/>
  <c r="I2283" i="9"/>
  <c r="I2284" i="9"/>
  <c r="I2285" i="9"/>
  <c r="I2286" i="9"/>
  <c r="I2287" i="9"/>
  <c r="I2288" i="9"/>
  <c r="I2289" i="9"/>
  <c r="I2290" i="9"/>
  <c r="I2291" i="9"/>
  <c r="I2292" i="9"/>
  <c r="I2293" i="9"/>
  <c r="I2294" i="9"/>
  <c r="I2295" i="9"/>
  <c r="I2296" i="9"/>
  <c r="I2297" i="9"/>
  <c r="I2298" i="9"/>
  <c r="I2299" i="9"/>
  <c r="I2300" i="9"/>
  <c r="I2301" i="9"/>
  <c r="I2302" i="9"/>
  <c r="I2303" i="9"/>
  <c r="I2304" i="9"/>
  <c r="I2305" i="9"/>
  <c r="I2306" i="9"/>
  <c r="I2307" i="9"/>
  <c r="I2308" i="9"/>
  <c r="I2309" i="9"/>
  <c r="I2310" i="9"/>
  <c r="I2311" i="9"/>
  <c r="I2312" i="9"/>
  <c r="I2313" i="9"/>
  <c r="I2314" i="9"/>
  <c r="I2315" i="9"/>
  <c r="I2316" i="9"/>
  <c r="I2317" i="9"/>
  <c r="I2318" i="9"/>
  <c r="I2319" i="9"/>
  <c r="I2320" i="9"/>
  <c r="I2321" i="9"/>
  <c r="I2322" i="9"/>
  <c r="I2323" i="9"/>
  <c r="I2324" i="9"/>
  <c r="I2325" i="9"/>
  <c r="I2326" i="9"/>
  <c r="I2327" i="9"/>
  <c r="I2328" i="9"/>
  <c r="I2329" i="9"/>
  <c r="I2330" i="9"/>
  <c r="I2331" i="9"/>
  <c r="I2332" i="9"/>
  <c r="I2333" i="9"/>
  <c r="I2334" i="9"/>
  <c r="I2335" i="9"/>
  <c r="I2336" i="9"/>
  <c r="I2337" i="9"/>
  <c r="I2338" i="9"/>
  <c r="I2339" i="9"/>
  <c r="I2340" i="9"/>
  <c r="I2341" i="9"/>
  <c r="I2342" i="9"/>
  <c r="I2343" i="9"/>
  <c r="I2344" i="9"/>
  <c r="I2345" i="9"/>
  <c r="I2346" i="9"/>
  <c r="I2347" i="9"/>
  <c r="I2348" i="9"/>
  <c r="I2349" i="9"/>
  <c r="I2350" i="9"/>
  <c r="I2351" i="9"/>
  <c r="I2352" i="9"/>
  <c r="I2353" i="9"/>
  <c r="I2354" i="9"/>
  <c r="I2355" i="9"/>
  <c r="I2356" i="9"/>
  <c r="I2357" i="9"/>
  <c r="I2358" i="9"/>
  <c r="I2359" i="9"/>
  <c r="I2360" i="9"/>
  <c r="I2361" i="9"/>
  <c r="I2362" i="9"/>
  <c r="I2363" i="9"/>
  <c r="I2364" i="9"/>
  <c r="I2365" i="9"/>
  <c r="I2366" i="9"/>
  <c r="I2367" i="9"/>
  <c r="I2368" i="9"/>
  <c r="I2369" i="9"/>
  <c r="I2370" i="9"/>
  <c r="I2371" i="9"/>
  <c r="I2372" i="9"/>
  <c r="I2373" i="9"/>
  <c r="I2374" i="9"/>
  <c r="I2375" i="9"/>
  <c r="I2376" i="9"/>
  <c r="I2377" i="9"/>
  <c r="I2378" i="9"/>
  <c r="I2379" i="9"/>
  <c r="I2380" i="9"/>
  <c r="I2381" i="9"/>
  <c r="I2382" i="9"/>
  <c r="I2383" i="9"/>
  <c r="I2384" i="9"/>
  <c r="I2385" i="9"/>
  <c r="I2386" i="9"/>
  <c r="I2387" i="9"/>
  <c r="I2388" i="9"/>
  <c r="I2389" i="9"/>
  <c r="I2390" i="9"/>
  <c r="I2391" i="9"/>
  <c r="I2392" i="9"/>
  <c r="I2393" i="9"/>
  <c r="I2394" i="9"/>
  <c r="I2395" i="9"/>
  <c r="I2396" i="9"/>
  <c r="I2397" i="9"/>
  <c r="I2398" i="9"/>
  <c r="I2399" i="9"/>
  <c r="I2400" i="9"/>
  <c r="I2401" i="9"/>
  <c r="I2402" i="9"/>
  <c r="I2403" i="9"/>
  <c r="I2404" i="9"/>
  <c r="I2405" i="9"/>
  <c r="I2406" i="9"/>
  <c r="I2407" i="9"/>
  <c r="I2408" i="9"/>
  <c r="I2409" i="9"/>
  <c r="I2410" i="9"/>
  <c r="I2411" i="9"/>
  <c r="I2412" i="9"/>
  <c r="I2413" i="9"/>
  <c r="I2414" i="9"/>
  <c r="I2415" i="9"/>
  <c r="I2416" i="9"/>
  <c r="I2417" i="9"/>
  <c r="I2418" i="9"/>
  <c r="I2419" i="9"/>
  <c r="I2420" i="9"/>
  <c r="I2421" i="9"/>
  <c r="I2422" i="9"/>
  <c r="I2423" i="9"/>
  <c r="I2424" i="9"/>
  <c r="I2425" i="9"/>
  <c r="I2426" i="9"/>
  <c r="I2427" i="9"/>
  <c r="I2428" i="9"/>
  <c r="I2429" i="9"/>
  <c r="I2430" i="9"/>
  <c r="I2431" i="9"/>
  <c r="I2432" i="9"/>
  <c r="I2433" i="9"/>
  <c r="I2434" i="9"/>
  <c r="I2435" i="9"/>
  <c r="I2436" i="9"/>
  <c r="I2437" i="9"/>
  <c r="I2438" i="9"/>
  <c r="I2439" i="9"/>
  <c r="I2440" i="9"/>
  <c r="I2441" i="9"/>
  <c r="I2442" i="9"/>
  <c r="I2443" i="9"/>
  <c r="I2444" i="9"/>
  <c r="I2445" i="9"/>
  <c r="I2446" i="9"/>
  <c r="I2447" i="9"/>
  <c r="I2448" i="9"/>
  <c r="I2449" i="9"/>
  <c r="I2450" i="9"/>
  <c r="I2451" i="9"/>
  <c r="I2452" i="9"/>
  <c r="I2453" i="9"/>
  <c r="I2454" i="9"/>
  <c r="I2455" i="9"/>
  <c r="I2456" i="9"/>
  <c r="I2457" i="9"/>
  <c r="I2458" i="9"/>
  <c r="I2459" i="9"/>
  <c r="I2460" i="9"/>
  <c r="I2461" i="9"/>
  <c r="I2462" i="9"/>
  <c r="I2463" i="9"/>
  <c r="I2464" i="9"/>
  <c r="I2465" i="9"/>
  <c r="I2466" i="9"/>
  <c r="I2467" i="9"/>
  <c r="I2468" i="9"/>
  <c r="I2469" i="9"/>
  <c r="I2470" i="9"/>
  <c r="I2471" i="9"/>
  <c r="I2472" i="9"/>
  <c r="I2473" i="9"/>
  <c r="I2474" i="9"/>
  <c r="I2475" i="9"/>
  <c r="I2476" i="9"/>
  <c r="I2477" i="9"/>
  <c r="I2478" i="9"/>
  <c r="I2479" i="9"/>
  <c r="I2480" i="9"/>
  <c r="I2481" i="9"/>
  <c r="I2482" i="9"/>
  <c r="I2483" i="9"/>
  <c r="I2484" i="9"/>
  <c r="I2485" i="9"/>
  <c r="I2486" i="9"/>
  <c r="I2487" i="9"/>
  <c r="I2488" i="9"/>
  <c r="I2489" i="9"/>
  <c r="I2490" i="9"/>
  <c r="I2491" i="9"/>
  <c r="I2492" i="9"/>
  <c r="I2493" i="9"/>
  <c r="I2494" i="9"/>
  <c r="I2495" i="9"/>
  <c r="I2496" i="9"/>
  <c r="I2497" i="9"/>
  <c r="I2498" i="9"/>
  <c r="I2499" i="9"/>
  <c r="I2500" i="9"/>
  <c r="I2501" i="9"/>
  <c r="I2502" i="9"/>
  <c r="I2503" i="9"/>
  <c r="I2504" i="9"/>
  <c r="I2505" i="9"/>
  <c r="I2506" i="9"/>
  <c r="I2507" i="9"/>
  <c r="I2508" i="9"/>
  <c r="I2509" i="9"/>
  <c r="I2510" i="9"/>
  <c r="I2511" i="9"/>
  <c r="I2512" i="9"/>
  <c r="I2513" i="9"/>
  <c r="I2514" i="9"/>
  <c r="I2515" i="9"/>
  <c r="I2516" i="9"/>
  <c r="I2517" i="9"/>
  <c r="I2518" i="9"/>
  <c r="I2519" i="9"/>
  <c r="I2520" i="9"/>
  <c r="I2521" i="9"/>
  <c r="I2522" i="9"/>
  <c r="I2523" i="9"/>
  <c r="I2524" i="9"/>
  <c r="I2525" i="9"/>
  <c r="I2526" i="9"/>
  <c r="I2527" i="9"/>
  <c r="I2528" i="9"/>
  <c r="I2529" i="9"/>
  <c r="I2530" i="9"/>
  <c r="I2531" i="9"/>
  <c r="I2532" i="9"/>
  <c r="I2533" i="9"/>
  <c r="I2534" i="9"/>
  <c r="I2535" i="9"/>
  <c r="I2536" i="9"/>
  <c r="I2537" i="9"/>
  <c r="I2538" i="9"/>
  <c r="I2539" i="9"/>
  <c r="I2540" i="9"/>
  <c r="I2541" i="9"/>
  <c r="I2542" i="9"/>
  <c r="I2543" i="9"/>
  <c r="I2544" i="9"/>
  <c r="I2545" i="9"/>
  <c r="I2546" i="9"/>
  <c r="I2547" i="9"/>
  <c r="I2548" i="9"/>
  <c r="I2549" i="9"/>
  <c r="I2550" i="9"/>
  <c r="I2551" i="9"/>
  <c r="I2552" i="9"/>
  <c r="I2553" i="9"/>
  <c r="I2554" i="9"/>
  <c r="I2555" i="9"/>
  <c r="I2556" i="9"/>
  <c r="I2557" i="9"/>
  <c r="I2558" i="9"/>
  <c r="I2559" i="9"/>
  <c r="I2560" i="9"/>
  <c r="I2561" i="9"/>
  <c r="I2562" i="9"/>
  <c r="I2563" i="9"/>
  <c r="I2564" i="9"/>
  <c r="I2565" i="9"/>
  <c r="I2566" i="9"/>
  <c r="I2567" i="9"/>
  <c r="I2568" i="9"/>
  <c r="I2569" i="9"/>
  <c r="I2570" i="9"/>
  <c r="I2571" i="9"/>
  <c r="I2572" i="9"/>
  <c r="I2573" i="9"/>
  <c r="I2574" i="9"/>
  <c r="I2575" i="9"/>
  <c r="I2576" i="9"/>
  <c r="I2577" i="9"/>
  <c r="I2578" i="9"/>
  <c r="I2579" i="9"/>
  <c r="I2580" i="9"/>
  <c r="I2581" i="9"/>
  <c r="I2582" i="9"/>
  <c r="I2583" i="9"/>
  <c r="I2584" i="9"/>
  <c r="I2585" i="9"/>
  <c r="I2586" i="9"/>
  <c r="I2587" i="9"/>
  <c r="I2588" i="9"/>
  <c r="I2589" i="9"/>
  <c r="I2590" i="9"/>
  <c r="I2591" i="9"/>
  <c r="I2592" i="9"/>
  <c r="I2593" i="9"/>
  <c r="I2594" i="9"/>
  <c r="I2595" i="9"/>
  <c r="I2596" i="9"/>
  <c r="I2597" i="9"/>
  <c r="I2598" i="9"/>
  <c r="I2599" i="9"/>
  <c r="I2600" i="9"/>
  <c r="I2601" i="9"/>
  <c r="I2602" i="9"/>
  <c r="I2603" i="9"/>
  <c r="I2604" i="9"/>
  <c r="I2605" i="9"/>
  <c r="I2606" i="9"/>
  <c r="I2607" i="9"/>
  <c r="I2608" i="9"/>
  <c r="I2609" i="9"/>
  <c r="I2610" i="9"/>
  <c r="I2611" i="9"/>
  <c r="I2612" i="9"/>
  <c r="I2613" i="9"/>
  <c r="I2614" i="9"/>
  <c r="I2615" i="9"/>
  <c r="I2616" i="9"/>
  <c r="I2617" i="9"/>
  <c r="I2618" i="9"/>
  <c r="I2619" i="9"/>
  <c r="I2620" i="9"/>
  <c r="I2621" i="9"/>
  <c r="I2622" i="9"/>
  <c r="I2623" i="9"/>
  <c r="I2624" i="9"/>
  <c r="I2625" i="9"/>
  <c r="I2626" i="9"/>
  <c r="I2627" i="9"/>
  <c r="I2628" i="9"/>
  <c r="I2629" i="9"/>
  <c r="I2630" i="9"/>
  <c r="I2631" i="9"/>
  <c r="I2632" i="9"/>
  <c r="I2633" i="9"/>
  <c r="I2634" i="9"/>
  <c r="I2635" i="9"/>
  <c r="I2636" i="9"/>
  <c r="I2637" i="9"/>
  <c r="I2638" i="9"/>
  <c r="I2639" i="9"/>
  <c r="I2640" i="9"/>
  <c r="I2641" i="9"/>
  <c r="I2642" i="9"/>
  <c r="I2643" i="9"/>
  <c r="I2644" i="9"/>
  <c r="I2645" i="9"/>
  <c r="I2646" i="9"/>
  <c r="I2647" i="9"/>
  <c r="I2648" i="9"/>
  <c r="I2649" i="9"/>
  <c r="I2650" i="9"/>
  <c r="I2651" i="9"/>
  <c r="I2652" i="9"/>
  <c r="I2653" i="9"/>
  <c r="I2654" i="9"/>
  <c r="I2655" i="9"/>
  <c r="I2656" i="9"/>
  <c r="I2657" i="9"/>
  <c r="I2658" i="9"/>
  <c r="I2659" i="9"/>
  <c r="I2660" i="9"/>
  <c r="I2661" i="9"/>
  <c r="I2662" i="9"/>
  <c r="I2663" i="9"/>
  <c r="I2664" i="9"/>
  <c r="I2665" i="9"/>
  <c r="I2666" i="9"/>
  <c r="I2667" i="9"/>
  <c r="I2668" i="9"/>
  <c r="I2669" i="9"/>
  <c r="I2670" i="9"/>
  <c r="I2671" i="9"/>
  <c r="I2672" i="9"/>
  <c r="I2673" i="9"/>
  <c r="I2674" i="9"/>
  <c r="I2675" i="9"/>
  <c r="I2676" i="9"/>
  <c r="I2677" i="9"/>
  <c r="I2678" i="9"/>
  <c r="I2679" i="9"/>
  <c r="I2680" i="9"/>
  <c r="I2681" i="9"/>
  <c r="I2682" i="9"/>
  <c r="I2683" i="9"/>
  <c r="I2684" i="9"/>
  <c r="I2685" i="9"/>
  <c r="I2686" i="9"/>
  <c r="I2687" i="9"/>
  <c r="I2688" i="9"/>
  <c r="I2689" i="9"/>
  <c r="I2690" i="9"/>
  <c r="I2691" i="9"/>
  <c r="I2692" i="9"/>
  <c r="I2693" i="9"/>
  <c r="I2694" i="9"/>
  <c r="I2695" i="9"/>
  <c r="I2696" i="9"/>
  <c r="I2697" i="9"/>
  <c r="I2698" i="9"/>
  <c r="I2699" i="9"/>
  <c r="I2700" i="9"/>
  <c r="I2701" i="9"/>
  <c r="I2702" i="9"/>
  <c r="I2703" i="9"/>
  <c r="I2704" i="9"/>
  <c r="I2705" i="9"/>
  <c r="I2706" i="9"/>
  <c r="I2707" i="9"/>
  <c r="I2708" i="9"/>
  <c r="I2709" i="9"/>
  <c r="I2710" i="9"/>
  <c r="I2711" i="9"/>
  <c r="I2712" i="9"/>
  <c r="I2713" i="9"/>
  <c r="I2714" i="9"/>
  <c r="I2715" i="9"/>
  <c r="I2716" i="9"/>
  <c r="I2717" i="9"/>
  <c r="I2718" i="9"/>
  <c r="I2719" i="9"/>
  <c r="I2720" i="9"/>
  <c r="I2721" i="9"/>
  <c r="I2722" i="9"/>
  <c r="I2723" i="9"/>
  <c r="I2724" i="9"/>
  <c r="I2725" i="9"/>
  <c r="I2726" i="9"/>
  <c r="I2727" i="9"/>
  <c r="I2728" i="9"/>
  <c r="I2729" i="9"/>
  <c r="I2730" i="9"/>
  <c r="I2731" i="9"/>
  <c r="I2732" i="9"/>
  <c r="I2733" i="9"/>
  <c r="I2734" i="9"/>
  <c r="I2735" i="9"/>
  <c r="I2736" i="9"/>
  <c r="I2737" i="9"/>
  <c r="I2738" i="9"/>
  <c r="I2739" i="9"/>
  <c r="I2740" i="9"/>
  <c r="I2741" i="9"/>
  <c r="I2742" i="9"/>
  <c r="I2743" i="9"/>
  <c r="I2744" i="9"/>
  <c r="I2745" i="9"/>
  <c r="I2746" i="9"/>
  <c r="I2747" i="9"/>
  <c r="I2748" i="9"/>
  <c r="I2749" i="9"/>
  <c r="I2750" i="9"/>
  <c r="I2751" i="9"/>
  <c r="I2752" i="9"/>
  <c r="I2753" i="9"/>
  <c r="I2754" i="9"/>
  <c r="I2755" i="9"/>
  <c r="I2756" i="9"/>
  <c r="I2757" i="9"/>
  <c r="I2758" i="9"/>
  <c r="I2759" i="9"/>
  <c r="I2760" i="9"/>
  <c r="I2761" i="9"/>
  <c r="I2762" i="9"/>
  <c r="I2763" i="9"/>
  <c r="I2764" i="9"/>
  <c r="I2765" i="9"/>
  <c r="I2766" i="9"/>
  <c r="I2767" i="9"/>
  <c r="I2768" i="9"/>
  <c r="I2769" i="9"/>
  <c r="I2770" i="9"/>
  <c r="I2771" i="9"/>
  <c r="I2772" i="9"/>
  <c r="I2773" i="9"/>
  <c r="I2774" i="9"/>
  <c r="I2775" i="9"/>
  <c r="I2776" i="9"/>
  <c r="I2777" i="9"/>
  <c r="I2778" i="9"/>
  <c r="I2779" i="9"/>
  <c r="I2780" i="9"/>
  <c r="I2781" i="9"/>
  <c r="I2782" i="9"/>
  <c r="I2783" i="9"/>
  <c r="I2784" i="9"/>
  <c r="I2785" i="9"/>
  <c r="I2786" i="9"/>
  <c r="I2787" i="9"/>
  <c r="I2788" i="9"/>
  <c r="I2789" i="9"/>
  <c r="I2790" i="9"/>
  <c r="I2791" i="9"/>
  <c r="I2792" i="9"/>
  <c r="I2793" i="9"/>
  <c r="I2794" i="9"/>
  <c r="I2795" i="9"/>
  <c r="I2796" i="9"/>
  <c r="I2797" i="9"/>
  <c r="I2798" i="9"/>
  <c r="I2799" i="9"/>
  <c r="I2800" i="9"/>
  <c r="I2801" i="9"/>
  <c r="I2802" i="9"/>
  <c r="I2803" i="9"/>
  <c r="I2804" i="9"/>
  <c r="I2805" i="9"/>
  <c r="I2806" i="9"/>
  <c r="I2807" i="9"/>
  <c r="I2808" i="9"/>
  <c r="I2809" i="9"/>
  <c r="I2810" i="9"/>
  <c r="I2811" i="9"/>
  <c r="I2812" i="9"/>
  <c r="I2813" i="9"/>
  <c r="I2814" i="9"/>
  <c r="I2815" i="9"/>
  <c r="I2816" i="9"/>
  <c r="I2817" i="9"/>
  <c r="I2818" i="9"/>
  <c r="I2819" i="9"/>
  <c r="I2820" i="9"/>
  <c r="I2821" i="9"/>
  <c r="I2822" i="9"/>
  <c r="I2823" i="9"/>
  <c r="I2824" i="9"/>
  <c r="I2825" i="9"/>
  <c r="I2826" i="9"/>
  <c r="I2827" i="9"/>
  <c r="I2828" i="9"/>
  <c r="I2829" i="9"/>
  <c r="I2830" i="9"/>
  <c r="I2831" i="9"/>
  <c r="I2832" i="9"/>
  <c r="I2833" i="9"/>
  <c r="I2834" i="9"/>
  <c r="I2835" i="9"/>
  <c r="I2836" i="9"/>
  <c r="I2837" i="9"/>
  <c r="I2838" i="9"/>
  <c r="I2839" i="9"/>
  <c r="I2840" i="9"/>
  <c r="I2841" i="9"/>
  <c r="I2842" i="9"/>
  <c r="I2843" i="9"/>
  <c r="I2844" i="9"/>
  <c r="I2845" i="9"/>
  <c r="I2846" i="9"/>
  <c r="I2847" i="9"/>
  <c r="I2848" i="9"/>
  <c r="I2849" i="9"/>
  <c r="I2850" i="9"/>
  <c r="I2851" i="9"/>
  <c r="I2852" i="9"/>
  <c r="I2853" i="9"/>
  <c r="I2854" i="9"/>
  <c r="I2855" i="9"/>
  <c r="I2856" i="9"/>
  <c r="I2857" i="9"/>
  <c r="I2858" i="9"/>
  <c r="I2859" i="9"/>
  <c r="I2860" i="9"/>
  <c r="I2861" i="9"/>
  <c r="I2862" i="9"/>
  <c r="I2863" i="9"/>
  <c r="I2864" i="9"/>
  <c r="I2865" i="9"/>
  <c r="I2866" i="9"/>
  <c r="I2867" i="9"/>
  <c r="I2868" i="9"/>
  <c r="I2869" i="9"/>
  <c r="I2870" i="9"/>
  <c r="I2871" i="9"/>
  <c r="I2872" i="9"/>
  <c r="I2873" i="9"/>
  <c r="I2874" i="9"/>
  <c r="I2875" i="9"/>
  <c r="I2876" i="9"/>
  <c r="I2877" i="9"/>
  <c r="I2878" i="9"/>
  <c r="I2879" i="9"/>
  <c r="I2880" i="9"/>
  <c r="I2881" i="9"/>
  <c r="I2882" i="9"/>
  <c r="I2883" i="9"/>
  <c r="I2884" i="9"/>
  <c r="I2885" i="9"/>
  <c r="I2886" i="9"/>
  <c r="I2887" i="9"/>
  <c r="I2888" i="9"/>
  <c r="I2889" i="9"/>
  <c r="I2890" i="9"/>
  <c r="I2891" i="9"/>
  <c r="I2892" i="9"/>
  <c r="I2893" i="9"/>
  <c r="I2894" i="9"/>
  <c r="I2895" i="9"/>
  <c r="I2896" i="9"/>
  <c r="I2897" i="9"/>
  <c r="I2898" i="9"/>
  <c r="I2899" i="9"/>
  <c r="I2900" i="9"/>
  <c r="I2901" i="9"/>
  <c r="I2902" i="9"/>
  <c r="I2903" i="9"/>
  <c r="I2904" i="9"/>
  <c r="I2905" i="9"/>
  <c r="I2906" i="9"/>
  <c r="I2907" i="9"/>
  <c r="I2908" i="9"/>
  <c r="I2909" i="9"/>
  <c r="I2910" i="9"/>
  <c r="I2911" i="9"/>
  <c r="I2912" i="9"/>
  <c r="I2913" i="9"/>
  <c r="I2914" i="9"/>
  <c r="I2915" i="9"/>
  <c r="I2916" i="9"/>
  <c r="I2917" i="9"/>
  <c r="I2918" i="9"/>
  <c r="I2919" i="9"/>
  <c r="I2920" i="9"/>
  <c r="I2921" i="9"/>
  <c r="I2922" i="9"/>
  <c r="I2923" i="9"/>
  <c r="I2924" i="9"/>
  <c r="I2925" i="9"/>
  <c r="I2926" i="9"/>
  <c r="I2927" i="9"/>
  <c r="I2928" i="9"/>
  <c r="I2929" i="9"/>
  <c r="I2930" i="9"/>
  <c r="I2931" i="9"/>
  <c r="I2932" i="9"/>
  <c r="I2933" i="9"/>
  <c r="I2934" i="9"/>
  <c r="I2935" i="9"/>
  <c r="I2936" i="9"/>
  <c r="I2937" i="9"/>
  <c r="I2938" i="9"/>
  <c r="I2939" i="9"/>
  <c r="I2940" i="9"/>
  <c r="I2941" i="9"/>
  <c r="I2942" i="9"/>
  <c r="I2943" i="9"/>
  <c r="I2944" i="9"/>
  <c r="I2945" i="9"/>
  <c r="I2946" i="9"/>
  <c r="I2947" i="9"/>
  <c r="I2948" i="9"/>
  <c r="I2949" i="9"/>
  <c r="I2950" i="9"/>
  <c r="I2951" i="9"/>
  <c r="I2952" i="9"/>
  <c r="I2953" i="9"/>
  <c r="I2954" i="9"/>
  <c r="I2955" i="9"/>
  <c r="I2956" i="9"/>
  <c r="I2957" i="9"/>
  <c r="I2958" i="9"/>
  <c r="I2959" i="9"/>
  <c r="I2960" i="9"/>
  <c r="I2961" i="9"/>
  <c r="I2962" i="9"/>
  <c r="I2963" i="9"/>
  <c r="I2964" i="9"/>
  <c r="I2965" i="9"/>
  <c r="I2966" i="9"/>
  <c r="I2967" i="9"/>
  <c r="I2968" i="9"/>
  <c r="I2969" i="9"/>
  <c r="I2970" i="9"/>
  <c r="I2971" i="9"/>
  <c r="I2972" i="9"/>
  <c r="I2973" i="9"/>
  <c r="I2974" i="9"/>
  <c r="I2975" i="9"/>
  <c r="I2976" i="9"/>
  <c r="I2977" i="9"/>
  <c r="I2978" i="9"/>
  <c r="I2979" i="9"/>
  <c r="I2980" i="9"/>
  <c r="I2981" i="9"/>
  <c r="I2982" i="9"/>
  <c r="I2983" i="9"/>
  <c r="I2984" i="9"/>
  <c r="I2985" i="9"/>
  <c r="I2986" i="9"/>
  <c r="I2987" i="9"/>
  <c r="I2988" i="9"/>
  <c r="I2989" i="9"/>
  <c r="I2990" i="9"/>
  <c r="I2991" i="9"/>
  <c r="I2992" i="9"/>
  <c r="I2993" i="9"/>
  <c r="I2994" i="9"/>
  <c r="I2995" i="9"/>
  <c r="I2996" i="9"/>
  <c r="I2997" i="9"/>
  <c r="I2998" i="9"/>
  <c r="I2999" i="9"/>
  <c r="I3000" i="9"/>
  <c r="I3001" i="9"/>
  <c r="I3002" i="9"/>
  <c r="I3003" i="9"/>
  <c r="I3004" i="9"/>
  <c r="I3005" i="9"/>
  <c r="I3006" i="9"/>
  <c r="I3007" i="9"/>
  <c r="I3008" i="9"/>
  <c r="I3009" i="9"/>
  <c r="I3010" i="9"/>
  <c r="I3011" i="9"/>
  <c r="I3012" i="9"/>
  <c r="I3013" i="9"/>
  <c r="I3014" i="9"/>
  <c r="I3015" i="9"/>
  <c r="I3016" i="9"/>
  <c r="I3017" i="9"/>
  <c r="I3018" i="9"/>
  <c r="I3019" i="9"/>
  <c r="I3020" i="9"/>
  <c r="I3021" i="9"/>
  <c r="I3022" i="9"/>
  <c r="I3023" i="9"/>
  <c r="I3024" i="9"/>
  <c r="I3025" i="9"/>
  <c r="I3026" i="9"/>
  <c r="I3027" i="9"/>
  <c r="I3028" i="9"/>
  <c r="I3029" i="9"/>
  <c r="I3030" i="9"/>
  <c r="I3031" i="9"/>
  <c r="I3032" i="9"/>
  <c r="I3033" i="9"/>
  <c r="I3034" i="9"/>
  <c r="I3035" i="9"/>
  <c r="I3036" i="9"/>
  <c r="I3037" i="9"/>
  <c r="I3038" i="9"/>
  <c r="I3039" i="9"/>
  <c r="I3040" i="9"/>
  <c r="I3041" i="9"/>
  <c r="I3042" i="9"/>
  <c r="I3043" i="9"/>
  <c r="I3044" i="9"/>
  <c r="I3045" i="9"/>
  <c r="I3046" i="9"/>
  <c r="I3047" i="9"/>
  <c r="I3048" i="9"/>
  <c r="I3049" i="9"/>
  <c r="I3050" i="9"/>
  <c r="I3051" i="9"/>
  <c r="I3052" i="9"/>
  <c r="I3053" i="9"/>
  <c r="I3054" i="9"/>
  <c r="I3055" i="9"/>
  <c r="I3056" i="9"/>
  <c r="I3057" i="9"/>
  <c r="I3058" i="9"/>
  <c r="I3059" i="9"/>
  <c r="I3060" i="9"/>
  <c r="I3061" i="9"/>
  <c r="I3062" i="9"/>
  <c r="I3063" i="9"/>
  <c r="I3064" i="9"/>
  <c r="I3065" i="9"/>
  <c r="I3066" i="9"/>
  <c r="I3067" i="9"/>
  <c r="I3068" i="9"/>
  <c r="I3069" i="9"/>
  <c r="I3070" i="9"/>
  <c r="I3071" i="9"/>
  <c r="I3072" i="9"/>
  <c r="I3073" i="9"/>
  <c r="I3074" i="9"/>
  <c r="I3075" i="9"/>
  <c r="I3076" i="9"/>
  <c r="I3077" i="9"/>
  <c r="I3078" i="9"/>
  <c r="I3079" i="9"/>
  <c r="I3080" i="9"/>
  <c r="I3081" i="9"/>
  <c r="I3082" i="9"/>
  <c r="I3083" i="9"/>
  <c r="I3084" i="9"/>
  <c r="I3085" i="9"/>
  <c r="I3086" i="9"/>
  <c r="I3087" i="9"/>
  <c r="I3088" i="9"/>
  <c r="I3089" i="9"/>
  <c r="I3090" i="9"/>
  <c r="I3091" i="9"/>
  <c r="I3092" i="9"/>
  <c r="I3093" i="9"/>
  <c r="I3094" i="9"/>
  <c r="I3095" i="9"/>
  <c r="I3096" i="9"/>
  <c r="I3097" i="9"/>
  <c r="I3098" i="9"/>
  <c r="I3099" i="9"/>
  <c r="I3100" i="9"/>
  <c r="I3101" i="9"/>
  <c r="I3102" i="9"/>
  <c r="I3103" i="9"/>
  <c r="I3104" i="9"/>
  <c r="I3105" i="9"/>
  <c r="I3106" i="9"/>
  <c r="I3107" i="9"/>
  <c r="I3108" i="9"/>
  <c r="I3109" i="9"/>
  <c r="I3110" i="9"/>
  <c r="I3111" i="9"/>
  <c r="I3112" i="9"/>
  <c r="I3113" i="9"/>
  <c r="I3114" i="9"/>
  <c r="I3115" i="9"/>
  <c r="I3116" i="9"/>
  <c r="I3117" i="9"/>
  <c r="I3118" i="9"/>
  <c r="I3119" i="9"/>
  <c r="I3120" i="9"/>
  <c r="I3121" i="9"/>
  <c r="I3122" i="9"/>
  <c r="I3123" i="9"/>
  <c r="I3124" i="9"/>
  <c r="I3125" i="9"/>
  <c r="I3126" i="9"/>
  <c r="I3127" i="9"/>
  <c r="I3128" i="9"/>
  <c r="I3129" i="9"/>
  <c r="I3130" i="9"/>
  <c r="I3131" i="9"/>
  <c r="I3132" i="9"/>
  <c r="I3133" i="9"/>
  <c r="I3134" i="9"/>
  <c r="I3135" i="9"/>
  <c r="I3136" i="9"/>
  <c r="I3137" i="9"/>
  <c r="I3138" i="9"/>
  <c r="I3139" i="9"/>
  <c r="I3140" i="9"/>
  <c r="I3141" i="9"/>
  <c r="I3142" i="9"/>
  <c r="I3143" i="9"/>
  <c r="I3144" i="9"/>
  <c r="I3145" i="9"/>
  <c r="I3146" i="9"/>
  <c r="I3147" i="9"/>
  <c r="I3148" i="9"/>
  <c r="I3149" i="9"/>
  <c r="I3150" i="9"/>
  <c r="I3151" i="9"/>
  <c r="I3152" i="9"/>
  <c r="I3153" i="9"/>
  <c r="I3154" i="9"/>
  <c r="I3155" i="9"/>
  <c r="I3156" i="9"/>
  <c r="I3157" i="9"/>
  <c r="I3158" i="9"/>
  <c r="I3159" i="9"/>
  <c r="I3160" i="9"/>
  <c r="I3161" i="9"/>
  <c r="I3162" i="9"/>
  <c r="I3163" i="9"/>
  <c r="I3164" i="9"/>
  <c r="I3165" i="9"/>
  <c r="I3166" i="9"/>
  <c r="I3167" i="9"/>
  <c r="I3168" i="9"/>
  <c r="I3169" i="9"/>
  <c r="I3170" i="9"/>
  <c r="I3171" i="9"/>
  <c r="I3172" i="9"/>
  <c r="I3173" i="9"/>
  <c r="I3174" i="9"/>
  <c r="I3175" i="9"/>
  <c r="I3176" i="9"/>
  <c r="I3177" i="9"/>
  <c r="I3178" i="9"/>
  <c r="I3179" i="9"/>
  <c r="I3180" i="9"/>
  <c r="I3181" i="9"/>
  <c r="I3182" i="9"/>
  <c r="I3183" i="9"/>
  <c r="I3184" i="9"/>
  <c r="I3185" i="9"/>
  <c r="I3186" i="9"/>
  <c r="I3187" i="9"/>
  <c r="I3188" i="9"/>
  <c r="I3189" i="9"/>
  <c r="I3190" i="9"/>
  <c r="I3191" i="9"/>
  <c r="I3192" i="9"/>
  <c r="I3193" i="9"/>
  <c r="I3194" i="9"/>
  <c r="I3195" i="9"/>
  <c r="I3196" i="9"/>
  <c r="I3197" i="9"/>
  <c r="I3198" i="9"/>
  <c r="I3199" i="9"/>
  <c r="I3200" i="9"/>
  <c r="I3201" i="9"/>
  <c r="I3202" i="9"/>
  <c r="I3203" i="9"/>
  <c r="I3204" i="9"/>
  <c r="I3205" i="9"/>
  <c r="I3206" i="9"/>
  <c r="I3207" i="9"/>
  <c r="I3208" i="9"/>
  <c r="I3209" i="9"/>
  <c r="I3210" i="9"/>
  <c r="I3211" i="9"/>
  <c r="I3212" i="9"/>
  <c r="I3213" i="9"/>
  <c r="I3214" i="9"/>
  <c r="I3215" i="9"/>
  <c r="I3216" i="9"/>
  <c r="I3217" i="9"/>
  <c r="I3218" i="9"/>
  <c r="I3219" i="9"/>
  <c r="I3220" i="9"/>
  <c r="I3221" i="9"/>
  <c r="I3222" i="9"/>
  <c r="I3223" i="9"/>
  <c r="I3224" i="9"/>
  <c r="I3225" i="9"/>
  <c r="I3226" i="9"/>
  <c r="I3227" i="9"/>
  <c r="I3228" i="9"/>
  <c r="I3229" i="9"/>
  <c r="I3230" i="9"/>
  <c r="I3231" i="9"/>
  <c r="I3232" i="9"/>
  <c r="I3233" i="9"/>
  <c r="I3234" i="9"/>
  <c r="I3235" i="9"/>
  <c r="I3236" i="9"/>
  <c r="I3237" i="9"/>
  <c r="I3238" i="9"/>
  <c r="I3239" i="9"/>
  <c r="I3240" i="9"/>
  <c r="I3241" i="9"/>
  <c r="I3242" i="9"/>
  <c r="I3243" i="9"/>
  <c r="I3244" i="9"/>
  <c r="I3245" i="9"/>
  <c r="I3246" i="9"/>
  <c r="I3247" i="9"/>
  <c r="I3248" i="9"/>
  <c r="I3249" i="9"/>
  <c r="I3250" i="9"/>
  <c r="I3251" i="9"/>
  <c r="I3252" i="9"/>
  <c r="I3253" i="9"/>
  <c r="I3254" i="9"/>
  <c r="I3255" i="9"/>
  <c r="I3256" i="9"/>
  <c r="I3257" i="9"/>
  <c r="I3258" i="9"/>
  <c r="I3259" i="9"/>
  <c r="I3260" i="9"/>
  <c r="I3261" i="9"/>
  <c r="I3262" i="9"/>
  <c r="I3263" i="9"/>
  <c r="I3264" i="9"/>
  <c r="I3265" i="9"/>
  <c r="I3266" i="9"/>
  <c r="I3267" i="9"/>
  <c r="I3268" i="9"/>
  <c r="I3269" i="9"/>
  <c r="I3270" i="9"/>
  <c r="I3271" i="9"/>
  <c r="I3272" i="9"/>
  <c r="I3273" i="9"/>
  <c r="I3274" i="9"/>
  <c r="I3275" i="9"/>
  <c r="I3276" i="9"/>
  <c r="I3277" i="9"/>
  <c r="I3278" i="9"/>
  <c r="I3279" i="9"/>
  <c r="I3280" i="9"/>
  <c r="I3281" i="9"/>
  <c r="I3282" i="9"/>
  <c r="I3283" i="9"/>
  <c r="I3284" i="9"/>
  <c r="I3285" i="9"/>
  <c r="I3286" i="9"/>
  <c r="I3287" i="9"/>
  <c r="I3288" i="9"/>
  <c r="I3289" i="9"/>
  <c r="I3290" i="9"/>
  <c r="I3291" i="9"/>
  <c r="I3292" i="9"/>
  <c r="I3293" i="9"/>
  <c r="I3294" i="9"/>
  <c r="I3295" i="9"/>
  <c r="I3296" i="9"/>
  <c r="I3297" i="9"/>
  <c r="I3298" i="9"/>
  <c r="I3299" i="9"/>
  <c r="I3300" i="9"/>
  <c r="I3301" i="9"/>
  <c r="I3302" i="9"/>
  <c r="I3303" i="9"/>
  <c r="I3304" i="9"/>
  <c r="I3305" i="9"/>
  <c r="I3306" i="9"/>
  <c r="I3307" i="9"/>
  <c r="I3308" i="9"/>
  <c r="I3309" i="9"/>
  <c r="I3310" i="9"/>
  <c r="I3311" i="9"/>
  <c r="I3312" i="9"/>
  <c r="I3313" i="9"/>
  <c r="I3314" i="9"/>
  <c r="I3315" i="9"/>
  <c r="I3316" i="9"/>
  <c r="I3317" i="9"/>
  <c r="I3318" i="9"/>
  <c r="I3319" i="9"/>
  <c r="I3320" i="9"/>
  <c r="I3321" i="9"/>
  <c r="I3322" i="9"/>
  <c r="I3323" i="9"/>
  <c r="I3324" i="9"/>
  <c r="I3325" i="9"/>
  <c r="I3326" i="9"/>
  <c r="I3327" i="9"/>
  <c r="I3328" i="9"/>
  <c r="I3329" i="9"/>
  <c r="I3330" i="9"/>
  <c r="I3331" i="9"/>
  <c r="I3332" i="9"/>
  <c r="I3333" i="9"/>
  <c r="I3334" i="9"/>
  <c r="I3335" i="9"/>
  <c r="I3336" i="9"/>
  <c r="I3337" i="9"/>
  <c r="I3338" i="9"/>
  <c r="I3339" i="9"/>
  <c r="I3340" i="9"/>
  <c r="I3341" i="9"/>
  <c r="I3342" i="9"/>
  <c r="I3343" i="9"/>
  <c r="I3344" i="9"/>
  <c r="I3345" i="9"/>
  <c r="I3346" i="9"/>
  <c r="I3347" i="9"/>
  <c r="I3348" i="9"/>
  <c r="I3349" i="9"/>
  <c r="I3350" i="9"/>
  <c r="I3351" i="9"/>
  <c r="I3352" i="9"/>
  <c r="I3353" i="9"/>
  <c r="I3354" i="9"/>
  <c r="I3355" i="9"/>
  <c r="I3356" i="9"/>
  <c r="I3357" i="9"/>
  <c r="I3358" i="9"/>
  <c r="I3359" i="9"/>
  <c r="I3360" i="9"/>
  <c r="I3361" i="9"/>
  <c r="I3362" i="9"/>
  <c r="I3363" i="9"/>
  <c r="I3364" i="9"/>
  <c r="I3365" i="9"/>
  <c r="I3366" i="9"/>
  <c r="I3367" i="9"/>
  <c r="I3368" i="9"/>
  <c r="I3369" i="9"/>
  <c r="I3370" i="9"/>
  <c r="I3371" i="9"/>
  <c r="I3372" i="9"/>
  <c r="I3373" i="9"/>
  <c r="I3374" i="9"/>
  <c r="I3375" i="9"/>
  <c r="I3376" i="9"/>
  <c r="I3377" i="9"/>
  <c r="I3378" i="9"/>
  <c r="I3379" i="9"/>
  <c r="I3380" i="9"/>
  <c r="I3381" i="9"/>
  <c r="I3382" i="9"/>
  <c r="I3383" i="9"/>
  <c r="I3384" i="9"/>
  <c r="I3385" i="9"/>
  <c r="I3386" i="9"/>
  <c r="I3387" i="9"/>
  <c r="I3388" i="9"/>
  <c r="I3389" i="9"/>
  <c r="I3390" i="9"/>
  <c r="I3391" i="9"/>
  <c r="I3392" i="9"/>
  <c r="I3393" i="9"/>
  <c r="I3394" i="9"/>
  <c r="I3395" i="9"/>
  <c r="I3396" i="9"/>
  <c r="I3397" i="9"/>
  <c r="I3398" i="9"/>
  <c r="I3399" i="9"/>
  <c r="I3400" i="9"/>
  <c r="I3401" i="9"/>
  <c r="I3402" i="9"/>
  <c r="I3403" i="9"/>
  <c r="I3404" i="9"/>
  <c r="I3405" i="9"/>
  <c r="I3406" i="9"/>
  <c r="I3407" i="9"/>
  <c r="I3408" i="9"/>
  <c r="I3409" i="9"/>
  <c r="I3410" i="9"/>
  <c r="I3411" i="9"/>
  <c r="I3412" i="9"/>
  <c r="I3413" i="9"/>
  <c r="I3414" i="9"/>
  <c r="I3415" i="9"/>
  <c r="I3416" i="9"/>
  <c r="I3417" i="9"/>
  <c r="I3418" i="9"/>
  <c r="I3419" i="9"/>
  <c r="I3420" i="9"/>
  <c r="I3421" i="9"/>
  <c r="I3422" i="9"/>
  <c r="I3423" i="9"/>
  <c r="I3424" i="9"/>
  <c r="I3425" i="9"/>
  <c r="I3426" i="9"/>
  <c r="I3427" i="9"/>
  <c r="I3428" i="9"/>
  <c r="I3429" i="9"/>
  <c r="I3430" i="9"/>
  <c r="I3431" i="9"/>
  <c r="I3432" i="9"/>
  <c r="I3433" i="9"/>
  <c r="I3434" i="9"/>
  <c r="I3435" i="9"/>
  <c r="I3436" i="9"/>
  <c r="I3437" i="9"/>
  <c r="I3438" i="9"/>
  <c r="I3439" i="9"/>
  <c r="I3440" i="9"/>
  <c r="I3441" i="9"/>
  <c r="I3442" i="9"/>
  <c r="I3443" i="9"/>
  <c r="I3444" i="9"/>
  <c r="I3445" i="9"/>
  <c r="I3446" i="9"/>
  <c r="I3447" i="9"/>
  <c r="I3448" i="9"/>
  <c r="I3449" i="9"/>
  <c r="I3450" i="9"/>
  <c r="I3451" i="9"/>
  <c r="I3452" i="9"/>
  <c r="I3453" i="9"/>
  <c r="I3454" i="9"/>
  <c r="I3455" i="9"/>
  <c r="I3456" i="9"/>
  <c r="I3457" i="9"/>
  <c r="I3458" i="9"/>
  <c r="I3459" i="9"/>
  <c r="I3460" i="9"/>
  <c r="I3461" i="9"/>
  <c r="I3462" i="9"/>
  <c r="I3463" i="9"/>
  <c r="I3464" i="9"/>
  <c r="I3465" i="9"/>
  <c r="I3466" i="9"/>
  <c r="I3467" i="9"/>
  <c r="I3468" i="9"/>
  <c r="I3469" i="9"/>
  <c r="I3470" i="9"/>
  <c r="I3471" i="9"/>
  <c r="I3472" i="9"/>
  <c r="I3473" i="9"/>
  <c r="I3474" i="9"/>
  <c r="I3475" i="9"/>
  <c r="I3476" i="9"/>
  <c r="I3477" i="9"/>
  <c r="I3478" i="9"/>
  <c r="I3479" i="9"/>
  <c r="I3480" i="9"/>
  <c r="I3481" i="9"/>
  <c r="I3482" i="9"/>
  <c r="I3483" i="9"/>
  <c r="I3484" i="9"/>
  <c r="I3485" i="9"/>
  <c r="I3486" i="9"/>
  <c r="I3487" i="9"/>
  <c r="I3488" i="9"/>
  <c r="I3489" i="9"/>
  <c r="I3490" i="9"/>
  <c r="I3491" i="9"/>
  <c r="I3492" i="9"/>
  <c r="I3493" i="9"/>
  <c r="I3494" i="9"/>
  <c r="I3495" i="9"/>
  <c r="I3496" i="9"/>
  <c r="I3497" i="9"/>
  <c r="I3498" i="9"/>
  <c r="I3499" i="9"/>
  <c r="I3500" i="9"/>
  <c r="I3501" i="9"/>
  <c r="I3502" i="9"/>
  <c r="I3503" i="9"/>
  <c r="I3504" i="9"/>
  <c r="I3505" i="9"/>
  <c r="I3506" i="9"/>
  <c r="I3507" i="9"/>
  <c r="I3508" i="9"/>
  <c r="I3509" i="9"/>
  <c r="I3510" i="9"/>
  <c r="I3511" i="9"/>
  <c r="I3512" i="9"/>
  <c r="I3513" i="9"/>
  <c r="I3514" i="9"/>
  <c r="I3515" i="9"/>
  <c r="I3516" i="9"/>
  <c r="I3517" i="9"/>
  <c r="I3518" i="9"/>
  <c r="I3519" i="9"/>
  <c r="I3520" i="9"/>
  <c r="I3521" i="9"/>
  <c r="I3522" i="9"/>
  <c r="I3523" i="9"/>
  <c r="I3524" i="9"/>
  <c r="I3525" i="9"/>
  <c r="I3526" i="9"/>
  <c r="I3527" i="9"/>
  <c r="I3528" i="9"/>
  <c r="I3529" i="9"/>
  <c r="I3530" i="9"/>
  <c r="I3531" i="9"/>
  <c r="I3532" i="9"/>
  <c r="I3533" i="9"/>
  <c r="I3534" i="9"/>
  <c r="I3535" i="9"/>
  <c r="I3536" i="9"/>
  <c r="I3537" i="9"/>
  <c r="I3538" i="9"/>
  <c r="I3539" i="9"/>
  <c r="I3540" i="9"/>
  <c r="I3541" i="9"/>
  <c r="I3542" i="9"/>
  <c r="I3543" i="9"/>
  <c r="I3544" i="9"/>
  <c r="I3545" i="9"/>
  <c r="I3546" i="9"/>
  <c r="I3547" i="9"/>
  <c r="I3548" i="9"/>
  <c r="I3549" i="9"/>
  <c r="I3550" i="9"/>
  <c r="I3551" i="9"/>
  <c r="I3552" i="9"/>
  <c r="I3553" i="9"/>
  <c r="I3554" i="9"/>
  <c r="I3555" i="9"/>
  <c r="I3556" i="9"/>
  <c r="I3557" i="9"/>
  <c r="I3558" i="9"/>
  <c r="I3559" i="9"/>
  <c r="I3560" i="9"/>
  <c r="I3561" i="9"/>
  <c r="I3562" i="9"/>
  <c r="I3563" i="9"/>
  <c r="I3564" i="9"/>
  <c r="I3565" i="9"/>
  <c r="I3566" i="9"/>
  <c r="I3567" i="9"/>
  <c r="I3568" i="9"/>
  <c r="I3569" i="9"/>
  <c r="I3570" i="9"/>
  <c r="I3571" i="9"/>
  <c r="I3572" i="9"/>
  <c r="I3573" i="9"/>
  <c r="I3574" i="9"/>
  <c r="I3575" i="9"/>
  <c r="I3576" i="9"/>
  <c r="I3577" i="9"/>
  <c r="I3578" i="9"/>
  <c r="I3579" i="9"/>
  <c r="I3580" i="9"/>
  <c r="I3581" i="9"/>
  <c r="I3582" i="9"/>
  <c r="I3583" i="9"/>
  <c r="I3584" i="9"/>
  <c r="I3585" i="9"/>
  <c r="I3586" i="9"/>
  <c r="I3587" i="9"/>
  <c r="I3588" i="9"/>
  <c r="I3589" i="9"/>
  <c r="I3590" i="9"/>
  <c r="I3591" i="9"/>
  <c r="I3592" i="9"/>
  <c r="I3593" i="9"/>
  <c r="I3594" i="9"/>
  <c r="I3595" i="9"/>
  <c r="I3596" i="9"/>
  <c r="I3597" i="9"/>
  <c r="I3598" i="9"/>
  <c r="I3599" i="9"/>
  <c r="I3600" i="9"/>
  <c r="I3601" i="9"/>
  <c r="I3602" i="9"/>
  <c r="I3603" i="9"/>
  <c r="I3604" i="9"/>
  <c r="I3605" i="9"/>
  <c r="I3606" i="9"/>
  <c r="I3607" i="9"/>
  <c r="I3608" i="9"/>
  <c r="I3609" i="9"/>
  <c r="I3610" i="9"/>
  <c r="I3611" i="9"/>
  <c r="I3612" i="9"/>
  <c r="I3613" i="9"/>
  <c r="I3614" i="9"/>
  <c r="I3615" i="9"/>
  <c r="I3616" i="9"/>
  <c r="I3617" i="9"/>
  <c r="I3618" i="9"/>
  <c r="I3619" i="9"/>
  <c r="I3620" i="9"/>
  <c r="I3621" i="9"/>
  <c r="I3622" i="9"/>
  <c r="I3623" i="9"/>
  <c r="I3624" i="9"/>
  <c r="I3625" i="9"/>
  <c r="I3626" i="9"/>
  <c r="I3627" i="9"/>
  <c r="I3628" i="9"/>
  <c r="I3629" i="9"/>
  <c r="I3630" i="9"/>
  <c r="I3631" i="9"/>
  <c r="I3632" i="9"/>
  <c r="I3633" i="9"/>
  <c r="I3634" i="9"/>
  <c r="I3635" i="9"/>
  <c r="I3636" i="9"/>
  <c r="I3637" i="9"/>
  <c r="I3638" i="9"/>
  <c r="I3639" i="9"/>
  <c r="I3640" i="9"/>
  <c r="I3641" i="9"/>
  <c r="I3642" i="9"/>
  <c r="I3643" i="9"/>
  <c r="I3644" i="9"/>
  <c r="I3645" i="9"/>
  <c r="I3646" i="9"/>
  <c r="I3647" i="9"/>
  <c r="I3648" i="9"/>
  <c r="I3649" i="9"/>
  <c r="I3650" i="9"/>
  <c r="I3651" i="9"/>
  <c r="I3652" i="9"/>
  <c r="I3653" i="9"/>
  <c r="I3654" i="9"/>
  <c r="I3655" i="9"/>
  <c r="I3656" i="9"/>
  <c r="I3657" i="9"/>
  <c r="I3658" i="9"/>
  <c r="I3659" i="9"/>
  <c r="I3660" i="9"/>
  <c r="I3661" i="9"/>
  <c r="I3662" i="9"/>
  <c r="I3663" i="9"/>
  <c r="I3664" i="9"/>
  <c r="I3665" i="9"/>
  <c r="I3666" i="9"/>
  <c r="I3667" i="9"/>
  <c r="I3668" i="9"/>
  <c r="I3669" i="9"/>
  <c r="I3670" i="9"/>
  <c r="I3671" i="9"/>
  <c r="I3672" i="9"/>
  <c r="I3673" i="9"/>
  <c r="I3674" i="9"/>
  <c r="I3675" i="9"/>
  <c r="I3676" i="9"/>
  <c r="I3677" i="9"/>
  <c r="I3678" i="9"/>
  <c r="I3679" i="9"/>
  <c r="I3680" i="9"/>
  <c r="I3681" i="9"/>
  <c r="I3682" i="9"/>
  <c r="I3683" i="9"/>
  <c r="I3684" i="9"/>
  <c r="I3685" i="9"/>
  <c r="I3686" i="9"/>
  <c r="I3687" i="9"/>
  <c r="I3688" i="9"/>
  <c r="I3689" i="9"/>
  <c r="I3690" i="9"/>
  <c r="I3691" i="9"/>
  <c r="I3692" i="9"/>
  <c r="I3693" i="9"/>
  <c r="I3694" i="9"/>
  <c r="I3695" i="9"/>
  <c r="I3696" i="9"/>
  <c r="I3697" i="9"/>
  <c r="I3698" i="9"/>
  <c r="I3699" i="9"/>
  <c r="I3700" i="9"/>
  <c r="I3701" i="9"/>
  <c r="I3702" i="9"/>
  <c r="I3703" i="9"/>
  <c r="I3704" i="9"/>
  <c r="I3705" i="9"/>
  <c r="I3706" i="9"/>
  <c r="I3707" i="9"/>
  <c r="I3708" i="9"/>
  <c r="I3709" i="9"/>
  <c r="I3710" i="9"/>
  <c r="I3711" i="9"/>
  <c r="I3712" i="9"/>
  <c r="I3713" i="9"/>
  <c r="I3714" i="9"/>
  <c r="I3715" i="9"/>
  <c r="I3716" i="9"/>
  <c r="I3717" i="9"/>
  <c r="I3718" i="9"/>
  <c r="I3719" i="9"/>
  <c r="I3720" i="9"/>
  <c r="I3721" i="9"/>
  <c r="I3722" i="9"/>
  <c r="I3723" i="9"/>
  <c r="I3724" i="9"/>
  <c r="I3725" i="9"/>
  <c r="I3726" i="9"/>
  <c r="I3727" i="9"/>
  <c r="I3728" i="9"/>
  <c r="I3729" i="9"/>
  <c r="I3730" i="9"/>
  <c r="I3731" i="9"/>
  <c r="I3732" i="9"/>
  <c r="I3733" i="9"/>
  <c r="I3734" i="9"/>
  <c r="I3735" i="9"/>
  <c r="I3736" i="9"/>
  <c r="I3737" i="9"/>
  <c r="I3738" i="9"/>
  <c r="I3739" i="9"/>
  <c r="I3740" i="9"/>
  <c r="I3741" i="9"/>
  <c r="I3742" i="9"/>
  <c r="I3743" i="9"/>
  <c r="I3744" i="9"/>
  <c r="I3745" i="9"/>
  <c r="I3746" i="9"/>
  <c r="I3747" i="9"/>
  <c r="I3748" i="9"/>
  <c r="I3749" i="9"/>
  <c r="I3750" i="9"/>
  <c r="I3751" i="9"/>
  <c r="I3752" i="9"/>
  <c r="I3753" i="9"/>
  <c r="I3754" i="9"/>
  <c r="I3755" i="9"/>
  <c r="I3756" i="9"/>
  <c r="I3757" i="9"/>
  <c r="I3758" i="9"/>
  <c r="I3759" i="9"/>
  <c r="I3760" i="9"/>
  <c r="I3761" i="9"/>
  <c r="I3762" i="9"/>
  <c r="I3763" i="9"/>
  <c r="I3764" i="9"/>
  <c r="I3765" i="9"/>
  <c r="I3766" i="9"/>
  <c r="I3767" i="9"/>
  <c r="I3768" i="9"/>
  <c r="I3769" i="9"/>
  <c r="I3770" i="9"/>
  <c r="I3771" i="9"/>
  <c r="I3772" i="9"/>
  <c r="I3773" i="9"/>
  <c r="I3774" i="9"/>
  <c r="I3775" i="9"/>
  <c r="I3776" i="9"/>
  <c r="I3777" i="9"/>
  <c r="I3778" i="9"/>
  <c r="I3779" i="9"/>
  <c r="I3780" i="9"/>
  <c r="I3781" i="9"/>
  <c r="I3782" i="9"/>
  <c r="I3783" i="9"/>
  <c r="I3784" i="9"/>
  <c r="I3785" i="9"/>
  <c r="I3786" i="9"/>
  <c r="I3787" i="9"/>
  <c r="I3788" i="9"/>
  <c r="I3789" i="9"/>
  <c r="I3790" i="9"/>
  <c r="I3791" i="9"/>
  <c r="I3792" i="9"/>
  <c r="I3793" i="9"/>
  <c r="I3794" i="9"/>
  <c r="I3795" i="9"/>
  <c r="I3796" i="9"/>
  <c r="I3797" i="9"/>
  <c r="I3798" i="9"/>
  <c r="I3799" i="9"/>
  <c r="I3800" i="9"/>
  <c r="I3801" i="9"/>
  <c r="I3802" i="9"/>
  <c r="I3803" i="9"/>
  <c r="I3804" i="9"/>
  <c r="I3805" i="9"/>
  <c r="I3806" i="9"/>
  <c r="I3807" i="9"/>
  <c r="I3808" i="9"/>
  <c r="I3809" i="9"/>
  <c r="I3810" i="9"/>
  <c r="I3811" i="9"/>
  <c r="I3812" i="9"/>
  <c r="I3813" i="9"/>
  <c r="I3814" i="9"/>
  <c r="I3815" i="9"/>
  <c r="I3816" i="9"/>
  <c r="I3817" i="9"/>
  <c r="I3818" i="9"/>
  <c r="I3819" i="9"/>
  <c r="I3820" i="9"/>
  <c r="I3821" i="9"/>
  <c r="I3822" i="9"/>
  <c r="I3823" i="9"/>
  <c r="I3824" i="9"/>
  <c r="I3825" i="9"/>
  <c r="I3826" i="9"/>
  <c r="I3827" i="9"/>
  <c r="I3828" i="9"/>
  <c r="I3829" i="9"/>
  <c r="I3830" i="9"/>
  <c r="I3831" i="9"/>
  <c r="I3832" i="9"/>
  <c r="I3833" i="9"/>
  <c r="I3834" i="9"/>
  <c r="I3835" i="9"/>
  <c r="I3836" i="9"/>
  <c r="I3837" i="9"/>
  <c r="I3838" i="9"/>
  <c r="I3839" i="9"/>
  <c r="I3840" i="9"/>
  <c r="I3841" i="9"/>
  <c r="I3842" i="9"/>
  <c r="I3843" i="9"/>
  <c r="I3844" i="9"/>
  <c r="I3845" i="9"/>
  <c r="I3846" i="9"/>
  <c r="I3847" i="9"/>
  <c r="I3848" i="9"/>
  <c r="I3849" i="9"/>
  <c r="I3850" i="9"/>
  <c r="I3851" i="9"/>
  <c r="I3852" i="9"/>
  <c r="I3853" i="9"/>
  <c r="I3854" i="9"/>
  <c r="I3855" i="9"/>
  <c r="I3856" i="9"/>
  <c r="I3857" i="9"/>
  <c r="I3858" i="9"/>
  <c r="I3859" i="9"/>
  <c r="I3860" i="9"/>
  <c r="I3861" i="9"/>
  <c r="I3862" i="9"/>
  <c r="I3863" i="9"/>
  <c r="I3864" i="9"/>
  <c r="I3865" i="9"/>
  <c r="I3866" i="9"/>
  <c r="I3867" i="9"/>
  <c r="I3868" i="9"/>
  <c r="I3869" i="9"/>
  <c r="I3870" i="9"/>
  <c r="I3871" i="9"/>
  <c r="I3872" i="9"/>
  <c r="I3873" i="9"/>
  <c r="I3874" i="9"/>
  <c r="I3875" i="9"/>
  <c r="I3876" i="9"/>
  <c r="I3877" i="9"/>
  <c r="I3878" i="9"/>
  <c r="I3879" i="9"/>
  <c r="I3880" i="9"/>
  <c r="I3881" i="9"/>
  <c r="I3882" i="9"/>
  <c r="I3883" i="9"/>
  <c r="I3884" i="9"/>
  <c r="I3885" i="9"/>
  <c r="I3886" i="9"/>
  <c r="I3887" i="9"/>
  <c r="I3888" i="9"/>
  <c r="I3889" i="9"/>
  <c r="I3890" i="9"/>
  <c r="I3891" i="9"/>
  <c r="I3892" i="9"/>
  <c r="I3893" i="9"/>
  <c r="I3894" i="9"/>
  <c r="I3895" i="9"/>
  <c r="I3896" i="9"/>
  <c r="I3897" i="9"/>
  <c r="I3898" i="9"/>
  <c r="I3899" i="9"/>
  <c r="I3900" i="9"/>
  <c r="I3901" i="9"/>
  <c r="I3902" i="9"/>
  <c r="I3903" i="9"/>
  <c r="I3904" i="9"/>
  <c r="I3905" i="9"/>
  <c r="I3906" i="9"/>
  <c r="I3907" i="9"/>
  <c r="I3908" i="9"/>
  <c r="I3909" i="9"/>
  <c r="I3910" i="9"/>
  <c r="I3911" i="9"/>
  <c r="I3912" i="9"/>
  <c r="I3913" i="9"/>
  <c r="I3914" i="9"/>
  <c r="I3915" i="9"/>
  <c r="I3916" i="9"/>
  <c r="I3917" i="9"/>
  <c r="I3918" i="9"/>
  <c r="I3919" i="9"/>
  <c r="I3920" i="9"/>
  <c r="I3921" i="9"/>
  <c r="I3922" i="9"/>
  <c r="I3923" i="9"/>
  <c r="I3924" i="9"/>
  <c r="I3925" i="9"/>
  <c r="I3926" i="9"/>
  <c r="I3927" i="9"/>
  <c r="I3928" i="9"/>
  <c r="I3929" i="9"/>
  <c r="I3930" i="9"/>
  <c r="I3931" i="9"/>
  <c r="I3932" i="9"/>
  <c r="I3933" i="9"/>
  <c r="I3934" i="9"/>
  <c r="I3935" i="9"/>
  <c r="I3936" i="9"/>
  <c r="I3937" i="9"/>
  <c r="I3938" i="9"/>
  <c r="I3939" i="9"/>
  <c r="I3940" i="9"/>
  <c r="I3941" i="9"/>
  <c r="I3942" i="9"/>
  <c r="I3943" i="9"/>
  <c r="I3944" i="9"/>
  <c r="I3945" i="9"/>
  <c r="I3946" i="9"/>
  <c r="I3947" i="9"/>
  <c r="I3948" i="9"/>
  <c r="I3949" i="9"/>
  <c r="I3950" i="9"/>
  <c r="I3951" i="9"/>
  <c r="I3952" i="9"/>
  <c r="I3953" i="9"/>
  <c r="I3954" i="9"/>
  <c r="I3955" i="9"/>
  <c r="I3956" i="9"/>
  <c r="I3957" i="9"/>
  <c r="I3958" i="9"/>
  <c r="I3959" i="9"/>
  <c r="I3960" i="9"/>
  <c r="I3961" i="9"/>
  <c r="I3962" i="9"/>
  <c r="I3963" i="9"/>
  <c r="I3964" i="9"/>
  <c r="I3965" i="9"/>
  <c r="I3966" i="9"/>
  <c r="I3967" i="9"/>
  <c r="I3968" i="9"/>
  <c r="I3969" i="9"/>
  <c r="I3970" i="9"/>
  <c r="I3971" i="9"/>
  <c r="I3972" i="9"/>
  <c r="I3973" i="9"/>
  <c r="I3974" i="9"/>
  <c r="I3975" i="9"/>
  <c r="I3976" i="9"/>
  <c r="I3977" i="9"/>
  <c r="I3978" i="9"/>
  <c r="I3979" i="9"/>
  <c r="I3980" i="9"/>
  <c r="I3981" i="9"/>
  <c r="I3982" i="9"/>
  <c r="I3983" i="9"/>
  <c r="I3984" i="9"/>
  <c r="I3985" i="9"/>
  <c r="I3986" i="9"/>
  <c r="I3987" i="9"/>
  <c r="I3988" i="9"/>
  <c r="I3989" i="9"/>
  <c r="I3990" i="9"/>
  <c r="I3991" i="9"/>
  <c r="I3992" i="9"/>
  <c r="I3993" i="9"/>
  <c r="I3994" i="9"/>
  <c r="I3995" i="9"/>
  <c r="I3996" i="9"/>
  <c r="I3997" i="9"/>
  <c r="I3998" i="9"/>
  <c r="I3999" i="9"/>
  <c r="I4000" i="9"/>
  <c r="I4001" i="9"/>
  <c r="I4002" i="9"/>
  <c r="I4003" i="9"/>
  <c r="I4004" i="9"/>
  <c r="I4005" i="9"/>
  <c r="I4006" i="9"/>
  <c r="I4007" i="9"/>
  <c r="I4008" i="9"/>
  <c r="I4009" i="9"/>
  <c r="I4010" i="9"/>
  <c r="I4011" i="9"/>
  <c r="I4012" i="9"/>
  <c r="I4013" i="9"/>
  <c r="I4014" i="9"/>
  <c r="I4015" i="9"/>
  <c r="I4016" i="9"/>
  <c r="I4017" i="9"/>
  <c r="I4018" i="9"/>
  <c r="I4019" i="9"/>
  <c r="I4020" i="9"/>
  <c r="I4021" i="9"/>
  <c r="I4022" i="9"/>
  <c r="I4023" i="9"/>
  <c r="I4024" i="9"/>
  <c r="I4025" i="9"/>
  <c r="I4026" i="9"/>
  <c r="I4027" i="9"/>
  <c r="I4028" i="9"/>
  <c r="I4029" i="9"/>
  <c r="I4030" i="9"/>
  <c r="I4031" i="9"/>
  <c r="I4032" i="9"/>
  <c r="I4033" i="9"/>
  <c r="I4034" i="9"/>
  <c r="I4035" i="9"/>
  <c r="I4036" i="9"/>
  <c r="I4037" i="9"/>
  <c r="I4038" i="9"/>
  <c r="I4039" i="9"/>
  <c r="I4040" i="9"/>
  <c r="I4041" i="9"/>
  <c r="I4042" i="9"/>
  <c r="I4043" i="9"/>
  <c r="I4044" i="9"/>
  <c r="I4045" i="9"/>
  <c r="I4046" i="9"/>
  <c r="I4047" i="9"/>
  <c r="I4048" i="9"/>
  <c r="I4049" i="9"/>
  <c r="I4050" i="9"/>
  <c r="I4051" i="9"/>
  <c r="I4052" i="9"/>
  <c r="I4053" i="9"/>
  <c r="I4054" i="9"/>
  <c r="I4055" i="9"/>
  <c r="I4056" i="9"/>
  <c r="I4057" i="9"/>
  <c r="I4058" i="9"/>
  <c r="I4059" i="9"/>
  <c r="I4060" i="9"/>
  <c r="I4061" i="9"/>
  <c r="I4062" i="9"/>
  <c r="I4063" i="9"/>
  <c r="I4064" i="9"/>
  <c r="I4065" i="9"/>
  <c r="I4066" i="9"/>
  <c r="I4067" i="9"/>
  <c r="I4068" i="9"/>
  <c r="I4069" i="9"/>
  <c r="I4070" i="9"/>
  <c r="I4071" i="9"/>
  <c r="I4072" i="9"/>
  <c r="I4073" i="9"/>
  <c r="I4074" i="9"/>
  <c r="I4075" i="9"/>
  <c r="I4076" i="9"/>
  <c r="I4077" i="9"/>
  <c r="I4078" i="9"/>
  <c r="I4079" i="9"/>
  <c r="I4080" i="9"/>
  <c r="I4081" i="9"/>
  <c r="I4082" i="9"/>
  <c r="I4083" i="9"/>
  <c r="I4084" i="9"/>
  <c r="I4085" i="9"/>
  <c r="I4086" i="9"/>
  <c r="I4087" i="9"/>
  <c r="I4088" i="9"/>
  <c r="I4089" i="9"/>
  <c r="I4090" i="9"/>
  <c r="I4091" i="9"/>
  <c r="I4092" i="9"/>
  <c r="I4093" i="9"/>
  <c r="I4094" i="9"/>
  <c r="I4095" i="9"/>
  <c r="I4096" i="9"/>
  <c r="I4097" i="9"/>
  <c r="I4098" i="9"/>
  <c r="I4099" i="9"/>
  <c r="I4100" i="9"/>
  <c r="I4101" i="9"/>
  <c r="I4102" i="9"/>
  <c r="I4103" i="9"/>
  <c r="I4104" i="9"/>
  <c r="I4105" i="9"/>
  <c r="I4106" i="9"/>
  <c r="I4107" i="9"/>
  <c r="I4108" i="9"/>
  <c r="I4109" i="9"/>
  <c r="I4110" i="9"/>
  <c r="I4111" i="9"/>
  <c r="I4112" i="9"/>
  <c r="I4113" i="9"/>
  <c r="I4114" i="9"/>
  <c r="I4115" i="9"/>
  <c r="I4116" i="9"/>
  <c r="I4117" i="9"/>
  <c r="I4118" i="9"/>
  <c r="I4119" i="9"/>
  <c r="I4120" i="9"/>
  <c r="I4121" i="9"/>
  <c r="I4122" i="9"/>
  <c r="I4123" i="9"/>
  <c r="I4124" i="9"/>
  <c r="I4125" i="9"/>
  <c r="I4126" i="9"/>
  <c r="I4127" i="9"/>
  <c r="I4128" i="9"/>
  <c r="I4129" i="9"/>
  <c r="I4130" i="9"/>
  <c r="I4131" i="9"/>
  <c r="I4132" i="9"/>
  <c r="I4133" i="9"/>
  <c r="I4134" i="9"/>
  <c r="I4135" i="9"/>
  <c r="I4136" i="9"/>
  <c r="I4137" i="9"/>
  <c r="I4138" i="9"/>
  <c r="I4139" i="9"/>
  <c r="I4140" i="9"/>
  <c r="I4141" i="9"/>
  <c r="I4142" i="9"/>
  <c r="I4143" i="9"/>
  <c r="I4144" i="9"/>
  <c r="I4145" i="9"/>
  <c r="I4146" i="9"/>
  <c r="I4147" i="9"/>
  <c r="I4148" i="9"/>
  <c r="I4149" i="9"/>
  <c r="I4150" i="9"/>
  <c r="I4151" i="9"/>
  <c r="I4152" i="9"/>
  <c r="I4153" i="9"/>
  <c r="I4154" i="9"/>
  <c r="I4155" i="9"/>
  <c r="I4156" i="9"/>
  <c r="I4157" i="9"/>
  <c r="I4158" i="9"/>
  <c r="I4159" i="9"/>
  <c r="I4160" i="9"/>
  <c r="I4161" i="9"/>
  <c r="I4162" i="9"/>
  <c r="I4163" i="9"/>
  <c r="I4164" i="9"/>
  <c r="I4165" i="9"/>
  <c r="I4166" i="9"/>
  <c r="I4167" i="9"/>
  <c r="I4168" i="9"/>
  <c r="I4169" i="9"/>
  <c r="I4170" i="9"/>
  <c r="I4171" i="9"/>
  <c r="I4172" i="9"/>
  <c r="I4173" i="9"/>
  <c r="I4174" i="9"/>
  <c r="I4175" i="9"/>
  <c r="I4176" i="9"/>
  <c r="I4177" i="9"/>
  <c r="I4178" i="9"/>
  <c r="I4179" i="9"/>
  <c r="I4180" i="9"/>
  <c r="I4181" i="9"/>
  <c r="I4182" i="9"/>
  <c r="I4183" i="9"/>
  <c r="I4184" i="9"/>
  <c r="I4185" i="9"/>
  <c r="I4186" i="9"/>
  <c r="I4187" i="9"/>
  <c r="I4188" i="9"/>
  <c r="I4189" i="9"/>
  <c r="I4190" i="9"/>
  <c r="I4191" i="9"/>
  <c r="I4192" i="9"/>
  <c r="I4193" i="9"/>
  <c r="I4194" i="9"/>
  <c r="I4195" i="9"/>
  <c r="I4196" i="9"/>
  <c r="I4197" i="9"/>
  <c r="I4198" i="9"/>
  <c r="I4199" i="9"/>
  <c r="I4200" i="9"/>
  <c r="I4201" i="9"/>
  <c r="I4202" i="9"/>
  <c r="I4203" i="9"/>
  <c r="I4204" i="9"/>
  <c r="I4205" i="9"/>
  <c r="I4206" i="9"/>
  <c r="I4207" i="9"/>
  <c r="I4208" i="9"/>
  <c r="I4209" i="9"/>
  <c r="I4210" i="9"/>
  <c r="I4211" i="9"/>
  <c r="I4212" i="9"/>
  <c r="I4213" i="9"/>
  <c r="I4214" i="9"/>
  <c r="I4215" i="9"/>
  <c r="I4216" i="9"/>
  <c r="I4217" i="9"/>
  <c r="I4218" i="9"/>
  <c r="I4219" i="9"/>
  <c r="I4220" i="9"/>
  <c r="I4221" i="9"/>
  <c r="I4222" i="9"/>
  <c r="I4223" i="9"/>
  <c r="I4224" i="9"/>
  <c r="I4225" i="9"/>
  <c r="I4226" i="9"/>
  <c r="I4227" i="9"/>
  <c r="I4228" i="9"/>
  <c r="I4229" i="9"/>
  <c r="I4230" i="9"/>
  <c r="I4231" i="9"/>
  <c r="I4232" i="9"/>
  <c r="I4233" i="9"/>
  <c r="I4234" i="9"/>
  <c r="I4235" i="9"/>
  <c r="I4236" i="9"/>
  <c r="I4237" i="9"/>
  <c r="I4238" i="9"/>
  <c r="I4239" i="9"/>
  <c r="I4240" i="9"/>
  <c r="I4241" i="9"/>
  <c r="I4242" i="9"/>
  <c r="I4243" i="9"/>
  <c r="I4244" i="9"/>
  <c r="I4245" i="9"/>
  <c r="I4246" i="9"/>
  <c r="I4247" i="9"/>
  <c r="I4248" i="9"/>
  <c r="I4249" i="9"/>
  <c r="I4250" i="9"/>
  <c r="I4251" i="9"/>
  <c r="I4252" i="9"/>
  <c r="I4253" i="9"/>
  <c r="I4254" i="9"/>
  <c r="I4255" i="9"/>
  <c r="I4256" i="9"/>
  <c r="I4257" i="9"/>
  <c r="I4258" i="9"/>
  <c r="I4259" i="9"/>
  <c r="I4260" i="9"/>
  <c r="I4261" i="9"/>
  <c r="I4262" i="9"/>
  <c r="I4263" i="9"/>
  <c r="I4264" i="9"/>
  <c r="I4265" i="9"/>
  <c r="I4266" i="9"/>
  <c r="I4267" i="9"/>
  <c r="I4268" i="9"/>
  <c r="I4269" i="9"/>
  <c r="I4270" i="9"/>
  <c r="I4271" i="9"/>
  <c r="I4272" i="9"/>
  <c r="I4273" i="9"/>
  <c r="I4274" i="9"/>
  <c r="I4275" i="9"/>
  <c r="I4276" i="9"/>
  <c r="I4277" i="9"/>
  <c r="I4278" i="9"/>
  <c r="I4279" i="9"/>
  <c r="I4280" i="9"/>
  <c r="I4281" i="9"/>
  <c r="I4282" i="9"/>
  <c r="I4283" i="9"/>
  <c r="I4284" i="9"/>
  <c r="I4285" i="9"/>
  <c r="I4286" i="9"/>
  <c r="I4287" i="9"/>
  <c r="I4288" i="9"/>
  <c r="I4289" i="9"/>
  <c r="I4290" i="9"/>
  <c r="I4291" i="9"/>
  <c r="I4292" i="9"/>
  <c r="I4293" i="9"/>
  <c r="I4294" i="9"/>
  <c r="I4295" i="9"/>
  <c r="I4296" i="9"/>
  <c r="I4297" i="9"/>
  <c r="I4298" i="9"/>
  <c r="I4299" i="9"/>
  <c r="I4300" i="9"/>
  <c r="I4301" i="9"/>
  <c r="I4302" i="9"/>
  <c r="I4303" i="9"/>
  <c r="I4304" i="9"/>
  <c r="I4305" i="9"/>
  <c r="I4306" i="9"/>
  <c r="I4307" i="9"/>
  <c r="I4308" i="9"/>
  <c r="I4309" i="9"/>
  <c r="I4310" i="9"/>
  <c r="I4311" i="9"/>
  <c r="I4312" i="9"/>
  <c r="I4313" i="9"/>
  <c r="I4314" i="9"/>
  <c r="I4315" i="9"/>
  <c r="I4316" i="9"/>
  <c r="I4317" i="9"/>
  <c r="I4318" i="9"/>
  <c r="I4319" i="9"/>
  <c r="I4320" i="9"/>
  <c r="I4321" i="9"/>
  <c r="I4322" i="9"/>
  <c r="I4323" i="9"/>
  <c r="I4324" i="9"/>
  <c r="I4325" i="9"/>
  <c r="I4326" i="9"/>
  <c r="I4327" i="9"/>
  <c r="I4328" i="9"/>
  <c r="I4329" i="9"/>
  <c r="I4330" i="9"/>
  <c r="I4331" i="9"/>
  <c r="I4332" i="9"/>
  <c r="I4333" i="9"/>
  <c r="I4334" i="9"/>
  <c r="I4335" i="9"/>
  <c r="I4336" i="9"/>
  <c r="I4337" i="9"/>
  <c r="I4338" i="9"/>
  <c r="I4339" i="9"/>
  <c r="I4340" i="9"/>
  <c r="I4341" i="9"/>
  <c r="I4342" i="9"/>
  <c r="I4343" i="9"/>
  <c r="I4344" i="9"/>
  <c r="I4345" i="9"/>
  <c r="I4346" i="9"/>
  <c r="I4347" i="9"/>
  <c r="I4348" i="9"/>
  <c r="I4349" i="9"/>
  <c r="I4350" i="9"/>
  <c r="I4351" i="9"/>
  <c r="I4352" i="9"/>
  <c r="I4353" i="9"/>
  <c r="I4354" i="9"/>
  <c r="I4355" i="9"/>
  <c r="I4356" i="9"/>
  <c r="I4357" i="9"/>
  <c r="I4358" i="9"/>
  <c r="I4359" i="9"/>
  <c r="I4360" i="9"/>
  <c r="I4361" i="9"/>
  <c r="I4362" i="9"/>
  <c r="I4363" i="9"/>
  <c r="I4364" i="9"/>
  <c r="I4365" i="9"/>
  <c r="I4366" i="9"/>
  <c r="I4367" i="9"/>
  <c r="I4368" i="9"/>
  <c r="I4369" i="9"/>
  <c r="I4370" i="9"/>
  <c r="I4371" i="9"/>
  <c r="I4372" i="9"/>
  <c r="I4373" i="9"/>
  <c r="I4374" i="9"/>
  <c r="I4375" i="9"/>
  <c r="I4376" i="9"/>
  <c r="I4377" i="9"/>
  <c r="I4378" i="9"/>
  <c r="I4379" i="9"/>
  <c r="I4380" i="9"/>
  <c r="I4381" i="9"/>
  <c r="I4382" i="9"/>
  <c r="I4383" i="9"/>
  <c r="I4384" i="9"/>
  <c r="I4385" i="9"/>
  <c r="I4386" i="9"/>
  <c r="I4387" i="9"/>
  <c r="I4388" i="9"/>
  <c r="I4389" i="9"/>
  <c r="I4390" i="9"/>
  <c r="I4391" i="9"/>
  <c r="I4392" i="9"/>
  <c r="I4393" i="9"/>
  <c r="I4394" i="9"/>
  <c r="I4395" i="9"/>
  <c r="I4396" i="9"/>
  <c r="I4397" i="9"/>
  <c r="I4398" i="9"/>
  <c r="I4399" i="9"/>
  <c r="I4400" i="9"/>
  <c r="I4401" i="9"/>
  <c r="I4402" i="9"/>
  <c r="I4403" i="9"/>
  <c r="I4404" i="9"/>
  <c r="I4405" i="9"/>
  <c r="I4406" i="9"/>
  <c r="I4407" i="9"/>
  <c r="I4408" i="9"/>
  <c r="I4409" i="9"/>
  <c r="I4410" i="9"/>
  <c r="I4411" i="9"/>
  <c r="I4412" i="9"/>
  <c r="I4413" i="9"/>
  <c r="I4414" i="9"/>
  <c r="I4415" i="9"/>
  <c r="I4416" i="9"/>
  <c r="I4417" i="9"/>
  <c r="I4418" i="9"/>
  <c r="I4419" i="9"/>
  <c r="I4420" i="9"/>
  <c r="I4421" i="9"/>
  <c r="I4422" i="9"/>
  <c r="I4423" i="9"/>
  <c r="I4424" i="9"/>
  <c r="I4425" i="9"/>
  <c r="I4426" i="9"/>
  <c r="I4427" i="9"/>
  <c r="I4428" i="9"/>
  <c r="I4429" i="9"/>
  <c r="I4430" i="9"/>
  <c r="I4431" i="9"/>
  <c r="I4432" i="9"/>
  <c r="I4433" i="9"/>
  <c r="I4434" i="9"/>
  <c r="I4435" i="9"/>
  <c r="I4436" i="9"/>
  <c r="I4437" i="9"/>
  <c r="I4438" i="9"/>
  <c r="I4439" i="9"/>
  <c r="I4440" i="9"/>
  <c r="I4441" i="9"/>
  <c r="I4442" i="9"/>
  <c r="I4443" i="9"/>
  <c r="I4444" i="9"/>
  <c r="I4445" i="9"/>
  <c r="I4446" i="9"/>
  <c r="I4447" i="9"/>
  <c r="I4448" i="9"/>
  <c r="I4449" i="9"/>
  <c r="I4450" i="9"/>
  <c r="I4451" i="9"/>
  <c r="I4452" i="9"/>
  <c r="I4453" i="9"/>
  <c r="I4454" i="9"/>
  <c r="I4455" i="9"/>
  <c r="I4456" i="9"/>
  <c r="I4457" i="9"/>
  <c r="I4458" i="9"/>
  <c r="I4459" i="9"/>
  <c r="I4460" i="9"/>
  <c r="I4461" i="9"/>
  <c r="I4462" i="9"/>
  <c r="I4463" i="9"/>
  <c r="I4464" i="9"/>
  <c r="I4465" i="9"/>
  <c r="I4466" i="9"/>
  <c r="I4467" i="9"/>
  <c r="I4468" i="9"/>
  <c r="I4469" i="9"/>
  <c r="I4470" i="9"/>
  <c r="I4471" i="9"/>
  <c r="I4472" i="9"/>
  <c r="I4473" i="9"/>
  <c r="I4474" i="9"/>
  <c r="I4475" i="9"/>
  <c r="I4476" i="9"/>
  <c r="I4477" i="9"/>
  <c r="I4478" i="9"/>
  <c r="I4479" i="9"/>
  <c r="I4480" i="9"/>
  <c r="I4481" i="9"/>
  <c r="I4482" i="9"/>
  <c r="I4483" i="9"/>
  <c r="I4484" i="9"/>
  <c r="I4485" i="9"/>
  <c r="I4486" i="9"/>
  <c r="I4487" i="9"/>
  <c r="I4488" i="9"/>
  <c r="I4489" i="9"/>
  <c r="I4490" i="9"/>
  <c r="I4491" i="9"/>
  <c r="I4492" i="9"/>
  <c r="I4493" i="9"/>
  <c r="I4494" i="9"/>
  <c r="I4495" i="9"/>
  <c r="I4496" i="9"/>
  <c r="I4497" i="9"/>
  <c r="I4498" i="9"/>
  <c r="I4499" i="9"/>
  <c r="I4500" i="9"/>
  <c r="I4501" i="9"/>
  <c r="I4502" i="9"/>
  <c r="I4503" i="9"/>
  <c r="I4504" i="9"/>
  <c r="I4505" i="9"/>
  <c r="I4506" i="9"/>
  <c r="I4507" i="9"/>
  <c r="I4508" i="9"/>
  <c r="I4509" i="9"/>
  <c r="I4510" i="9"/>
  <c r="I4511" i="9"/>
  <c r="I4512" i="9"/>
  <c r="I4513" i="9"/>
  <c r="I4514" i="9"/>
  <c r="I4515" i="9"/>
  <c r="I4516" i="9"/>
  <c r="I4517" i="9"/>
  <c r="I4518" i="9"/>
  <c r="I4519" i="9"/>
  <c r="I4520" i="9"/>
  <c r="I4521" i="9"/>
  <c r="I4522" i="9"/>
  <c r="I4523" i="9"/>
  <c r="I4524" i="9"/>
  <c r="I4525" i="9"/>
  <c r="I4526" i="9"/>
  <c r="I4527" i="9"/>
  <c r="I4528" i="9"/>
  <c r="I4529" i="9"/>
  <c r="I4530" i="9"/>
  <c r="I4531" i="9"/>
  <c r="I4532" i="9"/>
  <c r="I4533" i="9"/>
  <c r="I4534" i="9"/>
  <c r="I4535" i="9"/>
  <c r="I4536" i="9"/>
  <c r="I4537" i="9"/>
  <c r="I4538" i="9"/>
  <c r="I4539" i="9"/>
  <c r="I4540" i="9"/>
  <c r="I4541" i="9"/>
  <c r="I4542" i="9"/>
  <c r="I4543" i="9"/>
  <c r="I4544" i="9"/>
  <c r="I4545" i="9"/>
  <c r="I4546" i="9"/>
  <c r="I4547" i="9"/>
  <c r="I4548" i="9"/>
  <c r="I4549" i="9"/>
  <c r="I4550" i="9"/>
  <c r="I4551" i="9"/>
  <c r="I4552" i="9"/>
  <c r="I4553" i="9"/>
  <c r="I4554" i="9"/>
  <c r="I4555" i="9"/>
  <c r="I4556" i="9"/>
  <c r="I4557" i="9"/>
  <c r="I4558" i="9"/>
  <c r="I4559" i="9"/>
  <c r="I4560" i="9"/>
  <c r="I4561" i="9"/>
  <c r="I4562" i="9"/>
  <c r="I4563" i="9"/>
  <c r="I4564" i="9"/>
  <c r="I4565" i="9"/>
  <c r="I4566" i="9"/>
  <c r="I4567" i="9"/>
  <c r="I4568" i="9"/>
  <c r="I4569" i="9"/>
  <c r="I4570" i="9"/>
  <c r="I4571" i="9"/>
  <c r="I4572" i="9"/>
  <c r="I4573" i="9"/>
  <c r="I4574" i="9"/>
  <c r="I4575" i="9"/>
  <c r="I4576" i="9"/>
  <c r="I4577" i="9"/>
  <c r="I4578" i="9"/>
  <c r="I4579" i="9"/>
  <c r="I4580" i="9"/>
  <c r="I4581" i="9"/>
  <c r="I4582" i="9"/>
  <c r="I4583" i="9"/>
  <c r="I4584" i="9"/>
  <c r="I4585" i="9"/>
  <c r="I4586" i="9"/>
  <c r="I4587" i="9"/>
  <c r="I4588" i="9"/>
  <c r="I4589" i="9"/>
  <c r="I4590" i="9"/>
  <c r="I4591" i="9"/>
  <c r="I4592" i="9"/>
  <c r="I4593" i="9"/>
  <c r="I4594" i="9"/>
  <c r="I4595" i="9"/>
  <c r="I4596" i="9"/>
  <c r="I4597" i="9"/>
  <c r="I4598" i="9"/>
  <c r="I4599" i="9"/>
  <c r="I4600" i="9"/>
  <c r="I4601" i="9"/>
  <c r="I4602" i="9"/>
  <c r="I4603" i="9"/>
  <c r="I4604" i="9"/>
  <c r="I4605" i="9"/>
  <c r="I4606" i="9"/>
  <c r="I4607" i="9"/>
  <c r="I4608" i="9"/>
  <c r="I4609" i="9"/>
  <c r="I4610" i="9"/>
  <c r="I4611" i="9"/>
  <c r="I4612" i="9"/>
  <c r="I4613" i="9"/>
  <c r="I4614" i="9"/>
  <c r="I4615" i="9"/>
  <c r="I4616" i="9"/>
  <c r="I4617" i="9"/>
  <c r="I4618" i="9"/>
  <c r="I4619" i="9"/>
  <c r="I4620" i="9"/>
  <c r="I4621" i="9"/>
  <c r="I4622" i="9"/>
  <c r="I4623" i="9"/>
  <c r="I4624" i="9"/>
  <c r="I4625" i="9"/>
  <c r="I4626" i="9"/>
  <c r="I4627" i="9"/>
  <c r="I4628" i="9"/>
  <c r="I4629" i="9"/>
  <c r="I4630" i="9"/>
  <c r="I4631" i="9"/>
  <c r="I4632" i="9"/>
  <c r="I4633" i="9"/>
  <c r="I4634" i="9"/>
  <c r="I4635" i="9"/>
  <c r="I4636" i="9"/>
  <c r="I4637" i="9"/>
  <c r="I4638" i="9"/>
  <c r="I4639" i="9"/>
  <c r="I4640" i="9"/>
  <c r="I4641" i="9"/>
  <c r="I4642" i="9"/>
  <c r="I4643" i="9"/>
  <c r="I4644" i="9"/>
  <c r="I4645" i="9"/>
  <c r="I4646" i="9"/>
  <c r="I4647" i="9"/>
  <c r="I4648" i="9"/>
  <c r="I4649" i="9"/>
  <c r="I4650" i="9"/>
  <c r="I4651" i="9"/>
  <c r="I4652" i="9"/>
  <c r="I4653" i="9"/>
  <c r="I4654" i="9"/>
  <c r="I4655" i="9"/>
  <c r="I4656" i="9"/>
  <c r="I4657" i="9"/>
  <c r="I4658" i="9"/>
  <c r="I4659" i="9"/>
  <c r="I4660" i="9"/>
  <c r="I4661" i="9"/>
  <c r="I4662" i="9"/>
  <c r="I4663" i="9"/>
  <c r="I4664" i="9"/>
  <c r="I4665" i="9"/>
  <c r="I4666" i="9"/>
  <c r="I4667" i="9"/>
  <c r="I4668" i="9"/>
  <c r="I4669" i="9"/>
  <c r="I4670" i="9"/>
  <c r="I4671" i="9"/>
  <c r="I4672" i="9"/>
  <c r="I4673" i="9"/>
  <c r="I4674" i="9"/>
  <c r="I4675" i="9"/>
  <c r="I4676" i="9"/>
  <c r="I4677" i="9"/>
  <c r="I4678" i="9"/>
  <c r="I4679" i="9"/>
  <c r="I4680" i="9"/>
  <c r="I4681" i="9"/>
  <c r="I4682" i="9"/>
  <c r="I4683" i="9"/>
  <c r="I4684" i="9"/>
  <c r="I4685" i="9"/>
  <c r="I4686" i="9"/>
  <c r="I4687" i="9"/>
  <c r="I4688" i="9"/>
  <c r="I4689" i="9"/>
  <c r="I4690" i="9"/>
  <c r="I4691" i="9"/>
  <c r="I4692" i="9"/>
  <c r="I4693" i="9"/>
  <c r="I4694" i="9"/>
  <c r="I4695" i="9"/>
  <c r="I4696" i="9"/>
  <c r="I4697" i="9"/>
  <c r="I4698" i="9"/>
  <c r="I4699" i="9"/>
  <c r="I4700" i="9"/>
  <c r="I4701" i="9"/>
  <c r="I4702" i="9"/>
  <c r="I4703" i="9"/>
  <c r="I4704" i="9"/>
  <c r="I4705" i="9"/>
  <c r="I4706" i="9"/>
  <c r="I4707" i="9"/>
  <c r="I4708" i="9"/>
  <c r="I4709" i="9"/>
  <c r="I4710" i="9"/>
  <c r="I4711" i="9"/>
  <c r="I4712" i="9"/>
  <c r="I4713" i="9"/>
  <c r="I4714" i="9"/>
  <c r="I4715" i="9"/>
  <c r="I4716" i="9"/>
  <c r="I4717" i="9"/>
  <c r="I4718" i="9"/>
  <c r="I4719" i="9"/>
  <c r="I4720" i="9"/>
  <c r="I4721" i="9"/>
  <c r="I4722" i="9"/>
  <c r="I4723" i="9"/>
  <c r="I4724" i="9"/>
  <c r="I4725" i="9"/>
  <c r="I4726" i="9"/>
  <c r="I4727" i="9"/>
  <c r="I4728" i="9"/>
  <c r="I4729" i="9"/>
  <c r="I4730" i="9"/>
  <c r="I4731" i="9"/>
  <c r="I4732" i="9"/>
  <c r="I4733" i="9"/>
  <c r="I4734" i="9"/>
  <c r="I4735" i="9"/>
  <c r="I4736" i="9"/>
  <c r="I4737" i="9"/>
  <c r="I4738" i="9"/>
  <c r="I4739" i="9"/>
  <c r="I4740" i="9"/>
  <c r="I4741" i="9"/>
  <c r="I4742" i="9"/>
  <c r="I4743" i="9"/>
  <c r="I4744" i="9"/>
  <c r="I4745" i="9"/>
  <c r="I4746" i="9"/>
  <c r="I4747" i="9"/>
  <c r="I4748" i="9"/>
  <c r="I4749" i="9"/>
  <c r="I4750" i="9"/>
  <c r="I4751" i="9"/>
  <c r="I4752" i="9"/>
  <c r="I4753" i="9"/>
  <c r="I4754" i="9"/>
  <c r="I4755" i="9"/>
  <c r="I4756" i="9"/>
  <c r="I4757" i="9"/>
  <c r="I4758" i="9"/>
  <c r="I4759" i="9"/>
  <c r="I4760" i="9"/>
  <c r="I4761" i="9"/>
  <c r="I4762" i="9"/>
  <c r="I4763" i="9"/>
  <c r="I4764" i="9"/>
  <c r="I4765" i="9"/>
  <c r="I4766" i="9"/>
  <c r="I4767" i="9"/>
  <c r="I4768" i="9"/>
  <c r="I4769" i="9"/>
  <c r="I4770" i="9"/>
  <c r="I4771" i="9"/>
  <c r="I4772" i="9"/>
  <c r="I4773" i="9"/>
  <c r="I4774" i="9"/>
  <c r="I4775" i="9"/>
  <c r="I4776" i="9"/>
  <c r="I4777" i="9"/>
  <c r="I4778" i="9"/>
  <c r="I4779" i="9"/>
  <c r="I4780" i="9"/>
  <c r="I4781" i="9"/>
  <c r="I4782" i="9"/>
  <c r="I4783" i="9"/>
  <c r="I4784" i="9"/>
  <c r="I4785" i="9"/>
  <c r="I4786" i="9"/>
  <c r="I4787" i="9"/>
  <c r="I4788" i="9"/>
  <c r="I4789" i="9"/>
  <c r="I4790" i="9"/>
  <c r="I4791" i="9"/>
  <c r="I4792" i="9"/>
  <c r="I4793" i="9"/>
  <c r="I4794" i="9"/>
  <c r="I4795" i="9"/>
  <c r="I4796" i="9"/>
  <c r="I4797" i="9"/>
  <c r="I4798" i="9"/>
  <c r="I4799" i="9"/>
  <c r="I4800" i="9"/>
  <c r="I4801" i="9"/>
  <c r="I4802" i="9"/>
  <c r="I4803" i="9"/>
  <c r="I4804" i="9"/>
  <c r="I4805" i="9"/>
  <c r="I4806" i="9"/>
  <c r="I4807" i="9"/>
  <c r="I4808" i="9"/>
  <c r="I4809" i="9"/>
  <c r="I4810" i="9"/>
  <c r="I4811" i="9"/>
  <c r="I4812" i="9"/>
  <c r="I4813" i="9"/>
  <c r="I4814" i="9"/>
  <c r="I4815" i="9"/>
  <c r="I4816" i="9"/>
  <c r="I4817" i="9"/>
  <c r="I4818" i="9"/>
  <c r="I4819" i="9"/>
  <c r="I4820" i="9"/>
  <c r="I4821" i="9"/>
  <c r="I4822" i="9"/>
  <c r="I4823" i="9"/>
  <c r="I4824" i="9"/>
  <c r="I4825" i="9"/>
  <c r="I4826" i="9"/>
  <c r="I4827" i="9"/>
  <c r="I4828" i="9"/>
  <c r="I4829" i="9"/>
  <c r="I4830" i="9"/>
  <c r="I4831" i="9"/>
  <c r="I4832" i="9"/>
  <c r="I4833" i="9"/>
  <c r="I4834" i="9"/>
  <c r="I4835" i="9"/>
  <c r="I4836" i="9"/>
  <c r="I4837" i="9"/>
  <c r="I4838" i="9"/>
  <c r="I4839" i="9"/>
  <c r="I4840" i="9"/>
  <c r="I4841" i="9"/>
  <c r="I4842" i="9"/>
  <c r="I4843" i="9"/>
  <c r="I4844" i="9"/>
  <c r="I4845" i="9"/>
  <c r="I4846" i="9"/>
  <c r="I4847" i="9"/>
  <c r="I4848" i="9"/>
  <c r="I4849" i="9"/>
  <c r="I4850" i="9"/>
  <c r="I4851" i="9"/>
  <c r="I4852" i="9"/>
  <c r="I4853" i="9"/>
  <c r="I4854" i="9"/>
  <c r="I4855" i="9"/>
  <c r="I4856" i="9"/>
  <c r="I4857" i="9"/>
  <c r="I4858" i="9"/>
  <c r="I4859" i="9"/>
  <c r="I4860" i="9"/>
  <c r="I4861" i="9"/>
  <c r="I4862" i="9"/>
  <c r="I4863" i="9"/>
  <c r="I4864" i="9"/>
  <c r="I4865" i="9"/>
  <c r="I4866" i="9"/>
  <c r="I4867" i="9"/>
  <c r="I4868" i="9"/>
  <c r="I4869" i="9"/>
  <c r="I4870" i="9"/>
  <c r="I4871" i="9"/>
  <c r="I4872" i="9"/>
  <c r="I4873" i="9"/>
  <c r="I4874" i="9"/>
  <c r="I4875" i="9"/>
  <c r="I4876" i="9"/>
  <c r="I4877" i="9"/>
  <c r="I4878" i="9"/>
  <c r="I4879" i="9"/>
  <c r="I4880" i="9"/>
  <c r="I4881" i="9"/>
  <c r="I4882" i="9"/>
  <c r="I4883" i="9"/>
  <c r="I4884" i="9"/>
  <c r="I4885" i="9"/>
  <c r="I4886" i="9"/>
  <c r="I4887" i="9"/>
  <c r="I4888" i="9"/>
  <c r="I4889" i="9"/>
  <c r="I4890" i="9"/>
  <c r="I4891" i="9"/>
  <c r="I4892" i="9"/>
  <c r="I4893" i="9"/>
  <c r="I4894" i="9"/>
  <c r="I4895" i="9"/>
  <c r="I4896" i="9"/>
  <c r="I4897" i="9"/>
  <c r="I4898" i="9"/>
  <c r="I4899" i="9"/>
  <c r="I4900" i="9"/>
  <c r="I4901" i="9"/>
  <c r="I4902" i="9"/>
  <c r="I4903" i="9"/>
  <c r="I4904" i="9"/>
  <c r="I4905" i="9"/>
  <c r="I4906" i="9"/>
  <c r="I4907" i="9"/>
  <c r="I4908" i="9"/>
  <c r="I4909" i="9"/>
  <c r="I4910" i="9"/>
  <c r="I4911" i="9"/>
  <c r="I4912" i="9"/>
  <c r="I4913" i="9"/>
  <c r="I4914" i="9"/>
  <c r="I4915" i="9"/>
  <c r="I4916" i="9"/>
  <c r="I4917" i="9"/>
  <c r="I4918" i="9"/>
  <c r="I4919" i="9"/>
  <c r="I4920" i="9"/>
  <c r="I4921" i="9"/>
  <c r="I4922" i="9"/>
  <c r="I4923" i="9"/>
  <c r="I4924" i="9"/>
  <c r="I4925" i="9"/>
  <c r="I4926" i="9"/>
  <c r="I4927" i="9"/>
  <c r="I4928" i="9"/>
  <c r="I4929" i="9"/>
  <c r="I4930" i="9"/>
  <c r="I4931" i="9"/>
  <c r="I4932" i="9"/>
  <c r="I4933" i="9"/>
  <c r="I4934" i="9"/>
  <c r="I4935" i="9"/>
  <c r="I4936" i="9"/>
  <c r="I4937" i="9"/>
  <c r="I4938" i="9"/>
  <c r="I4939" i="9"/>
  <c r="I4940" i="9"/>
  <c r="I4941" i="9"/>
  <c r="I4942" i="9"/>
  <c r="I4943" i="9"/>
  <c r="I4944" i="9"/>
  <c r="I4945" i="9"/>
  <c r="I4946" i="9"/>
  <c r="I4947" i="9"/>
  <c r="I4948" i="9"/>
  <c r="I4949" i="9"/>
  <c r="I4950" i="9"/>
  <c r="I4951" i="9"/>
  <c r="I4952" i="9"/>
  <c r="I4953" i="9"/>
  <c r="I4954" i="9"/>
  <c r="I4955" i="9"/>
  <c r="I4956" i="9"/>
  <c r="I4957" i="9"/>
  <c r="I4958" i="9"/>
  <c r="I4959" i="9"/>
  <c r="I4960" i="9"/>
  <c r="I4961" i="9"/>
  <c r="I4962" i="9"/>
  <c r="I4963" i="9"/>
  <c r="I4964" i="9"/>
  <c r="I4965" i="9"/>
  <c r="I4966" i="9"/>
  <c r="I4967" i="9"/>
  <c r="I4968" i="9"/>
  <c r="I4969" i="9"/>
  <c r="I4970" i="9"/>
  <c r="I4971" i="9"/>
  <c r="I4972" i="9"/>
  <c r="I4973" i="9"/>
  <c r="I4974" i="9"/>
  <c r="I4975" i="9"/>
  <c r="I4976" i="9"/>
  <c r="I4977" i="9"/>
  <c r="I4978" i="9"/>
  <c r="I4979" i="9"/>
  <c r="I4980" i="9"/>
  <c r="I4981" i="9"/>
  <c r="I4982" i="9"/>
  <c r="I4983" i="9"/>
  <c r="I4984" i="9"/>
  <c r="I4985" i="9"/>
  <c r="I4986" i="9"/>
  <c r="I4987" i="9"/>
  <c r="I4988" i="9"/>
  <c r="I4989" i="9"/>
  <c r="I4990" i="9"/>
  <c r="I4991" i="9"/>
  <c r="I4992" i="9"/>
  <c r="I4993" i="9"/>
  <c r="I4994" i="9"/>
  <c r="I4995" i="9"/>
  <c r="I4996" i="9"/>
  <c r="I4997" i="9"/>
  <c r="I4998" i="9"/>
  <c r="I4999" i="9"/>
  <c r="I5000" i="9"/>
  <c r="I5001" i="9"/>
  <c r="I5002" i="9"/>
  <c r="I5003" i="9"/>
  <c r="I5004" i="9"/>
  <c r="I5005" i="9"/>
  <c r="I5006" i="9"/>
  <c r="I5007" i="9"/>
  <c r="I5008" i="9"/>
  <c r="I5009" i="9"/>
  <c r="I5010" i="9"/>
  <c r="I5011" i="9"/>
  <c r="I5012" i="9"/>
  <c r="I5013" i="9"/>
  <c r="I5014" i="9"/>
  <c r="I5015" i="9"/>
  <c r="I5016" i="9"/>
  <c r="I5017" i="9"/>
  <c r="I5018" i="9"/>
  <c r="I5019" i="9"/>
  <c r="I5020" i="9"/>
  <c r="I5021" i="9"/>
  <c r="I5022" i="9"/>
  <c r="I5023" i="9"/>
  <c r="I5024" i="9"/>
  <c r="I5025" i="9"/>
  <c r="I5026" i="9"/>
  <c r="I5027" i="9"/>
  <c r="I5028" i="9"/>
  <c r="I5029" i="9"/>
  <c r="I5030" i="9"/>
  <c r="I5031" i="9"/>
  <c r="I5032" i="9"/>
  <c r="I5033" i="9"/>
  <c r="I5034" i="9"/>
  <c r="I5035" i="9"/>
  <c r="I5036" i="9"/>
  <c r="I5037" i="9"/>
  <c r="I5038" i="9"/>
  <c r="I5039" i="9"/>
  <c r="I5040" i="9"/>
  <c r="I5041" i="9"/>
  <c r="I5042" i="9"/>
  <c r="I5043" i="9"/>
  <c r="I5044" i="9"/>
  <c r="I5045" i="9"/>
  <c r="I5046" i="9"/>
  <c r="I5047" i="9"/>
  <c r="I5048" i="9"/>
  <c r="I5049" i="9"/>
  <c r="I5050" i="9"/>
  <c r="I5051" i="9"/>
  <c r="I5052" i="9"/>
  <c r="I5053" i="9"/>
  <c r="I5054" i="9"/>
  <c r="I5055" i="9"/>
  <c r="I5056" i="9"/>
  <c r="I5057" i="9"/>
  <c r="I5058" i="9"/>
  <c r="I5059" i="9"/>
  <c r="I5060" i="9"/>
  <c r="I5061" i="9"/>
  <c r="I5062" i="9"/>
  <c r="I5063" i="9"/>
  <c r="I5064" i="9"/>
  <c r="I5065" i="9"/>
  <c r="I5066" i="9"/>
  <c r="I5067" i="9"/>
  <c r="I5068" i="9"/>
  <c r="I5069" i="9"/>
  <c r="I5070" i="9"/>
  <c r="I5071" i="9"/>
  <c r="I5072" i="9"/>
  <c r="I5073" i="9"/>
  <c r="I5074" i="9"/>
  <c r="I5075" i="9"/>
  <c r="I5076" i="9"/>
  <c r="I5077" i="9"/>
  <c r="I5078" i="9"/>
  <c r="I5079" i="9"/>
  <c r="I5080" i="9"/>
  <c r="I5081" i="9"/>
  <c r="I5082" i="9"/>
  <c r="I5083" i="9"/>
  <c r="I5084" i="9"/>
  <c r="I5085" i="9"/>
  <c r="I5086" i="9"/>
  <c r="I5087" i="9"/>
  <c r="I5088" i="9"/>
  <c r="I5089" i="9"/>
  <c r="I5090" i="9"/>
  <c r="I5091" i="9"/>
  <c r="I5092" i="9"/>
  <c r="I5093" i="9"/>
  <c r="I5094" i="9"/>
  <c r="I5095" i="9"/>
  <c r="I5096" i="9"/>
  <c r="I5097" i="9"/>
  <c r="I5098" i="9"/>
  <c r="I5099" i="9"/>
  <c r="I5100" i="9"/>
  <c r="I5101" i="9"/>
  <c r="I5102" i="9"/>
  <c r="I5103" i="9"/>
  <c r="I5104" i="9"/>
  <c r="I5105" i="9"/>
  <c r="I5106" i="9"/>
  <c r="I5107" i="9"/>
  <c r="I5108" i="9"/>
  <c r="I5109" i="9"/>
  <c r="I5110" i="9"/>
  <c r="I5111" i="9"/>
  <c r="I5112" i="9"/>
  <c r="I5113" i="9"/>
  <c r="I5114" i="9"/>
  <c r="I5115" i="9"/>
  <c r="I5116" i="9"/>
  <c r="I5117" i="9"/>
  <c r="I5118" i="9"/>
  <c r="I5119" i="9"/>
  <c r="I5120" i="9"/>
  <c r="I5121" i="9"/>
  <c r="I5122" i="9"/>
  <c r="I5123" i="9"/>
  <c r="I5124" i="9"/>
  <c r="I5125" i="9"/>
  <c r="I5126" i="9"/>
  <c r="I5127" i="9"/>
  <c r="I5128" i="9"/>
  <c r="I5129" i="9"/>
  <c r="I5130" i="9"/>
  <c r="I5131" i="9"/>
  <c r="I5132" i="9"/>
  <c r="I5133" i="9"/>
  <c r="I5134" i="9"/>
  <c r="I5135" i="9"/>
  <c r="I5136" i="9"/>
  <c r="I5137" i="9"/>
  <c r="I5138" i="9"/>
  <c r="I5139" i="9"/>
  <c r="I5140" i="9"/>
  <c r="I5141" i="9"/>
  <c r="I5142" i="9"/>
  <c r="I5143" i="9"/>
  <c r="I5144" i="9"/>
  <c r="I5145" i="9"/>
  <c r="I5146" i="9"/>
  <c r="I5147" i="9"/>
  <c r="I5148" i="9"/>
  <c r="I5149" i="9"/>
  <c r="I5150" i="9"/>
  <c r="I5151" i="9"/>
  <c r="I5152" i="9"/>
  <c r="I5153" i="9"/>
  <c r="I5154" i="9"/>
  <c r="I5155" i="9"/>
  <c r="I5156" i="9"/>
  <c r="I5157" i="9"/>
  <c r="I5158" i="9"/>
  <c r="I5159" i="9"/>
  <c r="I5160" i="9"/>
  <c r="I5161" i="9"/>
  <c r="I5162" i="9"/>
  <c r="I5163" i="9"/>
  <c r="I5164" i="9"/>
  <c r="I5165" i="9"/>
  <c r="I5166" i="9"/>
  <c r="I5167" i="9"/>
  <c r="I5168" i="9"/>
  <c r="I5169" i="9"/>
  <c r="I5170" i="9"/>
  <c r="I5171" i="9"/>
  <c r="I5172" i="9"/>
  <c r="I5173" i="9"/>
  <c r="I5174" i="9"/>
  <c r="I5175" i="9"/>
  <c r="I5176" i="9"/>
  <c r="I5177" i="9"/>
  <c r="I5178" i="9"/>
  <c r="I5179" i="9"/>
  <c r="I5180" i="9"/>
  <c r="I5181" i="9"/>
  <c r="I5182" i="9"/>
  <c r="I5183" i="9"/>
  <c r="I5184" i="9"/>
  <c r="I5185" i="9"/>
  <c r="I5186" i="9"/>
  <c r="I5187" i="9"/>
  <c r="I5188" i="9"/>
  <c r="I5189" i="9"/>
  <c r="I5190" i="9"/>
  <c r="I5191" i="9"/>
  <c r="I5192" i="9"/>
  <c r="I5193" i="9"/>
  <c r="I5194" i="9"/>
  <c r="I5195" i="9"/>
  <c r="I5196" i="9"/>
  <c r="I5197" i="9"/>
  <c r="I5198" i="9"/>
  <c r="I5199" i="9"/>
  <c r="I5200" i="9"/>
  <c r="I5201" i="9"/>
  <c r="I5202" i="9"/>
  <c r="I5203" i="9"/>
  <c r="I5204" i="9"/>
  <c r="I5205" i="9"/>
  <c r="I5206" i="9"/>
  <c r="I5207" i="9"/>
  <c r="I5208" i="9"/>
  <c r="I5209" i="9"/>
  <c r="I5210" i="9"/>
  <c r="I5211" i="9"/>
  <c r="I5212" i="9"/>
  <c r="I5213" i="9"/>
  <c r="I5214" i="9"/>
  <c r="I5215" i="9"/>
  <c r="I5216" i="9"/>
  <c r="I5217" i="9"/>
  <c r="I5218" i="9"/>
  <c r="I5219" i="9"/>
  <c r="I5220" i="9"/>
  <c r="I5221" i="9"/>
  <c r="I5222" i="9"/>
  <c r="I5223" i="9"/>
  <c r="I5224" i="9"/>
  <c r="I5225" i="9"/>
  <c r="I5226" i="9"/>
  <c r="I5227" i="9"/>
  <c r="I5228" i="9"/>
  <c r="I5229" i="9"/>
  <c r="I5230" i="9"/>
  <c r="I5231" i="9"/>
  <c r="I5232" i="9"/>
  <c r="I5233" i="9"/>
  <c r="I5234" i="9"/>
  <c r="I5235" i="9"/>
  <c r="I5236" i="9"/>
  <c r="I5237" i="9"/>
  <c r="I5238" i="9"/>
  <c r="I5239" i="9"/>
  <c r="I5240" i="9"/>
  <c r="I5241" i="9"/>
  <c r="I5242" i="9"/>
  <c r="I5243" i="9"/>
  <c r="I5244" i="9"/>
  <c r="I5245" i="9"/>
  <c r="I5246" i="9"/>
  <c r="I5247" i="9"/>
  <c r="I5248" i="9"/>
  <c r="I5249" i="9"/>
  <c r="I5250" i="9"/>
  <c r="I5251" i="9"/>
  <c r="I5252" i="9"/>
  <c r="I5253" i="9"/>
  <c r="I5254" i="9"/>
  <c r="I5255" i="9"/>
  <c r="I5256" i="9"/>
  <c r="I5257" i="9"/>
  <c r="I5258" i="9"/>
  <c r="I5259" i="9"/>
  <c r="I5260" i="9"/>
  <c r="I5261" i="9"/>
  <c r="I5262" i="9"/>
  <c r="I5263" i="9"/>
  <c r="I5264" i="9"/>
  <c r="I5265" i="9"/>
  <c r="I5266" i="9"/>
  <c r="I5267" i="9"/>
  <c r="I5268" i="9"/>
  <c r="I5269" i="9"/>
  <c r="I5270" i="9"/>
  <c r="I5271" i="9"/>
  <c r="I5272" i="9"/>
  <c r="I5273" i="9"/>
  <c r="I5274" i="9"/>
  <c r="I5275" i="9"/>
  <c r="I5276" i="9"/>
  <c r="I5277" i="9"/>
  <c r="I5278" i="9"/>
  <c r="I5279" i="9"/>
  <c r="I5280" i="9"/>
  <c r="I5281" i="9"/>
  <c r="I5282" i="9"/>
  <c r="I5283" i="9"/>
  <c r="I5284" i="9"/>
  <c r="I5285" i="9"/>
  <c r="I5286" i="9"/>
  <c r="I5287" i="9"/>
  <c r="I5288" i="9"/>
  <c r="I5289" i="9"/>
  <c r="I5290" i="9"/>
  <c r="I5291" i="9"/>
  <c r="I5292" i="9"/>
  <c r="I5293" i="9"/>
  <c r="I5294" i="9"/>
  <c r="I5295" i="9"/>
  <c r="I5296" i="9"/>
  <c r="I5297" i="9"/>
  <c r="I5298" i="9"/>
  <c r="I5299" i="9"/>
  <c r="I5300" i="9"/>
  <c r="I5301" i="9"/>
  <c r="I5302" i="9"/>
  <c r="I5303" i="9"/>
  <c r="I5304" i="9"/>
  <c r="I5305" i="9"/>
  <c r="I5306" i="9"/>
  <c r="I5307" i="9"/>
  <c r="I5308" i="9"/>
  <c r="I5309" i="9"/>
  <c r="I5310" i="9"/>
  <c r="I5311" i="9"/>
  <c r="I5312" i="9"/>
  <c r="I5313" i="9"/>
  <c r="I5314" i="9"/>
  <c r="I5315" i="9"/>
  <c r="I5316" i="9"/>
  <c r="I5317" i="9"/>
  <c r="I5318" i="9"/>
  <c r="I5319" i="9"/>
  <c r="I5320" i="9"/>
  <c r="I5321" i="9"/>
  <c r="I5322" i="9"/>
  <c r="I5323" i="9"/>
  <c r="I5324" i="9"/>
  <c r="I5325" i="9"/>
  <c r="I5326" i="9"/>
  <c r="I5327" i="9"/>
  <c r="I5328" i="9"/>
  <c r="I5329" i="9"/>
  <c r="I5330" i="9"/>
  <c r="I5331" i="9"/>
  <c r="I5332" i="9"/>
  <c r="I5333" i="9"/>
  <c r="I5334" i="9"/>
  <c r="I5335" i="9"/>
  <c r="I5336" i="9"/>
  <c r="I5337" i="9"/>
  <c r="I5338" i="9"/>
  <c r="I5339" i="9"/>
  <c r="I5340" i="9"/>
  <c r="I5341" i="9"/>
  <c r="I5342" i="9"/>
  <c r="I5343" i="9"/>
  <c r="I5344" i="9"/>
  <c r="I5345" i="9"/>
  <c r="I5346" i="9"/>
  <c r="I5347" i="9"/>
  <c r="I5348" i="9"/>
  <c r="I5349" i="9"/>
  <c r="I5350" i="9"/>
  <c r="I5351" i="9"/>
  <c r="I5352" i="9"/>
  <c r="I5353" i="9"/>
  <c r="I5354" i="9"/>
  <c r="I5355" i="9"/>
  <c r="I5356" i="9"/>
  <c r="I5357" i="9"/>
  <c r="I5358" i="9"/>
  <c r="I5359" i="9"/>
  <c r="I5360" i="9"/>
  <c r="I5361" i="9"/>
  <c r="I5362" i="9"/>
  <c r="I5363" i="9"/>
  <c r="I5364" i="9"/>
  <c r="I5365" i="9"/>
  <c r="I5366" i="9"/>
  <c r="I5367" i="9"/>
  <c r="I5368" i="9"/>
  <c r="I5369" i="9"/>
  <c r="I5370" i="9"/>
  <c r="I5371" i="9"/>
  <c r="I5372" i="9"/>
  <c r="I5373" i="9"/>
  <c r="I5374" i="9"/>
  <c r="I5375" i="9"/>
  <c r="I5376" i="9"/>
  <c r="I5377" i="9"/>
  <c r="I5378" i="9"/>
  <c r="I5379" i="9"/>
  <c r="I5380" i="9"/>
  <c r="I5381" i="9"/>
  <c r="I5382" i="9"/>
  <c r="I5383" i="9"/>
  <c r="I5384" i="9"/>
  <c r="I5385" i="9"/>
  <c r="I5386" i="9"/>
  <c r="I5387" i="9"/>
  <c r="I5388" i="9"/>
  <c r="I5389" i="9"/>
  <c r="I5390" i="9"/>
  <c r="I5391" i="9"/>
  <c r="I5392" i="9"/>
  <c r="I5393" i="9"/>
  <c r="I5394" i="9"/>
  <c r="I5395" i="9"/>
  <c r="I5396" i="9"/>
  <c r="I5397" i="9"/>
  <c r="I5398" i="9"/>
  <c r="I5399" i="9"/>
  <c r="I5400" i="9"/>
  <c r="I5401" i="9"/>
  <c r="I5402" i="9"/>
  <c r="I5403" i="9"/>
  <c r="I5404" i="9"/>
  <c r="I5405" i="9"/>
  <c r="I5406" i="9"/>
  <c r="I5407" i="9"/>
  <c r="I5408" i="9"/>
  <c r="I5409" i="9"/>
  <c r="I5410" i="9"/>
  <c r="I5411" i="9"/>
  <c r="I5412" i="9"/>
  <c r="I5413" i="9"/>
  <c r="I5414" i="9"/>
  <c r="I5415" i="9"/>
  <c r="I5416" i="9"/>
  <c r="I5417" i="9"/>
  <c r="I5418" i="9"/>
  <c r="I5419" i="9"/>
  <c r="I5420" i="9"/>
  <c r="I5421" i="9"/>
  <c r="I5422" i="9"/>
  <c r="I5423" i="9"/>
  <c r="I5424" i="9"/>
  <c r="I5425" i="9"/>
  <c r="I5426" i="9"/>
  <c r="I5427" i="9"/>
  <c r="I5428" i="9"/>
  <c r="I5429" i="9"/>
  <c r="I5430" i="9"/>
  <c r="I5431" i="9"/>
  <c r="I5432" i="9"/>
  <c r="I5433" i="9"/>
  <c r="I5434" i="9"/>
  <c r="I5435" i="9"/>
  <c r="I5436" i="9"/>
  <c r="I5437" i="9"/>
  <c r="I5438" i="9"/>
  <c r="I5439" i="9"/>
  <c r="I5440" i="9"/>
  <c r="I5441" i="9"/>
  <c r="I5442" i="9"/>
  <c r="I5443" i="9"/>
  <c r="I5444" i="9"/>
  <c r="I5445" i="9"/>
  <c r="I5446" i="9"/>
  <c r="I5447" i="9"/>
  <c r="I5448" i="9"/>
  <c r="I5449" i="9"/>
  <c r="I5450" i="9"/>
  <c r="I5451" i="9"/>
  <c r="I5452" i="9"/>
  <c r="I5453" i="9"/>
  <c r="I5454" i="9"/>
  <c r="I5455" i="9"/>
  <c r="I5456" i="9"/>
  <c r="I5457" i="9"/>
  <c r="I5458" i="9"/>
  <c r="I5459" i="9"/>
  <c r="I5460" i="9"/>
  <c r="I5461" i="9"/>
  <c r="I5462" i="9"/>
  <c r="I5463" i="9"/>
  <c r="I5464" i="9"/>
  <c r="I5465" i="9"/>
  <c r="I5466" i="9"/>
  <c r="I5467" i="9"/>
  <c r="I5468" i="9"/>
  <c r="I5469" i="9"/>
  <c r="I5470" i="9"/>
  <c r="I5471" i="9"/>
  <c r="I5472" i="9"/>
  <c r="I5473" i="9"/>
  <c r="I5474" i="9"/>
  <c r="I5475" i="9"/>
  <c r="I5476" i="9"/>
  <c r="I5477" i="9"/>
  <c r="I5478" i="9"/>
  <c r="I5479" i="9"/>
  <c r="I5480" i="9"/>
  <c r="I5481" i="9"/>
  <c r="I5482" i="9"/>
  <c r="I5483" i="9"/>
  <c r="I5484" i="9"/>
  <c r="I5485" i="9"/>
  <c r="I5486" i="9"/>
  <c r="I5487" i="9"/>
  <c r="I5488" i="9"/>
  <c r="I5489" i="9"/>
  <c r="I5490" i="9"/>
  <c r="I5491" i="9"/>
  <c r="I5492" i="9"/>
  <c r="I5493" i="9"/>
  <c r="I5494" i="9"/>
  <c r="I5495" i="9"/>
  <c r="I5496" i="9"/>
  <c r="I5497" i="9"/>
  <c r="I5498" i="9"/>
  <c r="I5499" i="9"/>
  <c r="I5500" i="9"/>
  <c r="I5501" i="9"/>
  <c r="I5502" i="9"/>
  <c r="I5503" i="9"/>
  <c r="I5504" i="9"/>
  <c r="I5505" i="9"/>
  <c r="I5506" i="9"/>
  <c r="I5507" i="9"/>
  <c r="I5508" i="9"/>
  <c r="I5509" i="9"/>
  <c r="I5510" i="9"/>
  <c r="I5511" i="9"/>
  <c r="I5512" i="9"/>
  <c r="I5513" i="9"/>
  <c r="I5514" i="9"/>
  <c r="I5515" i="9"/>
  <c r="I5516" i="9"/>
  <c r="I5517" i="9"/>
  <c r="I5518" i="9"/>
  <c r="I5519" i="9"/>
  <c r="I5520" i="9"/>
  <c r="I5521" i="9"/>
  <c r="I5522" i="9"/>
  <c r="I5523" i="9"/>
  <c r="I5524" i="9"/>
  <c r="I5525" i="9"/>
  <c r="I5526" i="9"/>
  <c r="I5527" i="9"/>
  <c r="I5528" i="9"/>
  <c r="I5529" i="9"/>
  <c r="I5530" i="9"/>
  <c r="I5531" i="9"/>
  <c r="I5532" i="9"/>
  <c r="I5533" i="9"/>
  <c r="I5534" i="9"/>
  <c r="I5535" i="9"/>
  <c r="I5536" i="9"/>
  <c r="I5537" i="9"/>
  <c r="I5538" i="9"/>
  <c r="I5539" i="9"/>
  <c r="I5540" i="9"/>
  <c r="I5541" i="9"/>
  <c r="I5542" i="9"/>
  <c r="I5543" i="9"/>
  <c r="I5544" i="9"/>
  <c r="I5545" i="9"/>
  <c r="I5546" i="9"/>
  <c r="I5547" i="9"/>
  <c r="I5548" i="9"/>
  <c r="I5549" i="9"/>
  <c r="I5550" i="9"/>
  <c r="I5551" i="9"/>
  <c r="I5552" i="9"/>
  <c r="I5553" i="9"/>
  <c r="I5554" i="9"/>
  <c r="I5555" i="9"/>
  <c r="I5556" i="9"/>
  <c r="I5557" i="9"/>
  <c r="I5558" i="9"/>
  <c r="I5559" i="9"/>
  <c r="I5560" i="9"/>
  <c r="I5561" i="9"/>
  <c r="I5562" i="9"/>
  <c r="I5563" i="9"/>
  <c r="I5564" i="9"/>
  <c r="I5565" i="9"/>
  <c r="I5566" i="9"/>
  <c r="I5567" i="9"/>
  <c r="I5568" i="9"/>
  <c r="I5569" i="9"/>
  <c r="I5570" i="9"/>
  <c r="I5571" i="9"/>
  <c r="I5572" i="9"/>
  <c r="I5573" i="9"/>
  <c r="I5574" i="9"/>
  <c r="I5575" i="9"/>
  <c r="I5576" i="9"/>
  <c r="I5577" i="9"/>
  <c r="I5578" i="9"/>
  <c r="I5579" i="9"/>
  <c r="I5580" i="9"/>
  <c r="I5581" i="9"/>
  <c r="I5582" i="9"/>
  <c r="I5583" i="9"/>
  <c r="I5584" i="9"/>
  <c r="I5585" i="9"/>
  <c r="I5586" i="9"/>
  <c r="I5587" i="9"/>
  <c r="I5588" i="9"/>
  <c r="I5589" i="9"/>
  <c r="I5590" i="9"/>
  <c r="I5591" i="9"/>
  <c r="I5592" i="9"/>
  <c r="I5593" i="9"/>
  <c r="I5594" i="9"/>
  <c r="I5595" i="9"/>
  <c r="I5596" i="9"/>
  <c r="I5597" i="9"/>
  <c r="I5598" i="9"/>
  <c r="I5599" i="9"/>
  <c r="I5600" i="9"/>
  <c r="I5601" i="9"/>
  <c r="I5602" i="9"/>
  <c r="I5603" i="9"/>
  <c r="I5604" i="9"/>
  <c r="I5605" i="9"/>
  <c r="I5606" i="9"/>
  <c r="I5607" i="9"/>
  <c r="I5608" i="9"/>
  <c r="I5609" i="9"/>
  <c r="I5610" i="9"/>
  <c r="I5611" i="9"/>
  <c r="I5612" i="9"/>
  <c r="I5613" i="9"/>
  <c r="I5614" i="9"/>
  <c r="I5615" i="9"/>
  <c r="I5616" i="9"/>
  <c r="I5617" i="9"/>
  <c r="I5618" i="9"/>
  <c r="I5619" i="9"/>
  <c r="I5620" i="9"/>
  <c r="I5621" i="9"/>
  <c r="I5622" i="9"/>
  <c r="I5623" i="9"/>
  <c r="I5624" i="9"/>
  <c r="I5625" i="9"/>
  <c r="I5626" i="9"/>
  <c r="I5627" i="9"/>
  <c r="I5628" i="9"/>
  <c r="I5629" i="9"/>
  <c r="I5630" i="9"/>
  <c r="I5631" i="9"/>
  <c r="I5632" i="9"/>
  <c r="I5633" i="9"/>
  <c r="I5634" i="9"/>
  <c r="I5635" i="9"/>
  <c r="I5636" i="9"/>
  <c r="I5637" i="9"/>
  <c r="I5638" i="9"/>
  <c r="I5639" i="9"/>
  <c r="I5640" i="9"/>
  <c r="I5641" i="9"/>
  <c r="I5642" i="9"/>
  <c r="I5643" i="9"/>
  <c r="I5644" i="9"/>
  <c r="I5645" i="9"/>
  <c r="I5646" i="9"/>
  <c r="I5647" i="9"/>
  <c r="I5648" i="9"/>
  <c r="I5649" i="9"/>
  <c r="I5650" i="9"/>
  <c r="I5651" i="9"/>
  <c r="I5652" i="9"/>
  <c r="I5653" i="9"/>
  <c r="I5654" i="9"/>
  <c r="I5655" i="9"/>
  <c r="I5656" i="9"/>
  <c r="I5657" i="9"/>
  <c r="I5658" i="9"/>
  <c r="I5659" i="9"/>
  <c r="I5660" i="9"/>
  <c r="I5661" i="9"/>
  <c r="I5662" i="9"/>
  <c r="I5663" i="9"/>
  <c r="I5664" i="9"/>
  <c r="I5665" i="9"/>
  <c r="I5666" i="9"/>
  <c r="I5667" i="9"/>
  <c r="I5668" i="9"/>
  <c r="I5669" i="9"/>
  <c r="I5670" i="9"/>
  <c r="I5671" i="9"/>
  <c r="I5672" i="9"/>
  <c r="I5673" i="9"/>
  <c r="I5674" i="9"/>
  <c r="I5675" i="9"/>
  <c r="I5676" i="9"/>
  <c r="I5677" i="9"/>
  <c r="I5678" i="9"/>
  <c r="I5679" i="9"/>
  <c r="I5680" i="9"/>
  <c r="I5681" i="9"/>
  <c r="I5682" i="9"/>
  <c r="I5683" i="9"/>
  <c r="I5684" i="9"/>
  <c r="I5685" i="9"/>
  <c r="I5686" i="9"/>
  <c r="I5687" i="9"/>
  <c r="I5688" i="9"/>
  <c r="I5689" i="9"/>
  <c r="I5690" i="9"/>
  <c r="I5691" i="9"/>
  <c r="I5692" i="9"/>
  <c r="I5693" i="9"/>
  <c r="I5694" i="9"/>
  <c r="I5695" i="9"/>
  <c r="I5696" i="9"/>
  <c r="I5697" i="9"/>
  <c r="I5698" i="9"/>
  <c r="I5699" i="9"/>
  <c r="I5700" i="9"/>
  <c r="I5701" i="9"/>
  <c r="I5702" i="9"/>
  <c r="I5703" i="9"/>
  <c r="I5704" i="9"/>
  <c r="I5705" i="9"/>
  <c r="I5706" i="9"/>
  <c r="I5707" i="9"/>
  <c r="I5708" i="9"/>
  <c r="I5709" i="9"/>
  <c r="I5710" i="9"/>
  <c r="I5711" i="9"/>
  <c r="I5712" i="9"/>
  <c r="I5713" i="9"/>
  <c r="I5714" i="9"/>
  <c r="I5715" i="9"/>
  <c r="I5716" i="9"/>
  <c r="I5717" i="9"/>
  <c r="I5718" i="9"/>
  <c r="I5719" i="9"/>
  <c r="I5720" i="9"/>
  <c r="I5721" i="9"/>
  <c r="I5722" i="9"/>
  <c r="I5723" i="9"/>
  <c r="I5724" i="9"/>
  <c r="I5725" i="9"/>
  <c r="I5726" i="9"/>
  <c r="I5727" i="9"/>
  <c r="I5728" i="9"/>
  <c r="I5729" i="9"/>
  <c r="I5730" i="9"/>
  <c r="I5731" i="9"/>
  <c r="I5732" i="9"/>
  <c r="I5733" i="9"/>
  <c r="I5734" i="9"/>
  <c r="I5735" i="9"/>
  <c r="I5736" i="9"/>
  <c r="I5737" i="9"/>
  <c r="I5738" i="9"/>
  <c r="I5739" i="9"/>
  <c r="I5740" i="9"/>
  <c r="I5741" i="9"/>
  <c r="I5742" i="9"/>
  <c r="I5743" i="9"/>
  <c r="I5744" i="9"/>
  <c r="I5745" i="9"/>
  <c r="I5746" i="9"/>
  <c r="I5747" i="9"/>
  <c r="I5748" i="9"/>
  <c r="I5749" i="9"/>
  <c r="I5750" i="9"/>
  <c r="I5751" i="9"/>
  <c r="I5752" i="9"/>
  <c r="I5753" i="9"/>
  <c r="I5754" i="9"/>
  <c r="I5755" i="9"/>
  <c r="I5756" i="9"/>
  <c r="I5757" i="9"/>
  <c r="I5758" i="9"/>
  <c r="I5759" i="9"/>
  <c r="I5760" i="9"/>
  <c r="I5761" i="9"/>
  <c r="I5762" i="9"/>
  <c r="I5763" i="9"/>
  <c r="I5764" i="9"/>
  <c r="I5765" i="9"/>
  <c r="I5766" i="9"/>
  <c r="I5767" i="9"/>
  <c r="I5768" i="9"/>
  <c r="I5769" i="9"/>
  <c r="I5770" i="9"/>
  <c r="I5771" i="9"/>
  <c r="I5772" i="9"/>
  <c r="I5773" i="9"/>
  <c r="I5774" i="9"/>
  <c r="I5775" i="9"/>
  <c r="I5776" i="9"/>
  <c r="I5777" i="9"/>
  <c r="I5778" i="9"/>
  <c r="I5779" i="9"/>
  <c r="I5780" i="9"/>
  <c r="I5781" i="9"/>
  <c r="I5782" i="9"/>
  <c r="I5783" i="9"/>
  <c r="I5784" i="9"/>
  <c r="I5785" i="9"/>
  <c r="I5786" i="9"/>
  <c r="I5787" i="9"/>
  <c r="I5788" i="9"/>
  <c r="I5789" i="9"/>
  <c r="I5790" i="9"/>
  <c r="I5791" i="9"/>
  <c r="I5792" i="9"/>
  <c r="I5793" i="9"/>
  <c r="I5794" i="9"/>
  <c r="I5795" i="9"/>
  <c r="I5796" i="9"/>
  <c r="I5797" i="9"/>
  <c r="I5798" i="9"/>
  <c r="I5799" i="9"/>
  <c r="I5800" i="9"/>
  <c r="I5801" i="9"/>
  <c r="I5802" i="9"/>
  <c r="I5803" i="9"/>
  <c r="I5804" i="9"/>
  <c r="I5805" i="9"/>
  <c r="I5806" i="9"/>
  <c r="I5807" i="9"/>
  <c r="I5808" i="9"/>
  <c r="I5809" i="9"/>
  <c r="I5810" i="9"/>
  <c r="I5811" i="9"/>
  <c r="I5812" i="9"/>
  <c r="I5813" i="9"/>
  <c r="I5814" i="9"/>
  <c r="I5815" i="9"/>
  <c r="I5816" i="9"/>
  <c r="I5817" i="9"/>
  <c r="I5818" i="9"/>
  <c r="I5819" i="9"/>
  <c r="I5820" i="9"/>
  <c r="I5821" i="9"/>
  <c r="I5822" i="9"/>
  <c r="I5823" i="9"/>
  <c r="I5824" i="9"/>
  <c r="I5825" i="9"/>
  <c r="I5826" i="9"/>
  <c r="I5827" i="9"/>
  <c r="I5828" i="9"/>
  <c r="I5829" i="9"/>
  <c r="I5830" i="9"/>
  <c r="I5831" i="9"/>
  <c r="I5832" i="9"/>
  <c r="I5833" i="9"/>
  <c r="I5834" i="9"/>
  <c r="I5835" i="9"/>
  <c r="I5836" i="9"/>
  <c r="I5837" i="9"/>
  <c r="I5838" i="9"/>
  <c r="I5839" i="9"/>
  <c r="I5840" i="9"/>
  <c r="I5841" i="9"/>
  <c r="I5842" i="9"/>
  <c r="I5843" i="9"/>
  <c r="I5844" i="9"/>
  <c r="I5845" i="9"/>
  <c r="I5846" i="9"/>
  <c r="I5847" i="9"/>
  <c r="I5848" i="9"/>
  <c r="I5849" i="9"/>
  <c r="I5850" i="9"/>
  <c r="I5851" i="9"/>
  <c r="I5852" i="9"/>
  <c r="I5853" i="9"/>
  <c r="I5854" i="9"/>
  <c r="I5855" i="9"/>
  <c r="I5856" i="9"/>
  <c r="I5857" i="9"/>
  <c r="I5858" i="9"/>
  <c r="I5859" i="9"/>
  <c r="I5860" i="9"/>
  <c r="I5861" i="9"/>
  <c r="I5862" i="9"/>
  <c r="I5863" i="9"/>
  <c r="I5864" i="9"/>
  <c r="I5865" i="9"/>
  <c r="I5866" i="9"/>
  <c r="I5867" i="9"/>
  <c r="I5868" i="9"/>
  <c r="I5869" i="9"/>
  <c r="I5870" i="9"/>
  <c r="I5871" i="9"/>
  <c r="I5872" i="9"/>
  <c r="I5873" i="9"/>
  <c r="I5874" i="9"/>
  <c r="I5875" i="9"/>
  <c r="I5876" i="9"/>
  <c r="I5877" i="9"/>
  <c r="I5878" i="9"/>
  <c r="I5879" i="9"/>
  <c r="I5880" i="9"/>
  <c r="I5881" i="9"/>
  <c r="I5882" i="9"/>
  <c r="I5883" i="9"/>
  <c r="I5884" i="9"/>
  <c r="I5885" i="9"/>
  <c r="I5886" i="9"/>
  <c r="I5887" i="9"/>
  <c r="I5888" i="9"/>
  <c r="I5889" i="9"/>
  <c r="I5890" i="9"/>
  <c r="I5891" i="9"/>
  <c r="I5892" i="9"/>
  <c r="I5893" i="9"/>
  <c r="I5894" i="9"/>
  <c r="I5895" i="9"/>
  <c r="I5896" i="9"/>
  <c r="I5897" i="9"/>
  <c r="I5898" i="9"/>
  <c r="I5899" i="9"/>
  <c r="I5900" i="9"/>
  <c r="I5901" i="9"/>
  <c r="I5902" i="9"/>
  <c r="I5903" i="9"/>
  <c r="I5904" i="9"/>
  <c r="I5905" i="9"/>
  <c r="I5906" i="9"/>
  <c r="I5907" i="9"/>
  <c r="I5908" i="9"/>
  <c r="I5909" i="9"/>
  <c r="I5910" i="9"/>
  <c r="I5911" i="9"/>
  <c r="I5912" i="9"/>
  <c r="I5913" i="9"/>
  <c r="I5914" i="9"/>
  <c r="I5915" i="9"/>
  <c r="I5916" i="9"/>
  <c r="I5917" i="9"/>
  <c r="I5918" i="9"/>
  <c r="I5919" i="9"/>
  <c r="I5920" i="9"/>
  <c r="I5921" i="9"/>
  <c r="I5922" i="9"/>
  <c r="I5923" i="9"/>
  <c r="I5924" i="9"/>
  <c r="I5925" i="9"/>
  <c r="I5926" i="9"/>
  <c r="I5927" i="9"/>
  <c r="I5928" i="9"/>
  <c r="I5929" i="9"/>
  <c r="I5930" i="9"/>
  <c r="I5931" i="9"/>
  <c r="I5932" i="9"/>
  <c r="I5933" i="9"/>
  <c r="I5934" i="9"/>
  <c r="I5935" i="9"/>
  <c r="I5936" i="9"/>
  <c r="I5937" i="9"/>
  <c r="I5938" i="9"/>
  <c r="I5939" i="9"/>
  <c r="I5940" i="9"/>
  <c r="I5941" i="9"/>
  <c r="I5942" i="9"/>
  <c r="I5943" i="9"/>
  <c r="I5944" i="9"/>
  <c r="I5945" i="9"/>
  <c r="I5946" i="9"/>
  <c r="I5947" i="9"/>
  <c r="I5948" i="9"/>
  <c r="I5949" i="9"/>
  <c r="I5950" i="9"/>
  <c r="I5951" i="9"/>
  <c r="I5952" i="9"/>
  <c r="I5953" i="9"/>
  <c r="I5954" i="9"/>
  <c r="I5955" i="9"/>
  <c r="I5956" i="9"/>
  <c r="I5957" i="9"/>
  <c r="I5958" i="9"/>
  <c r="I5959" i="9"/>
  <c r="I5960" i="9"/>
  <c r="I5961" i="9"/>
  <c r="I5962" i="9"/>
  <c r="I5963" i="9"/>
  <c r="I5964" i="9"/>
  <c r="I5965" i="9"/>
  <c r="I5966" i="9"/>
  <c r="I5967" i="9"/>
  <c r="I5968" i="9"/>
  <c r="I5969" i="9"/>
  <c r="I5970" i="9"/>
  <c r="I5971" i="9"/>
  <c r="I5972" i="9"/>
  <c r="I5973" i="9"/>
  <c r="I5974" i="9"/>
  <c r="I5975" i="9"/>
  <c r="I5976" i="9"/>
  <c r="I5977" i="9"/>
  <c r="I5978" i="9"/>
  <c r="I5979" i="9"/>
  <c r="I5980" i="9"/>
  <c r="I5981" i="9"/>
  <c r="I5982" i="9"/>
  <c r="I5983" i="9"/>
  <c r="I5984" i="9"/>
  <c r="I5985" i="9"/>
  <c r="I5986" i="9"/>
  <c r="I5987" i="9"/>
  <c r="I5988" i="9"/>
  <c r="I5989" i="9"/>
  <c r="I5990" i="9"/>
  <c r="I5991" i="9"/>
  <c r="I5992" i="9"/>
  <c r="I5993" i="9"/>
  <c r="I5994" i="9"/>
  <c r="I5995" i="9"/>
  <c r="I5996" i="9"/>
  <c r="I5997" i="9"/>
  <c r="I5998" i="9"/>
  <c r="I5999" i="9"/>
  <c r="I6000" i="9"/>
  <c r="I6001" i="9"/>
  <c r="I6002" i="9"/>
  <c r="I6003" i="9"/>
  <c r="I6004" i="9"/>
  <c r="I6005" i="9"/>
  <c r="I6006" i="9"/>
  <c r="I6007" i="9"/>
  <c r="I6008" i="9"/>
  <c r="I6009" i="9"/>
  <c r="I6010" i="9"/>
  <c r="I6011" i="9"/>
  <c r="I6012" i="9"/>
  <c r="I6013" i="9"/>
  <c r="I6014" i="9"/>
  <c r="I6015" i="9"/>
  <c r="I6016" i="9"/>
  <c r="I6017" i="9"/>
  <c r="I6018" i="9"/>
  <c r="I6019" i="9"/>
  <c r="I6020" i="9"/>
  <c r="I6021" i="9"/>
  <c r="I6022" i="9"/>
  <c r="I6023" i="9"/>
  <c r="I6024" i="9"/>
  <c r="I6025" i="9"/>
  <c r="I6026" i="9"/>
  <c r="I6027" i="9"/>
  <c r="I6028" i="9"/>
  <c r="I6029" i="9"/>
  <c r="I6030" i="9"/>
  <c r="I6031" i="9"/>
  <c r="I6032" i="9"/>
  <c r="I6033" i="9"/>
  <c r="I6034" i="9"/>
  <c r="I6035" i="9"/>
  <c r="I6036" i="9"/>
  <c r="I6037" i="9"/>
  <c r="I6038" i="9"/>
  <c r="I6039" i="9"/>
  <c r="I6040" i="9"/>
  <c r="I6041" i="9"/>
  <c r="I6042" i="9"/>
  <c r="I6043" i="9"/>
  <c r="I6044" i="9"/>
  <c r="I6045" i="9"/>
  <c r="I6046" i="9"/>
  <c r="I6047" i="9"/>
  <c r="I6048" i="9"/>
  <c r="I6049" i="9"/>
  <c r="I6050" i="9"/>
  <c r="I6051" i="9"/>
  <c r="I6052" i="9"/>
  <c r="I6053" i="9"/>
  <c r="I6054" i="9"/>
  <c r="I6055" i="9"/>
  <c r="I6056" i="9"/>
  <c r="I6057" i="9"/>
  <c r="I6058" i="9"/>
  <c r="I6059" i="9"/>
  <c r="I6060" i="9"/>
  <c r="I6061" i="9"/>
  <c r="I6062" i="9"/>
  <c r="I6063" i="9"/>
  <c r="I6064" i="9"/>
  <c r="I6065" i="9"/>
  <c r="I6066" i="9"/>
  <c r="I6067" i="9"/>
  <c r="I6068" i="9"/>
  <c r="I6069" i="9"/>
  <c r="I6070" i="9"/>
  <c r="I6071" i="9"/>
  <c r="I6072" i="9"/>
  <c r="I6073" i="9"/>
  <c r="I6074" i="9"/>
  <c r="I6075" i="9"/>
  <c r="I6076" i="9"/>
  <c r="I6077" i="9"/>
  <c r="I6078" i="9"/>
  <c r="I6079" i="9"/>
  <c r="I6080" i="9"/>
  <c r="I6081" i="9"/>
  <c r="I6082" i="9"/>
  <c r="I6083" i="9"/>
  <c r="I6084" i="9"/>
  <c r="I6085" i="9"/>
  <c r="I6086" i="9"/>
  <c r="I6087" i="9"/>
  <c r="I6088" i="9"/>
  <c r="I6089" i="9"/>
  <c r="I6090" i="9"/>
  <c r="I6091" i="9"/>
  <c r="I6092" i="9"/>
  <c r="I6093" i="9"/>
  <c r="I6094" i="9"/>
  <c r="I6095" i="9"/>
  <c r="I6096" i="9"/>
  <c r="I6097" i="9"/>
  <c r="I6098" i="9"/>
  <c r="I6099" i="9"/>
  <c r="I6100" i="9"/>
  <c r="I6101" i="9"/>
  <c r="I6102" i="9"/>
  <c r="I6103" i="9"/>
  <c r="I6104" i="9"/>
  <c r="I6105" i="9"/>
  <c r="I6106" i="9"/>
  <c r="I6107" i="9"/>
  <c r="I6108" i="9"/>
  <c r="I6109" i="9"/>
  <c r="I6110" i="9"/>
  <c r="I6111" i="9"/>
  <c r="I6112" i="9"/>
  <c r="I6113" i="9"/>
  <c r="I6114" i="9"/>
  <c r="I6115" i="9"/>
  <c r="I6116" i="9"/>
  <c r="I6117" i="9"/>
  <c r="I6118" i="9"/>
  <c r="I6119" i="9"/>
  <c r="I6120" i="9"/>
  <c r="I6121" i="9"/>
  <c r="I6122" i="9"/>
  <c r="I6123" i="9"/>
  <c r="I6124" i="9"/>
  <c r="I6125" i="9"/>
  <c r="I6126" i="9"/>
  <c r="I6127" i="9"/>
  <c r="I6128" i="9"/>
  <c r="I6129" i="9"/>
  <c r="I6130" i="9"/>
  <c r="I6131" i="9"/>
  <c r="I6132" i="9"/>
  <c r="I6133" i="9"/>
  <c r="I6134" i="9"/>
  <c r="I6135" i="9"/>
  <c r="I6136" i="9"/>
  <c r="I6137" i="9"/>
  <c r="I6138" i="9"/>
  <c r="I6139" i="9"/>
  <c r="I6140" i="9"/>
  <c r="I6141" i="9"/>
  <c r="I6142" i="9"/>
  <c r="I6143" i="9"/>
  <c r="I6144" i="9"/>
  <c r="I6145" i="9"/>
  <c r="I6146" i="9"/>
  <c r="I6147" i="9"/>
  <c r="I6148" i="9"/>
  <c r="I6149" i="9"/>
  <c r="I6150" i="9"/>
  <c r="I6151" i="9"/>
  <c r="I6152" i="9"/>
  <c r="I6153" i="9"/>
  <c r="I6154" i="9"/>
  <c r="I6155" i="9"/>
  <c r="I6156" i="9"/>
  <c r="I6157" i="9"/>
  <c r="I6158" i="9"/>
  <c r="I6159" i="9"/>
  <c r="I6160" i="9"/>
  <c r="I6161" i="9"/>
  <c r="I6162" i="9"/>
  <c r="I6163" i="9"/>
  <c r="I6164" i="9"/>
  <c r="I6165" i="9"/>
  <c r="I6166" i="9"/>
  <c r="I6167" i="9"/>
  <c r="I6168" i="9"/>
  <c r="I6169" i="9"/>
  <c r="I6170" i="9"/>
  <c r="I6171" i="9"/>
  <c r="I6172" i="9"/>
  <c r="I6173" i="9"/>
  <c r="I6174" i="9"/>
  <c r="I6175" i="9"/>
  <c r="I6176" i="9"/>
  <c r="I6177" i="9"/>
  <c r="I6178" i="9"/>
  <c r="I6179" i="9"/>
  <c r="I6180" i="9"/>
  <c r="I6181" i="9"/>
  <c r="I6182" i="9"/>
  <c r="I6183" i="9"/>
  <c r="I6184" i="9"/>
  <c r="I6185" i="9"/>
  <c r="I6186" i="9"/>
  <c r="I6187" i="9"/>
  <c r="I6188" i="9"/>
  <c r="I6189" i="9"/>
  <c r="I6190" i="9"/>
  <c r="I6191" i="9"/>
  <c r="I6192" i="9"/>
  <c r="I6193" i="9"/>
  <c r="I6194" i="9"/>
  <c r="I6195" i="9"/>
  <c r="I6196" i="9"/>
  <c r="I6197" i="9"/>
  <c r="I6198" i="9"/>
  <c r="I6199" i="9"/>
  <c r="I6200" i="9"/>
  <c r="I6201" i="9"/>
  <c r="I6202" i="9"/>
  <c r="I6203" i="9"/>
  <c r="I6204" i="9"/>
  <c r="I6205" i="9"/>
  <c r="I6206" i="9"/>
  <c r="I6207" i="9"/>
  <c r="I6208" i="9"/>
  <c r="I6209" i="9"/>
  <c r="I6210" i="9"/>
  <c r="I6211" i="9"/>
  <c r="I6212" i="9"/>
  <c r="I6213" i="9"/>
  <c r="I6214" i="9"/>
  <c r="I6215" i="9"/>
  <c r="I6216" i="9"/>
  <c r="I6217" i="9"/>
  <c r="I6218" i="9"/>
  <c r="I6219" i="9"/>
  <c r="I6220" i="9"/>
  <c r="I6221" i="9"/>
  <c r="I6222" i="9"/>
  <c r="I6223" i="9"/>
  <c r="I6224" i="9"/>
  <c r="I6225" i="9"/>
  <c r="I6226" i="9"/>
  <c r="I6227" i="9"/>
  <c r="I6228" i="9"/>
  <c r="I6229" i="9"/>
  <c r="I6230" i="9"/>
  <c r="I6231" i="9"/>
  <c r="I6232" i="9"/>
  <c r="I6233" i="9"/>
  <c r="I6234" i="9"/>
  <c r="I6235" i="9"/>
  <c r="I6236" i="9"/>
  <c r="I6237" i="9"/>
  <c r="I6238" i="9"/>
  <c r="I6239" i="9"/>
  <c r="I6240" i="9"/>
  <c r="I6241" i="9"/>
  <c r="I6242" i="9"/>
  <c r="I6243" i="9"/>
  <c r="I6244" i="9"/>
  <c r="I6245" i="9"/>
  <c r="I6246" i="9"/>
  <c r="I6247" i="9"/>
  <c r="I6248" i="9"/>
  <c r="I6249" i="9"/>
  <c r="I6250" i="9"/>
  <c r="I6251" i="9"/>
  <c r="I6252" i="9"/>
  <c r="I6253" i="9"/>
  <c r="I6254" i="9"/>
  <c r="I6255" i="9"/>
  <c r="I6256" i="9"/>
  <c r="I6257" i="9"/>
  <c r="I6258" i="9"/>
  <c r="I6259" i="9"/>
  <c r="I6260" i="9"/>
  <c r="I6261" i="9"/>
  <c r="I6262" i="9"/>
  <c r="I6263" i="9"/>
  <c r="I6264" i="9"/>
  <c r="I6265" i="9"/>
  <c r="I6266" i="9"/>
  <c r="I6267" i="9"/>
  <c r="I6268" i="9"/>
  <c r="I6269" i="9"/>
  <c r="I6270" i="9"/>
  <c r="I6271" i="9"/>
  <c r="I6272" i="9"/>
  <c r="I6273" i="9"/>
  <c r="I6274" i="9"/>
  <c r="I6275" i="9"/>
  <c r="I6276" i="9"/>
  <c r="I6277" i="9"/>
  <c r="I6278" i="9"/>
  <c r="I6279" i="9"/>
  <c r="I6280" i="9"/>
  <c r="I6281" i="9"/>
  <c r="I6282" i="9"/>
  <c r="I6283" i="9"/>
  <c r="I6284" i="9"/>
  <c r="I6285" i="9"/>
  <c r="I6286" i="9"/>
  <c r="I6287" i="9"/>
  <c r="I6288" i="9"/>
  <c r="I6289" i="9"/>
  <c r="I6290" i="9"/>
  <c r="I6291" i="9"/>
  <c r="I6292" i="9"/>
  <c r="I6293" i="9"/>
  <c r="I6294" i="9"/>
  <c r="I6295" i="9"/>
  <c r="I6296" i="9"/>
  <c r="I6297" i="9"/>
  <c r="I6298" i="9"/>
  <c r="I6299" i="9"/>
  <c r="I6300" i="9"/>
  <c r="I6301" i="9"/>
  <c r="I6302" i="9"/>
  <c r="I6303" i="9"/>
  <c r="I6304" i="9"/>
  <c r="I6305" i="9"/>
  <c r="I6306" i="9"/>
  <c r="I6307" i="9"/>
  <c r="I6308" i="9"/>
  <c r="I6309" i="9"/>
  <c r="I6310" i="9"/>
  <c r="I6311" i="9"/>
  <c r="I6312" i="9"/>
  <c r="I6313" i="9"/>
  <c r="I6314" i="9"/>
  <c r="I6315" i="9"/>
  <c r="I6316" i="9"/>
  <c r="I6317" i="9"/>
  <c r="I6318" i="9"/>
  <c r="I6319" i="9"/>
  <c r="I6320" i="9"/>
  <c r="I6321" i="9"/>
  <c r="I6322" i="9"/>
  <c r="I6323" i="9"/>
  <c r="I6324" i="9"/>
  <c r="I6325" i="9"/>
  <c r="I6326" i="9"/>
  <c r="I6327" i="9"/>
  <c r="I6328" i="9"/>
  <c r="I6329" i="9"/>
  <c r="I6330" i="9"/>
  <c r="I6331" i="9"/>
  <c r="I6332" i="9"/>
  <c r="I6333" i="9"/>
  <c r="I6334" i="9"/>
  <c r="I6335" i="9"/>
  <c r="I6336" i="9"/>
  <c r="I6337" i="9"/>
  <c r="I6338" i="9"/>
  <c r="I6339" i="9"/>
  <c r="I6340" i="9"/>
  <c r="I6341" i="9"/>
  <c r="I6342" i="9"/>
  <c r="I6343" i="9"/>
  <c r="I6344" i="9"/>
  <c r="I6345" i="9"/>
  <c r="I6346" i="9"/>
  <c r="I6347" i="9"/>
  <c r="I6348" i="9"/>
  <c r="I6349" i="9"/>
  <c r="I6350" i="9"/>
  <c r="I6351" i="9"/>
  <c r="I6352" i="9"/>
  <c r="I6353" i="9"/>
  <c r="I6354" i="9"/>
  <c r="I6355" i="9"/>
  <c r="I6356" i="9"/>
  <c r="I6357" i="9"/>
  <c r="I6358" i="9"/>
  <c r="I6359" i="9"/>
  <c r="I6360" i="9"/>
  <c r="I6361" i="9"/>
  <c r="I6362" i="9"/>
  <c r="I6363" i="9"/>
  <c r="I6364" i="9"/>
  <c r="I6365" i="9"/>
  <c r="I6366" i="9"/>
  <c r="I6367" i="9"/>
  <c r="I6368" i="9"/>
  <c r="I6369" i="9"/>
  <c r="I6370" i="9"/>
  <c r="I6371" i="9"/>
  <c r="I6372" i="9"/>
  <c r="I6373" i="9"/>
  <c r="I6374" i="9"/>
  <c r="I6375" i="9"/>
  <c r="I6376" i="9"/>
  <c r="I6377" i="9"/>
  <c r="I6378" i="9"/>
  <c r="I6379" i="9"/>
  <c r="I6380" i="9"/>
  <c r="I6381" i="9"/>
  <c r="I6382" i="9"/>
  <c r="I6383" i="9"/>
  <c r="I6384" i="9"/>
  <c r="I6385" i="9"/>
  <c r="I6386" i="9"/>
  <c r="I6387" i="9"/>
  <c r="I6388" i="9"/>
  <c r="I6389" i="9"/>
  <c r="I6390" i="9"/>
  <c r="I6391" i="9"/>
  <c r="I6392" i="9"/>
  <c r="I6393" i="9"/>
  <c r="I6394" i="9"/>
  <c r="I6395" i="9"/>
  <c r="I6396" i="9"/>
  <c r="I6397" i="9"/>
  <c r="I6398" i="9"/>
  <c r="I6399" i="9"/>
  <c r="I6400" i="9"/>
  <c r="I6401" i="9"/>
  <c r="I6402" i="9"/>
  <c r="I6403" i="9"/>
  <c r="I6404" i="9"/>
  <c r="I6405" i="9"/>
  <c r="I6406" i="9"/>
  <c r="I6407" i="9"/>
  <c r="I6408" i="9"/>
  <c r="I6409" i="9"/>
  <c r="I6410" i="9"/>
  <c r="I6411" i="9"/>
  <c r="I6412" i="9"/>
  <c r="I6413" i="9"/>
  <c r="I6414" i="9"/>
  <c r="I6415" i="9"/>
  <c r="I6416" i="9"/>
  <c r="I6417" i="9"/>
  <c r="I6418" i="9"/>
  <c r="I6419" i="9"/>
  <c r="I6420" i="9"/>
  <c r="I6421" i="9"/>
  <c r="I6422" i="9"/>
  <c r="I6423" i="9"/>
  <c r="I6424" i="9"/>
  <c r="I6425" i="9"/>
  <c r="I6426" i="9"/>
  <c r="I6427" i="9"/>
  <c r="I6428" i="9"/>
  <c r="I6429" i="9"/>
  <c r="I6430" i="9"/>
  <c r="I6431" i="9"/>
  <c r="I6432" i="9"/>
  <c r="I6433" i="9"/>
  <c r="I6434" i="9"/>
  <c r="I6435" i="9"/>
  <c r="I6436" i="9"/>
  <c r="I6437" i="9"/>
  <c r="I6438" i="9"/>
  <c r="I6439" i="9"/>
  <c r="I6440" i="9"/>
  <c r="I6441" i="9"/>
  <c r="I6442" i="9"/>
  <c r="I6443" i="9"/>
  <c r="I6444" i="9"/>
  <c r="I6445" i="9"/>
  <c r="I6446" i="9"/>
  <c r="I6447" i="9"/>
  <c r="I6448" i="9"/>
  <c r="I6449" i="9"/>
  <c r="I6450" i="9"/>
  <c r="I6451" i="9"/>
  <c r="I6452" i="9"/>
  <c r="I6453" i="9"/>
  <c r="I6454" i="9"/>
  <c r="I6455" i="9"/>
  <c r="I6456" i="9"/>
  <c r="I6457" i="9"/>
  <c r="I6458" i="9"/>
  <c r="I6459" i="9"/>
  <c r="I6460" i="9"/>
  <c r="I6461" i="9"/>
  <c r="I6462" i="9"/>
  <c r="I6463" i="9"/>
  <c r="I6464" i="9"/>
  <c r="I6465" i="9"/>
  <c r="I6466" i="9"/>
  <c r="I6467" i="9"/>
  <c r="I6468" i="9"/>
  <c r="I6469" i="9"/>
  <c r="I6470" i="9"/>
  <c r="I6471" i="9"/>
  <c r="I6472" i="9"/>
  <c r="I6473" i="9"/>
  <c r="I6474" i="9"/>
  <c r="I6475" i="9"/>
  <c r="I6476" i="9"/>
  <c r="I6477" i="9"/>
  <c r="I6478" i="9"/>
  <c r="I6479" i="9"/>
  <c r="I6480" i="9"/>
  <c r="I6481" i="9"/>
  <c r="I6482" i="9"/>
  <c r="I6483" i="9"/>
  <c r="I6484" i="9"/>
  <c r="I6485" i="9"/>
  <c r="I6486" i="9"/>
  <c r="I6487" i="9"/>
  <c r="I6488" i="9"/>
  <c r="I6489" i="9"/>
  <c r="I6490" i="9"/>
  <c r="I6491" i="9"/>
  <c r="I6492" i="9"/>
  <c r="I6493" i="9"/>
  <c r="I6494" i="9"/>
  <c r="I6495" i="9"/>
  <c r="I6496" i="9"/>
  <c r="I6497" i="9"/>
  <c r="I6498" i="9"/>
  <c r="I6499" i="9"/>
  <c r="I6500" i="9"/>
  <c r="I6501" i="9"/>
  <c r="I6502" i="9"/>
  <c r="I6503" i="9"/>
  <c r="I6504" i="9"/>
  <c r="I6505" i="9"/>
  <c r="I6506" i="9"/>
  <c r="I6507" i="9"/>
  <c r="I6508" i="9"/>
  <c r="I6509" i="9"/>
  <c r="I6510" i="9"/>
  <c r="I6511" i="9"/>
  <c r="I6512" i="9"/>
  <c r="I6513" i="9"/>
  <c r="I6514" i="9"/>
  <c r="I6515" i="9"/>
  <c r="I6516" i="9"/>
  <c r="I6517" i="9"/>
  <c r="I6518" i="9"/>
  <c r="I6519" i="9"/>
  <c r="I6520" i="9"/>
  <c r="I6521" i="9"/>
  <c r="I6522" i="9"/>
  <c r="I6523" i="9"/>
  <c r="I6524" i="9"/>
  <c r="I6525" i="9"/>
  <c r="I6526" i="9"/>
  <c r="I6527" i="9"/>
  <c r="I6528" i="9"/>
  <c r="I6529" i="9"/>
  <c r="I6530" i="9"/>
  <c r="I6531" i="9"/>
  <c r="I6532" i="9"/>
  <c r="I6533" i="9"/>
  <c r="I6534" i="9"/>
  <c r="I6535" i="9"/>
  <c r="I6536" i="9"/>
  <c r="I6537" i="9"/>
  <c r="I6538" i="9"/>
  <c r="I6539" i="9"/>
  <c r="I6540" i="9"/>
  <c r="I6541" i="9"/>
  <c r="I6542" i="9"/>
  <c r="I6543" i="9"/>
  <c r="I6544" i="9"/>
  <c r="I6545" i="9"/>
  <c r="I6546" i="9"/>
  <c r="I6547" i="9"/>
  <c r="I6548" i="9"/>
  <c r="I6549" i="9"/>
  <c r="I6550" i="9"/>
  <c r="I6551" i="9"/>
  <c r="I6552" i="9"/>
  <c r="I6553" i="9"/>
  <c r="I6554" i="9"/>
  <c r="I6555" i="9"/>
  <c r="I6556" i="9"/>
  <c r="I6557" i="9"/>
  <c r="I6558" i="9"/>
  <c r="I6559" i="9"/>
  <c r="I6560" i="9"/>
  <c r="I6561" i="9"/>
  <c r="I6562" i="9"/>
  <c r="I6563" i="9"/>
  <c r="I6564" i="9"/>
  <c r="I6565" i="9"/>
  <c r="I6566" i="9"/>
  <c r="I6567" i="9"/>
  <c r="I6568" i="9"/>
  <c r="I6569" i="9"/>
  <c r="I6570" i="9"/>
  <c r="I6571" i="9"/>
  <c r="I6572" i="9"/>
  <c r="I6573" i="9"/>
  <c r="I6574" i="9"/>
  <c r="I6575" i="9"/>
  <c r="I6576" i="9"/>
  <c r="I6577" i="9"/>
  <c r="I6578" i="9"/>
  <c r="I6579" i="9"/>
  <c r="I6580" i="9"/>
  <c r="I6581" i="9"/>
  <c r="I6582" i="9"/>
  <c r="I6583" i="9"/>
  <c r="I6584" i="9"/>
  <c r="I6585" i="9"/>
  <c r="I6586" i="9"/>
  <c r="I6587" i="9"/>
  <c r="I6588" i="9"/>
  <c r="I6589" i="9"/>
  <c r="I6590" i="9"/>
  <c r="I6591" i="9"/>
  <c r="I6592" i="9"/>
  <c r="I6593" i="9"/>
  <c r="I6594" i="9"/>
  <c r="I6595" i="9"/>
  <c r="I6596" i="9"/>
  <c r="I6597" i="9"/>
  <c r="I6598" i="9"/>
  <c r="I6599" i="9"/>
  <c r="I6600" i="9"/>
  <c r="I6601" i="9"/>
  <c r="I6602" i="9"/>
  <c r="I6603" i="9"/>
  <c r="I6604" i="9"/>
  <c r="I6605" i="9"/>
  <c r="I6606" i="9"/>
  <c r="I6607" i="9"/>
  <c r="I6608" i="9"/>
  <c r="I6609" i="9"/>
  <c r="I6610" i="9"/>
  <c r="I6611" i="9"/>
  <c r="I6612" i="9"/>
  <c r="I6613" i="9"/>
  <c r="I6614" i="9"/>
  <c r="I6615" i="9"/>
  <c r="I6616" i="9"/>
  <c r="I6617" i="9"/>
  <c r="I6618" i="9"/>
  <c r="I6619" i="9"/>
  <c r="I6620" i="9"/>
  <c r="I6621" i="9"/>
  <c r="I6622" i="9"/>
  <c r="I6623" i="9"/>
  <c r="I6624" i="9"/>
  <c r="I6625" i="9"/>
  <c r="I6626" i="9"/>
  <c r="I6627" i="9"/>
  <c r="I6628" i="9"/>
  <c r="I6629" i="9"/>
  <c r="I6630" i="9"/>
  <c r="I6631" i="9"/>
  <c r="I6632" i="9"/>
  <c r="I6633" i="9"/>
  <c r="I6634" i="9"/>
  <c r="I6635" i="9"/>
  <c r="I6636" i="9"/>
  <c r="I6637" i="9"/>
  <c r="I6638" i="9"/>
  <c r="I6639" i="9"/>
  <c r="I6640" i="9"/>
  <c r="I6641" i="9"/>
  <c r="I6642" i="9"/>
  <c r="I6643" i="9"/>
  <c r="I6644" i="9"/>
  <c r="I6645" i="9"/>
  <c r="I6646" i="9"/>
  <c r="I6647" i="9"/>
  <c r="I6648" i="9"/>
  <c r="I6649" i="9"/>
  <c r="I6650" i="9"/>
  <c r="I6651" i="9"/>
  <c r="I6652" i="9"/>
  <c r="I6653" i="9"/>
  <c r="I6654" i="9"/>
  <c r="I6655" i="9"/>
  <c r="I6656" i="9"/>
  <c r="I6657" i="9"/>
  <c r="I6658" i="9"/>
  <c r="I6659" i="9"/>
  <c r="I6660" i="9"/>
  <c r="I6661" i="9"/>
  <c r="I6662" i="9"/>
  <c r="I6663" i="9"/>
  <c r="I6664" i="9"/>
  <c r="I6665" i="9"/>
  <c r="I6666" i="9"/>
  <c r="I6667" i="9"/>
  <c r="I6668" i="9"/>
  <c r="I6669" i="9"/>
  <c r="I6670" i="9"/>
  <c r="I6671" i="9"/>
  <c r="I6672" i="9"/>
  <c r="I6673" i="9"/>
  <c r="I6674" i="9"/>
  <c r="I6675" i="9"/>
  <c r="I6676" i="9"/>
  <c r="I6677" i="9"/>
  <c r="I6678" i="9"/>
  <c r="I6679" i="9"/>
  <c r="I6680" i="9"/>
  <c r="I6681" i="9"/>
  <c r="I6682" i="9"/>
  <c r="I6683" i="9"/>
  <c r="I6684" i="9"/>
  <c r="I6685" i="9"/>
  <c r="I6686" i="9"/>
  <c r="I6687" i="9"/>
  <c r="I6688" i="9"/>
  <c r="I6689" i="9"/>
  <c r="I6690" i="9"/>
  <c r="I6691" i="9"/>
  <c r="I6692" i="9"/>
  <c r="I6693" i="9"/>
  <c r="I6694" i="9"/>
  <c r="I6695" i="9"/>
  <c r="I6696" i="9"/>
  <c r="I6697" i="9"/>
  <c r="I6698" i="9"/>
  <c r="I6699" i="9"/>
  <c r="I6700" i="9"/>
  <c r="I6701" i="9"/>
  <c r="I6702" i="9"/>
  <c r="I6703" i="9"/>
  <c r="I6704" i="9"/>
  <c r="I6705" i="9"/>
  <c r="I6706" i="9"/>
  <c r="I6707" i="9"/>
  <c r="I6708" i="9"/>
  <c r="I6709" i="9"/>
  <c r="I6710" i="9"/>
  <c r="I6711" i="9"/>
  <c r="I6712" i="9"/>
  <c r="I6713" i="9"/>
  <c r="I6714" i="9"/>
  <c r="I6715" i="9"/>
  <c r="I6716" i="9"/>
  <c r="I6717" i="9"/>
  <c r="I6718" i="9"/>
  <c r="I6719" i="9"/>
  <c r="I6720" i="9"/>
  <c r="I6721" i="9"/>
  <c r="I6722" i="9"/>
  <c r="I6723" i="9"/>
  <c r="I6724" i="9"/>
  <c r="I6725" i="9"/>
  <c r="I6726" i="9"/>
  <c r="I6727" i="9"/>
  <c r="I6728" i="9"/>
  <c r="I6729" i="9"/>
  <c r="I6730" i="9"/>
  <c r="I6731" i="9"/>
  <c r="I6732" i="9"/>
  <c r="I6733" i="9"/>
  <c r="I6734" i="9"/>
  <c r="I3" i="9"/>
  <c r="N2" i="5" a="1"/>
  <c r="N2" i="5" s="1"/>
  <c r="D4" i="9" l="1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D96" i="9"/>
  <c r="D97" i="9"/>
  <c r="D98" i="9"/>
  <c r="D99" i="9"/>
  <c r="D100" i="9"/>
  <c r="D101" i="9"/>
  <c r="D102" i="9"/>
  <c r="D103" i="9"/>
  <c r="D104" i="9"/>
  <c r="D105" i="9"/>
  <c r="D106" i="9"/>
  <c r="D107" i="9"/>
  <c r="D108" i="9"/>
  <c r="D109" i="9"/>
  <c r="D110" i="9"/>
  <c r="D111" i="9"/>
  <c r="D112" i="9"/>
  <c r="D113" i="9"/>
  <c r="D114" i="9"/>
  <c r="D115" i="9"/>
  <c r="D116" i="9"/>
  <c r="D117" i="9"/>
  <c r="D118" i="9"/>
  <c r="D119" i="9"/>
  <c r="D120" i="9"/>
  <c r="D121" i="9"/>
  <c r="D122" i="9"/>
  <c r="D123" i="9"/>
  <c r="D124" i="9"/>
  <c r="D125" i="9"/>
  <c r="D126" i="9"/>
  <c r="D127" i="9"/>
  <c r="D128" i="9"/>
  <c r="D129" i="9"/>
  <c r="D130" i="9"/>
  <c r="D131" i="9"/>
  <c r="D132" i="9"/>
  <c r="D133" i="9"/>
  <c r="D134" i="9"/>
  <c r="D135" i="9"/>
  <c r="D136" i="9"/>
  <c r="D137" i="9"/>
  <c r="D138" i="9"/>
  <c r="D139" i="9"/>
  <c r="D140" i="9"/>
  <c r="D141" i="9"/>
  <c r="D142" i="9"/>
  <c r="D143" i="9"/>
  <c r="D144" i="9"/>
  <c r="D145" i="9"/>
  <c r="D146" i="9"/>
  <c r="D147" i="9"/>
  <c r="D148" i="9"/>
  <c r="D149" i="9"/>
  <c r="D150" i="9"/>
  <c r="D151" i="9"/>
  <c r="D152" i="9"/>
  <c r="D153" i="9"/>
  <c r="D154" i="9"/>
  <c r="D155" i="9"/>
  <c r="D156" i="9"/>
  <c r="D157" i="9"/>
  <c r="D158" i="9"/>
  <c r="D159" i="9"/>
  <c r="D160" i="9"/>
  <c r="D161" i="9"/>
  <c r="D162" i="9"/>
  <c r="D163" i="9"/>
  <c r="D164" i="9"/>
  <c r="D165" i="9"/>
  <c r="D166" i="9"/>
  <c r="D167" i="9"/>
  <c r="D168" i="9"/>
  <c r="D169" i="9"/>
  <c r="D170" i="9"/>
  <c r="D171" i="9"/>
  <c r="D172" i="9"/>
  <c r="D173" i="9"/>
  <c r="D174" i="9"/>
  <c r="D175" i="9"/>
  <c r="D176" i="9"/>
  <c r="D177" i="9"/>
  <c r="D178" i="9"/>
  <c r="D179" i="9"/>
  <c r="D180" i="9"/>
  <c r="D181" i="9"/>
  <c r="D182" i="9"/>
  <c r="D183" i="9"/>
  <c r="D184" i="9"/>
  <c r="D185" i="9"/>
  <c r="D186" i="9"/>
  <c r="D187" i="9"/>
  <c r="D188" i="9"/>
  <c r="D189" i="9"/>
  <c r="D190" i="9"/>
  <c r="D191" i="9"/>
  <c r="D192" i="9"/>
  <c r="D193" i="9"/>
  <c r="D194" i="9"/>
  <c r="D195" i="9"/>
  <c r="D196" i="9"/>
  <c r="D197" i="9"/>
  <c r="D198" i="9"/>
  <c r="D199" i="9"/>
  <c r="D200" i="9"/>
  <c r="D201" i="9"/>
  <c r="D202" i="9"/>
  <c r="D203" i="9"/>
  <c r="D204" i="9"/>
  <c r="D205" i="9"/>
  <c r="D206" i="9"/>
  <c r="D207" i="9"/>
  <c r="D208" i="9"/>
  <c r="D209" i="9"/>
  <c r="D210" i="9"/>
  <c r="D211" i="9"/>
  <c r="D212" i="9"/>
  <c r="D213" i="9"/>
  <c r="D214" i="9"/>
  <c r="D215" i="9"/>
  <c r="D216" i="9"/>
  <c r="D217" i="9"/>
  <c r="D218" i="9"/>
  <c r="D219" i="9"/>
  <c r="D220" i="9"/>
  <c r="D221" i="9"/>
  <c r="D222" i="9"/>
  <c r="D223" i="9"/>
  <c r="D224" i="9"/>
  <c r="D225" i="9"/>
  <c r="D226" i="9"/>
  <c r="D227" i="9"/>
  <c r="D228" i="9"/>
  <c r="D229" i="9"/>
  <c r="D230" i="9"/>
  <c r="D231" i="9"/>
  <c r="D232" i="9"/>
  <c r="D233" i="9"/>
  <c r="D234" i="9"/>
  <c r="D235" i="9"/>
  <c r="D236" i="9"/>
  <c r="D237" i="9"/>
  <c r="D238" i="9"/>
  <c r="D239" i="9"/>
  <c r="D240" i="9"/>
  <c r="D241" i="9"/>
  <c r="D242" i="9"/>
  <c r="D243" i="9"/>
  <c r="D244" i="9"/>
  <c r="D245" i="9"/>
  <c r="D246" i="9"/>
  <c r="D247" i="9"/>
  <c r="D248" i="9"/>
  <c r="D249" i="9"/>
  <c r="D250" i="9"/>
  <c r="D251" i="9"/>
  <c r="D252" i="9"/>
  <c r="D253" i="9"/>
  <c r="D254" i="9"/>
  <c r="D255" i="9"/>
  <c r="D256" i="9"/>
  <c r="D257" i="9"/>
  <c r="D258" i="9"/>
  <c r="D259" i="9"/>
  <c r="D260" i="9"/>
  <c r="D261" i="9"/>
  <c r="D262" i="9"/>
  <c r="D263" i="9"/>
  <c r="D264" i="9"/>
  <c r="D265" i="9"/>
  <c r="D266" i="9"/>
  <c r="D267" i="9"/>
  <c r="D268" i="9"/>
  <c r="D269" i="9"/>
  <c r="D270" i="9"/>
  <c r="D271" i="9"/>
  <c r="D272" i="9"/>
  <c r="D273" i="9"/>
  <c r="D274" i="9"/>
  <c r="D275" i="9"/>
  <c r="D276" i="9"/>
  <c r="D277" i="9"/>
  <c r="D278" i="9"/>
  <c r="D279" i="9"/>
  <c r="D280" i="9"/>
  <c r="D281" i="9"/>
  <c r="D282" i="9"/>
  <c r="D283" i="9"/>
  <c r="D284" i="9"/>
  <c r="D285" i="9"/>
  <c r="D286" i="9"/>
  <c r="D287" i="9"/>
  <c r="D288" i="9"/>
  <c r="D289" i="9"/>
  <c r="D290" i="9"/>
  <c r="D291" i="9"/>
  <c r="D292" i="9"/>
  <c r="D293" i="9"/>
  <c r="D294" i="9"/>
  <c r="D295" i="9"/>
  <c r="D296" i="9"/>
  <c r="D297" i="9"/>
  <c r="D298" i="9"/>
  <c r="D299" i="9"/>
  <c r="D300" i="9"/>
  <c r="D301" i="9"/>
  <c r="D302" i="9"/>
  <c r="D303" i="9"/>
  <c r="D304" i="9"/>
  <c r="D305" i="9"/>
  <c r="D306" i="9"/>
  <c r="D307" i="9"/>
  <c r="D308" i="9"/>
  <c r="D309" i="9"/>
  <c r="D310" i="9"/>
  <c r="D311" i="9"/>
  <c r="D312" i="9"/>
  <c r="D313" i="9"/>
  <c r="D314" i="9"/>
  <c r="D315" i="9"/>
  <c r="D316" i="9"/>
  <c r="D317" i="9"/>
  <c r="D318" i="9"/>
  <c r="D319" i="9"/>
  <c r="D320" i="9"/>
  <c r="D321" i="9"/>
  <c r="D322" i="9"/>
  <c r="D323" i="9"/>
  <c r="D324" i="9"/>
  <c r="D325" i="9"/>
  <c r="D326" i="9"/>
  <c r="D327" i="9"/>
  <c r="D328" i="9"/>
  <c r="D329" i="9"/>
  <c r="D330" i="9"/>
  <c r="D331" i="9"/>
  <c r="D332" i="9"/>
  <c r="D333" i="9"/>
  <c r="D334" i="9"/>
  <c r="D335" i="9"/>
  <c r="D336" i="9"/>
  <c r="D337" i="9"/>
  <c r="D338" i="9"/>
  <c r="D339" i="9"/>
  <c r="D340" i="9"/>
  <c r="D341" i="9"/>
  <c r="D342" i="9"/>
  <c r="D343" i="9"/>
  <c r="D344" i="9"/>
  <c r="D345" i="9"/>
  <c r="D346" i="9"/>
  <c r="D347" i="9"/>
  <c r="D348" i="9"/>
  <c r="D349" i="9"/>
  <c r="D350" i="9"/>
  <c r="D351" i="9"/>
  <c r="D352" i="9"/>
  <c r="D353" i="9"/>
  <c r="D354" i="9"/>
  <c r="D355" i="9"/>
  <c r="D356" i="9"/>
  <c r="D357" i="9"/>
  <c r="D358" i="9"/>
  <c r="D359" i="9"/>
  <c r="D360" i="9"/>
  <c r="D361" i="9"/>
  <c r="D362" i="9"/>
  <c r="D363" i="9"/>
  <c r="D364" i="9"/>
  <c r="D365" i="9"/>
  <c r="D366" i="9"/>
  <c r="D367" i="9"/>
  <c r="D368" i="9"/>
  <c r="D369" i="9"/>
  <c r="D370" i="9"/>
  <c r="D371" i="9"/>
  <c r="D372" i="9"/>
  <c r="D373" i="9"/>
  <c r="D374" i="9"/>
  <c r="D375" i="9"/>
  <c r="D376" i="9"/>
  <c r="D377" i="9"/>
  <c r="D378" i="9"/>
  <c r="D379" i="9"/>
  <c r="D380" i="9"/>
  <c r="D381" i="9"/>
  <c r="D382" i="9"/>
  <c r="D383" i="9"/>
  <c r="D384" i="9"/>
  <c r="D385" i="9"/>
  <c r="D386" i="9"/>
  <c r="D387" i="9"/>
  <c r="D388" i="9"/>
  <c r="D389" i="9"/>
  <c r="D390" i="9"/>
  <c r="D391" i="9"/>
  <c r="D392" i="9"/>
  <c r="D393" i="9"/>
  <c r="D394" i="9"/>
  <c r="D395" i="9"/>
  <c r="D396" i="9"/>
  <c r="D397" i="9"/>
  <c r="D398" i="9"/>
  <c r="D399" i="9"/>
  <c r="D400" i="9"/>
  <c r="D401" i="9"/>
  <c r="D402" i="9"/>
  <c r="D403" i="9"/>
  <c r="D404" i="9"/>
  <c r="D405" i="9"/>
  <c r="D406" i="9"/>
  <c r="D407" i="9"/>
  <c r="D408" i="9"/>
  <c r="D409" i="9"/>
  <c r="D410" i="9"/>
  <c r="D411" i="9"/>
  <c r="D412" i="9"/>
  <c r="D413" i="9"/>
  <c r="D414" i="9"/>
  <c r="D415" i="9"/>
  <c r="D416" i="9"/>
  <c r="D417" i="9"/>
  <c r="D418" i="9"/>
  <c r="D419" i="9"/>
  <c r="D420" i="9"/>
  <c r="D421" i="9"/>
  <c r="D422" i="9"/>
  <c r="D423" i="9"/>
  <c r="D424" i="9"/>
  <c r="D425" i="9"/>
  <c r="D426" i="9"/>
  <c r="D427" i="9"/>
  <c r="D428" i="9"/>
  <c r="D429" i="9"/>
  <c r="D430" i="9"/>
  <c r="D431" i="9"/>
  <c r="D432" i="9"/>
  <c r="D433" i="9"/>
  <c r="D434" i="9"/>
  <c r="D435" i="9"/>
  <c r="D436" i="9"/>
  <c r="D437" i="9"/>
  <c r="D438" i="9"/>
  <c r="D439" i="9"/>
  <c r="D440" i="9"/>
  <c r="D441" i="9"/>
  <c r="D442" i="9"/>
  <c r="D443" i="9"/>
  <c r="D444" i="9"/>
  <c r="D445" i="9"/>
  <c r="D446" i="9"/>
  <c r="D447" i="9"/>
  <c r="D448" i="9"/>
  <c r="D449" i="9"/>
  <c r="D450" i="9"/>
  <c r="D451" i="9"/>
  <c r="D452" i="9"/>
  <c r="D453" i="9"/>
  <c r="D454" i="9"/>
  <c r="D455" i="9"/>
  <c r="D456" i="9"/>
  <c r="D457" i="9"/>
  <c r="D458" i="9"/>
  <c r="D459" i="9"/>
  <c r="D460" i="9"/>
  <c r="D461" i="9"/>
  <c r="D462" i="9"/>
  <c r="D463" i="9"/>
  <c r="D464" i="9"/>
  <c r="D465" i="9"/>
  <c r="D466" i="9"/>
  <c r="D467" i="9"/>
  <c r="D468" i="9"/>
  <c r="D469" i="9"/>
  <c r="D470" i="9"/>
  <c r="D471" i="9"/>
  <c r="D472" i="9"/>
  <c r="D473" i="9"/>
  <c r="D474" i="9"/>
  <c r="D475" i="9"/>
  <c r="D476" i="9"/>
  <c r="D477" i="9"/>
  <c r="D478" i="9"/>
  <c r="D479" i="9"/>
  <c r="D480" i="9"/>
  <c r="D481" i="9"/>
  <c r="D482" i="9"/>
  <c r="D483" i="9"/>
  <c r="D484" i="9"/>
  <c r="D485" i="9"/>
  <c r="D486" i="9"/>
  <c r="D487" i="9"/>
  <c r="D488" i="9"/>
  <c r="D489" i="9"/>
  <c r="D490" i="9"/>
  <c r="D491" i="9"/>
  <c r="D492" i="9"/>
  <c r="D493" i="9"/>
  <c r="D494" i="9"/>
  <c r="D495" i="9"/>
  <c r="D496" i="9"/>
  <c r="D497" i="9"/>
  <c r="D498" i="9"/>
  <c r="D499" i="9"/>
  <c r="D500" i="9"/>
  <c r="D501" i="9"/>
  <c r="D502" i="9"/>
  <c r="D503" i="9"/>
  <c r="D504" i="9"/>
  <c r="D505" i="9"/>
  <c r="D506" i="9"/>
  <c r="D507" i="9"/>
  <c r="D508" i="9"/>
  <c r="D509" i="9"/>
  <c r="D510" i="9"/>
  <c r="D511" i="9"/>
  <c r="D512" i="9"/>
  <c r="D513" i="9"/>
  <c r="D514" i="9"/>
  <c r="D515" i="9"/>
  <c r="D516" i="9"/>
  <c r="D517" i="9"/>
  <c r="D518" i="9"/>
  <c r="D519" i="9"/>
  <c r="D520" i="9"/>
  <c r="D521" i="9"/>
  <c r="D522" i="9"/>
  <c r="D523" i="9"/>
  <c r="D524" i="9"/>
  <c r="D525" i="9"/>
  <c r="D526" i="9"/>
  <c r="D527" i="9"/>
  <c r="D528" i="9"/>
  <c r="D529" i="9"/>
  <c r="D530" i="9"/>
  <c r="D531" i="9"/>
  <c r="D532" i="9"/>
  <c r="D533" i="9"/>
  <c r="D534" i="9"/>
  <c r="D535" i="9"/>
  <c r="D536" i="9"/>
  <c r="D537" i="9"/>
  <c r="D538" i="9"/>
  <c r="D539" i="9"/>
  <c r="D540" i="9"/>
  <c r="D541" i="9"/>
  <c r="D542" i="9"/>
  <c r="D543" i="9"/>
  <c r="D544" i="9"/>
  <c r="D545" i="9"/>
  <c r="D546" i="9"/>
  <c r="D547" i="9"/>
  <c r="D548" i="9"/>
  <c r="D549" i="9"/>
  <c r="D550" i="9"/>
  <c r="D551" i="9"/>
  <c r="D552" i="9"/>
  <c r="D553" i="9"/>
  <c r="D554" i="9"/>
  <c r="D555" i="9"/>
  <c r="D556" i="9"/>
  <c r="D557" i="9"/>
  <c r="D558" i="9"/>
  <c r="D559" i="9"/>
  <c r="D560" i="9"/>
  <c r="D561" i="9"/>
  <c r="D562" i="9"/>
  <c r="D563" i="9"/>
  <c r="D564" i="9"/>
  <c r="D565" i="9"/>
  <c r="D566" i="9"/>
  <c r="D567" i="9"/>
  <c r="D568" i="9"/>
  <c r="D569" i="9"/>
  <c r="D570" i="9"/>
  <c r="D571" i="9"/>
  <c r="D572" i="9"/>
  <c r="D573" i="9"/>
  <c r="D574" i="9"/>
  <c r="D575" i="9"/>
  <c r="D576" i="9"/>
  <c r="D577" i="9"/>
  <c r="D578" i="9"/>
  <c r="D579" i="9"/>
  <c r="D580" i="9"/>
  <c r="D581" i="9"/>
  <c r="D582" i="9"/>
  <c r="D583" i="9"/>
  <c r="D584" i="9"/>
  <c r="D585" i="9"/>
  <c r="D586" i="9"/>
  <c r="D587" i="9"/>
  <c r="D588" i="9"/>
  <c r="D589" i="9"/>
  <c r="D590" i="9"/>
  <c r="D591" i="9"/>
  <c r="D592" i="9"/>
  <c r="D593" i="9"/>
  <c r="D594" i="9"/>
  <c r="D595" i="9"/>
  <c r="D596" i="9"/>
  <c r="D597" i="9"/>
  <c r="D598" i="9"/>
  <c r="D599" i="9"/>
  <c r="D600" i="9"/>
  <c r="D601" i="9"/>
  <c r="D602" i="9"/>
  <c r="D603" i="9"/>
  <c r="D604" i="9"/>
  <c r="D605" i="9"/>
  <c r="D606" i="9"/>
  <c r="D607" i="9"/>
  <c r="D608" i="9"/>
  <c r="D609" i="9"/>
  <c r="D610" i="9"/>
  <c r="D611" i="9"/>
  <c r="D612" i="9"/>
  <c r="D613" i="9"/>
  <c r="D614" i="9"/>
  <c r="D615" i="9"/>
  <c r="D616" i="9"/>
  <c r="D617" i="9"/>
  <c r="D618" i="9"/>
  <c r="D619" i="9"/>
  <c r="D620" i="9"/>
  <c r="D621" i="9"/>
  <c r="D622" i="9"/>
  <c r="D623" i="9"/>
  <c r="D624" i="9"/>
  <c r="D625" i="9"/>
  <c r="D626" i="9"/>
  <c r="D627" i="9"/>
  <c r="D628" i="9"/>
  <c r="D629" i="9"/>
  <c r="D630" i="9"/>
  <c r="D631" i="9"/>
  <c r="D632" i="9"/>
  <c r="D633" i="9"/>
  <c r="D634" i="9"/>
  <c r="D635" i="9"/>
  <c r="D636" i="9"/>
  <c r="D637" i="9"/>
  <c r="D638" i="9"/>
  <c r="D639" i="9"/>
  <c r="D640" i="9"/>
  <c r="D641" i="9"/>
  <c r="D642" i="9"/>
  <c r="D643" i="9"/>
  <c r="D644" i="9"/>
  <c r="D645" i="9"/>
  <c r="D646" i="9"/>
  <c r="D647" i="9"/>
  <c r="D648" i="9"/>
  <c r="D649" i="9"/>
  <c r="D650" i="9"/>
  <c r="D651" i="9"/>
  <c r="D652" i="9"/>
  <c r="D653" i="9"/>
  <c r="D654" i="9"/>
  <c r="D655" i="9"/>
  <c r="D656" i="9"/>
  <c r="D657" i="9"/>
  <c r="D658" i="9"/>
  <c r="D659" i="9"/>
  <c r="D660" i="9"/>
  <c r="D661" i="9"/>
  <c r="D662" i="9"/>
  <c r="D663" i="9"/>
  <c r="D664" i="9"/>
  <c r="D665" i="9"/>
  <c r="D666" i="9"/>
  <c r="D667" i="9"/>
  <c r="D668" i="9"/>
  <c r="D669" i="9"/>
  <c r="D670" i="9"/>
  <c r="D671" i="9"/>
  <c r="D672" i="9"/>
  <c r="D673" i="9"/>
  <c r="D674" i="9"/>
  <c r="D675" i="9"/>
  <c r="D676" i="9"/>
  <c r="D677" i="9"/>
  <c r="D678" i="9"/>
  <c r="D679" i="9"/>
  <c r="D680" i="9"/>
  <c r="D681" i="9"/>
  <c r="D682" i="9"/>
  <c r="D683" i="9"/>
  <c r="D684" i="9"/>
  <c r="D685" i="9"/>
  <c r="D686" i="9"/>
  <c r="D687" i="9"/>
  <c r="D688" i="9"/>
  <c r="D689" i="9"/>
  <c r="D690" i="9"/>
  <c r="D691" i="9"/>
  <c r="D692" i="9"/>
  <c r="D693" i="9"/>
  <c r="D694" i="9"/>
  <c r="D695" i="9"/>
  <c r="D696" i="9"/>
  <c r="D697" i="9"/>
  <c r="D698" i="9"/>
  <c r="D699" i="9"/>
  <c r="D700" i="9"/>
  <c r="D701" i="9"/>
  <c r="D702" i="9"/>
  <c r="D703" i="9"/>
  <c r="D704" i="9"/>
  <c r="D705" i="9"/>
  <c r="D706" i="9"/>
  <c r="D707" i="9"/>
  <c r="D708" i="9"/>
  <c r="D709" i="9"/>
  <c r="D710" i="9"/>
  <c r="D711" i="9"/>
  <c r="D712" i="9"/>
  <c r="D713" i="9"/>
  <c r="D714" i="9"/>
  <c r="D715" i="9"/>
  <c r="D716" i="9"/>
  <c r="D717" i="9"/>
  <c r="D718" i="9"/>
  <c r="D719" i="9"/>
  <c r="D720" i="9"/>
  <c r="D721" i="9"/>
  <c r="D722" i="9"/>
  <c r="D723" i="9"/>
  <c r="D724" i="9"/>
  <c r="D725" i="9"/>
  <c r="D726" i="9"/>
  <c r="D727" i="9"/>
  <c r="D728" i="9"/>
  <c r="D729" i="9"/>
  <c r="D730" i="9"/>
  <c r="D731" i="9"/>
  <c r="D732" i="9"/>
  <c r="D733" i="9"/>
  <c r="D734" i="9"/>
  <c r="D735" i="9"/>
  <c r="D736" i="9"/>
  <c r="D737" i="9"/>
  <c r="D738" i="9"/>
  <c r="D739" i="9"/>
  <c r="D740" i="9"/>
  <c r="D741" i="9"/>
  <c r="D742" i="9"/>
  <c r="D743" i="9"/>
  <c r="D744" i="9"/>
  <c r="D745" i="9"/>
  <c r="D746" i="9"/>
  <c r="D747" i="9"/>
  <c r="D748" i="9"/>
  <c r="D749" i="9"/>
  <c r="D750" i="9"/>
  <c r="D751" i="9"/>
  <c r="D752" i="9"/>
  <c r="D753" i="9"/>
  <c r="D754" i="9"/>
  <c r="D755" i="9"/>
  <c r="D756" i="9"/>
  <c r="D757" i="9"/>
  <c r="D758" i="9"/>
  <c r="D759" i="9"/>
  <c r="D760" i="9"/>
  <c r="D761" i="9"/>
  <c r="D762" i="9"/>
  <c r="D763" i="9"/>
  <c r="D764" i="9"/>
  <c r="D765" i="9"/>
  <c r="D766" i="9"/>
  <c r="D767" i="9"/>
  <c r="D768" i="9"/>
  <c r="D769" i="9"/>
  <c r="D770" i="9"/>
  <c r="D771" i="9"/>
  <c r="D772" i="9"/>
  <c r="D773" i="9"/>
  <c r="D774" i="9"/>
  <c r="D775" i="9"/>
  <c r="D776" i="9"/>
  <c r="D777" i="9"/>
  <c r="D778" i="9"/>
  <c r="D779" i="9"/>
  <c r="D780" i="9"/>
  <c r="D781" i="9"/>
  <c r="D782" i="9"/>
  <c r="D783" i="9"/>
  <c r="D784" i="9"/>
  <c r="D785" i="9"/>
  <c r="D786" i="9"/>
  <c r="D787" i="9"/>
  <c r="D788" i="9"/>
  <c r="D789" i="9"/>
  <c r="D790" i="9"/>
  <c r="D791" i="9"/>
  <c r="D792" i="9"/>
  <c r="D793" i="9"/>
  <c r="D794" i="9"/>
  <c r="D795" i="9"/>
  <c r="D796" i="9"/>
  <c r="D797" i="9"/>
  <c r="D798" i="9"/>
  <c r="D799" i="9"/>
  <c r="D800" i="9"/>
  <c r="D801" i="9"/>
  <c r="D802" i="9"/>
  <c r="D803" i="9"/>
  <c r="D804" i="9"/>
  <c r="D805" i="9"/>
  <c r="D806" i="9"/>
  <c r="D807" i="9"/>
  <c r="D808" i="9"/>
  <c r="D809" i="9"/>
  <c r="D810" i="9"/>
  <c r="D811" i="9"/>
  <c r="D812" i="9"/>
  <c r="D813" i="9"/>
  <c r="D814" i="9"/>
  <c r="D815" i="9"/>
  <c r="D816" i="9"/>
  <c r="D817" i="9"/>
  <c r="D818" i="9"/>
  <c r="D819" i="9"/>
  <c r="D820" i="9"/>
  <c r="D821" i="9"/>
  <c r="D822" i="9"/>
  <c r="D823" i="9"/>
  <c r="D824" i="9"/>
  <c r="D825" i="9"/>
  <c r="D826" i="9"/>
  <c r="D827" i="9"/>
  <c r="D828" i="9"/>
  <c r="D829" i="9"/>
  <c r="D830" i="9"/>
  <c r="D831" i="9"/>
  <c r="D832" i="9"/>
  <c r="D833" i="9"/>
  <c r="D834" i="9"/>
  <c r="D835" i="9"/>
  <c r="D836" i="9"/>
  <c r="D837" i="9"/>
  <c r="D838" i="9"/>
  <c r="D839" i="9"/>
  <c r="D840" i="9"/>
  <c r="D841" i="9"/>
  <c r="D842" i="9"/>
  <c r="D843" i="9"/>
  <c r="D844" i="9"/>
  <c r="D845" i="9"/>
  <c r="D846" i="9"/>
  <c r="D847" i="9"/>
  <c r="D848" i="9"/>
  <c r="D849" i="9"/>
  <c r="D850" i="9"/>
  <c r="D851" i="9"/>
  <c r="D852" i="9"/>
  <c r="D853" i="9"/>
  <c r="D854" i="9"/>
  <c r="D855" i="9"/>
  <c r="D856" i="9"/>
  <c r="D857" i="9"/>
  <c r="D858" i="9"/>
  <c r="D859" i="9"/>
  <c r="D860" i="9"/>
  <c r="D861" i="9"/>
  <c r="D862" i="9"/>
  <c r="D863" i="9"/>
  <c r="D864" i="9"/>
  <c r="D865" i="9"/>
  <c r="D866" i="9"/>
  <c r="D867" i="9"/>
  <c r="D868" i="9"/>
  <c r="D869" i="9"/>
  <c r="D870" i="9"/>
  <c r="D871" i="9"/>
  <c r="D872" i="9"/>
  <c r="D873" i="9"/>
  <c r="D874" i="9"/>
  <c r="D875" i="9"/>
  <c r="D876" i="9"/>
  <c r="D877" i="9"/>
  <c r="D878" i="9"/>
  <c r="D879" i="9"/>
  <c r="D880" i="9"/>
  <c r="D881" i="9"/>
  <c r="D882" i="9"/>
  <c r="D883" i="9"/>
  <c r="D884" i="9"/>
  <c r="D885" i="9"/>
  <c r="D886" i="9"/>
  <c r="D887" i="9"/>
  <c r="D888" i="9"/>
  <c r="D889" i="9"/>
  <c r="D890" i="9"/>
  <c r="D891" i="9"/>
  <c r="D892" i="9"/>
  <c r="D893" i="9"/>
  <c r="D894" i="9"/>
  <c r="D895" i="9"/>
  <c r="D896" i="9"/>
  <c r="D897" i="9"/>
  <c r="D898" i="9"/>
  <c r="D899" i="9"/>
  <c r="D900" i="9"/>
  <c r="D901" i="9"/>
  <c r="D902" i="9"/>
  <c r="D903" i="9"/>
  <c r="D904" i="9"/>
  <c r="D905" i="9"/>
  <c r="D906" i="9"/>
  <c r="D907" i="9"/>
  <c r="D908" i="9"/>
  <c r="D909" i="9"/>
  <c r="D910" i="9"/>
  <c r="D911" i="9"/>
  <c r="D912" i="9"/>
  <c r="D913" i="9"/>
  <c r="D914" i="9"/>
  <c r="D915" i="9"/>
  <c r="D916" i="9"/>
  <c r="D917" i="9"/>
  <c r="D918" i="9"/>
  <c r="D919" i="9"/>
  <c r="D920" i="9"/>
  <c r="D921" i="9"/>
  <c r="D922" i="9"/>
  <c r="D923" i="9"/>
  <c r="D924" i="9"/>
  <c r="D925" i="9"/>
  <c r="D926" i="9"/>
  <c r="D927" i="9"/>
  <c r="D928" i="9"/>
  <c r="D929" i="9"/>
  <c r="D930" i="9"/>
  <c r="D931" i="9"/>
  <c r="D932" i="9"/>
  <c r="D933" i="9"/>
  <c r="D934" i="9"/>
  <c r="D935" i="9"/>
  <c r="D936" i="9"/>
  <c r="D937" i="9"/>
  <c r="D938" i="9"/>
  <c r="D939" i="9"/>
  <c r="D940" i="9"/>
  <c r="D941" i="9"/>
  <c r="D942" i="9"/>
  <c r="D943" i="9"/>
  <c r="D944" i="9"/>
  <c r="D945" i="9"/>
  <c r="D946" i="9"/>
  <c r="D947" i="9"/>
  <c r="D948" i="9"/>
  <c r="D949" i="9"/>
  <c r="D950" i="9"/>
  <c r="D951" i="9"/>
  <c r="D952" i="9"/>
  <c r="D953" i="9"/>
  <c r="D954" i="9"/>
  <c r="D955" i="9"/>
  <c r="D956" i="9"/>
  <c r="D957" i="9"/>
  <c r="D958" i="9"/>
  <c r="D959" i="9"/>
  <c r="D960" i="9"/>
  <c r="D961" i="9"/>
  <c r="D962" i="9"/>
  <c r="D963" i="9"/>
  <c r="D964" i="9"/>
  <c r="D965" i="9"/>
  <c r="D966" i="9"/>
  <c r="D967" i="9"/>
  <c r="D968" i="9"/>
  <c r="D969" i="9"/>
  <c r="D970" i="9"/>
  <c r="D971" i="9"/>
  <c r="D972" i="9"/>
  <c r="D973" i="9"/>
  <c r="D974" i="9"/>
  <c r="D975" i="9"/>
  <c r="D976" i="9"/>
  <c r="D977" i="9"/>
  <c r="D978" i="9"/>
  <c r="D979" i="9"/>
  <c r="D980" i="9"/>
  <c r="D981" i="9"/>
  <c r="D982" i="9"/>
  <c r="D983" i="9"/>
  <c r="D984" i="9"/>
  <c r="D985" i="9"/>
  <c r="D986" i="9"/>
  <c r="D987" i="9"/>
  <c r="D988" i="9"/>
  <c r="D989" i="9"/>
  <c r="D990" i="9"/>
  <c r="D991" i="9"/>
  <c r="D992" i="9"/>
  <c r="D993" i="9"/>
  <c r="D994" i="9"/>
  <c r="D995" i="9"/>
  <c r="D996" i="9"/>
  <c r="D997" i="9"/>
  <c r="D998" i="9"/>
  <c r="D999" i="9"/>
  <c r="D1000" i="9"/>
  <c r="D1001" i="9"/>
  <c r="D1002" i="9"/>
  <c r="D1003" i="9"/>
  <c r="D1004" i="9"/>
  <c r="D1005" i="9"/>
  <c r="D1006" i="9"/>
  <c r="D1007" i="9"/>
  <c r="D1008" i="9"/>
  <c r="D1009" i="9"/>
  <c r="D1010" i="9"/>
  <c r="D1011" i="9"/>
  <c r="D1012" i="9"/>
  <c r="D1013" i="9"/>
  <c r="D1014" i="9"/>
  <c r="D1015" i="9"/>
  <c r="D1016" i="9"/>
  <c r="D1017" i="9"/>
  <c r="D1018" i="9"/>
  <c r="D1019" i="9"/>
  <c r="D1020" i="9"/>
  <c r="D1021" i="9"/>
  <c r="D1022" i="9"/>
  <c r="D1023" i="9"/>
  <c r="D1024" i="9"/>
  <c r="D1025" i="9"/>
  <c r="D1026" i="9"/>
  <c r="D1027" i="9"/>
  <c r="D1028" i="9"/>
  <c r="D1029" i="9"/>
  <c r="D1030" i="9"/>
  <c r="D1031" i="9"/>
  <c r="D1032" i="9"/>
  <c r="D1033" i="9"/>
  <c r="D1034" i="9"/>
  <c r="D1035" i="9"/>
  <c r="D1036" i="9"/>
  <c r="D1037" i="9"/>
  <c r="D1038" i="9"/>
  <c r="D1039" i="9"/>
  <c r="D1040" i="9"/>
  <c r="D1041" i="9"/>
  <c r="D1042" i="9"/>
  <c r="D1043" i="9"/>
  <c r="D1044" i="9"/>
  <c r="D1045" i="9"/>
  <c r="D1046" i="9"/>
  <c r="D1047" i="9"/>
  <c r="D1048" i="9"/>
  <c r="D1049" i="9"/>
  <c r="D1050" i="9"/>
  <c r="D1051" i="9"/>
  <c r="D1052" i="9"/>
  <c r="D1053" i="9"/>
  <c r="D1054" i="9"/>
  <c r="D1055" i="9"/>
  <c r="D1056" i="9"/>
  <c r="D1057" i="9"/>
  <c r="D1058" i="9"/>
  <c r="D1059" i="9"/>
  <c r="D1060" i="9"/>
  <c r="D1061" i="9"/>
  <c r="D1062" i="9"/>
  <c r="D1063" i="9"/>
  <c r="D1064" i="9"/>
  <c r="D1065" i="9"/>
  <c r="D1066" i="9"/>
  <c r="D1067" i="9"/>
  <c r="D1068" i="9"/>
  <c r="D1069" i="9"/>
  <c r="D1070" i="9"/>
  <c r="D1071" i="9"/>
  <c r="D1072" i="9"/>
  <c r="D1073" i="9"/>
  <c r="D1074" i="9"/>
  <c r="D1075" i="9"/>
  <c r="D1076" i="9"/>
  <c r="D1077" i="9"/>
  <c r="D1078" i="9"/>
  <c r="D1079" i="9"/>
  <c r="D1080" i="9"/>
  <c r="D1081" i="9"/>
  <c r="D1082" i="9"/>
  <c r="D1083" i="9"/>
  <c r="D1084" i="9"/>
  <c r="D1085" i="9"/>
  <c r="D1086" i="9"/>
  <c r="D1087" i="9"/>
  <c r="D1088" i="9"/>
  <c r="D1089" i="9"/>
  <c r="D1090" i="9"/>
  <c r="D1091" i="9"/>
  <c r="D1092" i="9"/>
  <c r="D1093" i="9"/>
  <c r="D1094" i="9"/>
  <c r="D1095" i="9"/>
  <c r="D1096" i="9"/>
  <c r="D1097" i="9"/>
  <c r="D1098" i="9"/>
  <c r="D1099" i="9"/>
  <c r="D1100" i="9"/>
  <c r="D1101" i="9"/>
  <c r="D1102" i="9"/>
  <c r="D1103" i="9"/>
  <c r="D1104" i="9"/>
  <c r="D1105" i="9"/>
  <c r="D1106" i="9"/>
  <c r="D1107" i="9"/>
  <c r="D1108" i="9"/>
  <c r="D1109" i="9"/>
  <c r="D1110" i="9"/>
  <c r="D1111" i="9"/>
  <c r="D1112" i="9"/>
  <c r="D1113" i="9"/>
  <c r="D1114" i="9"/>
  <c r="D1115" i="9"/>
  <c r="D1116" i="9"/>
  <c r="D1117" i="9"/>
  <c r="D1118" i="9"/>
  <c r="D1119" i="9"/>
  <c r="D1120" i="9"/>
  <c r="D1121" i="9"/>
  <c r="D1122" i="9"/>
  <c r="D1123" i="9"/>
  <c r="D1124" i="9"/>
  <c r="D1125" i="9"/>
  <c r="D1126" i="9"/>
  <c r="D1127" i="9"/>
  <c r="D1128" i="9"/>
  <c r="D1129" i="9"/>
  <c r="D1130" i="9"/>
  <c r="D1131" i="9"/>
  <c r="D1132" i="9"/>
  <c r="D1133" i="9"/>
  <c r="D1134" i="9"/>
  <c r="D1135" i="9"/>
  <c r="D1136" i="9"/>
  <c r="D1137" i="9"/>
  <c r="D1138" i="9"/>
  <c r="D1139" i="9"/>
  <c r="D1140" i="9"/>
  <c r="D1141" i="9"/>
  <c r="D1142" i="9"/>
  <c r="D1143" i="9"/>
  <c r="D1144" i="9"/>
  <c r="D1145" i="9"/>
  <c r="D1146" i="9"/>
  <c r="D1147" i="9"/>
  <c r="D1148" i="9"/>
  <c r="D1149" i="9"/>
  <c r="D1150" i="9"/>
  <c r="D1151" i="9"/>
  <c r="D1152" i="9"/>
  <c r="D1153" i="9"/>
  <c r="D1154" i="9"/>
  <c r="D1155" i="9"/>
  <c r="D1156" i="9"/>
  <c r="D1157" i="9"/>
  <c r="D1158" i="9"/>
  <c r="D1159" i="9"/>
  <c r="D1160" i="9"/>
  <c r="D1161" i="9"/>
  <c r="D1162" i="9"/>
  <c r="D1163" i="9"/>
  <c r="D1164" i="9"/>
  <c r="D1165" i="9"/>
  <c r="D1166" i="9"/>
  <c r="D1167" i="9"/>
  <c r="D1168" i="9"/>
  <c r="D1169" i="9"/>
  <c r="D1170" i="9"/>
  <c r="D1171" i="9"/>
  <c r="D1172" i="9"/>
  <c r="D1173" i="9"/>
  <c r="D1174" i="9"/>
  <c r="D1175" i="9"/>
  <c r="D1176" i="9"/>
  <c r="D1177" i="9"/>
  <c r="D1178" i="9"/>
  <c r="D1179" i="9"/>
  <c r="D1180" i="9"/>
  <c r="D1181" i="9"/>
  <c r="D1182" i="9"/>
  <c r="D1183" i="9"/>
  <c r="D1184" i="9"/>
  <c r="D1185" i="9"/>
  <c r="D1186" i="9"/>
  <c r="D1187" i="9"/>
  <c r="D1188" i="9"/>
  <c r="D1189" i="9"/>
  <c r="D1190" i="9"/>
  <c r="D1191" i="9"/>
  <c r="D1192" i="9"/>
  <c r="D1193" i="9"/>
  <c r="D1194" i="9"/>
  <c r="D1195" i="9"/>
  <c r="D1196" i="9"/>
  <c r="D1197" i="9"/>
  <c r="D1198" i="9"/>
  <c r="D1199" i="9"/>
  <c r="D1200" i="9"/>
  <c r="D1201" i="9"/>
  <c r="D1202" i="9"/>
  <c r="D1203" i="9"/>
  <c r="D1204" i="9"/>
  <c r="D1205" i="9"/>
  <c r="D1206" i="9"/>
  <c r="D1207" i="9"/>
  <c r="D1208" i="9"/>
  <c r="D1209" i="9"/>
  <c r="D1210" i="9"/>
  <c r="D1211" i="9"/>
  <c r="D1212" i="9"/>
  <c r="D1213" i="9"/>
  <c r="D1214" i="9"/>
  <c r="D1215" i="9"/>
  <c r="D1216" i="9"/>
  <c r="D1217" i="9"/>
  <c r="D1218" i="9"/>
  <c r="D1219" i="9"/>
  <c r="D1220" i="9"/>
  <c r="D1221" i="9"/>
  <c r="D1222" i="9"/>
  <c r="D1223" i="9"/>
  <c r="D1224" i="9"/>
  <c r="D1225" i="9"/>
  <c r="D1226" i="9"/>
  <c r="D1227" i="9"/>
  <c r="D1228" i="9"/>
  <c r="D1229" i="9"/>
  <c r="D1230" i="9"/>
  <c r="D1231" i="9"/>
  <c r="D1232" i="9"/>
  <c r="D1233" i="9"/>
  <c r="D1234" i="9"/>
  <c r="D1235" i="9"/>
  <c r="D1236" i="9"/>
  <c r="D1237" i="9"/>
  <c r="D1238" i="9"/>
  <c r="D1239" i="9"/>
  <c r="D1240" i="9"/>
  <c r="D1241" i="9"/>
  <c r="D1242" i="9"/>
  <c r="D1243" i="9"/>
  <c r="D1244" i="9"/>
  <c r="D1245" i="9"/>
  <c r="D1246" i="9"/>
  <c r="D1247" i="9"/>
  <c r="D1248" i="9"/>
  <c r="D1249" i="9"/>
  <c r="D1250" i="9"/>
  <c r="D1251" i="9"/>
  <c r="D1252" i="9"/>
  <c r="D1253" i="9"/>
  <c r="D1254" i="9"/>
  <c r="D1255" i="9"/>
  <c r="D1256" i="9"/>
  <c r="D1257" i="9"/>
  <c r="D1258" i="9"/>
  <c r="D1259" i="9"/>
  <c r="D1260" i="9"/>
  <c r="D1261" i="9"/>
  <c r="D1262" i="9"/>
  <c r="D1263" i="9"/>
  <c r="D1264" i="9"/>
  <c r="D1265" i="9"/>
  <c r="D1266" i="9"/>
  <c r="D1267" i="9"/>
  <c r="D1268" i="9"/>
  <c r="D1269" i="9"/>
  <c r="D1270" i="9"/>
  <c r="D1271" i="9"/>
  <c r="D1272" i="9"/>
  <c r="D1273" i="9"/>
  <c r="D1274" i="9"/>
  <c r="D1275" i="9"/>
  <c r="D1276" i="9"/>
  <c r="D1277" i="9"/>
  <c r="D1278" i="9"/>
  <c r="D1279" i="9"/>
  <c r="D1280" i="9"/>
  <c r="D1281" i="9"/>
  <c r="D1282" i="9"/>
  <c r="D1283" i="9"/>
  <c r="D1284" i="9"/>
  <c r="D1285" i="9"/>
  <c r="D1286" i="9"/>
  <c r="D1287" i="9"/>
  <c r="D1288" i="9"/>
  <c r="D1289" i="9"/>
  <c r="D1290" i="9"/>
  <c r="D1291" i="9"/>
  <c r="D1292" i="9"/>
  <c r="D1293" i="9"/>
  <c r="D1294" i="9"/>
  <c r="D1295" i="9"/>
  <c r="D1296" i="9"/>
  <c r="D1297" i="9"/>
  <c r="D1298" i="9"/>
  <c r="D1299" i="9"/>
  <c r="D1300" i="9"/>
  <c r="D1301" i="9"/>
  <c r="D1302" i="9"/>
  <c r="D1303" i="9"/>
  <c r="D1304" i="9"/>
  <c r="D1305" i="9"/>
  <c r="D1306" i="9"/>
  <c r="D1307" i="9"/>
  <c r="D1308" i="9"/>
  <c r="D1309" i="9"/>
  <c r="D1310" i="9"/>
  <c r="D1311" i="9"/>
  <c r="D1312" i="9"/>
  <c r="D1313" i="9"/>
  <c r="D1314" i="9"/>
  <c r="D1315" i="9"/>
  <c r="D1316" i="9"/>
  <c r="D1317" i="9"/>
  <c r="D1318" i="9"/>
  <c r="D1319" i="9"/>
  <c r="D1320" i="9"/>
  <c r="D1321" i="9"/>
  <c r="D1322" i="9"/>
  <c r="D1323" i="9"/>
  <c r="D1324" i="9"/>
  <c r="D1325" i="9"/>
  <c r="D1326" i="9"/>
  <c r="D1327" i="9"/>
  <c r="D1328" i="9"/>
  <c r="D1329" i="9"/>
  <c r="D1330" i="9"/>
  <c r="D1331" i="9"/>
  <c r="D1332" i="9"/>
  <c r="D1333" i="9"/>
  <c r="D1334" i="9"/>
  <c r="D1335" i="9"/>
  <c r="D1336" i="9"/>
  <c r="D1337" i="9"/>
  <c r="D1338" i="9"/>
  <c r="D1339" i="9"/>
  <c r="D1340" i="9"/>
  <c r="D1341" i="9"/>
  <c r="D1342" i="9"/>
  <c r="D1343" i="9"/>
  <c r="D1344" i="9"/>
  <c r="D1345" i="9"/>
  <c r="D1346" i="9"/>
  <c r="D1347" i="9"/>
  <c r="D1348" i="9"/>
  <c r="D1349" i="9"/>
  <c r="D1350" i="9"/>
  <c r="D1351" i="9"/>
  <c r="D1352" i="9"/>
  <c r="D1353" i="9"/>
  <c r="D1354" i="9"/>
  <c r="D1355" i="9"/>
  <c r="D1356" i="9"/>
  <c r="D1357" i="9"/>
  <c r="D1358" i="9"/>
  <c r="D1359" i="9"/>
  <c r="D1360" i="9"/>
  <c r="D1361" i="9"/>
  <c r="D1362" i="9"/>
  <c r="D1363" i="9"/>
  <c r="D1364" i="9"/>
  <c r="D1365" i="9"/>
  <c r="D1366" i="9"/>
  <c r="D1367" i="9"/>
  <c r="D1368" i="9"/>
  <c r="D1369" i="9"/>
  <c r="D1370" i="9"/>
  <c r="D1371" i="9"/>
  <c r="D1372" i="9"/>
  <c r="D1373" i="9"/>
  <c r="D1374" i="9"/>
  <c r="D1375" i="9"/>
  <c r="D1376" i="9"/>
  <c r="D1377" i="9"/>
  <c r="D1378" i="9"/>
  <c r="D1379" i="9"/>
  <c r="D1380" i="9"/>
  <c r="D1381" i="9"/>
  <c r="D1382" i="9"/>
  <c r="D1383" i="9"/>
  <c r="D1384" i="9"/>
  <c r="D1385" i="9"/>
  <c r="D1386" i="9"/>
  <c r="D1387" i="9"/>
  <c r="D1388" i="9"/>
  <c r="D1389" i="9"/>
  <c r="D1390" i="9"/>
  <c r="D1391" i="9"/>
  <c r="D1392" i="9"/>
  <c r="D1393" i="9"/>
  <c r="D1394" i="9"/>
  <c r="D1395" i="9"/>
  <c r="D1396" i="9"/>
  <c r="D1397" i="9"/>
  <c r="D1398" i="9"/>
  <c r="D1399" i="9"/>
  <c r="D1400" i="9"/>
  <c r="D1401" i="9"/>
  <c r="D1402" i="9"/>
  <c r="D1403" i="9"/>
  <c r="D1404" i="9"/>
  <c r="D1405" i="9"/>
  <c r="D1406" i="9"/>
  <c r="D1407" i="9"/>
  <c r="D1408" i="9"/>
  <c r="D1409" i="9"/>
  <c r="D1410" i="9"/>
  <c r="D1411" i="9"/>
  <c r="D1412" i="9"/>
  <c r="D1413" i="9"/>
  <c r="D1414" i="9"/>
  <c r="D1415" i="9"/>
  <c r="D1416" i="9"/>
  <c r="D1417" i="9"/>
  <c r="D1418" i="9"/>
  <c r="D1419" i="9"/>
  <c r="D1420" i="9"/>
  <c r="D1421" i="9"/>
  <c r="D1422" i="9"/>
  <c r="D1423" i="9"/>
  <c r="D1424" i="9"/>
  <c r="D1425" i="9"/>
  <c r="D1426" i="9"/>
  <c r="D1427" i="9"/>
  <c r="D1428" i="9"/>
  <c r="D1429" i="9"/>
  <c r="D1430" i="9"/>
  <c r="D1431" i="9"/>
  <c r="D1432" i="9"/>
  <c r="D1433" i="9"/>
  <c r="D1434" i="9"/>
  <c r="D1435" i="9"/>
  <c r="D1436" i="9"/>
  <c r="D1437" i="9"/>
  <c r="D1438" i="9"/>
  <c r="D1439" i="9"/>
  <c r="D1440" i="9"/>
  <c r="D1441" i="9"/>
  <c r="D1442" i="9"/>
  <c r="D1443" i="9"/>
  <c r="D1444" i="9"/>
  <c r="D1445" i="9"/>
  <c r="D1446" i="9"/>
  <c r="D1447" i="9"/>
  <c r="D1448" i="9"/>
  <c r="D1449" i="9"/>
  <c r="D1450" i="9"/>
  <c r="D1451" i="9"/>
  <c r="D1452" i="9"/>
  <c r="D1453" i="9"/>
  <c r="D1454" i="9"/>
  <c r="D1455" i="9"/>
  <c r="D1456" i="9"/>
  <c r="D1457" i="9"/>
  <c r="D1458" i="9"/>
  <c r="D1459" i="9"/>
  <c r="D1460" i="9"/>
  <c r="D1461" i="9"/>
  <c r="D1462" i="9"/>
  <c r="D1463" i="9"/>
  <c r="D1464" i="9"/>
  <c r="D1465" i="9"/>
  <c r="D1466" i="9"/>
  <c r="D1467" i="9"/>
  <c r="D1468" i="9"/>
  <c r="D1469" i="9"/>
  <c r="D1470" i="9"/>
  <c r="D1471" i="9"/>
  <c r="D1472" i="9"/>
  <c r="D1473" i="9"/>
  <c r="D1474" i="9"/>
  <c r="D1475" i="9"/>
  <c r="D1476" i="9"/>
  <c r="D1477" i="9"/>
  <c r="D1478" i="9"/>
  <c r="D1479" i="9"/>
  <c r="D1480" i="9"/>
  <c r="D1481" i="9"/>
  <c r="D1482" i="9"/>
  <c r="D1483" i="9"/>
  <c r="D1484" i="9"/>
  <c r="D1485" i="9"/>
  <c r="D1486" i="9"/>
  <c r="D1487" i="9"/>
  <c r="D1488" i="9"/>
  <c r="D1489" i="9"/>
  <c r="D1490" i="9"/>
  <c r="D1491" i="9"/>
  <c r="D1492" i="9"/>
  <c r="D1493" i="9"/>
  <c r="D1494" i="9"/>
  <c r="D1495" i="9"/>
  <c r="D1496" i="9"/>
  <c r="D1497" i="9"/>
  <c r="D1498" i="9"/>
  <c r="D1499" i="9"/>
  <c r="D1500" i="9"/>
  <c r="D1501" i="9"/>
  <c r="D1502" i="9"/>
  <c r="D1503" i="9"/>
  <c r="D1504" i="9"/>
  <c r="D1505" i="9"/>
  <c r="D1506" i="9"/>
  <c r="D1507" i="9"/>
  <c r="D1508" i="9"/>
  <c r="D1509" i="9"/>
  <c r="D1510" i="9"/>
  <c r="D1511" i="9"/>
  <c r="D1512" i="9"/>
  <c r="D1513" i="9"/>
  <c r="D1514" i="9"/>
  <c r="D1515" i="9"/>
  <c r="D1516" i="9"/>
  <c r="D1517" i="9"/>
  <c r="D1518" i="9"/>
  <c r="D1519" i="9"/>
  <c r="D1520" i="9"/>
  <c r="D1521" i="9"/>
  <c r="D1522" i="9"/>
  <c r="D1523" i="9"/>
  <c r="D1524" i="9"/>
  <c r="D1525" i="9"/>
  <c r="D1526" i="9"/>
  <c r="D1527" i="9"/>
  <c r="D1528" i="9"/>
  <c r="D1529" i="9"/>
  <c r="D1530" i="9"/>
  <c r="D1531" i="9"/>
  <c r="D1532" i="9"/>
  <c r="D1533" i="9"/>
  <c r="D1534" i="9"/>
  <c r="D1535" i="9"/>
  <c r="D1536" i="9"/>
  <c r="D1537" i="9"/>
  <c r="D1538" i="9"/>
  <c r="D1539" i="9"/>
  <c r="D1540" i="9"/>
  <c r="D1541" i="9"/>
  <c r="D1542" i="9"/>
  <c r="D1543" i="9"/>
  <c r="D1544" i="9"/>
  <c r="D1545" i="9"/>
  <c r="D1546" i="9"/>
  <c r="D1547" i="9"/>
  <c r="D1548" i="9"/>
  <c r="D1549" i="9"/>
  <c r="D1550" i="9"/>
  <c r="D1551" i="9"/>
  <c r="D1552" i="9"/>
  <c r="D1553" i="9"/>
  <c r="D1554" i="9"/>
  <c r="D1555" i="9"/>
  <c r="D1556" i="9"/>
  <c r="D1557" i="9"/>
  <c r="D1558" i="9"/>
  <c r="D1559" i="9"/>
  <c r="D1560" i="9"/>
  <c r="D1561" i="9"/>
  <c r="D1562" i="9"/>
  <c r="D1563" i="9"/>
  <c r="D1564" i="9"/>
  <c r="D1565" i="9"/>
  <c r="D1566" i="9"/>
  <c r="D1567" i="9"/>
  <c r="D1568" i="9"/>
  <c r="D1569" i="9"/>
  <c r="D1570" i="9"/>
  <c r="D1571" i="9"/>
  <c r="D1572" i="9"/>
  <c r="D1573" i="9"/>
  <c r="D1574" i="9"/>
  <c r="D1575" i="9"/>
  <c r="D1576" i="9"/>
  <c r="D1577" i="9"/>
  <c r="D1578" i="9"/>
  <c r="D1579" i="9"/>
  <c r="D1580" i="9"/>
  <c r="D1581" i="9"/>
  <c r="D1582" i="9"/>
  <c r="D1583" i="9"/>
  <c r="D1584" i="9"/>
  <c r="D1585" i="9"/>
  <c r="D1586" i="9"/>
  <c r="D1587" i="9"/>
  <c r="D1588" i="9"/>
  <c r="D1589" i="9"/>
  <c r="D1590" i="9"/>
  <c r="D1591" i="9"/>
  <c r="D1592" i="9"/>
  <c r="D1593" i="9"/>
  <c r="D1594" i="9"/>
  <c r="D1595" i="9"/>
  <c r="D1596" i="9"/>
  <c r="D1597" i="9"/>
  <c r="D1598" i="9"/>
  <c r="D1599" i="9"/>
  <c r="D1600" i="9"/>
  <c r="D1601" i="9"/>
  <c r="D1602" i="9"/>
  <c r="D1603" i="9"/>
  <c r="D1604" i="9"/>
  <c r="D1605" i="9"/>
  <c r="D1606" i="9"/>
  <c r="D1607" i="9"/>
  <c r="D1608" i="9"/>
  <c r="D1609" i="9"/>
  <c r="D1610" i="9"/>
  <c r="D1611" i="9"/>
  <c r="D1612" i="9"/>
  <c r="D1613" i="9"/>
  <c r="D1614" i="9"/>
  <c r="D1615" i="9"/>
  <c r="D1616" i="9"/>
  <c r="D1617" i="9"/>
  <c r="D1618" i="9"/>
  <c r="D1619" i="9"/>
  <c r="D1620" i="9"/>
  <c r="D1621" i="9"/>
  <c r="D1622" i="9"/>
  <c r="D1623" i="9"/>
  <c r="D1624" i="9"/>
  <c r="D1625" i="9"/>
  <c r="D1626" i="9"/>
  <c r="D1627" i="9"/>
  <c r="D1628" i="9"/>
  <c r="D1629" i="9"/>
  <c r="D1630" i="9"/>
  <c r="D1631" i="9"/>
  <c r="D1632" i="9"/>
  <c r="D1633" i="9"/>
  <c r="D1634" i="9"/>
  <c r="D1635" i="9"/>
  <c r="D1636" i="9"/>
  <c r="D1637" i="9"/>
  <c r="D1638" i="9"/>
  <c r="D1639" i="9"/>
  <c r="D1640" i="9"/>
  <c r="D1641" i="9"/>
  <c r="D1642" i="9"/>
  <c r="D1643" i="9"/>
  <c r="D1644" i="9"/>
  <c r="D1645" i="9"/>
  <c r="D1646" i="9"/>
  <c r="D1647" i="9"/>
  <c r="D1648" i="9"/>
  <c r="D1649" i="9"/>
  <c r="D1650" i="9"/>
  <c r="D1651" i="9"/>
  <c r="D1652" i="9"/>
  <c r="D1653" i="9"/>
  <c r="D1654" i="9"/>
  <c r="D1655" i="9"/>
  <c r="D1656" i="9"/>
  <c r="D1657" i="9"/>
  <c r="D1658" i="9"/>
  <c r="D1659" i="9"/>
  <c r="D1660" i="9"/>
  <c r="D1661" i="9"/>
  <c r="D1662" i="9"/>
  <c r="D1663" i="9"/>
  <c r="D1664" i="9"/>
  <c r="D1665" i="9"/>
  <c r="D1666" i="9"/>
  <c r="D1667" i="9"/>
  <c r="D1668" i="9"/>
  <c r="D1669" i="9"/>
  <c r="D1670" i="9"/>
  <c r="D1671" i="9"/>
  <c r="D1672" i="9"/>
  <c r="D1673" i="9"/>
  <c r="D1674" i="9"/>
  <c r="D1675" i="9"/>
  <c r="D1676" i="9"/>
  <c r="D1677" i="9"/>
  <c r="D1678" i="9"/>
  <c r="D1679" i="9"/>
  <c r="D1680" i="9"/>
  <c r="D1681" i="9"/>
  <c r="D1682" i="9"/>
  <c r="D1683" i="9"/>
  <c r="D1684" i="9"/>
  <c r="D1685" i="9"/>
  <c r="D1686" i="9"/>
  <c r="D1687" i="9"/>
  <c r="D1688" i="9"/>
  <c r="D1689" i="9"/>
  <c r="D1690" i="9"/>
  <c r="D1691" i="9"/>
  <c r="D1692" i="9"/>
  <c r="D1693" i="9"/>
  <c r="D1694" i="9"/>
  <c r="D1695" i="9"/>
  <c r="D1696" i="9"/>
  <c r="D1697" i="9"/>
  <c r="D1698" i="9"/>
  <c r="D1699" i="9"/>
  <c r="D1700" i="9"/>
  <c r="D1701" i="9"/>
  <c r="D1702" i="9"/>
  <c r="D1703" i="9"/>
  <c r="D1704" i="9"/>
  <c r="D1705" i="9"/>
  <c r="D1706" i="9"/>
  <c r="D1707" i="9"/>
  <c r="D1708" i="9"/>
  <c r="D1709" i="9"/>
  <c r="D1710" i="9"/>
  <c r="D1711" i="9"/>
  <c r="D1712" i="9"/>
  <c r="D1713" i="9"/>
  <c r="D1714" i="9"/>
  <c r="D1715" i="9"/>
  <c r="D1716" i="9"/>
  <c r="D1717" i="9"/>
  <c r="D1718" i="9"/>
  <c r="D1719" i="9"/>
  <c r="D1720" i="9"/>
  <c r="D1721" i="9"/>
  <c r="D1722" i="9"/>
  <c r="D1723" i="9"/>
  <c r="D1724" i="9"/>
  <c r="D1725" i="9"/>
  <c r="D1726" i="9"/>
  <c r="D1727" i="9"/>
  <c r="D1728" i="9"/>
  <c r="D1729" i="9"/>
  <c r="D1730" i="9"/>
  <c r="D1731" i="9"/>
  <c r="D1732" i="9"/>
  <c r="D1733" i="9"/>
  <c r="D1734" i="9"/>
  <c r="D1735" i="9"/>
  <c r="D1736" i="9"/>
  <c r="D1737" i="9"/>
  <c r="D1738" i="9"/>
  <c r="D1739" i="9"/>
  <c r="D1740" i="9"/>
  <c r="D1741" i="9"/>
  <c r="D1742" i="9"/>
  <c r="D1743" i="9"/>
  <c r="D1744" i="9"/>
  <c r="D1745" i="9"/>
  <c r="D1746" i="9"/>
  <c r="D1747" i="9"/>
  <c r="D1748" i="9"/>
  <c r="D1749" i="9"/>
  <c r="D1750" i="9"/>
  <c r="D1751" i="9"/>
  <c r="D1752" i="9"/>
  <c r="D1753" i="9"/>
  <c r="D1754" i="9"/>
  <c r="D1755" i="9"/>
  <c r="D1756" i="9"/>
  <c r="D1757" i="9"/>
  <c r="D1758" i="9"/>
  <c r="D1759" i="9"/>
  <c r="D1760" i="9"/>
  <c r="D1761" i="9"/>
  <c r="D1762" i="9"/>
  <c r="D1763" i="9"/>
  <c r="D1764" i="9"/>
  <c r="D1765" i="9"/>
  <c r="D1766" i="9"/>
  <c r="D1767" i="9"/>
  <c r="D1768" i="9"/>
  <c r="D1769" i="9"/>
  <c r="D1770" i="9"/>
  <c r="D1771" i="9"/>
  <c r="D1772" i="9"/>
  <c r="D1773" i="9"/>
  <c r="D1774" i="9"/>
  <c r="D1775" i="9"/>
  <c r="D1776" i="9"/>
  <c r="D1777" i="9"/>
  <c r="D1778" i="9"/>
  <c r="D1779" i="9"/>
  <c r="D1780" i="9"/>
  <c r="D1781" i="9"/>
  <c r="D1782" i="9"/>
  <c r="D1783" i="9"/>
  <c r="D1784" i="9"/>
  <c r="D1785" i="9"/>
  <c r="D1786" i="9"/>
  <c r="D1787" i="9"/>
  <c r="D1788" i="9"/>
  <c r="D1789" i="9"/>
  <c r="D1790" i="9"/>
  <c r="D1791" i="9"/>
  <c r="D1792" i="9"/>
  <c r="D1793" i="9"/>
  <c r="D1794" i="9"/>
  <c r="D1795" i="9"/>
  <c r="D1796" i="9"/>
  <c r="D1797" i="9"/>
  <c r="D1798" i="9"/>
  <c r="D1799" i="9"/>
  <c r="D1800" i="9"/>
  <c r="D1801" i="9"/>
  <c r="D1802" i="9"/>
  <c r="D1803" i="9"/>
  <c r="D1804" i="9"/>
  <c r="D1805" i="9"/>
  <c r="D1806" i="9"/>
  <c r="D1807" i="9"/>
  <c r="D1808" i="9"/>
  <c r="D1809" i="9"/>
  <c r="D1810" i="9"/>
  <c r="D1811" i="9"/>
  <c r="D1812" i="9"/>
  <c r="D1813" i="9"/>
  <c r="D1814" i="9"/>
  <c r="D1815" i="9"/>
  <c r="D1816" i="9"/>
  <c r="D1817" i="9"/>
  <c r="D1818" i="9"/>
  <c r="D1819" i="9"/>
  <c r="D1820" i="9"/>
  <c r="D1821" i="9"/>
  <c r="D1822" i="9"/>
  <c r="D1823" i="9"/>
  <c r="D1824" i="9"/>
  <c r="D1825" i="9"/>
  <c r="D1826" i="9"/>
  <c r="D1827" i="9"/>
  <c r="D1828" i="9"/>
  <c r="D1829" i="9"/>
  <c r="D1830" i="9"/>
  <c r="D1831" i="9"/>
  <c r="D1832" i="9"/>
  <c r="D1833" i="9"/>
  <c r="D1834" i="9"/>
  <c r="D1835" i="9"/>
  <c r="D1836" i="9"/>
  <c r="D1837" i="9"/>
  <c r="D1838" i="9"/>
  <c r="D1839" i="9"/>
  <c r="D1840" i="9"/>
  <c r="D1841" i="9"/>
  <c r="D1842" i="9"/>
  <c r="D1843" i="9"/>
  <c r="D1844" i="9"/>
  <c r="D1845" i="9"/>
  <c r="D1846" i="9"/>
  <c r="D1847" i="9"/>
  <c r="D1848" i="9"/>
  <c r="D1849" i="9"/>
  <c r="D1850" i="9"/>
  <c r="D1851" i="9"/>
  <c r="D1852" i="9"/>
  <c r="D1853" i="9"/>
  <c r="D1854" i="9"/>
  <c r="D1855" i="9"/>
  <c r="D1856" i="9"/>
  <c r="D1857" i="9"/>
  <c r="D1858" i="9"/>
  <c r="D1859" i="9"/>
  <c r="D1860" i="9"/>
  <c r="D1861" i="9"/>
  <c r="D1862" i="9"/>
  <c r="D1863" i="9"/>
  <c r="D1864" i="9"/>
  <c r="D1865" i="9"/>
  <c r="D1866" i="9"/>
  <c r="D1867" i="9"/>
  <c r="D1868" i="9"/>
  <c r="D1869" i="9"/>
  <c r="D1870" i="9"/>
  <c r="D1871" i="9"/>
  <c r="D1872" i="9"/>
  <c r="D1873" i="9"/>
  <c r="D1874" i="9"/>
  <c r="D1875" i="9"/>
  <c r="D1876" i="9"/>
  <c r="D1877" i="9"/>
  <c r="D1878" i="9"/>
  <c r="D1879" i="9"/>
  <c r="D1880" i="9"/>
  <c r="D1881" i="9"/>
  <c r="D1882" i="9"/>
  <c r="D1883" i="9"/>
  <c r="D1884" i="9"/>
  <c r="D1885" i="9"/>
  <c r="D1886" i="9"/>
  <c r="D1887" i="9"/>
  <c r="D1888" i="9"/>
  <c r="D1889" i="9"/>
  <c r="D1890" i="9"/>
  <c r="D1891" i="9"/>
  <c r="D1892" i="9"/>
  <c r="D1893" i="9"/>
  <c r="D1894" i="9"/>
  <c r="D1895" i="9"/>
  <c r="D1896" i="9"/>
  <c r="D1897" i="9"/>
  <c r="D1898" i="9"/>
  <c r="D1899" i="9"/>
  <c r="D1900" i="9"/>
  <c r="D1901" i="9"/>
  <c r="D1902" i="9"/>
  <c r="D1903" i="9"/>
  <c r="D1904" i="9"/>
  <c r="D1905" i="9"/>
  <c r="D1906" i="9"/>
  <c r="D1907" i="9"/>
  <c r="D1908" i="9"/>
  <c r="D1909" i="9"/>
  <c r="D1910" i="9"/>
  <c r="D1911" i="9"/>
  <c r="D1912" i="9"/>
  <c r="D1913" i="9"/>
  <c r="D1914" i="9"/>
  <c r="D1915" i="9"/>
  <c r="D1916" i="9"/>
  <c r="D1917" i="9"/>
  <c r="D1918" i="9"/>
  <c r="D1919" i="9"/>
  <c r="D1920" i="9"/>
  <c r="D1921" i="9"/>
  <c r="D1922" i="9"/>
  <c r="D1923" i="9"/>
  <c r="D1924" i="9"/>
  <c r="D1925" i="9"/>
  <c r="D1926" i="9"/>
  <c r="D1927" i="9"/>
  <c r="D1928" i="9"/>
  <c r="D1929" i="9"/>
  <c r="D1930" i="9"/>
  <c r="D1931" i="9"/>
  <c r="D1932" i="9"/>
  <c r="D1933" i="9"/>
  <c r="D1934" i="9"/>
  <c r="D1935" i="9"/>
  <c r="D1936" i="9"/>
  <c r="D1937" i="9"/>
  <c r="D1938" i="9"/>
  <c r="D1939" i="9"/>
  <c r="D1940" i="9"/>
  <c r="D1941" i="9"/>
  <c r="D1942" i="9"/>
  <c r="D1943" i="9"/>
  <c r="D1944" i="9"/>
  <c r="D1945" i="9"/>
  <c r="D1946" i="9"/>
  <c r="D1947" i="9"/>
  <c r="D1948" i="9"/>
  <c r="D1949" i="9"/>
  <c r="D1950" i="9"/>
  <c r="D1951" i="9"/>
  <c r="D1952" i="9"/>
  <c r="D1953" i="9"/>
  <c r="D1954" i="9"/>
  <c r="D1955" i="9"/>
  <c r="D1956" i="9"/>
  <c r="D1957" i="9"/>
  <c r="D1958" i="9"/>
  <c r="D1959" i="9"/>
  <c r="D1960" i="9"/>
  <c r="D1961" i="9"/>
  <c r="D1962" i="9"/>
  <c r="D1963" i="9"/>
  <c r="D1964" i="9"/>
  <c r="D1965" i="9"/>
  <c r="D1966" i="9"/>
  <c r="D1967" i="9"/>
  <c r="D1968" i="9"/>
  <c r="D1969" i="9"/>
  <c r="D1970" i="9"/>
  <c r="D1971" i="9"/>
  <c r="D1972" i="9"/>
  <c r="D1973" i="9"/>
  <c r="D1974" i="9"/>
  <c r="D1975" i="9"/>
  <c r="D1976" i="9"/>
  <c r="D1977" i="9"/>
  <c r="D1978" i="9"/>
  <c r="D1979" i="9"/>
  <c r="D1980" i="9"/>
  <c r="D1981" i="9"/>
  <c r="D1982" i="9"/>
  <c r="D1983" i="9"/>
  <c r="D1984" i="9"/>
  <c r="D1985" i="9"/>
  <c r="D1986" i="9"/>
  <c r="D1987" i="9"/>
  <c r="D1988" i="9"/>
  <c r="D1989" i="9"/>
  <c r="D1990" i="9"/>
  <c r="D1991" i="9"/>
  <c r="D1992" i="9"/>
  <c r="D1993" i="9"/>
  <c r="D1994" i="9"/>
  <c r="D1995" i="9"/>
  <c r="D1996" i="9"/>
  <c r="D1997" i="9"/>
  <c r="D1998" i="9"/>
  <c r="D1999" i="9"/>
  <c r="D2000" i="9"/>
  <c r="D2001" i="9"/>
  <c r="D2002" i="9"/>
  <c r="D2003" i="9"/>
  <c r="D2004" i="9"/>
  <c r="D2005" i="9"/>
  <c r="D2006" i="9"/>
  <c r="D2007" i="9"/>
  <c r="D2008" i="9"/>
  <c r="D2009" i="9"/>
  <c r="D2010" i="9"/>
  <c r="D2011" i="9"/>
  <c r="D2012" i="9"/>
  <c r="D2013" i="9"/>
  <c r="D2014" i="9"/>
  <c r="D2015" i="9"/>
  <c r="D2016" i="9"/>
  <c r="D2017" i="9"/>
  <c r="D2018" i="9"/>
  <c r="D2019" i="9"/>
  <c r="D2020" i="9"/>
  <c r="D2021" i="9"/>
  <c r="D2022" i="9"/>
  <c r="D2023" i="9"/>
  <c r="D2024" i="9"/>
  <c r="D2025" i="9"/>
  <c r="D2026" i="9"/>
  <c r="D2027" i="9"/>
  <c r="D2028" i="9"/>
  <c r="D2029" i="9"/>
  <c r="D2030" i="9"/>
  <c r="D2031" i="9"/>
  <c r="D2032" i="9"/>
  <c r="D2033" i="9"/>
  <c r="D2034" i="9"/>
  <c r="D2035" i="9"/>
  <c r="D2036" i="9"/>
  <c r="D2037" i="9"/>
  <c r="D2038" i="9"/>
  <c r="D2039" i="9"/>
  <c r="D2040" i="9"/>
  <c r="D2041" i="9"/>
  <c r="D2042" i="9"/>
  <c r="D2043" i="9"/>
  <c r="D2044" i="9"/>
  <c r="D2045" i="9"/>
  <c r="D2046" i="9"/>
  <c r="D2047" i="9"/>
  <c r="D2048" i="9"/>
  <c r="D2049" i="9"/>
  <c r="D2050" i="9"/>
  <c r="D2051" i="9"/>
  <c r="D2052" i="9"/>
  <c r="D2053" i="9"/>
  <c r="D2054" i="9"/>
  <c r="D2055" i="9"/>
  <c r="D2056" i="9"/>
  <c r="D2057" i="9"/>
  <c r="D2058" i="9"/>
  <c r="D2059" i="9"/>
  <c r="D2060" i="9"/>
  <c r="D2061" i="9"/>
  <c r="D2062" i="9"/>
  <c r="D2063" i="9"/>
  <c r="D2064" i="9"/>
  <c r="D2065" i="9"/>
  <c r="D2066" i="9"/>
  <c r="D2067" i="9"/>
  <c r="D2068" i="9"/>
  <c r="D2069" i="9"/>
  <c r="D2070" i="9"/>
  <c r="D2071" i="9"/>
  <c r="D2072" i="9"/>
  <c r="D2073" i="9"/>
  <c r="D2074" i="9"/>
  <c r="D2075" i="9"/>
  <c r="D2076" i="9"/>
  <c r="D2077" i="9"/>
  <c r="D2078" i="9"/>
  <c r="D2079" i="9"/>
  <c r="D2080" i="9"/>
  <c r="D2081" i="9"/>
  <c r="D2082" i="9"/>
  <c r="D2083" i="9"/>
  <c r="D2084" i="9"/>
  <c r="D2085" i="9"/>
  <c r="D2086" i="9"/>
  <c r="D2087" i="9"/>
  <c r="D2088" i="9"/>
  <c r="D2089" i="9"/>
  <c r="D2090" i="9"/>
  <c r="D2091" i="9"/>
  <c r="D2092" i="9"/>
  <c r="D2093" i="9"/>
  <c r="D2094" i="9"/>
  <c r="D2095" i="9"/>
  <c r="D2096" i="9"/>
  <c r="D2097" i="9"/>
  <c r="D2098" i="9"/>
  <c r="D2099" i="9"/>
  <c r="D2100" i="9"/>
  <c r="D2101" i="9"/>
  <c r="D2102" i="9"/>
  <c r="D2103" i="9"/>
  <c r="D2104" i="9"/>
  <c r="D2105" i="9"/>
  <c r="D2106" i="9"/>
  <c r="D2107" i="9"/>
  <c r="D2108" i="9"/>
  <c r="D2109" i="9"/>
  <c r="D2110" i="9"/>
  <c r="D2111" i="9"/>
  <c r="D2112" i="9"/>
  <c r="D2113" i="9"/>
  <c r="D2114" i="9"/>
  <c r="D2115" i="9"/>
  <c r="D2116" i="9"/>
  <c r="D2117" i="9"/>
  <c r="D2118" i="9"/>
  <c r="D2119" i="9"/>
  <c r="D2120" i="9"/>
  <c r="D2121" i="9"/>
  <c r="D2122" i="9"/>
  <c r="D2123" i="9"/>
  <c r="D2124" i="9"/>
  <c r="D2125" i="9"/>
  <c r="D2126" i="9"/>
  <c r="D2127" i="9"/>
  <c r="D2128" i="9"/>
  <c r="D2129" i="9"/>
  <c r="D2130" i="9"/>
  <c r="D2131" i="9"/>
  <c r="D2132" i="9"/>
  <c r="D2133" i="9"/>
  <c r="D2134" i="9"/>
  <c r="D2135" i="9"/>
  <c r="D2136" i="9"/>
  <c r="D2137" i="9"/>
  <c r="D2138" i="9"/>
  <c r="D2139" i="9"/>
  <c r="D2140" i="9"/>
  <c r="D2141" i="9"/>
  <c r="D2142" i="9"/>
  <c r="D2143" i="9"/>
  <c r="D2144" i="9"/>
  <c r="D2145" i="9"/>
  <c r="D2146" i="9"/>
  <c r="D2147" i="9"/>
  <c r="D2148" i="9"/>
  <c r="D2149" i="9"/>
  <c r="D2150" i="9"/>
  <c r="D2151" i="9"/>
  <c r="D2152" i="9"/>
  <c r="D2153" i="9"/>
  <c r="D2154" i="9"/>
  <c r="D2155" i="9"/>
  <c r="D2156" i="9"/>
  <c r="D2157" i="9"/>
  <c r="D2158" i="9"/>
  <c r="D2159" i="9"/>
  <c r="D2160" i="9"/>
  <c r="D2161" i="9"/>
  <c r="D2162" i="9"/>
  <c r="D2163" i="9"/>
  <c r="D2164" i="9"/>
  <c r="D2165" i="9"/>
  <c r="D2166" i="9"/>
  <c r="D2167" i="9"/>
  <c r="D2168" i="9"/>
  <c r="D2169" i="9"/>
  <c r="D2170" i="9"/>
  <c r="D2171" i="9"/>
  <c r="D2172" i="9"/>
  <c r="D2173" i="9"/>
  <c r="D2174" i="9"/>
  <c r="D2175" i="9"/>
  <c r="D2176" i="9"/>
  <c r="D2177" i="9"/>
  <c r="D2178" i="9"/>
  <c r="D2179" i="9"/>
  <c r="D2180" i="9"/>
  <c r="D2181" i="9"/>
  <c r="D2182" i="9"/>
  <c r="D2183" i="9"/>
  <c r="D2184" i="9"/>
  <c r="D2185" i="9"/>
  <c r="D2186" i="9"/>
  <c r="D2187" i="9"/>
  <c r="D2188" i="9"/>
  <c r="D2189" i="9"/>
  <c r="D2190" i="9"/>
  <c r="D2191" i="9"/>
  <c r="D2192" i="9"/>
  <c r="D2193" i="9"/>
  <c r="D2194" i="9"/>
  <c r="D2195" i="9"/>
  <c r="D2196" i="9"/>
  <c r="D2197" i="9"/>
  <c r="D2198" i="9"/>
  <c r="D2199" i="9"/>
  <c r="D2200" i="9"/>
  <c r="D2201" i="9"/>
  <c r="D2202" i="9"/>
  <c r="D2203" i="9"/>
  <c r="D2204" i="9"/>
  <c r="D2205" i="9"/>
  <c r="D2206" i="9"/>
  <c r="D2207" i="9"/>
  <c r="D2208" i="9"/>
  <c r="D2209" i="9"/>
  <c r="D2210" i="9"/>
  <c r="D2211" i="9"/>
  <c r="D2212" i="9"/>
  <c r="D2213" i="9"/>
  <c r="D2214" i="9"/>
  <c r="D2215" i="9"/>
  <c r="D2216" i="9"/>
  <c r="D2217" i="9"/>
  <c r="D2218" i="9"/>
  <c r="D2219" i="9"/>
  <c r="D2220" i="9"/>
  <c r="D2221" i="9"/>
  <c r="D2222" i="9"/>
  <c r="D2223" i="9"/>
  <c r="D2224" i="9"/>
  <c r="D2225" i="9"/>
  <c r="D2226" i="9"/>
  <c r="D2227" i="9"/>
  <c r="D2228" i="9"/>
  <c r="D2229" i="9"/>
  <c r="D2230" i="9"/>
  <c r="D2231" i="9"/>
  <c r="D2232" i="9"/>
  <c r="D2233" i="9"/>
  <c r="D2234" i="9"/>
  <c r="D2235" i="9"/>
  <c r="D2236" i="9"/>
  <c r="D2237" i="9"/>
  <c r="D2238" i="9"/>
  <c r="D2239" i="9"/>
  <c r="D2240" i="9"/>
  <c r="D2241" i="9"/>
  <c r="D2242" i="9"/>
  <c r="D2243" i="9"/>
  <c r="D2244" i="9"/>
  <c r="D2245" i="9"/>
  <c r="D2246" i="9"/>
  <c r="D2247" i="9"/>
  <c r="D2248" i="9"/>
  <c r="D2249" i="9"/>
  <c r="D2250" i="9"/>
  <c r="D2251" i="9"/>
  <c r="D2252" i="9"/>
  <c r="D2253" i="9"/>
  <c r="D2254" i="9"/>
  <c r="D2255" i="9"/>
  <c r="D2256" i="9"/>
  <c r="D2257" i="9"/>
  <c r="D2258" i="9"/>
  <c r="D2259" i="9"/>
  <c r="D2260" i="9"/>
  <c r="D2261" i="9"/>
  <c r="D2262" i="9"/>
  <c r="D2263" i="9"/>
  <c r="D2264" i="9"/>
  <c r="D2265" i="9"/>
  <c r="D2266" i="9"/>
  <c r="D2267" i="9"/>
  <c r="D2268" i="9"/>
  <c r="D2269" i="9"/>
  <c r="D2270" i="9"/>
  <c r="D2271" i="9"/>
  <c r="D2272" i="9"/>
  <c r="D2273" i="9"/>
  <c r="D2274" i="9"/>
  <c r="D2275" i="9"/>
  <c r="D2276" i="9"/>
  <c r="D2277" i="9"/>
  <c r="D2278" i="9"/>
  <c r="D2279" i="9"/>
  <c r="D2280" i="9"/>
  <c r="D2281" i="9"/>
  <c r="D2282" i="9"/>
  <c r="D2283" i="9"/>
  <c r="D2284" i="9"/>
  <c r="D2285" i="9"/>
  <c r="D2286" i="9"/>
  <c r="D2287" i="9"/>
  <c r="D2288" i="9"/>
  <c r="D2289" i="9"/>
  <c r="D2290" i="9"/>
  <c r="D2291" i="9"/>
  <c r="D2292" i="9"/>
  <c r="D2293" i="9"/>
  <c r="D2294" i="9"/>
  <c r="D2295" i="9"/>
  <c r="D2296" i="9"/>
  <c r="D2297" i="9"/>
  <c r="D2298" i="9"/>
  <c r="D2299" i="9"/>
  <c r="D2300" i="9"/>
  <c r="D2301" i="9"/>
  <c r="D2302" i="9"/>
  <c r="D2303" i="9"/>
  <c r="D2304" i="9"/>
  <c r="D2305" i="9"/>
  <c r="D2306" i="9"/>
  <c r="D2307" i="9"/>
  <c r="D2308" i="9"/>
  <c r="D2309" i="9"/>
  <c r="D2310" i="9"/>
  <c r="D2311" i="9"/>
  <c r="D2312" i="9"/>
  <c r="D2313" i="9"/>
  <c r="D2314" i="9"/>
  <c r="D2315" i="9"/>
  <c r="D2316" i="9"/>
  <c r="D2317" i="9"/>
  <c r="D2318" i="9"/>
  <c r="D2319" i="9"/>
  <c r="D2320" i="9"/>
  <c r="D2321" i="9"/>
  <c r="D2322" i="9"/>
  <c r="D2323" i="9"/>
  <c r="D2324" i="9"/>
  <c r="D2325" i="9"/>
  <c r="D2326" i="9"/>
  <c r="D2327" i="9"/>
  <c r="D2328" i="9"/>
  <c r="D2329" i="9"/>
  <c r="D2330" i="9"/>
  <c r="D2331" i="9"/>
  <c r="D2332" i="9"/>
  <c r="D2333" i="9"/>
  <c r="D2334" i="9"/>
  <c r="D2335" i="9"/>
  <c r="D2336" i="9"/>
  <c r="D2337" i="9"/>
  <c r="D2338" i="9"/>
  <c r="D2339" i="9"/>
  <c r="D2340" i="9"/>
  <c r="D2341" i="9"/>
  <c r="D2342" i="9"/>
  <c r="D2343" i="9"/>
  <c r="D2344" i="9"/>
  <c r="D2345" i="9"/>
  <c r="D2346" i="9"/>
  <c r="D2347" i="9"/>
  <c r="D2348" i="9"/>
  <c r="D2349" i="9"/>
  <c r="D2350" i="9"/>
  <c r="D2351" i="9"/>
  <c r="D2352" i="9"/>
  <c r="D2353" i="9"/>
  <c r="D2354" i="9"/>
  <c r="D2355" i="9"/>
  <c r="D2356" i="9"/>
  <c r="D2357" i="9"/>
  <c r="D2358" i="9"/>
  <c r="D2359" i="9"/>
  <c r="D2360" i="9"/>
  <c r="D2361" i="9"/>
  <c r="D2362" i="9"/>
  <c r="D2363" i="9"/>
  <c r="D2364" i="9"/>
  <c r="D2365" i="9"/>
  <c r="D2366" i="9"/>
  <c r="D2367" i="9"/>
  <c r="D2368" i="9"/>
  <c r="D2369" i="9"/>
  <c r="D2370" i="9"/>
  <c r="D2371" i="9"/>
  <c r="D2372" i="9"/>
  <c r="D2373" i="9"/>
  <c r="D2374" i="9"/>
  <c r="D2375" i="9"/>
  <c r="D2376" i="9"/>
  <c r="D2377" i="9"/>
  <c r="D2378" i="9"/>
  <c r="D2379" i="9"/>
  <c r="D2380" i="9"/>
  <c r="D2381" i="9"/>
  <c r="D2382" i="9"/>
  <c r="D2383" i="9"/>
  <c r="D2384" i="9"/>
  <c r="D2385" i="9"/>
  <c r="D2386" i="9"/>
  <c r="D2387" i="9"/>
  <c r="D2388" i="9"/>
  <c r="D2389" i="9"/>
  <c r="D2390" i="9"/>
  <c r="D2391" i="9"/>
  <c r="D2392" i="9"/>
  <c r="D2393" i="9"/>
  <c r="D2394" i="9"/>
  <c r="D2395" i="9"/>
  <c r="D2396" i="9"/>
  <c r="D2397" i="9"/>
  <c r="D2398" i="9"/>
  <c r="D2399" i="9"/>
  <c r="D2400" i="9"/>
  <c r="D2401" i="9"/>
  <c r="D2402" i="9"/>
  <c r="D2403" i="9"/>
  <c r="D2404" i="9"/>
  <c r="D2405" i="9"/>
  <c r="D2406" i="9"/>
  <c r="D2407" i="9"/>
  <c r="D2408" i="9"/>
  <c r="D2409" i="9"/>
  <c r="D2410" i="9"/>
  <c r="D2411" i="9"/>
  <c r="D2412" i="9"/>
  <c r="D2413" i="9"/>
  <c r="D2414" i="9"/>
  <c r="D2415" i="9"/>
  <c r="D2416" i="9"/>
  <c r="D2417" i="9"/>
  <c r="D2418" i="9"/>
  <c r="D2419" i="9"/>
  <c r="D2420" i="9"/>
  <c r="D2421" i="9"/>
  <c r="D2422" i="9"/>
  <c r="D2423" i="9"/>
  <c r="D2424" i="9"/>
  <c r="D2425" i="9"/>
  <c r="D2426" i="9"/>
  <c r="D2427" i="9"/>
  <c r="D2428" i="9"/>
  <c r="D2429" i="9"/>
  <c r="D2430" i="9"/>
  <c r="D2431" i="9"/>
  <c r="D2432" i="9"/>
  <c r="D2433" i="9"/>
  <c r="D2434" i="9"/>
  <c r="D2435" i="9"/>
  <c r="D2436" i="9"/>
  <c r="D2437" i="9"/>
  <c r="D2438" i="9"/>
  <c r="D2439" i="9"/>
  <c r="D2440" i="9"/>
  <c r="D2441" i="9"/>
  <c r="D2442" i="9"/>
  <c r="D2443" i="9"/>
  <c r="D2444" i="9"/>
  <c r="D2445" i="9"/>
  <c r="D2446" i="9"/>
  <c r="D2447" i="9"/>
  <c r="D2448" i="9"/>
  <c r="D2449" i="9"/>
  <c r="D2450" i="9"/>
  <c r="D2451" i="9"/>
  <c r="D2452" i="9"/>
  <c r="D2453" i="9"/>
  <c r="D2454" i="9"/>
  <c r="D2455" i="9"/>
  <c r="D2456" i="9"/>
  <c r="D2457" i="9"/>
  <c r="D2458" i="9"/>
  <c r="D2459" i="9"/>
  <c r="D2460" i="9"/>
  <c r="D2461" i="9"/>
  <c r="D2462" i="9"/>
  <c r="D2463" i="9"/>
  <c r="D2464" i="9"/>
  <c r="D2465" i="9"/>
  <c r="D2466" i="9"/>
  <c r="D2467" i="9"/>
  <c r="D2468" i="9"/>
  <c r="D2469" i="9"/>
  <c r="D2470" i="9"/>
  <c r="D2471" i="9"/>
  <c r="D2472" i="9"/>
  <c r="D2473" i="9"/>
  <c r="D2474" i="9"/>
  <c r="D2475" i="9"/>
  <c r="D2476" i="9"/>
  <c r="D2477" i="9"/>
  <c r="D2478" i="9"/>
  <c r="D2479" i="9"/>
  <c r="D2480" i="9"/>
  <c r="D2481" i="9"/>
  <c r="D2482" i="9"/>
  <c r="D2483" i="9"/>
  <c r="D2484" i="9"/>
  <c r="D2485" i="9"/>
  <c r="D2486" i="9"/>
  <c r="D2487" i="9"/>
  <c r="D2488" i="9"/>
  <c r="D2489" i="9"/>
  <c r="D2490" i="9"/>
  <c r="D2491" i="9"/>
  <c r="D2492" i="9"/>
  <c r="D2493" i="9"/>
  <c r="D2494" i="9"/>
  <c r="D2495" i="9"/>
  <c r="D2496" i="9"/>
  <c r="D2497" i="9"/>
  <c r="D2498" i="9"/>
  <c r="D2499" i="9"/>
  <c r="D2500" i="9"/>
  <c r="D2501" i="9"/>
  <c r="D2502" i="9"/>
  <c r="D2503" i="9"/>
  <c r="D2504" i="9"/>
  <c r="D2505" i="9"/>
  <c r="D2506" i="9"/>
  <c r="D2507" i="9"/>
  <c r="D2508" i="9"/>
  <c r="D2509" i="9"/>
  <c r="D2510" i="9"/>
  <c r="D2511" i="9"/>
  <c r="D2512" i="9"/>
  <c r="D2513" i="9"/>
  <c r="D2514" i="9"/>
  <c r="D2515" i="9"/>
  <c r="D2516" i="9"/>
  <c r="D2517" i="9"/>
  <c r="D2518" i="9"/>
  <c r="D2519" i="9"/>
  <c r="D2520" i="9"/>
  <c r="D2521" i="9"/>
  <c r="D2522" i="9"/>
  <c r="D2523" i="9"/>
  <c r="D2524" i="9"/>
  <c r="D2525" i="9"/>
  <c r="D2526" i="9"/>
  <c r="D2527" i="9"/>
  <c r="D2528" i="9"/>
  <c r="D2529" i="9"/>
  <c r="D2530" i="9"/>
  <c r="D2531" i="9"/>
  <c r="D2532" i="9"/>
  <c r="D2533" i="9"/>
  <c r="D2534" i="9"/>
  <c r="D2535" i="9"/>
  <c r="D2536" i="9"/>
  <c r="D2537" i="9"/>
  <c r="D2538" i="9"/>
  <c r="D2539" i="9"/>
  <c r="D2540" i="9"/>
  <c r="D2541" i="9"/>
  <c r="D2542" i="9"/>
  <c r="D2543" i="9"/>
  <c r="D2544" i="9"/>
  <c r="D2545" i="9"/>
  <c r="D2546" i="9"/>
  <c r="D2547" i="9"/>
  <c r="D2548" i="9"/>
  <c r="D2549" i="9"/>
  <c r="D2550" i="9"/>
  <c r="D2551" i="9"/>
  <c r="D2552" i="9"/>
  <c r="D2553" i="9"/>
  <c r="D2554" i="9"/>
  <c r="D2555" i="9"/>
  <c r="D2556" i="9"/>
  <c r="D2557" i="9"/>
  <c r="D2558" i="9"/>
  <c r="D2559" i="9"/>
  <c r="D2560" i="9"/>
  <c r="D2561" i="9"/>
  <c r="D2562" i="9"/>
  <c r="D2563" i="9"/>
  <c r="D2564" i="9"/>
  <c r="D2565" i="9"/>
  <c r="D2566" i="9"/>
  <c r="D2567" i="9"/>
  <c r="D2568" i="9"/>
  <c r="D2569" i="9"/>
  <c r="D2570" i="9"/>
  <c r="D2571" i="9"/>
  <c r="D2572" i="9"/>
  <c r="D2573" i="9"/>
  <c r="D2574" i="9"/>
  <c r="D2575" i="9"/>
  <c r="D2576" i="9"/>
  <c r="D2577" i="9"/>
  <c r="D2578" i="9"/>
  <c r="D2579" i="9"/>
  <c r="D2580" i="9"/>
  <c r="D2581" i="9"/>
  <c r="D2582" i="9"/>
  <c r="D2583" i="9"/>
  <c r="D2584" i="9"/>
  <c r="D2585" i="9"/>
  <c r="D2586" i="9"/>
  <c r="D2587" i="9"/>
  <c r="D2588" i="9"/>
  <c r="D2589" i="9"/>
  <c r="D2590" i="9"/>
  <c r="D2591" i="9"/>
  <c r="D2592" i="9"/>
  <c r="D2593" i="9"/>
  <c r="D2594" i="9"/>
  <c r="D2595" i="9"/>
  <c r="D2596" i="9"/>
  <c r="D2597" i="9"/>
  <c r="D2598" i="9"/>
  <c r="D2599" i="9"/>
  <c r="D2600" i="9"/>
  <c r="D2601" i="9"/>
  <c r="D2602" i="9"/>
  <c r="D2603" i="9"/>
  <c r="D2604" i="9"/>
  <c r="D2605" i="9"/>
  <c r="D2606" i="9"/>
  <c r="D2607" i="9"/>
  <c r="D2608" i="9"/>
  <c r="D2609" i="9"/>
  <c r="D2610" i="9"/>
  <c r="D2611" i="9"/>
  <c r="D2612" i="9"/>
  <c r="D2613" i="9"/>
  <c r="D2614" i="9"/>
  <c r="D2615" i="9"/>
  <c r="D2616" i="9"/>
  <c r="D2617" i="9"/>
  <c r="D2618" i="9"/>
  <c r="D2619" i="9"/>
  <c r="D2620" i="9"/>
  <c r="D2621" i="9"/>
  <c r="D2622" i="9"/>
  <c r="D2623" i="9"/>
  <c r="D2624" i="9"/>
  <c r="D2625" i="9"/>
  <c r="D2626" i="9"/>
  <c r="D2627" i="9"/>
  <c r="D2628" i="9"/>
  <c r="D2629" i="9"/>
  <c r="D2630" i="9"/>
  <c r="D2631" i="9"/>
  <c r="D2632" i="9"/>
  <c r="D2633" i="9"/>
  <c r="D2634" i="9"/>
  <c r="D2635" i="9"/>
  <c r="D2636" i="9"/>
  <c r="D2637" i="9"/>
  <c r="D2638" i="9"/>
  <c r="D2639" i="9"/>
  <c r="D2640" i="9"/>
  <c r="D2641" i="9"/>
  <c r="D2642" i="9"/>
  <c r="D2643" i="9"/>
  <c r="D2644" i="9"/>
  <c r="D2645" i="9"/>
  <c r="D2646" i="9"/>
  <c r="D2647" i="9"/>
  <c r="D2648" i="9"/>
  <c r="D2649" i="9"/>
  <c r="D2650" i="9"/>
  <c r="D2651" i="9"/>
  <c r="D2652" i="9"/>
  <c r="D2653" i="9"/>
  <c r="D2654" i="9"/>
  <c r="D2655" i="9"/>
  <c r="D2656" i="9"/>
  <c r="D2657" i="9"/>
  <c r="D2658" i="9"/>
  <c r="D2659" i="9"/>
  <c r="D2660" i="9"/>
  <c r="D2661" i="9"/>
  <c r="D2662" i="9"/>
  <c r="D2663" i="9"/>
  <c r="D2664" i="9"/>
  <c r="D2665" i="9"/>
  <c r="D2666" i="9"/>
  <c r="D2667" i="9"/>
  <c r="D2668" i="9"/>
  <c r="D2669" i="9"/>
  <c r="D2670" i="9"/>
  <c r="D2671" i="9"/>
  <c r="D2672" i="9"/>
  <c r="D2673" i="9"/>
  <c r="D2674" i="9"/>
  <c r="D2675" i="9"/>
  <c r="D2676" i="9"/>
  <c r="D2677" i="9"/>
  <c r="D2678" i="9"/>
  <c r="D2679" i="9"/>
  <c r="D2680" i="9"/>
  <c r="D2681" i="9"/>
  <c r="D2682" i="9"/>
  <c r="D2683" i="9"/>
  <c r="D2684" i="9"/>
  <c r="D2685" i="9"/>
  <c r="D2686" i="9"/>
  <c r="D2687" i="9"/>
  <c r="D2688" i="9"/>
  <c r="D2689" i="9"/>
  <c r="D2690" i="9"/>
  <c r="D2691" i="9"/>
  <c r="D2692" i="9"/>
  <c r="D2693" i="9"/>
  <c r="D2694" i="9"/>
  <c r="D2695" i="9"/>
  <c r="D2696" i="9"/>
  <c r="D2697" i="9"/>
  <c r="D2698" i="9"/>
  <c r="D2699" i="9"/>
  <c r="D2700" i="9"/>
  <c r="D2701" i="9"/>
  <c r="D2702" i="9"/>
  <c r="D2703" i="9"/>
  <c r="D2704" i="9"/>
  <c r="D2705" i="9"/>
  <c r="D2706" i="9"/>
  <c r="D2707" i="9"/>
  <c r="D2708" i="9"/>
  <c r="D2709" i="9"/>
  <c r="D2710" i="9"/>
  <c r="D2711" i="9"/>
  <c r="D2712" i="9"/>
  <c r="D2713" i="9"/>
  <c r="D2714" i="9"/>
  <c r="D2715" i="9"/>
  <c r="D2716" i="9"/>
  <c r="D2717" i="9"/>
  <c r="D2718" i="9"/>
  <c r="D2719" i="9"/>
  <c r="D2720" i="9"/>
  <c r="D2721" i="9"/>
  <c r="D2722" i="9"/>
  <c r="D2723" i="9"/>
  <c r="D2724" i="9"/>
  <c r="D2725" i="9"/>
  <c r="D2726" i="9"/>
  <c r="D2727" i="9"/>
  <c r="D2728" i="9"/>
  <c r="D2729" i="9"/>
  <c r="D2730" i="9"/>
  <c r="D2731" i="9"/>
  <c r="D2732" i="9"/>
  <c r="D2733" i="9"/>
  <c r="D2734" i="9"/>
  <c r="D2735" i="9"/>
  <c r="D2736" i="9"/>
  <c r="D2737" i="9"/>
  <c r="D2738" i="9"/>
  <c r="D2739" i="9"/>
  <c r="D2740" i="9"/>
  <c r="D2741" i="9"/>
  <c r="D2742" i="9"/>
  <c r="D2743" i="9"/>
  <c r="D2744" i="9"/>
  <c r="D2745" i="9"/>
  <c r="D2746" i="9"/>
  <c r="D2747" i="9"/>
  <c r="D2748" i="9"/>
  <c r="D2749" i="9"/>
  <c r="D2750" i="9"/>
  <c r="D2751" i="9"/>
  <c r="D2752" i="9"/>
  <c r="D2753" i="9"/>
  <c r="D2754" i="9"/>
  <c r="D2755" i="9"/>
  <c r="D2756" i="9"/>
  <c r="D2757" i="9"/>
  <c r="D2758" i="9"/>
  <c r="D2759" i="9"/>
  <c r="D2760" i="9"/>
  <c r="D2761" i="9"/>
  <c r="D2762" i="9"/>
  <c r="D2763" i="9"/>
  <c r="D2764" i="9"/>
  <c r="D2765" i="9"/>
  <c r="D2766" i="9"/>
  <c r="D2767" i="9"/>
  <c r="D2768" i="9"/>
  <c r="D2769" i="9"/>
  <c r="D2770" i="9"/>
  <c r="D2771" i="9"/>
  <c r="D2772" i="9"/>
  <c r="D2773" i="9"/>
  <c r="D2774" i="9"/>
  <c r="D2775" i="9"/>
  <c r="D2776" i="9"/>
  <c r="D2777" i="9"/>
  <c r="D2778" i="9"/>
  <c r="D2779" i="9"/>
  <c r="D2780" i="9"/>
  <c r="D2781" i="9"/>
  <c r="D2782" i="9"/>
  <c r="D2783" i="9"/>
  <c r="D2784" i="9"/>
  <c r="D2785" i="9"/>
  <c r="D2786" i="9"/>
  <c r="D2787" i="9"/>
  <c r="D2788" i="9"/>
  <c r="D2789" i="9"/>
  <c r="D2790" i="9"/>
  <c r="D2791" i="9"/>
  <c r="D2792" i="9"/>
  <c r="D2793" i="9"/>
  <c r="D2794" i="9"/>
  <c r="D2795" i="9"/>
  <c r="D2796" i="9"/>
  <c r="D2797" i="9"/>
  <c r="D2798" i="9"/>
  <c r="D2799" i="9"/>
  <c r="D2800" i="9"/>
  <c r="D2801" i="9"/>
  <c r="D2802" i="9"/>
  <c r="D2803" i="9"/>
  <c r="D2804" i="9"/>
  <c r="D2805" i="9"/>
  <c r="D2806" i="9"/>
  <c r="D2807" i="9"/>
  <c r="D2808" i="9"/>
  <c r="D2809" i="9"/>
  <c r="D2810" i="9"/>
  <c r="D2811" i="9"/>
  <c r="D2812" i="9"/>
  <c r="D2813" i="9"/>
  <c r="D2814" i="9"/>
  <c r="D2815" i="9"/>
  <c r="D2816" i="9"/>
  <c r="D2817" i="9"/>
  <c r="D2818" i="9"/>
  <c r="D2819" i="9"/>
  <c r="D2820" i="9"/>
  <c r="D2821" i="9"/>
  <c r="D2822" i="9"/>
  <c r="D2823" i="9"/>
  <c r="D2824" i="9"/>
  <c r="D2825" i="9"/>
  <c r="D2826" i="9"/>
  <c r="D2827" i="9"/>
  <c r="D2828" i="9"/>
  <c r="D2829" i="9"/>
  <c r="D2830" i="9"/>
  <c r="D2831" i="9"/>
  <c r="D2832" i="9"/>
  <c r="D2833" i="9"/>
  <c r="D2834" i="9"/>
  <c r="D2835" i="9"/>
  <c r="D2836" i="9"/>
  <c r="D2837" i="9"/>
  <c r="D2838" i="9"/>
  <c r="D2839" i="9"/>
  <c r="D2840" i="9"/>
  <c r="D2841" i="9"/>
  <c r="D2842" i="9"/>
  <c r="D2843" i="9"/>
  <c r="D2844" i="9"/>
  <c r="D2845" i="9"/>
  <c r="D2846" i="9"/>
  <c r="D2847" i="9"/>
  <c r="D2848" i="9"/>
  <c r="D2849" i="9"/>
  <c r="D2850" i="9"/>
  <c r="D2851" i="9"/>
  <c r="D2852" i="9"/>
  <c r="D2853" i="9"/>
  <c r="D2854" i="9"/>
  <c r="D2855" i="9"/>
  <c r="D2856" i="9"/>
  <c r="D2857" i="9"/>
  <c r="D2858" i="9"/>
  <c r="D2859" i="9"/>
  <c r="D2860" i="9"/>
  <c r="D2861" i="9"/>
  <c r="D2862" i="9"/>
  <c r="D2863" i="9"/>
  <c r="D2864" i="9"/>
  <c r="D2865" i="9"/>
  <c r="D2866" i="9"/>
  <c r="D2867" i="9"/>
  <c r="D2868" i="9"/>
  <c r="D2869" i="9"/>
  <c r="D2870" i="9"/>
  <c r="D2871" i="9"/>
  <c r="D2872" i="9"/>
  <c r="D2873" i="9"/>
  <c r="D2874" i="9"/>
  <c r="D2875" i="9"/>
  <c r="D2876" i="9"/>
  <c r="D2877" i="9"/>
  <c r="D2878" i="9"/>
  <c r="D2879" i="9"/>
  <c r="D2880" i="9"/>
  <c r="D2881" i="9"/>
  <c r="D2882" i="9"/>
  <c r="D2883" i="9"/>
  <c r="D2884" i="9"/>
  <c r="D2885" i="9"/>
  <c r="D2886" i="9"/>
  <c r="D2887" i="9"/>
  <c r="D2888" i="9"/>
  <c r="D2889" i="9"/>
  <c r="D2890" i="9"/>
  <c r="D2891" i="9"/>
  <c r="D2892" i="9"/>
  <c r="D2893" i="9"/>
  <c r="D2894" i="9"/>
  <c r="D2895" i="9"/>
  <c r="D2896" i="9"/>
  <c r="D2897" i="9"/>
  <c r="D2898" i="9"/>
  <c r="D2899" i="9"/>
  <c r="D2900" i="9"/>
  <c r="D2901" i="9"/>
  <c r="D2902" i="9"/>
  <c r="D2903" i="9"/>
  <c r="D2904" i="9"/>
  <c r="D2905" i="9"/>
  <c r="D2906" i="9"/>
  <c r="D2907" i="9"/>
  <c r="D2908" i="9"/>
  <c r="D2909" i="9"/>
  <c r="D2910" i="9"/>
  <c r="D2911" i="9"/>
  <c r="D2912" i="9"/>
  <c r="D2913" i="9"/>
  <c r="D2914" i="9"/>
  <c r="D2915" i="9"/>
  <c r="D2916" i="9"/>
  <c r="D2917" i="9"/>
  <c r="D2918" i="9"/>
  <c r="D2919" i="9"/>
  <c r="D2920" i="9"/>
  <c r="D2921" i="9"/>
  <c r="D2922" i="9"/>
  <c r="D2923" i="9"/>
  <c r="D2924" i="9"/>
  <c r="D2925" i="9"/>
  <c r="D2926" i="9"/>
  <c r="D2927" i="9"/>
  <c r="D2928" i="9"/>
  <c r="D2929" i="9"/>
  <c r="D2930" i="9"/>
  <c r="D2931" i="9"/>
  <c r="D2932" i="9"/>
  <c r="D2933" i="9"/>
  <c r="D2934" i="9"/>
  <c r="D2935" i="9"/>
  <c r="D2936" i="9"/>
  <c r="D2937" i="9"/>
  <c r="D2938" i="9"/>
  <c r="D2939" i="9"/>
  <c r="D2940" i="9"/>
  <c r="D2941" i="9"/>
  <c r="D2942" i="9"/>
  <c r="D2943" i="9"/>
  <c r="D2944" i="9"/>
  <c r="D2945" i="9"/>
  <c r="D2946" i="9"/>
  <c r="D2947" i="9"/>
  <c r="D2948" i="9"/>
  <c r="D2949" i="9"/>
  <c r="D2950" i="9"/>
  <c r="D2951" i="9"/>
  <c r="D2952" i="9"/>
  <c r="D2953" i="9"/>
  <c r="D2954" i="9"/>
  <c r="D2955" i="9"/>
  <c r="D2956" i="9"/>
  <c r="D2957" i="9"/>
  <c r="D2958" i="9"/>
  <c r="D2959" i="9"/>
  <c r="D2960" i="9"/>
  <c r="D2961" i="9"/>
  <c r="D2962" i="9"/>
  <c r="D2963" i="9"/>
  <c r="D2964" i="9"/>
  <c r="D2965" i="9"/>
  <c r="D2966" i="9"/>
  <c r="D2967" i="9"/>
  <c r="D2968" i="9"/>
  <c r="D2969" i="9"/>
  <c r="D2970" i="9"/>
  <c r="D2971" i="9"/>
  <c r="D2972" i="9"/>
  <c r="D2973" i="9"/>
  <c r="D2974" i="9"/>
  <c r="D2975" i="9"/>
  <c r="D2976" i="9"/>
  <c r="D2977" i="9"/>
  <c r="D2978" i="9"/>
  <c r="D2979" i="9"/>
  <c r="D2980" i="9"/>
  <c r="D2981" i="9"/>
  <c r="D2982" i="9"/>
  <c r="D2983" i="9"/>
  <c r="D2984" i="9"/>
  <c r="D2985" i="9"/>
  <c r="D2986" i="9"/>
  <c r="D2987" i="9"/>
  <c r="D2988" i="9"/>
  <c r="D2989" i="9"/>
  <c r="D2990" i="9"/>
  <c r="D2991" i="9"/>
  <c r="D2992" i="9"/>
  <c r="D2993" i="9"/>
  <c r="D2994" i="9"/>
  <c r="D2995" i="9"/>
  <c r="D2996" i="9"/>
  <c r="D2997" i="9"/>
  <c r="D2998" i="9"/>
  <c r="D2999" i="9"/>
  <c r="D3000" i="9"/>
  <c r="D3001" i="9"/>
  <c r="D3002" i="9"/>
  <c r="D3003" i="9"/>
  <c r="D3004" i="9"/>
  <c r="D3005" i="9"/>
  <c r="D3006" i="9"/>
  <c r="D3007" i="9"/>
  <c r="D3008" i="9"/>
  <c r="D3009" i="9"/>
  <c r="D3010" i="9"/>
  <c r="D3011" i="9"/>
  <c r="D3012" i="9"/>
  <c r="D3013" i="9"/>
  <c r="D3014" i="9"/>
  <c r="D3015" i="9"/>
  <c r="D3016" i="9"/>
  <c r="D3017" i="9"/>
  <c r="D3018" i="9"/>
  <c r="D3019" i="9"/>
  <c r="D3020" i="9"/>
  <c r="D3021" i="9"/>
  <c r="D3022" i="9"/>
  <c r="D3023" i="9"/>
  <c r="D3024" i="9"/>
  <c r="D3025" i="9"/>
  <c r="D3026" i="9"/>
  <c r="D3027" i="9"/>
  <c r="D3028" i="9"/>
  <c r="D3029" i="9"/>
  <c r="D3030" i="9"/>
  <c r="D3031" i="9"/>
  <c r="D3032" i="9"/>
  <c r="D3033" i="9"/>
  <c r="D3034" i="9"/>
  <c r="D3035" i="9"/>
  <c r="D3036" i="9"/>
  <c r="D3037" i="9"/>
  <c r="D3038" i="9"/>
  <c r="D3039" i="9"/>
  <c r="D3040" i="9"/>
  <c r="D3041" i="9"/>
  <c r="D3042" i="9"/>
  <c r="D3043" i="9"/>
  <c r="D3044" i="9"/>
  <c r="D3045" i="9"/>
  <c r="D3046" i="9"/>
  <c r="D3047" i="9"/>
  <c r="D3048" i="9"/>
  <c r="D3049" i="9"/>
  <c r="D3050" i="9"/>
  <c r="D3051" i="9"/>
  <c r="D3052" i="9"/>
  <c r="D3053" i="9"/>
  <c r="D3054" i="9"/>
  <c r="D3055" i="9"/>
  <c r="D3056" i="9"/>
  <c r="D3057" i="9"/>
  <c r="D3058" i="9"/>
  <c r="D3059" i="9"/>
  <c r="D3060" i="9"/>
  <c r="D3061" i="9"/>
  <c r="D3062" i="9"/>
  <c r="D3063" i="9"/>
  <c r="D3064" i="9"/>
  <c r="D3065" i="9"/>
  <c r="D3066" i="9"/>
  <c r="D3067" i="9"/>
  <c r="D3068" i="9"/>
  <c r="D3069" i="9"/>
  <c r="D3070" i="9"/>
  <c r="D3071" i="9"/>
  <c r="D3072" i="9"/>
  <c r="D3073" i="9"/>
  <c r="D3074" i="9"/>
  <c r="D3075" i="9"/>
  <c r="D3076" i="9"/>
  <c r="D3077" i="9"/>
  <c r="D3078" i="9"/>
  <c r="D3079" i="9"/>
  <c r="D3080" i="9"/>
  <c r="D3081" i="9"/>
  <c r="D3082" i="9"/>
  <c r="D3083" i="9"/>
  <c r="D3084" i="9"/>
  <c r="D3085" i="9"/>
  <c r="D3086" i="9"/>
  <c r="D3087" i="9"/>
  <c r="D3088" i="9"/>
  <c r="D3089" i="9"/>
  <c r="D3090" i="9"/>
  <c r="D3091" i="9"/>
  <c r="D3092" i="9"/>
  <c r="D3093" i="9"/>
  <c r="D3094" i="9"/>
  <c r="D3095" i="9"/>
  <c r="D3096" i="9"/>
  <c r="D3097" i="9"/>
  <c r="D3098" i="9"/>
  <c r="D3099" i="9"/>
  <c r="D3100" i="9"/>
  <c r="D3101" i="9"/>
  <c r="D3102" i="9"/>
  <c r="D3103" i="9"/>
  <c r="D3104" i="9"/>
  <c r="D3105" i="9"/>
  <c r="D3106" i="9"/>
  <c r="D3107" i="9"/>
  <c r="D3108" i="9"/>
  <c r="D3109" i="9"/>
  <c r="D3110" i="9"/>
  <c r="D3111" i="9"/>
  <c r="D3112" i="9"/>
  <c r="D3113" i="9"/>
  <c r="D3114" i="9"/>
  <c r="D3115" i="9"/>
  <c r="D3116" i="9"/>
  <c r="D3117" i="9"/>
  <c r="D3118" i="9"/>
  <c r="D3119" i="9"/>
  <c r="D3120" i="9"/>
  <c r="D3121" i="9"/>
  <c r="D3122" i="9"/>
  <c r="D3123" i="9"/>
  <c r="D3124" i="9"/>
  <c r="D3125" i="9"/>
  <c r="D3126" i="9"/>
  <c r="D3127" i="9"/>
  <c r="D3128" i="9"/>
  <c r="D3129" i="9"/>
  <c r="D3130" i="9"/>
  <c r="D3131" i="9"/>
  <c r="D3132" i="9"/>
  <c r="D3133" i="9"/>
  <c r="D3134" i="9"/>
  <c r="D3135" i="9"/>
  <c r="D3136" i="9"/>
  <c r="D3137" i="9"/>
  <c r="D3138" i="9"/>
  <c r="D3139" i="9"/>
  <c r="D3140" i="9"/>
  <c r="D3141" i="9"/>
  <c r="D3142" i="9"/>
  <c r="D3143" i="9"/>
  <c r="D3144" i="9"/>
  <c r="D3145" i="9"/>
  <c r="D3146" i="9"/>
  <c r="D3147" i="9"/>
  <c r="D3148" i="9"/>
  <c r="D3149" i="9"/>
  <c r="D3150" i="9"/>
  <c r="D3151" i="9"/>
  <c r="D3152" i="9"/>
  <c r="D3153" i="9"/>
  <c r="D3154" i="9"/>
  <c r="D3155" i="9"/>
  <c r="D3156" i="9"/>
  <c r="D3157" i="9"/>
  <c r="D3158" i="9"/>
  <c r="D3159" i="9"/>
  <c r="D3160" i="9"/>
  <c r="D3161" i="9"/>
  <c r="D3162" i="9"/>
  <c r="D3163" i="9"/>
  <c r="D3164" i="9"/>
  <c r="D3165" i="9"/>
  <c r="D3166" i="9"/>
  <c r="D3167" i="9"/>
  <c r="D3168" i="9"/>
  <c r="D3169" i="9"/>
  <c r="D3170" i="9"/>
  <c r="D3171" i="9"/>
  <c r="D3172" i="9"/>
  <c r="D3173" i="9"/>
  <c r="D3174" i="9"/>
  <c r="D3175" i="9"/>
  <c r="D3176" i="9"/>
  <c r="D3177" i="9"/>
  <c r="D3178" i="9"/>
  <c r="D3179" i="9"/>
  <c r="D3180" i="9"/>
  <c r="D3181" i="9"/>
  <c r="D3182" i="9"/>
  <c r="D3183" i="9"/>
  <c r="D3184" i="9"/>
  <c r="D3185" i="9"/>
  <c r="D3186" i="9"/>
  <c r="D3187" i="9"/>
  <c r="D3188" i="9"/>
  <c r="D3189" i="9"/>
  <c r="D3190" i="9"/>
  <c r="D3191" i="9"/>
  <c r="D3192" i="9"/>
  <c r="D3193" i="9"/>
  <c r="D3194" i="9"/>
  <c r="D3195" i="9"/>
  <c r="D3196" i="9"/>
  <c r="D3197" i="9"/>
  <c r="D3198" i="9"/>
  <c r="D3199" i="9"/>
  <c r="D3200" i="9"/>
  <c r="D3201" i="9"/>
  <c r="D3202" i="9"/>
  <c r="D3203" i="9"/>
  <c r="D3204" i="9"/>
  <c r="D3205" i="9"/>
  <c r="D3206" i="9"/>
  <c r="D3207" i="9"/>
  <c r="D3208" i="9"/>
  <c r="D3209" i="9"/>
  <c r="D3210" i="9"/>
  <c r="D3211" i="9"/>
  <c r="D3212" i="9"/>
  <c r="D3213" i="9"/>
  <c r="D3214" i="9"/>
  <c r="D3215" i="9"/>
  <c r="D3216" i="9"/>
  <c r="D3217" i="9"/>
  <c r="D3218" i="9"/>
  <c r="D3219" i="9"/>
  <c r="D3220" i="9"/>
  <c r="D3221" i="9"/>
  <c r="D3222" i="9"/>
  <c r="D3223" i="9"/>
  <c r="D3224" i="9"/>
  <c r="D3225" i="9"/>
  <c r="D3226" i="9"/>
  <c r="D3227" i="9"/>
  <c r="D3228" i="9"/>
  <c r="D3229" i="9"/>
  <c r="D3230" i="9"/>
  <c r="D3231" i="9"/>
  <c r="D3232" i="9"/>
  <c r="D3233" i="9"/>
  <c r="D3234" i="9"/>
  <c r="D3235" i="9"/>
  <c r="D3236" i="9"/>
  <c r="D3237" i="9"/>
  <c r="D3238" i="9"/>
  <c r="D3239" i="9"/>
  <c r="D3240" i="9"/>
  <c r="D3241" i="9"/>
  <c r="D3242" i="9"/>
  <c r="D3243" i="9"/>
  <c r="D3244" i="9"/>
  <c r="D3245" i="9"/>
  <c r="D3246" i="9"/>
  <c r="D3247" i="9"/>
  <c r="D3248" i="9"/>
  <c r="D3249" i="9"/>
  <c r="D3250" i="9"/>
  <c r="D3251" i="9"/>
  <c r="D3252" i="9"/>
  <c r="D3253" i="9"/>
  <c r="D3254" i="9"/>
  <c r="D3255" i="9"/>
  <c r="D3256" i="9"/>
  <c r="D3257" i="9"/>
  <c r="D3258" i="9"/>
  <c r="D3259" i="9"/>
  <c r="D3260" i="9"/>
  <c r="D3261" i="9"/>
  <c r="D3262" i="9"/>
  <c r="D3263" i="9"/>
  <c r="D3264" i="9"/>
  <c r="D3265" i="9"/>
  <c r="D3266" i="9"/>
  <c r="D3267" i="9"/>
  <c r="D3268" i="9"/>
  <c r="D3269" i="9"/>
  <c r="D3270" i="9"/>
  <c r="D3271" i="9"/>
  <c r="D3272" i="9"/>
  <c r="D3273" i="9"/>
  <c r="D3274" i="9"/>
  <c r="D3275" i="9"/>
  <c r="D3276" i="9"/>
  <c r="D3277" i="9"/>
  <c r="D3278" i="9"/>
  <c r="D3279" i="9"/>
  <c r="D3280" i="9"/>
  <c r="D3281" i="9"/>
  <c r="D3282" i="9"/>
  <c r="D3283" i="9"/>
  <c r="D3284" i="9"/>
  <c r="D3285" i="9"/>
  <c r="D3286" i="9"/>
  <c r="D3287" i="9"/>
  <c r="D3288" i="9"/>
  <c r="D3289" i="9"/>
  <c r="D3290" i="9"/>
  <c r="D3291" i="9"/>
  <c r="D3292" i="9"/>
  <c r="D3293" i="9"/>
  <c r="D3294" i="9"/>
  <c r="D3295" i="9"/>
  <c r="D3296" i="9"/>
  <c r="D3297" i="9"/>
  <c r="D3298" i="9"/>
  <c r="D3299" i="9"/>
  <c r="D3300" i="9"/>
  <c r="D3301" i="9"/>
  <c r="D3302" i="9"/>
  <c r="D3303" i="9"/>
  <c r="D3304" i="9"/>
  <c r="D3305" i="9"/>
  <c r="D3306" i="9"/>
  <c r="D3307" i="9"/>
  <c r="D3308" i="9"/>
  <c r="D3309" i="9"/>
  <c r="D3310" i="9"/>
  <c r="D3311" i="9"/>
  <c r="D3312" i="9"/>
  <c r="D3313" i="9"/>
  <c r="D3314" i="9"/>
  <c r="D3315" i="9"/>
  <c r="D3316" i="9"/>
  <c r="D3317" i="9"/>
  <c r="D3318" i="9"/>
  <c r="D3319" i="9"/>
  <c r="D3320" i="9"/>
  <c r="D3321" i="9"/>
  <c r="D3322" i="9"/>
  <c r="D3323" i="9"/>
  <c r="D3324" i="9"/>
  <c r="D3325" i="9"/>
  <c r="D3326" i="9"/>
  <c r="D3327" i="9"/>
  <c r="D3328" i="9"/>
  <c r="D3329" i="9"/>
  <c r="D3330" i="9"/>
  <c r="D3331" i="9"/>
  <c r="D3332" i="9"/>
  <c r="D3333" i="9"/>
  <c r="D3334" i="9"/>
  <c r="D3335" i="9"/>
  <c r="D3336" i="9"/>
  <c r="D3337" i="9"/>
  <c r="D3338" i="9"/>
  <c r="D3339" i="9"/>
  <c r="D3340" i="9"/>
  <c r="D3341" i="9"/>
  <c r="D3342" i="9"/>
  <c r="D3343" i="9"/>
  <c r="D3344" i="9"/>
  <c r="D3345" i="9"/>
  <c r="D3346" i="9"/>
  <c r="D3347" i="9"/>
  <c r="D3348" i="9"/>
  <c r="D3349" i="9"/>
  <c r="D3350" i="9"/>
  <c r="D3351" i="9"/>
  <c r="D3352" i="9"/>
  <c r="D3353" i="9"/>
  <c r="D3354" i="9"/>
  <c r="D3355" i="9"/>
  <c r="D3356" i="9"/>
  <c r="D3357" i="9"/>
  <c r="D3358" i="9"/>
  <c r="D3359" i="9"/>
  <c r="D3360" i="9"/>
  <c r="D3361" i="9"/>
  <c r="D3362" i="9"/>
  <c r="D3363" i="9"/>
  <c r="D3364" i="9"/>
  <c r="D3365" i="9"/>
  <c r="D3366" i="9"/>
  <c r="D3367" i="9"/>
  <c r="D3368" i="9"/>
  <c r="D3369" i="9"/>
  <c r="D3370" i="9"/>
  <c r="D3371" i="9"/>
  <c r="D3372" i="9"/>
  <c r="D3373" i="9"/>
  <c r="D3374" i="9"/>
  <c r="D3375" i="9"/>
  <c r="D3376" i="9"/>
  <c r="D3377" i="9"/>
  <c r="D3378" i="9"/>
  <c r="D3379" i="9"/>
  <c r="D3380" i="9"/>
  <c r="D3381" i="9"/>
  <c r="D3382" i="9"/>
  <c r="D3383" i="9"/>
  <c r="D3384" i="9"/>
  <c r="D3385" i="9"/>
  <c r="D3386" i="9"/>
  <c r="D3387" i="9"/>
  <c r="D3388" i="9"/>
  <c r="D3389" i="9"/>
  <c r="D3390" i="9"/>
  <c r="D3391" i="9"/>
  <c r="D3392" i="9"/>
  <c r="D3393" i="9"/>
  <c r="D3394" i="9"/>
  <c r="D3395" i="9"/>
  <c r="D3396" i="9"/>
  <c r="D3397" i="9"/>
  <c r="D3398" i="9"/>
  <c r="D3399" i="9"/>
  <c r="D3400" i="9"/>
  <c r="D3401" i="9"/>
  <c r="D3402" i="9"/>
  <c r="D3403" i="9"/>
  <c r="D3404" i="9"/>
  <c r="D3405" i="9"/>
  <c r="D3406" i="9"/>
  <c r="D3407" i="9"/>
  <c r="D3408" i="9"/>
  <c r="D3409" i="9"/>
  <c r="D3410" i="9"/>
  <c r="D3411" i="9"/>
  <c r="D3412" i="9"/>
  <c r="D3413" i="9"/>
  <c r="D3414" i="9"/>
  <c r="D3415" i="9"/>
  <c r="D3416" i="9"/>
  <c r="D3417" i="9"/>
  <c r="D3418" i="9"/>
  <c r="D3419" i="9"/>
  <c r="D3420" i="9"/>
  <c r="D3421" i="9"/>
  <c r="D3422" i="9"/>
  <c r="D3423" i="9"/>
  <c r="D3424" i="9"/>
  <c r="D3425" i="9"/>
  <c r="D3426" i="9"/>
  <c r="D3427" i="9"/>
  <c r="D3428" i="9"/>
  <c r="D3429" i="9"/>
  <c r="D3430" i="9"/>
  <c r="D3431" i="9"/>
  <c r="D3432" i="9"/>
  <c r="D3433" i="9"/>
  <c r="D3434" i="9"/>
  <c r="D3435" i="9"/>
  <c r="D3436" i="9"/>
  <c r="D3437" i="9"/>
  <c r="D3438" i="9"/>
  <c r="D3439" i="9"/>
  <c r="D3440" i="9"/>
  <c r="D3441" i="9"/>
  <c r="D3442" i="9"/>
  <c r="D3443" i="9"/>
  <c r="D3444" i="9"/>
  <c r="D3445" i="9"/>
  <c r="D3446" i="9"/>
  <c r="D3447" i="9"/>
  <c r="D3448" i="9"/>
  <c r="D3449" i="9"/>
  <c r="D3450" i="9"/>
  <c r="D3451" i="9"/>
  <c r="D3452" i="9"/>
  <c r="D3453" i="9"/>
  <c r="D3454" i="9"/>
  <c r="D3455" i="9"/>
  <c r="D3456" i="9"/>
  <c r="D3457" i="9"/>
  <c r="D3458" i="9"/>
  <c r="D3459" i="9"/>
  <c r="D3460" i="9"/>
  <c r="D3461" i="9"/>
  <c r="D3462" i="9"/>
  <c r="D3463" i="9"/>
  <c r="D3464" i="9"/>
  <c r="D3465" i="9"/>
  <c r="D3466" i="9"/>
  <c r="D3467" i="9"/>
  <c r="D3468" i="9"/>
  <c r="D3469" i="9"/>
  <c r="D3470" i="9"/>
  <c r="D3471" i="9"/>
  <c r="D3472" i="9"/>
  <c r="D3473" i="9"/>
  <c r="D3474" i="9"/>
  <c r="D3475" i="9"/>
  <c r="D3476" i="9"/>
  <c r="D3477" i="9"/>
  <c r="D3478" i="9"/>
  <c r="D3479" i="9"/>
  <c r="D3480" i="9"/>
  <c r="D3481" i="9"/>
  <c r="D3482" i="9"/>
  <c r="D3483" i="9"/>
  <c r="D3484" i="9"/>
  <c r="D3485" i="9"/>
  <c r="D3486" i="9"/>
  <c r="D3487" i="9"/>
  <c r="D3488" i="9"/>
  <c r="D3489" i="9"/>
  <c r="D3490" i="9"/>
  <c r="D3491" i="9"/>
  <c r="D3492" i="9"/>
  <c r="D3493" i="9"/>
  <c r="D3494" i="9"/>
  <c r="D3495" i="9"/>
  <c r="D3496" i="9"/>
  <c r="D3497" i="9"/>
  <c r="D3498" i="9"/>
  <c r="D3499" i="9"/>
  <c r="D3500" i="9"/>
  <c r="D3501" i="9"/>
  <c r="D3502" i="9"/>
  <c r="D3503" i="9"/>
  <c r="D3504" i="9"/>
  <c r="D3505" i="9"/>
  <c r="D3506" i="9"/>
  <c r="D3507" i="9"/>
  <c r="D3508" i="9"/>
  <c r="D3509" i="9"/>
  <c r="D3510" i="9"/>
  <c r="D3511" i="9"/>
  <c r="D3512" i="9"/>
  <c r="D3513" i="9"/>
  <c r="D3514" i="9"/>
  <c r="D3515" i="9"/>
  <c r="D3516" i="9"/>
  <c r="D3517" i="9"/>
  <c r="D3518" i="9"/>
  <c r="D3519" i="9"/>
  <c r="D3520" i="9"/>
  <c r="D3521" i="9"/>
  <c r="D3522" i="9"/>
  <c r="D3523" i="9"/>
  <c r="D3524" i="9"/>
  <c r="D3525" i="9"/>
  <c r="D3526" i="9"/>
  <c r="D3527" i="9"/>
  <c r="D3528" i="9"/>
  <c r="D3529" i="9"/>
  <c r="D3530" i="9"/>
  <c r="D3531" i="9"/>
  <c r="D3532" i="9"/>
  <c r="D3533" i="9"/>
  <c r="D3534" i="9"/>
  <c r="D3535" i="9"/>
  <c r="D3536" i="9"/>
  <c r="D3537" i="9"/>
  <c r="D3538" i="9"/>
  <c r="D3539" i="9"/>
  <c r="D3540" i="9"/>
  <c r="D3541" i="9"/>
  <c r="D3542" i="9"/>
  <c r="D3543" i="9"/>
  <c r="D3544" i="9"/>
  <c r="D3545" i="9"/>
  <c r="D3546" i="9"/>
  <c r="D3547" i="9"/>
  <c r="D3548" i="9"/>
  <c r="D3549" i="9"/>
  <c r="D3550" i="9"/>
  <c r="D3551" i="9"/>
  <c r="D3552" i="9"/>
  <c r="D3553" i="9"/>
  <c r="D3554" i="9"/>
  <c r="D3555" i="9"/>
  <c r="D3556" i="9"/>
  <c r="D3557" i="9"/>
  <c r="D3558" i="9"/>
  <c r="D3559" i="9"/>
  <c r="D3560" i="9"/>
  <c r="D3561" i="9"/>
  <c r="D3562" i="9"/>
  <c r="D3563" i="9"/>
  <c r="D3564" i="9"/>
  <c r="D3565" i="9"/>
  <c r="D3566" i="9"/>
  <c r="D3567" i="9"/>
  <c r="D3568" i="9"/>
  <c r="D3569" i="9"/>
  <c r="D3570" i="9"/>
  <c r="D3571" i="9"/>
  <c r="D3572" i="9"/>
  <c r="D3573" i="9"/>
  <c r="D3574" i="9"/>
  <c r="D3575" i="9"/>
  <c r="D3576" i="9"/>
  <c r="D3577" i="9"/>
  <c r="D3578" i="9"/>
  <c r="D3579" i="9"/>
  <c r="D3580" i="9"/>
  <c r="D3581" i="9"/>
  <c r="D3582" i="9"/>
  <c r="D3583" i="9"/>
  <c r="D3584" i="9"/>
  <c r="D3585" i="9"/>
  <c r="D3586" i="9"/>
  <c r="D3587" i="9"/>
  <c r="D3588" i="9"/>
  <c r="D3589" i="9"/>
  <c r="D3590" i="9"/>
  <c r="D3591" i="9"/>
  <c r="D3592" i="9"/>
  <c r="D3593" i="9"/>
  <c r="D3594" i="9"/>
  <c r="D3595" i="9"/>
  <c r="D3596" i="9"/>
  <c r="D3597" i="9"/>
  <c r="D3598" i="9"/>
  <c r="D3599" i="9"/>
  <c r="D3600" i="9"/>
  <c r="D3601" i="9"/>
  <c r="D3602" i="9"/>
  <c r="D3603" i="9"/>
  <c r="D3604" i="9"/>
  <c r="D3605" i="9"/>
  <c r="D3606" i="9"/>
  <c r="D3607" i="9"/>
  <c r="D3608" i="9"/>
  <c r="D3609" i="9"/>
  <c r="D3610" i="9"/>
  <c r="D3611" i="9"/>
  <c r="D3612" i="9"/>
  <c r="D3613" i="9"/>
  <c r="D3614" i="9"/>
  <c r="D3615" i="9"/>
  <c r="D3616" i="9"/>
  <c r="D3617" i="9"/>
  <c r="D3618" i="9"/>
  <c r="D3619" i="9"/>
  <c r="D3620" i="9"/>
  <c r="D3621" i="9"/>
  <c r="D3622" i="9"/>
  <c r="D3623" i="9"/>
  <c r="D3624" i="9"/>
  <c r="D3625" i="9"/>
  <c r="D3626" i="9"/>
  <c r="D3627" i="9"/>
  <c r="D3628" i="9"/>
  <c r="D3629" i="9"/>
  <c r="D3630" i="9"/>
  <c r="D3631" i="9"/>
  <c r="D3632" i="9"/>
  <c r="D3633" i="9"/>
  <c r="D3634" i="9"/>
  <c r="D3635" i="9"/>
  <c r="D3636" i="9"/>
  <c r="D3637" i="9"/>
  <c r="D3638" i="9"/>
  <c r="D3639" i="9"/>
  <c r="D3640" i="9"/>
  <c r="D3641" i="9"/>
  <c r="D3642" i="9"/>
  <c r="D3643" i="9"/>
  <c r="D3644" i="9"/>
  <c r="D3645" i="9"/>
  <c r="D3646" i="9"/>
  <c r="D3647" i="9"/>
  <c r="D3648" i="9"/>
  <c r="D3649" i="9"/>
  <c r="D3650" i="9"/>
  <c r="D3651" i="9"/>
  <c r="D3652" i="9"/>
  <c r="D3653" i="9"/>
  <c r="D3654" i="9"/>
  <c r="D3655" i="9"/>
  <c r="D3656" i="9"/>
  <c r="D3657" i="9"/>
  <c r="D3658" i="9"/>
  <c r="D3659" i="9"/>
  <c r="D3660" i="9"/>
  <c r="D3661" i="9"/>
  <c r="D3662" i="9"/>
  <c r="D3663" i="9"/>
  <c r="D3664" i="9"/>
  <c r="D3665" i="9"/>
  <c r="D3666" i="9"/>
  <c r="D3667" i="9"/>
  <c r="D3668" i="9"/>
  <c r="D3669" i="9"/>
  <c r="D3670" i="9"/>
  <c r="D3671" i="9"/>
  <c r="D3672" i="9"/>
  <c r="D3673" i="9"/>
  <c r="D3674" i="9"/>
  <c r="D3675" i="9"/>
  <c r="D3676" i="9"/>
  <c r="D3677" i="9"/>
  <c r="D3678" i="9"/>
  <c r="D3679" i="9"/>
  <c r="D3680" i="9"/>
  <c r="D3681" i="9"/>
  <c r="D3682" i="9"/>
  <c r="D3683" i="9"/>
  <c r="D3684" i="9"/>
  <c r="D3685" i="9"/>
  <c r="D3686" i="9"/>
  <c r="D3687" i="9"/>
  <c r="D3688" i="9"/>
  <c r="D3689" i="9"/>
  <c r="D3690" i="9"/>
  <c r="D3691" i="9"/>
  <c r="D3692" i="9"/>
  <c r="D3693" i="9"/>
  <c r="D3694" i="9"/>
  <c r="D3695" i="9"/>
  <c r="D3696" i="9"/>
  <c r="D3697" i="9"/>
  <c r="D3698" i="9"/>
  <c r="D3699" i="9"/>
  <c r="D3700" i="9"/>
  <c r="D3701" i="9"/>
  <c r="D3702" i="9"/>
  <c r="D3703" i="9"/>
  <c r="D3704" i="9"/>
  <c r="D3705" i="9"/>
  <c r="D3706" i="9"/>
  <c r="D3707" i="9"/>
  <c r="D3708" i="9"/>
  <c r="D3709" i="9"/>
  <c r="D3710" i="9"/>
  <c r="D3711" i="9"/>
  <c r="D3712" i="9"/>
  <c r="D3713" i="9"/>
  <c r="D3714" i="9"/>
  <c r="D3715" i="9"/>
  <c r="D3716" i="9"/>
  <c r="D3717" i="9"/>
  <c r="D3718" i="9"/>
  <c r="D3719" i="9"/>
  <c r="D3720" i="9"/>
  <c r="D3721" i="9"/>
  <c r="D3722" i="9"/>
  <c r="D3723" i="9"/>
  <c r="D3724" i="9"/>
  <c r="D3725" i="9"/>
  <c r="D3726" i="9"/>
  <c r="D3727" i="9"/>
  <c r="D3728" i="9"/>
  <c r="D3729" i="9"/>
  <c r="D3730" i="9"/>
  <c r="D3731" i="9"/>
  <c r="D3732" i="9"/>
  <c r="D3733" i="9"/>
  <c r="D3734" i="9"/>
  <c r="D3735" i="9"/>
  <c r="D3736" i="9"/>
  <c r="D3737" i="9"/>
  <c r="D3738" i="9"/>
  <c r="D3739" i="9"/>
  <c r="D3740" i="9"/>
  <c r="D3741" i="9"/>
  <c r="D3742" i="9"/>
  <c r="D3743" i="9"/>
  <c r="D3744" i="9"/>
  <c r="D3745" i="9"/>
  <c r="D3746" i="9"/>
  <c r="D3747" i="9"/>
  <c r="D3748" i="9"/>
  <c r="D3749" i="9"/>
  <c r="D3750" i="9"/>
  <c r="D3751" i="9"/>
  <c r="D3752" i="9"/>
  <c r="D3753" i="9"/>
  <c r="D3754" i="9"/>
  <c r="D3755" i="9"/>
  <c r="D3756" i="9"/>
  <c r="D3757" i="9"/>
  <c r="D3758" i="9"/>
  <c r="D3759" i="9"/>
  <c r="D3760" i="9"/>
  <c r="D3761" i="9"/>
  <c r="D3762" i="9"/>
  <c r="D3763" i="9"/>
  <c r="D3764" i="9"/>
  <c r="D3765" i="9"/>
  <c r="D3766" i="9"/>
  <c r="D3767" i="9"/>
  <c r="D3768" i="9"/>
  <c r="D3769" i="9"/>
  <c r="D3770" i="9"/>
  <c r="D3771" i="9"/>
  <c r="D3772" i="9"/>
  <c r="D3773" i="9"/>
  <c r="D3774" i="9"/>
  <c r="D3775" i="9"/>
  <c r="D3776" i="9"/>
  <c r="D3777" i="9"/>
  <c r="D3778" i="9"/>
  <c r="D3779" i="9"/>
  <c r="D3780" i="9"/>
  <c r="D3781" i="9"/>
  <c r="D3782" i="9"/>
  <c r="D3783" i="9"/>
  <c r="D3784" i="9"/>
  <c r="D3785" i="9"/>
  <c r="D3786" i="9"/>
  <c r="D3787" i="9"/>
  <c r="D3788" i="9"/>
  <c r="D3789" i="9"/>
  <c r="D3790" i="9"/>
  <c r="D3791" i="9"/>
  <c r="D3792" i="9"/>
  <c r="D3793" i="9"/>
  <c r="D3794" i="9"/>
  <c r="D3795" i="9"/>
  <c r="D3796" i="9"/>
  <c r="D3797" i="9"/>
  <c r="D3798" i="9"/>
  <c r="D3799" i="9"/>
  <c r="D3800" i="9"/>
  <c r="D3801" i="9"/>
  <c r="D3802" i="9"/>
  <c r="D3803" i="9"/>
  <c r="D3804" i="9"/>
  <c r="D3805" i="9"/>
  <c r="D3806" i="9"/>
  <c r="D3807" i="9"/>
  <c r="D3808" i="9"/>
  <c r="D3809" i="9"/>
  <c r="D3810" i="9"/>
  <c r="D3811" i="9"/>
  <c r="D3812" i="9"/>
  <c r="D3813" i="9"/>
  <c r="D3814" i="9"/>
  <c r="D3815" i="9"/>
  <c r="D3816" i="9"/>
  <c r="D3817" i="9"/>
  <c r="D3818" i="9"/>
  <c r="D3819" i="9"/>
  <c r="D3820" i="9"/>
  <c r="D3821" i="9"/>
  <c r="D3822" i="9"/>
  <c r="D3823" i="9"/>
  <c r="D3824" i="9"/>
  <c r="D3825" i="9"/>
  <c r="D3826" i="9"/>
  <c r="D3827" i="9"/>
  <c r="D3828" i="9"/>
  <c r="D3829" i="9"/>
  <c r="D3830" i="9"/>
  <c r="D3831" i="9"/>
  <c r="D3832" i="9"/>
  <c r="D3833" i="9"/>
  <c r="D3834" i="9"/>
  <c r="D3835" i="9"/>
  <c r="D3836" i="9"/>
  <c r="D3837" i="9"/>
  <c r="D3838" i="9"/>
  <c r="D3839" i="9"/>
  <c r="D3840" i="9"/>
  <c r="D3841" i="9"/>
  <c r="D3842" i="9"/>
  <c r="D3843" i="9"/>
  <c r="D3844" i="9"/>
  <c r="D3845" i="9"/>
  <c r="D3846" i="9"/>
  <c r="D3847" i="9"/>
  <c r="D3848" i="9"/>
  <c r="D3849" i="9"/>
  <c r="D3850" i="9"/>
  <c r="D3851" i="9"/>
  <c r="D3852" i="9"/>
  <c r="D3853" i="9"/>
  <c r="D3854" i="9"/>
  <c r="D3855" i="9"/>
  <c r="D3856" i="9"/>
  <c r="D3857" i="9"/>
  <c r="D3858" i="9"/>
  <c r="D3859" i="9"/>
  <c r="D3860" i="9"/>
  <c r="D3861" i="9"/>
  <c r="D3862" i="9"/>
  <c r="D3863" i="9"/>
  <c r="D3864" i="9"/>
  <c r="D3865" i="9"/>
  <c r="D3866" i="9"/>
  <c r="D3867" i="9"/>
  <c r="D3868" i="9"/>
  <c r="D3869" i="9"/>
  <c r="D3870" i="9"/>
  <c r="D3871" i="9"/>
  <c r="D3872" i="9"/>
  <c r="D3873" i="9"/>
  <c r="D3874" i="9"/>
  <c r="D3875" i="9"/>
  <c r="D3876" i="9"/>
  <c r="D3877" i="9"/>
  <c r="D3878" i="9"/>
  <c r="D3879" i="9"/>
  <c r="D3880" i="9"/>
  <c r="D3881" i="9"/>
  <c r="D3882" i="9"/>
  <c r="D3883" i="9"/>
  <c r="D3884" i="9"/>
  <c r="D3885" i="9"/>
  <c r="D3886" i="9"/>
  <c r="D3887" i="9"/>
  <c r="D3888" i="9"/>
  <c r="D3889" i="9"/>
  <c r="D3890" i="9"/>
  <c r="D3891" i="9"/>
  <c r="D3892" i="9"/>
  <c r="D3893" i="9"/>
  <c r="D3894" i="9"/>
  <c r="D3895" i="9"/>
  <c r="D3896" i="9"/>
  <c r="D3897" i="9"/>
  <c r="D3898" i="9"/>
  <c r="D3899" i="9"/>
  <c r="D3900" i="9"/>
  <c r="D3901" i="9"/>
  <c r="D3902" i="9"/>
  <c r="D3903" i="9"/>
  <c r="D3904" i="9"/>
  <c r="D3905" i="9"/>
  <c r="D3906" i="9"/>
  <c r="D3907" i="9"/>
  <c r="D3908" i="9"/>
  <c r="D3909" i="9"/>
  <c r="D3910" i="9"/>
  <c r="D3911" i="9"/>
  <c r="D3912" i="9"/>
  <c r="D3913" i="9"/>
  <c r="D3914" i="9"/>
  <c r="D3915" i="9"/>
  <c r="D3916" i="9"/>
  <c r="D3917" i="9"/>
  <c r="D3918" i="9"/>
  <c r="D3919" i="9"/>
  <c r="D3920" i="9"/>
  <c r="D3921" i="9"/>
  <c r="D3922" i="9"/>
  <c r="D3923" i="9"/>
  <c r="D3924" i="9"/>
  <c r="D3925" i="9"/>
  <c r="D3926" i="9"/>
  <c r="D3927" i="9"/>
  <c r="D3928" i="9"/>
  <c r="D3929" i="9"/>
  <c r="D3930" i="9"/>
  <c r="D3931" i="9"/>
  <c r="D3932" i="9"/>
  <c r="D3933" i="9"/>
  <c r="D3934" i="9"/>
  <c r="D3935" i="9"/>
  <c r="D3936" i="9"/>
  <c r="D3937" i="9"/>
  <c r="D3938" i="9"/>
  <c r="D3939" i="9"/>
  <c r="D3940" i="9"/>
  <c r="D3941" i="9"/>
  <c r="D3942" i="9"/>
  <c r="D3943" i="9"/>
  <c r="D3944" i="9"/>
  <c r="D3945" i="9"/>
  <c r="D3946" i="9"/>
  <c r="D3947" i="9"/>
  <c r="D3948" i="9"/>
  <c r="D3949" i="9"/>
  <c r="D3950" i="9"/>
  <c r="D3951" i="9"/>
  <c r="D3952" i="9"/>
  <c r="D3953" i="9"/>
  <c r="D3954" i="9"/>
  <c r="D3955" i="9"/>
  <c r="D3956" i="9"/>
  <c r="D3957" i="9"/>
  <c r="D3958" i="9"/>
  <c r="D3959" i="9"/>
  <c r="D3960" i="9"/>
  <c r="D3961" i="9"/>
  <c r="D3962" i="9"/>
  <c r="D3963" i="9"/>
  <c r="D3964" i="9"/>
  <c r="D3965" i="9"/>
  <c r="D3966" i="9"/>
  <c r="D3967" i="9"/>
  <c r="D3968" i="9"/>
  <c r="D3969" i="9"/>
  <c r="D3970" i="9"/>
  <c r="D3971" i="9"/>
  <c r="D3972" i="9"/>
  <c r="D3973" i="9"/>
  <c r="D3974" i="9"/>
  <c r="D3975" i="9"/>
  <c r="D3976" i="9"/>
  <c r="D3977" i="9"/>
  <c r="D3978" i="9"/>
  <c r="D3979" i="9"/>
  <c r="D3980" i="9"/>
  <c r="D3981" i="9"/>
  <c r="D3982" i="9"/>
  <c r="D3983" i="9"/>
  <c r="D3984" i="9"/>
  <c r="D3985" i="9"/>
  <c r="D3986" i="9"/>
  <c r="D3987" i="9"/>
  <c r="D3988" i="9"/>
  <c r="D3989" i="9"/>
  <c r="D3990" i="9"/>
  <c r="D3991" i="9"/>
  <c r="D3992" i="9"/>
  <c r="D3993" i="9"/>
  <c r="D3994" i="9"/>
  <c r="D3995" i="9"/>
  <c r="D3996" i="9"/>
  <c r="D3997" i="9"/>
  <c r="D3998" i="9"/>
  <c r="D3999" i="9"/>
  <c r="D4000" i="9"/>
  <c r="D4001" i="9"/>
  <c r="D4002" i="9"/>
  <c r="D4003" i="9"/>
  <c r="D4004" i="9"/>
  <c r="D4005" i="9"/>
  <c r="D4006" i="9"/>
  <c r="D4007" i="9"/>
  <c r="D4008" i="9"/>
  <c r="D4009" i="9"/>
  <c r="D4010" i="9"/>
  <c r="D4011" i="9"/>
  <c r="D4012" i="9"/>
  <c r="D4013" i="9"/>
  <c r="D4014" i="9"/>
  <c r="D4015" i="9"/>
  <c r="D4016" i="9"/>
  <c r="D4017" i="9"/>
  <c r="D4018" i="9"/>
  <c r="D4019" i="9"/>
  <c r="D4020" i="9"/>
  <c r="D4021" i="9"/>
  <c r="D4022" i="9"/>
  <c r="D4023" i="9"/>
  <c r="D4024" i="9"/>
  <c r="D4025" i="9"/>
  <c r="D4026" i="9"/>
  <c r="D4027" i="9"/>
  <c r="D4028" i="9"/>
  <c r="D4029" i="9"/>
  <c r="D4030" i="9"/>
  <c r="D4031" i="9"/>
  <c r="D4032" i="9"/>
  <c r="D4033" i="9"/>
  <c r="D4034" i="9"/>
  <c r="D4035" i="9"/>
  <c r="D4036" i="9"/>
  <c r="D4037" i="9"/>
  <c r="D4038" i="9"/>
  <c r="D4039" i="9"/>
  <c r="D4040" i="9"/>
  <c r="D4041" i="9"/>
  <c r="D4042" i="9"/>
  <c r="D4043" i="9"/>
  <c r="D4044" i="9"/>
  <c r="D4045" i="9"/>
  <c r="D4046" i="9"/>
  <c r="D4047" i="9"/>
  <c r="D4048" i="9"/>
  <c r="D4049" i="9"/>
  <c r="D4050" i="9"/>
  <c r="D4051" i="9"/>
  <c r="D4052" i="9"/>
  <c r="D4053" i="9"/>
  <c r="D4054" i="9"/>
  <c r="D4055" i="9"/>
  <c r="D4056" i="9"/>
  <c r="D4057" i="9"/>
  <c r="D4058" i="9"/>
  <c r="D4059" i="9"/>
  <c r="D4060" i="9"/>
  <c r="D4061" i="9"/>
  <c r="D4062" i="9"/>
  <c r="D4063" i="9"/>
  <c r="D4064" i="9"/>
  <c r="D4065" i="9"/>
  <c r="D4066" i="9"/>
  <c r="D4067" i="9"/>
  <c r="D4068" i="9"/>
  <c r="D4069" i="9"/>
  <c r="D4070" i="9"/>
  <c r="D4071" i="9"/>
  <c r="D4072" i="9"/>
  <c r="D4073" i="9"/>
  <c r="D4074" i="9"/>
  <c r="D4075" i="9"/>
  <c r="D4076" i="9"/>
  <c r="D4077" i="9"/>
  <c r="D4078" i="9"/>
  <c r="D4079" i="9"/>
  <c r="D4080" i="9"/>
  <c r="D4081" i="9"/>
  <c r="D4082" i="9"/>
  <c r="D4083" i="9"/>
  <c r="D4084" i="9"/>
  <c r="D4085" i="9"/>
  <c r="D4086" i="9"/>
  <c r="D4087" i="9"/>
  <c r="D4088" i="9"/>
  <c r="D4089" i="9"/>
  <c r="D4090" i="9"/>
  <c r="D4091" i="9"/>
  <c r="D4092" i="9"/>
  <c r="D4093" i="9"/>
  <c r="D4094" i="9"/>
  <c r="D4095" i="9"/>
  <c r="D4096" i="9"/>
  <c r="D4097" i="9"/>
  <c r="D4098" i="9"/>
  <c r="D4099" i="9"/>
  <c r="D4100" i="9"/>
  <c r="D4101" i="9"/>
  <c r="D4102" i="9"/>
  <c r="D4103" i="9"/>
  <c r="D4104" i="9"/>
  <c r="D4105" i="9"/>
  <c r="D4106" i="9"/>
  <c r="D4107" i="9"/>
  <c r="D4108" i="9"/>
  <c r="D4109" i="9"/>
  <c r="D4110" i="9"/>
  <c r="D4111" i="9"/>
  <c r="D4112" i="9"/>
  <c r="D4113" i="9"/>
  <c r="D4114" i="9"/>
  <c r="D4115" i="9"/>
  <c r="D4116" i="9"/>
  <c r="D4117" i="9"/>
  <c r="D4118" i="9"/>
  <c r="D4119" i="9"/>
  <c r="D4120" i="9"/>
  <c r="D4121" i="9"/>
  <c r="D4122" i="9"/>
  <c r="D4123" i="9"/>
  <c r="D4124" i="9"/>
  <c r="D4125" i="9"/>
  <c r="D4126" i="9"/>
  <c r="D4127" i="9"/>
  <c r="D4128" i="9"/>
  <c r="D4129" i="9"/>
  <c r="D4130" i="9"/>
  <c r="D4131" i="9"/>
  <c r="D4132" i="9"/>
  <c r="D4133" i="9"/>
  <c r="D4134" i="9"/>
  <c r="D4135" i="9"/>
  <c r="D4136" i="9"/>
  <c r="D4137" i="9"/>
  <c r="D4138" i="9"/>
  <c r="D4139" i="9"/>
  <c r="D4140" i="9"/>
  <c r="D4141" i="9"/>
  <c r="D4142" i="9"/>
  <c r="D4143" i="9"/>
  <c r="D4144" i="9"/>
  <c r="D4145" i="9"/>
  <c r="D4146" i="9"/>
  <c r="D4147" i="9"/>
  <c r="D4148" i="9"/>
  <c r="D4149" i="9"/>
  <c r="D4150" i="9"/>
  <c r="D4151" i="9"/>
  <c r="D4152" i="9"/>
  <c r="D4153" i="9"/>
  <c r="D4154" i="9"/>
  <c r="D4155" i="9"/>
  <c r="D4156" i="9"/>
  <c r="D4157" i="9"/>
  <c r="D4158" i="9"/>
  <c r="D4159" i="9"/>
  <c r="D4160" i="9"/>
  <c r="D4161" i="9"/>
  <c r="D4162" i="9"/>
  <c r="D4163" i="9"/>
  <c r="D4164" i="9"/>
  <c r="D4165" i="9"/>
  <c r="D4166" i="9"/>
  <c r="D4167" i="9"/>
  <c r="D4168" i="9"/>
  <c r="D4169" i="9"/>
  <c r="D4170" i="9"/>
  <c r="D4171" i="9"/>
  <c r="D4172" i="9"/>
  <c r="D4173" i="9"/>
  <c r="D4174" i="9"/>
  <c r="D4175" i="9"/>
  <c r="D4176" i="9"/>
  <c r="D4177" i="9"/>
  <c r="D4178" i="9"/>
  <c r="D4179" i="9"/>
  <c r="D4180" i="9"/>
  <c r="D4181" i="9"/>
  <c r="D4182" i="9"/>
  <c r="D4183" i="9"/>
  <c r="D4184" i="9"/>
  <c r="D4185" i="9"/>
  <c r="D4186" i="9"/>
  <c r="D4187" i="9"/>
  <c r="D4188" i="9"/>
  <c r="D4189" i="9"/>
  <c r="D4190" i="9"/>
  <c r="D4191" i="9"/>
  <c r="D4192" i="9"/>
  <c r="D4193" i="9"/>
  <c r="D4194" i="9"/>
  <c r="D4195" i="9"/>
  <c r="D4196" i="9"/>
  <c r="D4197" i="9"/>
  <c r="D4198" i="9"/>
  <c r="D4199" i="9"/>
  <c r="D4200" i="9"/>
  <c r="D4201" i="9"/>
  <c r="D4202" i="9"/>
  <c r="D4203" i="9"/>
  <c r="D4204" i="9"/>
  <c r="D4205" i="9"/>
  <c r="D4206" i="9"/>
  <c r="D4207" i="9"/>
  <c r="D4208" i="9"/>
  <c r="D4209" i="9"/>
  <c r="D4210" i="9"/>
  <c r="D4211" i="9"/>
  <c r="D4212" i="9"/>
  <c r="D4213" i="9"/>
  <c r="D4214" i="9"/>
  <c r="D4215" i="9"/>
  <c r="D4216" i="9"/>
  <c r="D4217" i="9"/>
  <c r="D4218" i="9"/>
  <c r="D4219" i="9"/>
  <c r="D4220" i="9"/>
  <c r="D4221" i="9"/>
  <c r="D4222" i="9"/>
  <c r="D4223" i="9"/>
  <c r="D4224" i="9"/>
  <c r="D4225" i="9"/>
  <c r="D4226" i="9"/>
  <c r="D4227" i="9"/>
  <c r="D4228" i="9"/>
  <c r="D4229" i="9"/>
  <c r="D4230" i="9"/>
  <c r="D4231" i="9"/>
  <c r="D4232" i="9"/>
  <c r="D4233" i="9"/>
  <c r="D4234" i="9"/>
  <c r="D4235" i="9"/>
  <c r="D4236" i="9"/>
  <c r="D4237" i="9"/>
  <c r="D4238" i="9"/>
  <c r="D4239" i="9"/>
  <c r="D4240" i="9"/>
  <c r="D4241" i="9"/>
  <c r="D4242" i="9"/>
  <c r="D4243" i="9"/>
  <c r="D4244" i="9"/>
  <c r="D4245" i="9"/>
  <c r="D4246" i="9"/>
  <c r="D4247" i="9"/>
  <c r="D4248" i="9"/>
  <c r="D4249" i="9"/>
  <c r="D4250" i="9"/>
  <c r="D4251" i="9"/>
  <c r="D4252" i="9"/>
  <c r="D4253" i="9"/>
  <c r="D4254" i="9"/>
  <c r="D4255" i="9"/>
  <c r="D4256" i="9"/>
  <c r="D4257" i="9"/>
  <c r="D4258" i="9"/>
  <c r="D4259" i="9"/>
  <c r="D4260" i="9"/>
  <c r="D4261" i="9"/>
  <c r="D4262" i="9"/>
  <c r="D4263" i="9"/>
  <c r="D4264" i="9"/>
  <c r="D4265" i="9"/>
  <c r="D4266" i="9"/>
  <c r="D4267" i="9"/>
  <c r="D4268" i="9"/>
  <c r="D4269" i="9"/>
  <c r="D4270" i="9"/>
  <c r="D4271" i="9"/>
  <c r="D4272" i="9"/>
  <c r="D4273" i="9"/>
  <c r="D4274" i="9"/>
  <c r="D4275" i="9"/>
  <c r="D4276" i="9"/>
  <c r="D4277" i="9"/>
  <c r="D4278" i="9"/>
  <c r="D4279" i="9"/>
  <c r="D4280" i="9"/>
  <c r="D4281" i="9"/>
  <c r="D4282" i="9"/>
  <c r="D4283" i="9"/>
  <c r="D4284" i="9"/>
  <c r="D4285" i="9"/>
  <c r="D4286" i="9"/>
  <c r="D4287" i="9"/>
  <c r="D4288" i="9"/>
  <c r="D4289" i="9"/>
  <c r="D4290" i="9"/>
  <c r="D4291" i="9"/>
  <c r="D4292" i="9"/>
  <c r="D4293" i="9"/>
  <c r="D4294" i="9"/>
  <c r="D4295" i="9"/>
  <c r="D4296" i="9"/>
  <c r="D4297" i="9"/>
  <c r="D4298" i="9"/>
  <c r="D4299" i="9"/>
  <c r="D4300" i="9"/>
  <c r="D4301" i="9"/>
  <c r="D4302" i="9"/>
  <c r="D4303" i="9"/>
  <c r="D4304" i="9"/>
  <c r="D4305" i="9"/>
  <c r="D4306" i="9"/>
  <c r="D4307" i="9"/>
  <c r="D4308" i="9"/>
  <c r="D4309" i="9"/>
  <c r="D4310" i="9"/>
  <c r="D4311" i="9"/>
  <c r="D4312" i="9"/>
  <c r="D4313" i="9"/>
  <c r="D4314" i="9"/>
  <c r="D4315" i="9"/>
  <c r="D4316" i="9"/>
  <c r="D4317" i="9"/>
  <c r="D4318" i="9"/>
  <c r="D4319" i="9"/>
  <c r="D4320" i="9"/>
  <c r="D4321" i="9"/>
  <c r="D4322" i="9"/>
  <c r="D4323" i="9"/>
  <c r="D4324" i="9"/>
  <c r="D4325" i="9"/>
  <c r="D4326" i="9"/>
  <c r="D4327" i="9"/>
  <c r="D4328" i="9"/>
  <c r="D4329" i="9"/>
  <c r="D4330" i="9"/>
  <c r="D4331" i="9"/>
  <c r="D4332" i="9"/>
  <c r="D4333" i="9"/>
  <c r="D4334" i="9"/>
  <c r="D4335" i="9"/>
  <c r="D4336" i="9"/>
  <c r="D4337" i="9"/>
  <c r="D4338" i="9"/>
  <c r="D4339" i="9"/>
  <c r="D4340" i="9"/>
  <c r="D4341" i="9"/>
  <c r="D4342" i="9"/>
  <c r="D4343" i="9"/>
  <c r="D4344" i="9"/>
  <c r="D4345" i="9"/>
  <c r="D4346" i="9"/>
  <c r="D4347" i="9"/>
  <c r="D4348" i="9"/>
  <c r="D4349" i="9"/>
  <c r="D4350" i="9"/>
  <c r="D4351" i="9"/>
  <c r="D4352" i="9"/>
  <c r="D4353" i="9"/>
  <c r="D4354" i="9"/>
  <c r="D4355" i="9"/>
  <c r="D4356" i="9"/>
  <c r="D4357" i="9"/>
  <c r="D4358" i="9"/>
  <c r="D4359" i="9"/>
  <c r="D4360" i="9"/>
  <c r="D4361" i="9"/>
  <c r="D4362" i="9"/>
  <c r="D4363" i="9"/>
  <c r="D4364" i="9"/>
  <c r="D4365" i="9"/>
  <c r="D4366" i="9"/>
  <c r="D4367" i="9"/>
  <c r="D4368" i="9"/>
  <c r="D4369" i="9"/>
  <c r="D4370" i="9"/>
  <c r="D4371" i="9"/>
  <c r="D4372" i="9"/>
  <c r="D4373" i="9"/>
  <c r="D4374" i="9"/>
  <c r="D4375" i="9"/>
  <c r="D4376" i="9"/>
  <c r="D4377" i="9"/>
  <c r="D4378" i="9"/>
  <c r="D4379" i="9"/>
  <c r="D4380" i="9"/>
  <c r="D4381" i="9"/>
  <c r="D4382" i="9"/>
  <c r="D4383" i="9"/>
  <c r="D4384" i="9"/>
  <c r="D4385" i="9"/>
  <c r="D4386" i="9"/>
  <c r="D4387" i="9"/>
  <c r="D4388" i="9"/>
  <c r="D4389" i="9"/>
  <c r="D4390" i="9"/>
  <c r="D4391" i="9"/>
  <c r="D4392" i="9"/>
  <c r="D4393" i="9"/>
  <c r="D4394" i="9"/>
  <c r="D4395" i="9"/>
  <c r="D4396" i="9"/>
  <c r="D4397" i="9"/>
  <c r="D4398" i="9"/>
  <c r="D4399" i="9"/>
  <c r="D4400" i="9"/>
  <c r="D4401" i="9"/>
  <c r="D4402" i="9"/>
  <c r="D4403" i="9"/>
  <c r="D4404" i="9"/>
  <c r="D4405" i="9"/>
  <c r="D4406" i="9"/>
  <c r="D4407" i="9"/>
  <c r="D4408" i="9"/>
  <c r="D4409" i="9"/>
  <c r="D4410" i="9"/>
  <c r="D4411" i="9"/>
  <c r="D4412" i="9"/>
  <c r="D4413" i="9"/>
  <c r="D4414" i="9"/>
  <c r="D4415" i="9"/>
  <c r="D4416" i="9"/>
  <c r="D4417" i="9"/>
  <c r="D4418" i="9"/>
  <c r="D4419" i="9"/>
  <c r="D4420" i="9"/>
  <c r="D4421" i="9"/>
  <c r="D4422" i="9"/>
  <c r="D4423" i="9"/>
  <c r="D4424" i="9"/>
  <c r="D4425" i="9"/>
  <c r="D4426" i="9"/>
  <c r="D4427" i="9"/>
  <c r="D4428" i="9"/>
  <c r="D4429" i="9"/>
  <c r="D4430" i="9"/>
  <c r="D4431" i="9"/>
  <c r="D4432" i="9"/>
  <c r="D4433" i="9"/>
  <c r="D4434" i="9"/>
  <c r="D4435" i="9"/>
  <c r="D4436" i="9"/>
  <c r="D4437" i="9"/>
  <c r="D4438" i="9"/>
  <c r="D4439" i="9"/>
  <c r="D4440" i="9"/>
  <c r="D4441" i="9"/>
  <c r="D4442" i="9"/>
  <c r="D4443" i="9"/>
  <c r="D4444" i="9"/>
  <c r="D4445" i="9"/>
  <c r="D4446" i="9"/>
  <c r="D4447" i="9"/>
  <c r="D4448" i="9"/>
  <c r="D4449" i="9"/>
  <c r="D4450" i="9"/>
  <c r="D4451" i="9"/>
  <c r="D4452" i="9"/>
  <c r="D4453" i="9"/>
  <c r="D4454" i="9"/>
  <c r="D4455" i="9"/>
  <c r="D4456" i="9"/>
  <c r="D4457" i="9"/>
  <c r="D4458" i="9"/>
  <c r="D4459" i="9"/>
  <c r="D4460" i="9"/>
  <c r="D4461" i="9"/>
  <c r="D4462" i="9"/>
  <c r="D4463" i="9"/>
  <c r="D4464" i="9"/>
  <c r="D4465" i="9"/>
  <c r="D4466" i="9"/>
  <c r="D4467" i="9"/>
  <c r="D4468" i="9"/>
  <c r="D4469" i="9"/>
  <c r="D4470" i="9"/>
  <c r="D4471" i="9"/>
  <c r="D4472" i="9"/>
  <c r="D4473" i="9"/>
  <c r="D4474" i="9"/>
  <c r="D4475" i="9"/>
  <c r="D4476" i="9"/>
  <c r="D4477" i="9"/>
  <c r="D4478" i="9"/>
  <c r="D4479" i="9"/>
  <c r="D4480" i="9"/>
  <c r="D4481" i="9"/>
  <c r="D4482" i="9"/>
  <c r="D4483" i="9"/>
  <c r="D4484" i="9"/>
  <c r="D4485" i="9"/>
  <c r="D4486" i="9"/>
  <c r="D4487" i="9"/>
  <c r="D4488" i="9"/>
  <c r="D4489" i="9"/>
  <c r="D4490" i="9"/>
  <c r="D4491" i="9"/>
  <c r="D4492" i="9"/>
  <c r="D4493" i="9"/>
  <c r="D4494" i="9"/>
  <c r="D4495" i="9"/>
  <c r="D4496" i="9"/>
  <c r="D4497" i="9"/>
  <c r="D4498" i="9"/>
  <c r="D4499" i="9"/>
  <c r="D4500" i="9"/>
  <c r="D4501" i="9"/>
  <c r="D4502" i="9"/>
  <c r="D4503" i="9"/>
  <c r="D4504" i="9"/>
  <c r="D4505" i="9"/>
  <c r="D4506" i="9"/>
  <c r="D4507" i="9"/>
  <c r="D4508" i="9"/>
  <c r="D4509" i="9"/>
  <c r="D4510" i="9"/>
  <c r="D4511" i="9"/>
  <c r="D4512" i="9"/>
  <c r="D4513" i="9"/>
  <c r="D4514" i="9"/>
  <c r="D4515" i="9"/>
  <c r="D4516" i="9"/>
  <c r="D4517" i="9"/>
  <c r="D4518" i="9"/>
  <c r="D4519" i="9"/>
  <c r="D4520" i="9"/>
  <c r="D4521" i="9"/>
  <c r="D4522" i="9"/>
  <c r="D4523" i="9"/>
  <c r="D4524" i="9"/>
  <c r="D4525" i="9"/>
  <c r="D4526" i="9"/>
  <c r="D4527" i="9"/>
  <c r="D4528" i="9"/>
  <c r="D4529" i="9"/>
  <c r="D4530" i="9"/>
  <c r="D4531" i="9"/>
  <c r="D4532" i="9"/>
  <c r="D4533" i="9"/>
  <c r="D4534" i="9"/>
  <c r="D4535" i="9"/>
  <c r="D4536" i="9"/>
  <c r="D4537" i="9"/>
  <c r="D4538" i="9"/>
  <c r="D4539" i="9"/>
  <c r="D4540" i="9"/>
  <c r="D4541" i="9"/>
  <c r="D4542" i="9"/>
  <c r="D4543" i="9"/>
  <c r="D4544" i="9"/>
  <c r="D4545" i="9"/>
  <c r="D4546" i="9"/>
  <c r="D4547" i="9"/>
  <c r="D4548" i="9"/>
  <c r="D4549" i="9"/>
  <c r="D4550" i="9"/>
  <c r="D4551" i="9"/>
  <c r="D4552" i="9"/>
  <c r="D4553" i="9"/>
  <c r="D4554" i="9"/>
  <c r="D4555" i="9"/>
  <c r="D4556" i="9"/>
  <c r="D4557" i="9"/>
  <c r="D4558" i="9"/>
  <c r="D4559" i="9"/>
  <c r="D4560" i="9"/>
  <c r="D4561" i="9"/>
  <c r="D4562" i="9"/>
  <c r="D4563" i="9"/>
  <c r="D4564" i="9"/>
  <c r="D4565" i="9"/>
  <c r="D4566" i="9"/>
  <c r="D4567" i="9"/>
  <c r="D4568" i="9"/>
  <c r="D4569" i="9"/>
  <c r="D4570" i="9"/>
  <c r="D4571" i="9"/>
  <c r="D4572" i="9"/>
  <c r="D4573" i="9"/>
  <c r="D4574" i="9"/>
  <c r="D4575" i="9"/>
  <c r="D4576" i="9"/>
  <c r="D4577" i="9"/>
  <c r="D4578" i="9"/>
  <c r="D4579" i="9"/>
  <c r="D4580" i="9"/>
  <c r="D4581" i="9"/>
  <c r="D4582" i="9"/>
  <c r="D4583" i="9"/>
  <c r="D4584" i="9"/>
  <c r="D4585" i="9"/>
  <c r="D4586" i="9"/>
  <c r="D4587" i="9"/>
  <c r="D4588" i="9"/>
  <c r="D4589" i="9"/>
  <c r="D4590" i="9"/>
  <c r="D4591" i="9"/>
  <c r="D4592" i="9"/>
  <c r="D4593" i="9"/>
  <c r="D4594" i="9"/>
  <c r="D4595" i="9"/>
  <c r="D4596" i="9"/>
  <c r="D4597" i="9"/>
  <c r="D4598" i="9"/>
  <c r="D4599" i="9"/>
  <c r="D4600" i="9"/>
  <c r="D4601" i="9"/>
  <c r="D4602" i="9"/>
  <c r="D4603" i="9"/>
  <c r="D4604" i="9"/>
  <c r="D4605" i="9"/>
  <c r="D4606" i="9"/>
  <c r="D4607" i="9"/>
  <c r="D4608" i="9"/>
  <c r="D4609" i="9"/>
  <c r="D4610" i="9"/>
  <c r="D4611" i="9"/>
  <c r="D4612" i="9"/>
  <c r="D4613" i="9"/>
  <c r="D4614" i="9"/>
  <c r="D4615" i="9"/>
  <c r="D4616" i="9"/>
  <c r="D4617" i="9"/>
  <c r="D4618" i="9"/>
  <c r="D4619" i="9"/>
  <c r="D4620" i="9"/>
  <c r="D4621" i="9"/>
  <c r="D4622" i="9"/>
  <c r="D4623" i="9"/>
  <c r="D4624" i="9"/>
  <c r="D4625" i="9"/>
  <c r="D4626" i="9"/>
  <c r="D4627" i="9"/>
  <c r="D4628" i="9"/>
  <c r="D4629" i="9"/>
  <c r="D4630" i="9"/>
  <c r="D4631" i="9"/>
  <c r="D4632" i="9"/>
  <c r="D4633" i="9"/>
  <c r="D4634" i="9"/>
  <c r="D4635" i="9"/>
  <c r="D4636" i="9"/>
  <c r="D4637" i="9"/>
  <c r="D4638" i="9"/>
  <c r="D4639" i="9"/>
  <c r="D4640" i="9"/>
  <c r="D4641" i="9"/>
  <c r="D4642" i="9"/>
  <c r="D4643" i="9"/>
  <c r="D4644" i="9"/>
  <c r="D4645" i="9"/>
  <c r="D4646" i="9"/>
  <c r="D4647" i="9"/>
  <c r="D4648" i="9"/>
  <c r="D4649" i="9"/>
  <c r="D4650" i="9"/>
  <c r="D4651" i="9"/>
  <c r="D4652" i="9"/>
  <c r="D4653" i="9"/>
  <c r="D4654" i="9"/>
  <c r="D4655" i="9"/>
  <c r="D4656" i="9"/>
  <c r="D4657" i="9"/>
  <c r="D4658" i="9"/>
  <c r="D4659" i="9"/>
  <c r="D4660" i="9"/>
  <c r="D4661" i="9"/>
  <c r="D4662" i="9"/>
  <c r="D4663" i="9"/>
  <c r="D4664" i="9"/>
  <c r="D4665" i="9"/>
  <c r="D4666" i="9"/>
  <c r="D4667" i="9"/>
  <c r="D4668" i="9"/>
  <c r="D4669" i="9"/>
  <c r="D4670" i="9"/>
  <c r="D4671" i="9"/>
  <c r="D4672" i="9"/>
  <c r="D4673" i="9"/>
  <c r="D4674" i="9"/>
  <c r="D4675" i="9"/>
  <c r="D4676" i="9"/>
  <c r="D4677" i="9"/>
  <c r="D4678" i="9"/>
  <c r="D4679" i="9"/>
  <c r="D4680" i="9"/>
  <c r="D4681" i="9"/>
  <c r="D4682" i="9"/>
  <c r="D4683" i="9"/>
  <c r="D4684" i="9"/>
  <c r="D4685" i="9"/>
  <c r="D4686" i="9"/>
  <c r="D4687" i="9"/>
  <c r="D4688" i="9"/>
  <c r="D4689" i="9"/>
  <c r="D4690" i="9"/>
  <c r="D4691" i="9"/>
  <c r="D4692" i="9"/>
  <c r="D4693" i="9"/>
  <c r="D4694" i="9"/>
  <c r="D4695" i="9"/>
  <c r="D4696" i="9"/>
  <c r="D4697" i="9"/>
  <c r="D4698" i="9"/>
  <c r="D4699" i="9"/>
  <c r="D4700" i="9"/>
  <c r="D4701" i="9"/>
  <c r="D4702" i="9"/>
  <c r="D4703" i="9"/>
  <c r="D4704" i="9"/>
  <c r="D4705" i="9"/>
  <c r="D4706" i="9"/>
  <c r="D4707" i="9"/>
  <c r="D4708" i="9"/>
  <c r="D4709" i="9"/>
  <c r="D4710" i="9"/>
  <c r="D4711" i="9"/>
  <c r="D4712" i="9"/>
  <c r="D4713" i="9"/>
  <c r="D4714" i="9"/>
  <c r="D4715" i="9"/>
  <c r="D4716" i="9"/>
  <c r="D4717" i="9"/>
  <c r="D4718" i="9"/>
  <c r="D4719" i="9"/>
  <c r="D4720" i="9"/>
  <c r="D4721" i="9"/>
  <c r="D4722" i="9"/>
  <c r="D4723" i="9"/>
  <c r="D4724" i="9"/>
  <c r="D4725" i="9"/>
  <c r="D4726" i="9"/>
  <c r="D4727" i="9"/>
  <c r="D4728" i="9"/>
  <c r="D4729" i="9"/>
  <c r="D4730" i="9"/>
  <c r="D4731" i="9"/>
  <c r="D4732" i="9"/>
  <c r="D4733" i="9"/>
  <c r="D4734" i="9"/>
  <c r="D4735" i="9"/>
  <c r="D4736" i="9"/>
  <c r="D4737" i="9"/>
  <c r="D4738" i="9"/>
  <c r="D4739" i="9"/>
  <c r="D4740" i="9"/>
  <c r="D4741" i="9"/>
  <c r="D4742" i="9"/>
  <c r="D4743" i="9"/>
  <c r="D4744" i="9"/>
  <c r="D4745" i="9"/>
  <c r="D4746" i="9"/>
  <c r="D4747" i="9"/>
  <c r="D4748" i="9"/>
  <c r="D4749" i="9"/>
  <c r="D4750" i="9"/>
  <c r="D4751" i="9"/>
  <c r="D4752" i="9"/>
  <c r="D4753" i="9"/>
  <c r="D4754" i="9"/>
  <c r="D4755" i="9"/>
  <c r="D4756" i="9"/>
  <c r="D4757" i="9"/>
  <c r="D4758" i="9"/>
  <c r="D4759" i="9"/>
  <c r="D4760" i="9"/>
  <c r="D4761" i="9"/>
  <c r="D4762" i="9"/>
  <c r="D4763" i="9"/>
  <c r="D4764" i="9"/>
  <c r="D4765" i="9"/>
  <c r="D4766" i="9"/>
  <c r="D4767" i="9"/>
  <c r="D4768" i="9"/>
  <c r="D4769" i="9"/>
  <c r="D4770" i="9"/>
  <c r="D4771" i="9"/>
  <c r="D4772" i="9"/>
  <c r="D4773" i="9"/>
  <c r="D4774" i="9"/>
  <c r="D4775" i="9"/>
  <c r="D4776" i="9"/>
  <c r="D4777" i="9"/>
  <c r="D4778" i="9"/>
  <c r="D4779" i="9"/>
  <c r="D4780" i="9"/>
  <c r="D4781" i="9"/>
  <c r="D4782" i="9"/>
  <c r="D4783" i="9"/>
  <c r="D4784" i="9"/>
  <c r="D4785" i="9"/>
  <c r="D4786" i="9"/>
  <c r="D4787" i="9"/>
  <c r="D4788" i="9"/>
  <c r="D4789" i="9"/>
  <c r="D4790" i="9"/>
  <c r="D4791" i="9"/>
  <c r="D4792" i="9"/>
  <c r="D4793" i="9"/>
  <c r="D4794" i="9"/>
  <c r="D4795" i="9"/>
  <c r="D4796" i="9"/>
  <c r="D4797" i="9"/>
  <c r="D4798" i="9"/>
  <c r="D4799" i="9"/>
  <c r="D4800" i="9"/>
  <c r="D4801" i="9"/>
  <c r="D4802" i="9"/>
  <c r="D4803" i="9"/>
  <c r="D4804" i="9"/>
  <c r="D4805" i="9"/>
  <c r="D4806" i="9"/>
  <c r="D4807" i="9"/>
  <c r="D4808" i="9"/>
  <c r="D4809" i="9"/>
  <c r="D4810" i="9"/>
  <c r="D4811" i="9"/>
  <c r="D4812" i="9"/>
  <c r="D4813" i="9"/>
  <c r="D4814" i="9"/>
  <c r="D4815" i="9"/>
  <c r="D4816" i="9"/>
  <c r="D4817" i="9"/>
  <c r="D4818" i="9"/>
  <c r="D4819" i="9"/>
  <c r="D4820" i="9"/>
  <c r="D4821" i="9"/>
  <c r="D4822" i="9"/>
  <c r="D4823" i="9"/>
  <c r="D4824" i="9"/>
  <c r="D4825" i="9"/>
  <c r="D4826" i="9"/>
  <c r="D4827" i="9"/>
  <c r="D4828" i="9"/>
  <c r="D4829" i="9"/>
  <c r="D4830" i="9"/>
  <c r="D4831" i="9"/>
  <c r="D4832" i="9"/>
  <c r="D4833" i="9"/>
  <c r="D4834" i="9"/>
  <c r="D4835" i="9"/>
  <c r="D4836" i="9"/>
  <c r="D4837" i="9"/>
  <c r="D4838" i="9"/>
  <c r="D4839" i="9"/>
  <c r="D4840" i="9"/>
  <c r="D4841" i="9"/>
  <c r="D4842" i="9"/>
  <c r="D4843" i="9"/>
  <c r="D4844" i="9"/>
  <c r="D4845" i="9"/>
  <c r="D4846" i="9"/>
  <c r="D4847" i="9"/>
  <c r="D4848" i="9"/>
  <c r="D4849" i="9"/>
  <c r="D4850" i="9"/>
  <c r="D4851" i="9"/>
  <c r="D4852" i="9"/>
  <c r="D4853" i="9"/>
  <c r="D4854" i="9"/>
  <c r="D4855" i="9"/>
  <c r="D4856" i="9"/>
  <c r="D4857" i="9"/>
  <c r="D4858" i="9"/>
  <c r="D4859" i="9"/>
  <c r="D4860" i="9"/>
  <c r="D4861" i="9"/>
  <c r="D4862" i="9"/>
  <c r="D4863" i="9"/>
  <c r="D4864" i="9"/>
  <c r="D4865" i="9"/>
  <c r="D4866" i="9"/>
  <c r="D4867" i="9"/>
  <c r="D4868" i="9"/>
  <c r="D4869" i="9"/>
  <c r="D4870" i="9"/>
  <c r="D4871" i="9"/>
  <c r="D4872" i="9"/>
  <c r="D4873" i="9"/>
  <c r="D4874" i="9"/>
  <c r="D4875" i="9"/>
  <c r="D4876" i="9"/>
  <c r="D4877" i="9"/>
  <c r="D4878" i="9"/>
  <c r="D4879" i="9"/>
  <c r="D4880" i="9"/>
  <c r="D4881" i="9"/>
  <c r="D4882" i="9"/>
  <c r="D4883" i="9"/>
  <c r="D4884" i="9"/>
  <c r="D4885" i="9"/>
  <c r="D4886" i="9"/>
  <c r="D4887" i="9"/>
  <c r="D4888" i="9"/>
  <c r="D4889" i="9"/>
  <c r="D4890" i="9"/>
  <c r="D4891" i="9"/>
  <c r="D4892" i="9"/>
  <c r="D4893" i="9"/>
  <c r="D4894" i="9"/>
  <c r="D4895" i="9"/>
  <c r="D4896" i="9"/>
  <c r="D4897" i="9"/>
  <c r="D4898" i="9"/>
  <c r="D4899" i="9"/>
  <c r="D4900" i="9"/>
  <c r="D4901" i="9"/>
  <c r="D4902" i="9"/>
  <c r="D4903" i="9"/>
  <c r="D4904" i="9"/>
  <c r="D4905" i="9"/>
  <c r="D4906" i="9"/>
  <c r="D4907" i="9"/>
  <c r="D4908" i="9"/>
  <c r="D4909" i="9"/>
  <c r="D4910" i="9"/>
  <c r="D4911" i="9"/>
  <c r="D4912" i="9"/>
  <c r="D4913" i="9"/>
  <c r="D4914" i="9"/>
  <c r="D4915" i="9"/>
  <c r="D4916" i="9"/>
  <c r="D4917" i="9"/>
  <c r="D4918" i="9"/>
  <c r="D4919" i="9"/>
  <c r="D4920" i="9"/>
  <c r="D4921" i="9"/>
  <c r="D4922" i="9"/>
  <c r="D4923" i="9"/>
  <c r="D4924" i="9"/>
  <c r="D4925" i="9"/>
  <c r="D4926" i="9"/>
  <c r="D4927" i="9"/>
  <c r="D4928" i="9"/>
  <c r="D4929" i="9"/>
  <c r="D4930" i="9"/>
  <c r="D4931" i="9"/>
  <c r="D4932" i="9"/>
  <c r="D4933" i="9"/>
  <c r="D4934" i="9"/>
  <c r="D4935" i="9"/>
  <c r="D4936" i="9"/>
  <c r="D4937" i="9"/>
  <c r="D4938" i="9"/>
  <c r="D4939" i="9"/>
  <c r="D4940" i="9"/>
  <c r="D4941" i="9"/>
  <c r="D4942" i="9"/>
  <c r="D4943" i="9"/>
  <c r="D4944" i="9"/>
  <c r="D4945" i="9"/>
  <c r="D4946" i="9"/>
  <c r="D4947" i="9"/>
  <c r="D4948" i="9"/>
  <c r="D4949" i="9"/>
  <c r="D4950" i="9"/>
  <c r="D4951" i="9"/>
  <c r="D4952" i="9"/>
  <c r="D4953" i="9"/>
  <c r="D4954" i="9"/>
  <c r="D4955" i="9"/>
  <c r="D4956" i="9"/>
  <c r="D4957" i="9"/>
  <c r="D4958" i="9"/>
  <c r="D4959" i="9"/>
  <c r="D4960" i="9"/>
  <c r="D4961" i="9"/>
  <c r="D4962" i="9"/>
  <c r="D4963" i="9"/>
  <c r="D4964" i="9"/>
  <c r="D4965" i="9"/>
  <c r="D4966" i="9"/>
  <c r="D4967" i="9"/>
  <c r="D4968" i="9"/>
  <c r="D4969" i="9"/>
  <c r="D4970" i="9"/>
  <c r="D4971" i="9"/>
  <c r="D4972" i="9"/>
  <c r="D4973" i="9"/>
  <c r="D4974" i="9"/>
  <c r="D4975" i="9"/>
  <c r="D4976" i="9"/>
  <c r="D4977" i="9"/>
  <c r="D4978" i="9"/>
  <c r="D4979" i="9"/>
  <c r="D4980" i="9"/>
  <c r="D4981" i="9"/>
  <c r="D4982" i="9"/>
  <c r="D4983" i="9"/>
  <c r="D4984" i="9"/>
  <c r="D4985" i="9"/>
  <c r="D4986" i="9"/>
  <c r="D4987" i="9"/>
  <c r="D4988" i="9"/>
  <c r="D4989" i="9"/>
  <c r="D4990" i="9"/>
  <c r="D4991" i="9"/>
  <c r="D4992" i="9"/>
  <c r="D4993" i="9"/>
  <c r="D4994" i="9"/>
  <c r="D4995" i="9"/>
  <c r="D4996" i="9"/>
  <c r="D4997" i="9"/>
  <c r="D4998" i="9"/>
  <c r="D4999" i="9"/>
  <c r="D5000" i="9"/>
  <c r="D5001" i="9"/>
  <c r="D5002" i="9"/>
  <c r="D5003" i="9"/>
  <c r="D5004" i="9"/>
  <c r="D5005" i="9"/>
  <c r="D5006" i="9"/>
  <c r="D5007" i="9"/>
  <c r="D5008" i="9"/>
  <c r="D5009" i="9"/>
  <c r="D5010" i="9"/>
  <c r="D5011" i="9"/>
  <c r="D5012" i="9"/>
  <c r="D5013" i="9"/>
  <c r="D5014" i="9"/>
  <c r="D5015" i="9"/>
  <c r="D5016" i="9"/>
  <c r="D5017" i="9"/>
  <c r="D5018" i="9"/>
  <c r="D5019" i="9"/>
  <c r="D5020" i="9"/>
  <c r="D5021" i="9"/>
  <c r="D5022" i="9"/>
  <c r="D5023" i="9"/>
  <c r="D5024" i="9"/>
  <c r="D5025" i="9"/>
  <c r="D5026" i="9"/>
  <c r="D5027" i="9"/>
  <c r="D5028" i="9"/>
  <c r="D5029" i="9"/>
  <c r="D5030" i="9"/>
  <c r="D5031" i="9"/>
  <c r="D5032" i="9"/>
  <c r="D5033" i="9"/>
  <c r="D5034" i="9"/>
  <c r="D5035" i="9"/>
  <c r="D5036" i="9"/>
  <c r="D5037" i="9"/>
  <c r="D5038" i="9"/>
  <c r="D5039" i="9"/>
  <c r="D5040" i="9"/>
  <c r="D5041" i="9"/>
  <c r="D5042" i="9"/>
  <c r="D5043" i="9"/>
  <c r="D5044" i="9"/>
  <c r="D5045" i="9"/>
  <c r="D5046" i="9"/>
  <c r="D5047" i="9"/>
  <c r="D5048" i="9"/>
  <c r="D5049" i="9"/>
  <c r="D5050" i="9"/>
  <c r="D5051" i="9"/>
  <c r="D5052" i="9"/>
  <c r="D5053" i="9"/>
  <c r="D5054" i="9"/>
  <c r="D5055" i="9"/>
  <c r="D5056" i="9"/>
  <c r="D5057" i="9"/>
  <c r="D5058" i="9"/>
  <c r="D5059" i="9"/>
  <c r="D5060" i="9"/>
  <c r="D5061" i="9"/>
  <c r="D5062" i="9"/>
  <c r="D5063" i="9"/>
  <c r="D5064" i="9"/>
  <c r="D5065" i="9"/>
  <c r="D5066" i="9"/>
  <c r="D5067" i="9"/>
  <c r="D5068" i="9"/>
  <c r="D5069" i="9"/>
  <c r="D5070" i="9"/>
  <c r="D5071" i="9"/>
  <c r="D5072" i="9"/>
  <c r="D5073" i="9"/>
  <c r="D5074" i="9"/>
  <c r="D5075" i="9"/>
  <c r="D5076" i="9"/>
  <c r="D5077" i="9"/>
  <c r="D5078" i="9"/>
  <c r="D5079" i="9"/>
  <c r="D5080" i="9"/>
  <c r="D5081" i="9"/>
  <c r="D5082" i="9"/>
  <c r="D5083" i="9"/>
  <c r="D5084" i="9"/>
  <c r="D5085" i="9"/>
  <c r="D5086" i="9"/>
  <c r="D5087" i="9"/>
  <c r="D5088" i="9"/>
  <c r="D5089" i="9"/>
  <c r="D5090" i="9"/>
  <c r="D5091" i="9"/>
  <c r="D5092" i="9"/>
  <c r="D5093" i="9"/>
  <c r="D5094" i="9"/>
  <c r="D5095" i="9"/>
  <c r="D5096" i="9"/>
  <c r="D5097" i="9"/>
  <c r="D5098" i="9"/>
  <c r="D5099" i="9"/>
  <c r="D5100" i="9"/>
  <c r="D5101" i="9"/>
  <c r="D5102" i="9"/>
  <c r="D5103" i="9"/>
  <c r="D5104" i="9"/>
  <c r="D5105" i="9"/>
  <c r="D5106" i="9"/>
  <c r="D5107" i="9"/>
  <c r="D5108" i="9"/>
  <c r="D5109" i="9"/>
  <c r="D5110" i="9"/>
  <c r="D5111" i="9"/>
  <c r="D5112" i="9"/>
  <c r="D5113" i="9"/>
  <c r="D5114" i="9"/>
  <c r="D5115" i="9"/>
  <c r="D5116" i="9"/>
  <c r="D5117" i="9"/>
  <c r="D5118" i="9"/>
  <c r="D5119" i="9"/>
  <c r="D5120" i="9"/>
  <c r="D5121" i="9"/>
  <c r="D5122" i="9"/>
  <c r="D5123" i="9"/>
  <c r="D5124" i="9"/>
  <c r="D5125" i="9"/>
  <c r="D5126" i="9"/>
  <c r="D5127" i="9"/>
  <c r="D5128" i="9"/>
  <c r="D5129" i="9"/>
  <c r="D5130" i="9"/>
  <c r="D5131" i="9"/>
  <c r="D5132" i="9"/>
  <c r="D5133" i="9"/>
  <c r="D5134" i="9"/>
  <c r="D5135" i="9"/>
  <c r="D5136" i="9"/>
  <c r="D5137" i="9"/>
  <c r="D5138" i="9"/>
  <c r="D5139" i="9"/>
  <c r="D5140" i="9"/>
  <c r="D5141" i="9"/>
  <c r="D5142" i="9"/>
  <c r="D5143" i="9"/>
  <c r="D5144" i="9"/>
  <c r="D5145" i="9"/>
  <c r="D5146" i="9"/>
  <c r="D5147" i="9"/>
  <c r="D5148" i="9"/>
  <c r="D5149" i="9"/>
  <c r="D5150" i="9"/>
  <c r="D5151" i="9"/>
  <c r="D5152" i="9"/>
  <c r="D5153" i="9"/>
  <c r="D5154" i="9"/>
  <c r="D5155" i="9"/>
  <c r="D5156" i="9"/>
  <c r="D5157" i="9"/>
  <c r="D5158" i="9"/>
  <c r="D5159" i="9"/>
  <c r="D5160" i="9"/>
  <c r="D5161" i="9"/>
  <c r="D5162" i="9"/>
  <c r="D5163" i="9"/>
  <c r="D5164" i="9"/>
  <c r="D5165" i="9"/>
  <c r="D5166" i="9"/>
  <c r="D5167" i="9"/>
  <c r="D5168" i="9"/>
  <c r="D5169" i="9"/>
  <c r="D5170" i="9"/>
  <c r="D5171" i="9"/>
  <c r="D5172" i="9"/>
  <c r="D5173" i="9"/>
  <c r="D5174" i="9"/>
  <c r="D5175" i="9"/>
  <c r="D5176" i="9"/>
  <c r="D5177" i="9"/>
  <c r="D5178" i="9"/>
  <c r="D5179" i="9"/>
  <c r="D5180" i="9"/>
  <c r="D5181" i="9"/>
  <c r="D5182" i="9"/>
  <c r="D5183" i="9"/>
  <c r="D5184" i="9"/>
  <c r="D5185" i="9"/>
  <c r="D5186" i="9"/>
  <c r="D5187" i="9"/>
  <c r="D5188" i="9"/>
  <c r="D5189" i="9"/>
  <c r="D5190" i="9"/>
  <c r="D5191" i="9"/>
  <c r="D5192" i="9"/>
  <c r="D5193" i="9"/>
  <c r="D5194" i="9"/>
  <c r="D5195" i="9"/>
  <c r="D5196" i="9"/>
  <c r="D5197" i="9"/>
  <c r="D5198" i="9"/>
  <c r="D5199" i="9"/>
  <c r="D5200" i="9"/>
  <c r="D5201" i="9"/>
  <c r="D5202" i="9"/>
  <c r="D5203" i="9"/>
  <c r="D5204" i="9"/>
  <c r="D5205" i="9"/>
  <c r="D5206" i="9"/>
  <c r="D5207" i="9"/>
  <c r="D5208" i="9"/>
  <c r="D5209" i="9"/>
  <c r="D5210" i="9"/>
  <c r="D5211" i="9"/>
  <c r="D5212" i="9"/>
  <c r="D5213" i="9"/>
  <c r="D5214" i="9"/>
  <c r="D5215" i="9"/>
  <c r="D5216" i="9"/>
  <c r="D5217" i="9"/>
  <c r="D5218" i="9"/>
  <c r="D5219" i="9"/>
  <c r="D5220" i="9"/>
  <c r="D5221" i="9"/>
  <c r="D5222" i="9"/>
  <c r="D5223" i="9"/>
  <c r="D5224" i="9"/>
  <c r="D5225" i="9"/>
  <c r="D5226" i="9"/>
  <c r="D5227" i="9"/>
  <c r="D5228" i="9"/>
  <c r="D5229" i="9"/>
  <c r="D5230" i="9"/>
  <c r="D5231" i="9"/>
  <c r="D5232" i="9"/>
  <c r="D5233" i="9"/>
  <c r="D5234" i="9"/>
  <c r="D5235" i="9"/>
  <c r="D5236" i="9"/>
  <c r="D5237" i="9"/>
  <c r="D5238" i="9"/>
  <c r="D5239" i="9"/>
  <c r="D5240" i="9"/>
  <c r="D5241" i="9"/>
  <c r="D5242" i="9"/>
  <c r="D5243" i="9"/>
  <c r="D5244" i="9"/>
  <c r="D5245" i="9"/>
  <c r="D5246" i="9"/>
  <c r="D5247" i="9"/>
  <c r="D5248" i="9"/>
  <c r="D5249" i="9"/>
  <c r="D5250" i="9"/>
  <c r="D5251" i="9"/>
  <c r="D5252" i="9"/>
  <c r="D5253" i="9"/>
  <c r="D5254" i="9"/>
  <c r="D5255" i="9"/>
  <c r="D5256" i="9"/>
  <c r="D5257" i="9"/>
  <c r="D5258" i="9"/>
  <c r="D5259" i="9"/>
  <c r="D5260" i="9"/>
  <c r="D5261" i="9"/>
  <c r="D5262" i="9"/>
  <c r="D5263" i="9"/>
  <c r="D5264" i="9"/>
  <c r="D5265" i="9"/>
  <c r="D5266" i="9"/>
  <c r="D5267" i="9"/>
  <c r="D5268" i="9"/>
  <c r="D5269" i="9"/>
  <c r="D5270" i="9"/>
  <c r="D5271" i="9"/>
  <c r="D5272" i="9"/>
  <c r="D5273" i="9"/>
  <c r="D5274" i="9"/>
  <c r="D5275" i="9"/>
  <c r="D5276" i="9"/>
  <c r="D5277" i="9"/>
  <c r="D5278" i="9"/>
  <c r="D5279" i="9"/>
  <c r="D5280" i="9"/>
  <c r="D5281" i="9"/>
  <c r="D5282" i="9"/>
  <c r="D5283" i="9"/>
  <c r="D5284" i="9"/>
  <c r="D5285" i="9"/>
  <c r="D5286" i="9"/>
  <c r="D5287" i="9"/>
  <c r="D5288" i="9"/>
  <c r="D5289" i="9"/>
  <c r="D5290" i="9"/>
  <c r="D5291" i="9"/>
  <c r="D5292" i="9"/>
  <c r="D5293" i="9"/>
  <c r="D5294" i="9"/>
  <c r="D5295" i="9"/>
  <c r="D5296" i="9"/>
  <c r="D5297" i="9"/>
  <c r="D5298" i="9"/>
  <c r="D5299" i="9"/>
  <c r="D5300" i="9"/>
  <c r="D5301" i="9"/>
  <c r="D5302" i="9"/>
  <c r="D5303" i="9"/>
  <c r="D5304" i="9"/>
  <c r="D5305" i="9"/>
  <c r="D5306" i="9"/>
  <c r="D5307" i="9"/>
  <c r="D5308" i="9"/>
  <c r="D5309" i="9"/>
  <c r="D5310" i="9"/>
  <c r="D5311" i="9"/>
  <c r="D5312" i="9"/>
  <c r="D5313" i="9"/>
  <c r="D5314" i="9"/>
  <c r="D5315" i="9"/>
  <c r="D5316" i="9"/>
  <c r="D5317" i="9"/>
  <c r="D5318" i="9"/>
  <c r="D5319" i="9"/>
  <c r="D5320" i="9"/>
  <c r="D5321" i="9"/>
  <c r="D5322" i="9"/>
  <c r="D5323" i="9"/>
  <c r="D5324" i="9"/>
  <c r="D5325" i="9"/>
  <c r="D5326" i="9"/>
  <c r="D5327" i="9"/>
  <c r="D5328" i="9"/>
  <c r="D5329" i="9"/>
  <c r="D5330" i="9"/>
  <c r="D5331" i="9"/>
  <c r="D5332" i="9"/>
  <c r="D5333" i="9"/>
  <c r="D5334" i="9"/>
  <c r="D5335" i="9"/>
  <c r="D5336" i="9"/>
  <c r="D5337" i="9"/>
  <c r="D5338" i="9"/>
  <c r="D5339" i="9"/>
  <c r="D5340" i="9"/>
  <c r="D5341" i="9"/>
  <c r="D5342" i="9"/>
  <c r="D5343" i="9"/>
  <c r="D5344" i="9"/>
  <c r="D5345" i="9"/>
  <c r="D5346" i="9"/>
  <c r="D5347" i="9"/>
  <c r="D5348" i="9"/>
  <c r="D5349" i="9"/>
  <c r="D5350" i="9"/>
  <c r="D5351" i="9"/>
  <c r="D5352" i="9"/>
  <c r="D5353" i="9"/>
  <c r="D5354" i="9"/>
  <c r="D5355" i="9"/>
  <c r="D5356" i="9"/>
  <c r="D5357" i="9"/>
  <c r="D5358" i="9"/>
  <c r="D5359" i="9"/>
  <c r="D5360" i="9"/>
  <c r="D5361" i="9"/>
  <c r="D5362" i="9"/>
  <c r="D5363" i="9"/>
  <c r="D5364" i="9"/>
  <c r="D5365" i="9"/>
  <c r="D5366" i="9"/>
  <c r="D5367" i="9"/>
  <c r="D5368" i="9"/>
  <c r="D5369" i="9"/>
  <c r="D5370" i="9"/>
  <c r="D5371" i="9"/>
  <c r="D5372" i="9"/>
  <c r="D5373" i="9"/>
  <c r="D5374" i="9"/>
  <c r="D5375" i="9"/>
  <c r="D5376" i="9"/>
  <c r="D5377" i="9"/>
  <c r="D5378" i="9"/>
  <c r="D5379" i="9"/>
  <c r="D5380" i="9"/>
  <c r="D5381" i="9"/>
  <c r="D5382" i="9"/>
  <c r="D5383" i="9"/>
  <c r="D5384" i="9"/>
  <c r="D5385" i="9"/>
  <c r="D5386" i="9"/>
  <c r="D5387" i="9"/>
  <c r="D5388" i="9"/>
  <c r="D5389" i="9"/>
  <c r="D5390" i="9"/>
  <c r="D5391" i="9"/>
  <c r="D5392" i="9"/>
  <c r="D5393" i="9"/>
  <c r="D5394" i="9"/>
  <c r="D5395" i="9"/>
  <c r="D5396" i="9"/>
  <c r="D5397" i="9"/>
  <c r="D5398" i="9"/>
  <c r="D5399" i="9"/>
  <c r="D5400" i="9"/>
  <c r="D5401" i="9"/>
  <c r="D5402" i="9"/>
  <c r="D5403" i="9"/>
  <c r="D5404" i="9"/>
  <c r="D5405" i="9"/>
  <c r="D5406" i="9"/>
  <c r="D5407" i="9"/>
  <c r="D5408" i="9"/>
  <c r="D5409" i="9"/>
  <c r="D5410" i="9"/>
  <c r="D5411" i="9"/>
  <c r="D5412" i="9"/>
  <c r="D5413" i="9"/>
  <c r="D5414" i="9"/>
  <c r="D5415" i="9"/>
  <c r="D5416" i="9"/>
  <c r="D5417" i="9"/>
  <c r="D5418" i="9"/>
  <c r="D5419" i="9"/>
  <c r="D5420" i="9"/>
  <c r="D5421" i="9"/>
  <c r="D5422" i="9"/>
  <c r="D5423" i="9"/>
  <c r="D5424" i="9"/>
  <c r="D5425" i="9"/>
  <c r="D5426" i="9"/>
  <c r="D5427" i="9"/>
  <c r="D5428" i="9"/>
  <c r="D5429" i="9"/>
  <c r="D5430" i="9"/>
  <c r="D5431" i="9"/>
  <c r="D5432" i="9"/>
  <c r="D5433" i="9"/>
  <c r="D5434" i="9"/>
  <c r="D5435" i="9"/>
  <c r="D5436" i="9"/>
  <c r="D5437" i="9"/>
  <c r="D5438" i="9"/>
  <c r="D5439" i="9"/>
  <c r="D5440" i="9"/>
  <c r="D5441" i="9"/>
  <c r="D5442" i="9"/>
  <c r="D5443" i="9"/>
  <c r="D5444" i="9"/>
  <c r="D5445" i="9"/>
  <c r="D5446" i="9"/>
  <c r="D5447" i="9"/>
  <c r="D5448" i="9"/>
  <c r="D5449" i="9"/>
  <c r="D5450" i="9"/>
  <c r="D5451" i="9"/>
  <c r="D5452" i="9"/>
  <c r="D5453" i="9"/>
  <c r="D5454" i="9"/>
  <c r="D5455" i="9"/>
  <c r="D5456" i="9"/>
  <c r="D5457" i="9"/>
  <c r="D5458" i="9"/>
  <c r="D5459" i="9"/>
  <c r="D5460" i="9"/>
  <c r="D5461" i="9"/>
  <c r="D5462" i="9"/>
  <c r="D5463" i="9"/>
  <c r="D5464" i="9"/>
  <c r="D5465" i="9"/>
  <c r="D5466" i="9"/>
  <c r="D5467" i="9"/>
  <c r="D5468" i="9"/>
  <c r="D5469" i="9"/>
  <c r="D5470" i="9"/>
  <c r="D5471" i="9"/>
  <c r="D5472" i="9"/>
  <c r="D5473" i="9"/>
  <c r="D5474" i="9"/>
  <c r="D5475" i="9"/>
  <c r="D5476" i="9"/>
  <c r="D5477" i="9"/>
  <c r="D5478" i="9"/>
  <c r="D5479" i="9"/>
  <c r="D5480" i="9"/>
  <c r="D5481" i="9"/>
  <c r="D5482" i="9"/>
  <c r="D5483" i="9"/>
  <c r="D5484" i="9"/>
  <c r="D5485" i="9"/>
  <c r="D5486" i="9"/>
  <c r="D5487" i="9"/>
  <c r="D5488" i="9"/>
  <c r="D5489" i="9"/>
  <c r="D5490" i="9"/>
  <c r="D5491" i="9"/>
  <c r="D5492" i="9"/>
  <c r="D5493" i="9"/>
  <c r="D5494" i="9"/>
  <c r="D5495" i="9"/>
  <c r="D5496" i="9"/>
  <c r="D5497" i="9"/>
  <c r="D5498" i="9"/>
  <c r="D5499" i="9"/>
  <c r="D5500" i="9"/>
  <c r="D5501" i="9"/>
  <c r="D5502" i="9"/>
  <c r="D5503" i="9"/>
  <c r="D5504" i="9"/>
  <c r="D5505" i="9"/>
  <c r="D5506" i="9"/>
  <c r="D5507" i="9"/>
  <c r="D5508" i="9"/>
  <c r="D5509" i="9"/>
  <c r="D5510" i="9"/>
  <c r="D5511" i="9"/>
  <c r="D5512" i="9"/>
  <c r="D5513" i="9"/>
  <c r="D5514" i="9"/>
  <c r="D5515" i="9"/>
  <c r="D5516" i="9"/>
  <c r="D5517" i="9"/>
  <c r="D5518" i="9"/>
  <c r="D5519" i="9"/>
  <c r="D5520" i="9"/>
  <c r="D5521" i="9"/>
  <c r="D5522" i="9"/>
  <c r="D5523" i="9"/>
  <c r="D5524" i="9"/>
  <c r="D5525" i="9"/>
  <c r="D5526" i="9"/>
  <c r="D5527" i="9"/>
  <c r="D5528" i="9"/>
  <c r="D5529" i="9"/>
  <c r="D5530" i="9"/>
  <c r="D5531" i="9"/>
  <c r="D5532" i="9"/>
  <c r="D5533" i="9"/>
  <c r="D5534" i="9"/>
  <c r="D5535" i="9"/>
  <c r="D5536" i="9"/>
  <c r="D5537" i="9"/>
  <c r="D5538" i="9"/>
  <c r="D5539" i="9"/>
  <c r="D5540" i="9"/>
  <c r="D5541" i="9"/>
  <c r="D5542" i="9"/>
  <c r="D5543" i="9"/>
  <c r="D5544" i="9"/>
  <c r="D5545" i="9"/>
  <c r="D5546" i="9"/>
  <c r="D5547" i="9"/>
  <c r="D5548" i="9"/>
  <c r="D5549" i="9"/>
  <c r="D5550" i="9"/>
  <c r="D5551" i="9"/>
  <c r="D5552" i="9"/>
  <c r="D5553" i="9"/>
  <c r="D5554" i="9"/>
  <c r="D5555" i="9"/>
  <c r="D5556" i="9"/>
  <c r="D5557" i="9"/>
  <c r="D5558" i="9"/>
  <c r="D5559" i="9"/>
  <c r="D5560" i="9"/>
  <c r="D5561" i="9"/>
  <c r="D5562" i="9"/>
  <c r="D5563" i="9"/>
  <c r="D5564" i="9"/>
  <c r="D5565" i="9"/>
  <c r="D5566" i="9"/>
  <c r="D5567" i="9"/>
  <c r="D5568" i="9"/>
  <c r="D5569" i="9"/>
  <c r="D5570" i="9"/>
  <c r="D5571" i="9"/>
  <c r="D5572" i="9"/>
  <c r="D5573" i="9"/>
  <c r="D5574" i="9"/>
  <c r="D5575" i="9"/>
  <c r="D5576" i="9"/>
  <c r="D5577" i="9"/>
  <c r="D5578" i="9"/>
  <c r="D5579" i="9"/>
  <c r="D5580" i="9"/>
  <c r="D5581" i="9"/>
  <c r="D5582" i="9"/>
  <c r="D5583" i="9"/>
  <c r="D5584" i="9"/>
  <c r="D5585" i="9"/>
  <c r="D5586" i="9"/>
  <c r="D5587" i="9"/>
  <c r="D5588" i="9"/>
  <c r="D5589" i="9"/>
  <c r="D5590" i="9"/>
  <c r="D5591" i="9"/>
  <c r="D5592" i="9"/>
  <c r="D5593" i="9"/>
  <c r="D5594" i="9"/>
  <c r="D5595" i="9"/>
  <c r="D5596" i="9"/>
  <c r="D5597" i="9"/>
  <c r="D5598" i="9"/>
  <c r="D5599" i="9"/>
  <c r="D5600" i="9"/>
  <c r="D5601" i="9"/>
  <c r="D5602" i="9"/>
  <c r="D5603" i="9"/>
  <c r="D5604" i="9"/>
  <c r="D5605" i="9"/>
  <c r="D5606" i="9"/>
  <c r="D5607" i="9"/>
  <c r="D5608" i="9"/>
  <c r="D5609" i="9"/>
  <c r="D5610" i="9"/>
  <c r="D5611" i="9"/>
  <c r="D5612" i="9"/>
  <c r="D5613" i="9"/>
  <c r="D5614" i="9"/>
  <c r="D5615" i="9"/>
  <c r="D5616" i="9"/>
  <c r="D5617" i="9"/>
  <c r="D5618" i="9"/>
  <c r="D5619" i="9"/>
  <c r="D5620" i="9"/>
  <c r="D5621" i="9"/>
  <c r="D5622" i="9"/>
  <c r="D5623" i="9"/>
  <c r="D5624" i="9"/>
  <c r="D5625" i="9"/>
  <c r="D5626" i="9"/>
  <c r="D5627" i="9"/>
  <c r="D5628" i="9"/>
  <c r="D5629" i="9"/>
  <c r="D5630" i="9"/>
  <c r="D5631" i="9"/>
  <c r="D5632" i="9"/>
  <c r="D5633" i="9"/>
  <c r="D5634" i="9"/>
  <c r="D5635" i="9"/>
  <c r="D5636" i="9"/>
  <c r="D5637" i="9"/>
  <c r="D5638" i="9"/>
  <c r="D5639" i="9"/>
  <c r="D5640" i="9"/>
  <c r="D5641" i="9"/>
  <c r="D5642" i="9"/>
  <c r="D5643" i="9"/>
  <c r="D5644" i="9"/>
  <c r="D5645" i="9"/>
  <c r="D5646" i="9"/>
  <c r="D5647" i="9"/>
  <c r="D5648" i="9"/>
  <c r="D5649" i="9"/>
  <c r="D5650" i="9"/>
  <c r="D5651" i="9"/>
  <c r="D5652" i="9"/>
  <c r="D5653" i="9"/>
  <c r="D5654" i="9"/>
  <c r="D5655" i="9"/>
  <c r="D5656" i="9"/>
  <c r="D5657" i="9"/>
  <c r="D5658" i="9"/>
  <c r="D5659" i="9"/>
  <c r="D5660" i="9"/>
  <c r="D5661" i="9"/>
  <c r="D5662" i="9"/>
  <c r="D5663" i="9"/>
  <c r="D5664" i="9"/>
  <c r="D5665" i="9"/>
  <c r="D5666" i="9"/>
  <c r="D5667" i="9"/>
  <c r="D5668" i="9"/>
  <c r="D5669" i="9"/>
  <c r="D5670" i="9"/>
  <c r="D5671" i="9"/>
  <c r="D5672" i="9"/>
  <c r="D5673" i="9"/>
  <c r="D5674" i="9"/>
  <c r="D5675" i="9"/>
  <c r="D5676" i="9"/>
  <c r="D5677" i="9"/>
  <c r="D5678" i="9"/>
  <c r="D5679" i="9"/>
  <c r="D5680" i="9"/>
  <c r="D5681" i="9"/>
  <c r="D5682" i="9"/>
  <c r="D5683" i="9"/>
  <c r="D5684" i="9"/>
  <c r="D5685" i="9"/>
  <c r="D5686" i="9"/>
  <c r="D5687" i="9"/>
  <c r="D5688" i="9"/>
  <c r="D5689" i="9"/>
  <c r="D5690" i="9"/>
  <c r="D5691" i="9"/>
  <c r="D5692" i="9"/>
  <c r="D5693" i="9"/>
  <c r="D5694" i="9"/>
  <c r="D5695" i="9"/>
  <c r="D5696" i="9"/>
  <c r="D5697" i="9"/>
  <c r="D5698" i="9"/>
  <c r="D5699" i="9"/>
  <c r="D5700" i="9"/>
  <c r="D5701" i="9"/>
  <c r="D5702" i="9"/>
  <c r="D5703" i="9"/>
  <c r="D5704" i="9"/>
  <c r="D5705" i="9"/>
  <c r="D5706" i="9"/>
  <c r="D5707" i="9"/>
  <c r="D5708" i="9"/>
  <c r="D5709" i="9"/>
  <c r="D5710" i="9"/>
  <c r="D5711" i="9"/>
  <c r="D5712" i="9"/>
  <c r="D5713" i="9"/>
  <c r="D5714" i="9"/>
  <c r="D5715" i="9"/>
  <c r="D5716" i="9"/>
  <c r="D5717" i="9"/>
  <c r="D5718" i="9"/>
  <c r="D5719" i="9"/>
  <c r="D5720" i="9"/>
  <c r="D5721" i="9"/>
  <c r="D5722" i="9"/>
  <c r="D5723" i="9"/>
  <c r="D5724" i="9"/>
  <c r="D5725" i="9"/>
  <c r="D5726" i="9"/>
  <c r="D5727" i="9"/>
  <c r="D5728" i="9"/>
  <c r="D5729" i="9"/>
  <c r="D5730" i="9"/>
  <c r="D5731" i="9"/>
  <c r="D5732" i="9"/>
  <c r="D5733" i="9"/>
  <c r="D5734" i="9"/>
  <c r="D5735" i="9"/>
  <c r="D5736" i="9"/>
  <c r="D5737" i="9"/>
  <c r="D5738" i="9"/>
  <c r="D5739" i="9"/>
  <c r="D5740" i="9"/>
  <c r="D5741" i="9"/>
  <c r="D5742" i="9"/>
  <c r="D5743" i="9"/>
  <c r="D5744" i="9"/>
  <c r="D5745" i="9"/>
  <c r="D5746" i="9"/>
  <c r="D5747" i="9"/>
  <c r="D5748" i="9"/>
  <c r="D5749" i="9"/>
  <c r="D5750" i="9"/>
  <c r="D5751" i="9"/>
  <c r="D5752" i="9"/>
  <c r="D5753" i="9"/>
  <c r="D5754" i="9"/>
  <c r="D5755" i="9"/>
  <c r="D5756" i="9"/>
  <c r="D5757" i="9"/>
  <c r="D5758" i="9"/>
  <c r="D5759" i="9"/>
  <c r="D5760" i="9"/>
  <c r="D5761" i="9"/>
  <c r="D5762" i="9"/>
  <c r="D5763" i="9"/>
  <c r="D5764" i="9"/>
  <c r="D5765" i="9"/>
  <c r="D5766" i="9"/>
  <c r="D5767" i="9"/>
  <c r="D5768" i="9"/>
  <c r="D5769" i="9"/>
  <c r="D5770" i="9"/>
  <c r="D5771" i="9"/>
  <c r="D5772" i="9"/>
  <c r="D5773" i="9"/>
  <c r="D5774" i="9"/>
  <c r="D5775" i="9"/>
  <c r="D5776" i="9"/>
  <c r="D5777" i="9"/>
  <c r="D5778" i="9"/>
  <c r="D5779" i="9"/>
  <c r="D5780" i="9"/>
  <c r="D5781" i="9"/>
  <c r="D5782" i="9"/>
  <c r="D5783" i="9"/>
  <c r="D5784" i="9"/>
  <c r="D5785" i="9"/>
  <c r="D5786" i="9"/>
  <c r="D5787" i="9"/>
  <c r="D5788" i="9"/>
  <c r="D5789" i="9"/>
  <c r="D5790" i="9"/>
  <c r="D5791" i="9"/>
  <c r="D5792" i="9"/>
  <c r="D5793" i="9"/>
  <c r="D5794" i="9"/>
  <c r="D5795" i="9"/>
  <c r="D5796" i="9"/>
  <c r="D5797" i="9"/>
  <c r="D5798" i="9"/>
  <c r="D5799" i="9"/>
  <c r="D5800" i="9"/>
  <c r="D5801" i="9"/>
  <c r="D5802" i="9"/>
  <c r="D5803" i="9"/>
  <c r="D5804" i="9"/>
  <c r="D5805" i="9"/>
  <c r="D5806" i="9"/>
  <c r="D5807" i="9"/>
  <c r="D5808" i="9"/>
  <c r="D5809" i="9"/>
  <c r="D5810" i="9"/>
  <c r="D5811" i="9"/>
  <c r="D5812" i="9"/>
  <c r="D5813" i="9"/>
  <c r="D5814" i="9"/>
  <c r="D5815" i="9"/>
  <c r="D5816" i="9"/>
  <c r="D5817" i="9"/>
  <c r="D5818" i="9"/>
  <c r="D5819" i="9"/>
  <c r="D5820" i="9"/>
  <c r="D5821" i="9"/>
  <c r="D5822" i="9"/>
  <c r="D5823" i="9"/>
  <c r="D5824" i="9"/>
  <c r="D5825" i="9"/>
  <c r="D5826" i="9"/>
  <c r="D5827" i="9"/>
  <c r="D5828" i="9"/>
  <c r="D5829" i="9"/>
  <c r="D5830" i="9"/>
  <c r="D5831" i="9"/>
  <c r="D5832" i="9"/>
  <c r="D5833" i="9"/>
  <c r="D5834" i="9"/>
  <c r="D5835" i="9"/>
  <c r="D5836" i="9"/>
  <c r="D5837" i="9"/>
  <c r="D5838" i="9"/>
  <c r="D5839" i="9"/>
  <c r="D5840" i="9"/>
  <c r="D5841" i="9"/>
  <c r="D5842" i="9"/>
  <c r="D5843" i="9"/>
  <c r="D5844" i="9"/>
  <c r="D5845" i="9"/>
  <c r="D5846" i="9"/>
  <c r="D5847" i="9"/>
  <c r="D5848" i="9"/>
  <c r="D5849" i="9"/>
  <c r="D5850" i="9"/>
  <c r="D5851" i="9"/>
  <c r="D5852" i="9"/>
  <c r="D5853" i="9"/>
  <c r="D5854" i="9"/>
  <c r="D5855" i="9"/>
  <c r="D5856" i="9"/>
  <c r="D5857" i="9"/>
  <c r="D5858" i="9"/>
  <c r="D5859" i="9"/>
  <c r="D5860" i="9"/>
  <c r="D5861" i="9"/>
  <c r="D5862" i="9"/>
  <c r="D5863" i="9"/>
  <c r="D5864" i="9"/>
  <c r="D5865" i="9"/>
  <c r="D5866" i="9"/>
  <c r="D5867" i="9"/>
  <c r="D5868" i="9"/>
  <c r="D5869" i="9"/>
  <c r="D5870" i="9"/>
  <c r="D5871" i="9"/>
  <c r="D5872" i="9"/>
  <c r="D5873" i="9"/>
  <c r="D5874" i="9"/>
  <c r="D5875" i="9"/>
  <c r="D5876" i="9"/>
  <c r="D5877" i="9"/>
  <c r="D5878" i="9"/>
  <c r="D5879" i="9"/>
  <c r="D5880" i="9"/>
  <c r="D5881" i="9"/>
  <c r="D5882" i="9"/>
  <c r="D5883" i="9"/>
  <c r="D5884" i="9"/>
  <c r="D5885" i="9"/>
  <c r="D5886" i="9"/>
  <c r="D5887" i="9"/>
  <c r="D5888" i="9"/>
  <c r="D5889" i="9"/>
  <c r="D5890" i="9"/>
  <c r="D5891" i="9"/>
  <c r="D5892" i="9"/>
  <c r="D5893" i="9"/>
  <c r="D5894" i="9"/>
  <c r="D5895" i="9"/>
  <c r="D5896" i="9"/>
  <c r="D5897" i="9"/>
  <c r="D5898" i="9"/>
  <c r="D5899" i="9"/>
  <c r="D5900" i="9"/>
  <c r="D5901" i="9"/>
  <c r="D5902" i="9"/>
  <c r="D5903" i="9"/>
  <c r="D5904" i="9"/>
  <c r="D5905" i="9"/>
  <c r="D5906" i="9"/>
  <c r="D5907" i="9"/>
  <c r="D5908" i="9"/>
  <c r="D5909" i="9"/>
  <c r="D5910" i="9"/>
  <c r="D5911" i="9"/>
  <c r="D5912" i="9"/>
  <c r="D5913" i="9"/>
  <c r="D5914" i="9"/>
  <c r="D5915" i="9"/>
  <c r="D5916" i="9"/>
  <c r="D5917" i="9"/>
  <c r="D5918" i="9"/>
  <c r="D5919" i="9"/>
  <c r="D5920" i="9"/>
  <c r="D5921" i="9"/>
  <c r="D5922" i="9"/>
  <c r="D5923" i="9"/>
  <c r="D5924" i="9"/>
  <c r="D5925" i="9"/>
  <c r="D5926" i="9"/>
  <c r="D5927" i="9"/>
  <c r="D5928" i="9"/>
  <c r="D5929" i="9"/>
  <c r="D5930" i="9"/>
  <c r="D5931" i="9"/>
  <c r="D5932" i="9"/>
  <c r="D5933" i="9"/>
  <c r="D5934" i="9"/>
  <c r="D5935" i="9"/>
  <c r="D5936" i="9"/>
  <c r="D5937" i="9"/>
  <c r="D5938" i="9"/>
  <c r="D5939" i="9"/>
  <c r="D5940" i="9"/>
  <c r="D5941" i="9"/>
  <c r="D5942" i="9"/>
  <c r="D5943" i="9"/>
  <c r="D5944" i="9"/>
  <c r="D5945" i="9"/>
  <c r="D5946" i="9"/>
  <c r="D5947" i="9"/>
  <c r="D5948" i="9"/>
  <c r="D5949" i="9"/>
  <c r="D5950" i="9"/>
  <c r="D5951" i="9"/>
  <c r="D5952" i="9"/>
  <c r="D5953" i="9"/>
  <c r="D5954" i="9"/>
  <c r="D5955" i="9"/>
  <c r="D5956" i="9"/>
  <c r="D5957" i="9"/>
  <c r="D5958" i="9"/>
  <c r="D5959" i="9"/>
  <c r="D5960" i="9"/>
  <c r="D5961" i="9"/>
  <c r="D5962" i="9"/>
  <c r="D5963" i="9"/>
  <c r="D5964" i="9"/>
  <c r="D5965" i="9"/>
  <c r="D5966" i="9"/>
  <c r="D5967" i="9"/>
  <c r="D5968" i="9"/>
  <c r="D5969" i="9"/>
  <c r="D5970" i="9"/>
  <c r="D5971" i="9"/>
  <c r="D5972" i="9"/>
  <c r="D5973" i="9"/>
  <c r="D5974" i="9"/>
  <c r="D5975" i="9"/>
  <c r="D5976" i="9"/>
  <c r="D5977" i="9"/>
  <c r="D5978" i="9"/>
  <c r="D5979" i="9"/>
  <c r="D5980" i="9"/>
  <c r="D5981" i="9"/>
  <c r="D5982" i="9"/>
  <c r="D5983" i="9"/>
  <c r="D5984" i="9"/>
  <c r="D5985" i="9"/>
  <c r="D5986" i="9"/>
  <c r="D5987" i="9"/>
  <c r="D5988" i="9"/>
  <c r="D5989" i="9"/>
  <c r="D5990" i="9"/>
  <c r="D5991" i="9"/>
  <c r="D5992" i="9"/>
  <c r="D5993" i="9"/>
  <c r="D5994" i="9"/>
  <c r="D5995" i="9"/>
  <c r="D5996" i="9"/>
  <c r="D5997" i="9"/>
  <c r="D5998" i="9"/>
  <c r="D5999" i="9"/>
  <c r="D6000" i="9"/>
  <c r="D6001" i="9"/>
  <c r="D6002" i="9"/>
  <c r="D6003" i="9"/>
  <c r="D6004" i="9"/>
  <c r="D6005" i="9"/>
  <c r="D6006" i="9"/>
  <c r="D6007" i="9"/>
  <c r="D6008" i="9"/>
  <c r="D6009" i="9"/>
  <c r="D6010" i="9"/>
  <c r="D6011" i="9"/>
  <c r="D6012" i="9"/>
  <c r="D6013" i="9"/>
  <c r="D6014" i="9"/>
  <c r="D6015" i="9"/>
  <c r="D6016" i="9"/>
  <c r="D6017" i="9"/>
  <c r="D6018" i="9"/>
  <c r="D6019" i="9"/>
  <c r="D6020" i="9"/>
  <c r="D6021" i="9"/>
  <c r="D6022" i="9"/>
  <c r="D6023" i="9"/>
  <c r="D6024" i="9"/>
  <c r="D6025" i="9"/>
  <c r="D6026" i="9"/>
  <c r="D6027" i="9"/>
  <c r="D6028" i="9"/>
  <c r="D6029" i="9"/>
  <c r="D6030" i="9"/>
  <c r="D6031" i="9"/>
  <c r="D6032" i="9"/>
  <c r="D6033" i="9"/>
  <c r="D6034" i="9"/>
  <c r="D6035" i="9"/>
  <c r="D6036" i="9"/>
  <c r="D6037" i="9"/>
  <c r="D6038" i="9"/>
  <c r="D6039" i="9"/>
  <c r="D6040" i="9"/>
  <c r="D6041" i="9"/>
  <c r="D6042" i="9"/>
  <c r="D6043" i="9"/>
  <c r="D6044" i="9"/>
  <c r="D6045" i="9"/>
  <c r="D6046" i="9"/>
  <c r="D6047" i="9"/>
  <c r="D6048" i="9"/>
  <c r="D6049" i="9"/>
  <c r="D6050" i="9"/>
  <c r="D6051" i="9"/>
  <c r="D6052" i="9"/>
  <c r="D6053" i="9"/>
  <c r="D6054" i="9"/>
  <c r="D6055" i="9"/>
  <c r="D6056" i="9"/>
  <c r="D6057" i="9"/>
  <c r="D6058" i="9"/>
  <c r="D6059" i="9"/>
  <c r="D6060" i="9"/>
  <c r="D6061" i="9"/>
  <c r="D6062" i="9"/>
  <c r="D6063" i="9"/>
  <c r="D6064" i="9"/>
  <c r="D6065" i="9"/>
  <c r="D6066" i="9"/>
  <c r="D6067" i="9"/>
  <c r="D6068" i="9"/>
  <c r="D6069" i="9"/>
  <c r="D6070" i="9"/>
  <c r="D6071" i="9"/>
  <c r="D6072" i="9"/>
  <c r="D6073" i="9"/>
  <c r="D6074" i="9"/>
  <c r="D6075" i="9"/>
  <c r="D6076" i="9"/>
  <c r="D6077" i="9"/>
  <c r="D6078" i="9"/>
  <c r="D6079" i="9"/>
  <c r="D6080" i="9"/>
  <c r="D6081" i="9"/>
  <c r="D6082" i="9"/>
  <c r="D6083" i="9"/>
  <c r="D6084" i="9"/>
  <c r="D6085" i="9"/>
  <c r="D6086" i="9"/>
  <c r="D6087" i="9"/>
  <c r="D6088" i="9"/>
  <c r="D6089" i="9"/>
  <c r="D6090" i="9"/>
  <c r="D6091" i="9"/>
  <c r="D6092" i="9"/>
  <c r="D6093" i="9"/>
  <c r="D6094" i="9"/>
  <c r="D6095" i="9"/>
  <c r="D6096" i="9"/>
  <c r="D6097" i="9"/>
  <c r="D6098" i="9"/>
  <c r="D6099" i="9"/>
  <c r="D6100" i="9"/>
  <c r="D6101" i="9"/>
  <c r="D6102" i="9"/>
  <c r="D6103" i="9"/>
  <c r="D6104" i="9"/>
  <c r="D6105" i="9"/>
  <c r="D6106" i="9"/>
  <c r="D6107" i="9"/>
  <c r="D6108" i="9"/>
  <c r="D6109" i="9"/>
  <c r="D6110" i="9"/>
  <c r="D6111" i="9"/>
  <c r="D6112" i="9"/>
  <c r="D6113" i="9"/>
  <c r="D6114" i="9"/>
  <c r="D6115" i="9"/>
  <c r="D6116" i="9"/>
  <c r="D6117" i="9"/>
  <c r="D6118" i="9"/>
  <c r="D6119" i="9"/>
  <c r="D6120" i="9"/>
  <c r="D6121" i="9"/>
  <c r="D6122" i="9"/>
  <c r="D6123" i="9"/>
  <c r="D6124" i="9"/>
  <c r="D6125" i="9"/>
  <c r="D6126" i="9"/>
  <c r="D6127" i="9"/>
  <c r="D6128" i="9"/>
  <c r="D6129" i="9"/>
  <c r="D6130" i="9"/>
  <c r="D6131" i="9"/>
  <c r="D6132" i="9"/>
  <c r="D6133" i="9"/>
  <c r="D6134" i="9"/>
  <c r="D6135" i="9"/>
  <c r="D6136" i="9"/>
  <c r="D6137" i="9"/>
  <c r="D6138" i="9"/>
  <c r="D6139" i="9"/>
  <c r="D6140" i="9"/>
  <c r="D6141" i="9"/>
  <c r="D6142" i="9"/>
  <c r="D6143" i="9"/>
  <c r="D6144" i="9"/>
  <c r="D6145" i="9"/>
  <c r="D6146" i="9"/>
  <c r="D6147" i="9"/>
  <c r="D6148" i="9"/>
  <c r="D6149" i="9"/>
  <c r="D6150" i="9"/>
  <c r="D6151" i="9"/>
  <c r="D6152" i="9"/>
  <c r="D6153" i="9"/>
  <c r="D6154" i="9"/>
  <c r="D6155" i="9"/>
  <c r="D6156" i="9"/>
  <c r="D6157" i="9"/>
  <c r="D6158" i="9"/>
  <c r="D6159" i="9"/>
  <c r="D6160" i="9"/>
  <c r="D6161" i="9"/>
  <c r="D6162" i="9"/>
  <c r="D6163" i="9"/>
  <c r="D6164" i="9"/>
  <c r="D6165" i="9"/>
  <c r="D6166" i="9"/>
  <c r="D6167" i="9"/>
  <c r="D6168" i="9"/>
  <c r="D6169" i="9"/>
  <c r="D6170" i="9"/>
  <c r="D6171" i="9"/>
  <c r="D6172" i="9"/>
  <c r="D6173" i="9"/>
  <c r="D6174" i="9"/>
  <c r="D6175" i="9"/>
  <c r="D6176" i="9"/>
  <c r="D6177" i="9"/>
  <c r="D6178" i="9"/>
  <c r="D6179" i="9"/>
  <c r="D6180" i="9"/>
  <c r="D6181" i="9"/>
  <c r="D6182" i="9"/>
  <c r="D6183" i="9"/>
  <c r="D6184" i="9"/>
  <c r="D6185" i="9"/>
  <c r="D6186" i="9"/>
  <c r="D6187" i="9"/>
  <c r="D6188" i="9"/>
  <c r="D6189" i="9"/>
  <c r="D6190" i="9"/>
  <c r="D6191" i="9"/>
  <c r="D6192" i="9"/>
  <c r="D6193" i="9"/>
  <c r="D6194" i="9"/>
  <c r="D6195" i="9"/>
  <c r="D6196" i="9"/>
  <c r="D6197" i="9"/>
  <c r="D6198" i="9"/>
  <c r="D6199" i="9"/>
  <c r="D6200" i="9"/>
  <c r="D6201" i="9"/>
  <c r="D6202" i="9"/>
  <c r="D6203" i="9"/>
  <c r="D6204" i="9"/>
  <c r="D6205" i="9"/>
  <c r="D6206" i="9"/>
  <c r="D6207" i="9"/>
  <c r="D6208" i="9"/>
  <c r="D6209" i="9"/>
  <c r="D6210" i="9"/>
  <c r="D6211" i="9"/>
  <c r="D6212" i="9"/>
  <c r="D6213" i="9"/>
  <c r="D6214" i="9"/>
  <c r="D6215" i="9"/>
  <c r="D6216" i="9"/>
  <c r="D6217" i="9"/>
  <c r="D6218" i="9"/>
  <c r="D6219" i="9"/>
  <c r="D6220" i="9"/>
  <c r="D6221" i="9"/>
  <c r="D6222" i="9"/>
  <c r="D6223" i="9"/>
  <c r="D6224" i="9"/>
  <c r="D6225" i="9"/>
  <c r="D6226" i="9"/>
  <c r="D6227" i="9"/>
  <c r="D6228" i="9"/>
  <c r="D6229" i="9"/>
  <c r="D6230" i="9"/>
  <c r="D6231" i="9"/>
  <c r="D6232" i="9"/>
  <c r="D6233" i="9"/>
  <c r="D6234" i="9"/>
  <c r="D6235" i="9"/>
  <c r="D6236" i="9"/>
  <c r="D6237" i="9"/>
  <c r="D6238" i="9"/>
  <c r="D6239" i="9"/>
  <c r="D6240" i="9"/>
  <c r="D6241" i="9"/>
  <c r="D6242" i="9"/>
  <c r="D6243" i="9"/>
  <c r="D6244" i="9"/>
  <c r="D6245" i="9"/>
  <c r="D6246" i="9"/>
  <c r="D6247" i="9"/>
  <c r="D6248" i="9"/>
  <c r="D6249" i="9"/>
  <c r="D6250" i="9"/>
  <c r="D6251" i="9"/>
  <c r="D6252" i="9"/>
  <c r="D6253" i="9"/>
  <c r="D6254" i="9"/>
  <c r="D6255" i="9"/>
  <c r="D6256" i="9"/>
  <c r="D6257" i="9"/>
  <c r="D6258" i="9"/>
  <c r="D6259" i="9"/>
  <c r="D6260" i="9"/>
  <c r="D6261" i="9"/>
  <c r="D6262" i="9"/>
  <c r="D6263" i="9"/>
  <c r="D6264" i="9"/>
  <c r="D6265" i="9"/>
  <c r="D6266" i="9"/>
  <c r="D6267" i="9"/>
  <c r="D6268" i="9"/>
  <c r="D6269" i="9"/>
  <c r="D6270" i="9"/>
  <c r="D6271" i="9"/>
  <c r="D6272" i="9"/>
  <c r="D6273" i="9"/>
  <c r="D6274" i="9"/>
  <c r="D6275" i="9"/>
  <c r="D6276" i="9"/>
  <c r="D6277" i="9"/>
  <c r="D6278" i="9"/>
  <c r="D6279" i="9"/>
  <c r="D6280" i="9"/>
  <c r="D6281" i="9"/>
  <c r="D6282" i="9"/>
  <c r="D6283" i="9"/>
  <c r="D6284" i="9"/>
  <c r="D6285" i="9"/>
  <c r="D6286" i="9"/>
  <c r="D6287" i="9"/>
  <c r="D6288" i="9"/>
  <c r="D6289" i="9"/>
  <c r="D6290" i="9"/>
  <c r="D6291" i="9"/>
  <c r="D6292" i="9"/>
  <c r="D6293" i="9"/>
  <c r="D6294" i="9"/>
  <c r="D6295" i="9"/>
  <c r="D6296" i="9"/>
  <c r="D6297" i="9"/>
  <c r="D6298" i="9"/>
  <c r="D6299" i="9"/>
  <c r="D6300" i="9"/>
  <c r="D6301" i="9"/>
  <c r="D6302" i="9"/>
  <c r="D6303" i="9"/>
  <c r="D6304" i="9"/>
  <c r="D6305" i="9"/>
  <c r="D6306" i="9"/>
  <c r="D6307" i="9"/>
  <c r="D6308" i="9"/>
  <c r="D6309" i="9"/>
  <c r="D6310" i="9"/>
  <c r="D6311" i="9"/>
  <c r="D6312" i="9"/>
  <c r="D6313" i="9"/>
  <c r="D6314" i="9"/>
  <c r="D6315" i="9"/>
  <c r="D6316" i="9"/>
  <c r="D6317" i="9"/>
  <c r="D6318" i="9"/>
  <c r="D6319" i="9"/>
  <c r="D6320" i="9"/>
  <c r="D6321" i="9"/>
  <c r="D6322" i="9"/>
  <c r="D6323" i="9"/>
  <c r="D6324" i="9"/>
  <c r="D6325" i="9"/>
  <c r="D6326" i="9"/>
  <c r="D6327" i="9"/>
  <c r="D6328" i="9"/>
  <c r="D6329" i="9"/>
  <c r="D6330" i="9"/>
  <c r="D6331" i="9"/>
  <c r="D6332" i="9"/>
  <c r="D6333" i="9"/>
  <c r="D6334" i="9"/>
  <c r="D6335" i="9"/>
  <c r="D6336" i="9"/>
  <c r="D6337" i="9"/>
  <c r="D6338" i="9"/>
  <c r="D6339" i="9"/>
  <c r="D6340" i="9"/>
  <c r="D6341" i="9"/>
  <c r="D6342" i="9"/>
  <c r="D6343" i="9"/>
  <c r="D6344" i="9"/>
  <c r="D6345" i="9"/>
  <c r="D6346" i="9"/>
  <c r="D6347" i="9"/>
  <c r="D6348" i="9"/>
  <c r="D6349" i="9"/>
  <c r="D6350" i="9"/>
  <c r="D6351" i="9"/>
  <c r="D6352" i="9"/>
  <c r="D6353" i="9"/>
  <c r="D6354" i="9"/>
  <c r="D6355" i="9"/>
  <c r="D6356" i="9"/>
  <c r="D6357" i="9"/>
  <c r="D6358" i="9"/>
  <c r="D6359" i="9"/>
  <c r="D6360" i="9"/>
  <c r="D6361" i="9"/>
  <c r="D6362" i="9"/>
  <c r="D6363" i="9"/>
  <c r="D6364" i="9"/>
  <c r="D6365" i="9"/>
  <c r="D6366" i="9"/>
  <c r="D6367" i="9"/>
  <c r="D6368" i="9"/>
  <c r="D6369" i="9"/>
  <c r="D6370" i="9"/>
  <c r="D6371" i="9"/>
  <c r="D6372" i="9"/>
  <c r="D6373" i="9"/>
  <c r="D6374" i="9"/>
  <c r="D6375" i="9"/>
  <c r="D6376" i="9"/>
  <c r="D6377" i="9"/>
  <c r="D6378" i="9"/>
  <c r="D6379" i="9"/>
  <c r="D6380" i="9"/>
  <c r="D6381" i="9"/>
  <c r="D6382" i="9"/>
  <c r="D6383" i="9"/>
  <c r="D6384" i="9"/>
  <c r="D6385" i="9"/>
  <c r="D6386" i="9"/>
  <c r="D6387" i="9"/>
  <c r="D6388" i="9"/>
  <c r="D6389" i="9"/>
  <c r="D6390" i="9"/>
  <c r="D6391" i="9"/>
  <c r="D6392" i="9"/>
  <c r="D6393" i="9"/>
  <c r="D6394" i="9"/>
  <c r="D6395" i="9"/>
  <c r="D6396" i="9"/>
  <c r="D6397" i="9"/>
  <c r="D6398" i="9"/>
  <c r="D6399" i="9"/>
  <c r="D6400" i="9"/>
  <c r="D6401" i="9"/>
  <c r="D6402" i="9"/>
  <c r="D6403" i="9"/>
  <c r="D6404" i="9"/>
  <c r="D6405" i="9"/>
  <c r="D6406" i="9"/>
  <c r="D6407" i="9"/>
  <c r="D6408" i="9"/>
  <c r="D6409" i="9"/>
  <c r="D6410" i="9"/>
  <c r="D6411" i="9"/>
  <c r="D6412" i="9"/>
  <c r="D6413" i="9"/>
  <c r="D6414" i="9"/>
  <c r="D6415" i="9"/>
  <c r="D6416" i="9"/>
  <c r="D6417" i="9"/>
  <c r="D6418" i="9"/>
  <c r="D6419" i="9"/>
  <c r="D6420" i="9"/>
  <c r="D6421" i="9"/>
  <c r="D6422" i="9"/>
  <c r="D6423" i="9"/>
  <c r="D6424" i="9"/>
  <c r="D6425" i="9"/>
  <c r="D6426" i="9"/>
  <c r="D6427" i="9"/>
  <c r="D6428" i="9"/>
  <c r="D6429" i="9"/>
  <c r="D6430" i="9"/>
  <c r="D6431" i="9"/>
  <c r="D6432" i="9"/>
  <c r="D6433" i="9"/>
  <c r="D6434" i="9"/>
  <c r="D6435" i="9"/>
  <c r="D6436" i="9"/>
  <c r="D6437" i="9"/>
  <c r="D6438" i="9"/>
  <c r="D6439" i="9"/>
  <c r="D6440" i="9"/>
  <c r="D6441" i="9"/>
  <c r="D6442" i="9"/>
  <c r="D6443" i="9"/>
  <c r="D6444" i="9"/>
  <c r="D6445" i="9"/>
  <c r="D6446" i="9"/>
  <c r="D6447" i="9"/>
  <c r="D6448" i="9"/>
  <c r="D6449" i="9"/>
  <c r="D6450" i="9"/>
  <c r="D6451" i="9"/>
  <c r="D6452" i="9"/>
  <c r="D6453" i="9"/>
  <c r="D6454" i="9"/>
  <c r="D6455" i="9"/>
  <c r="D6456" i="9"/>
  <c r="D6457" i="9"/>
  <c r="D6458" i="9"/>
  <c r="D6459" i="9"/>
  <c r="D6460" i="9"/>
  <c r="D6461" i="9"/>
  <c r="D6462" i="9"/>
  <c r="D6463" i="9"/>
  <c r="D6464" i="9"/>
  <c r="D6465" i="9"/>
  <c r="D6466" i="9"/>
  <c r="D6467" i="9"/>
  <c r="D6468" i="9"/>
  <c r="D6469" i="9"/>
  <c r="D6470" i="9"/>
  <c r="D6471" i="9"/>
  <c r="D6472" i="9"/>
  <c r="D6473" i="9"/>
  <c r="D6474" i="9"/>
  <c r="D6475" i="9"/>
  <c r="D6476" i="9"/>
  <c r="D6477" i="9"/>
  <c r="D6478" i="9"/>
  <c r="D6479" i="9"/>
  <c r="D6480" i="9"/>
  <c r="D6481" i="9"/>
  <c r="D6482" i="9"/>
  <c r="D6483" i="9"/>
  <c r="D6484" i="9"/>
  <c r="D6485" i="9"/>
  <c r="D6486" i="9"/>
  <c r="D6487" i="9"/>
  <c r="D6488" i="9"/>
  <c r="D6489" i="9"/>
  <c r="D6490" i="9"/>
  <c r="D6491" i="9"/>
  <c r="D6492" i="9"/>
  <c r="D6493" i="9"/>
  <c r="D6494" i="9"/>
  <c r="D6495" i="9"/>
  <c r="D6496" i="9"/>
  <c r="D6497" i="9"/>
  <c r="D6498" i="9"/>
  <c r="D6499" i="9"/>
  <c r="D6500" i="9"/>
  <c r="D6501" i="9"/>
  <c r="D6502" i="9"/>
  <c r="D6503" i="9"/>
  <c r="D6504" i="9"/>
  <c r="D6505" i="9"/>
  <c r="D6506" i="9"/>
  <c r="D6507" i="9"/>
  <c r="D6508" i="9"/>
  <c r="D6509" i="9"/>
  <c r="D6510" i="9"/>
  <c r="D6511" i="9"/>
  <c r="D6512" i="9"/>
  <c r="D6513" i="9"/>
  <c r="D6514" i="9"/>
  <c r="D6515" i="9"/>
  <c r="D6516" i="9"/>
  <c r="D6517" i="9"/>
  <c r="D6518" i="9"/>
  <c r="D6519" i="9"/>
  <c r="D6520" i="9"/>
  <c r="D6521" i="9"/>
  <c r="D6522" i="9"/>
  <c r="D6523" i="9"/>
  <c r="D6524" i="9"/>
  <c r="D6525" i="9"/>
  <c r="D6526" i="9"/>
  <c r="D6527" i="9"/>
  <c r="D6528" i="9"/>
  <c r="D6529" i="9"/>
  <c r="D6530" i="9"/>
  <c r="D6531" i="9"/>
  <c r="D6532" i="9"/>
  <c r="D6533" i="9"/>
  <c r="D6534" i="9"/>
  <c r="D6535" i="9"/>
  <c r="D6536" i="9"/>
  <c r="D6537" i="9"/>
  <c r="D6538" i="9"/>
  <c r="D6539" i="9"/>
  <c r="D6540" i="9"/>
  <c r="D6541" i="9"/>
  <c r="D6542" i="9"/>
  <c r="D6543" i="9"/>
  <c r="D6544" i="9"/>
  <c r="D6545" i="9"/>
  <c r="D6546" i="9"/>
  <c r="D6547" i="9"/>
  <c r="D6548" i="9"/>
  <c r="D6549" i="9"/>
  <c r="D6550" i="9"/>
  <c r="D6551" i="9"/>
  <c r="D6552" i="9"/>
  <c r="D6553" i="9"/>
  <c r="D6554" i="9"/>
  <c r="D6555" i="9"/>
  <c r="D6556" i="9"/>
  <c r="D6557" i="9"/>
  <c r="D6558" i="9"/>
  <c r="D6559" i="9"/>
  <c r="D6560" i="9"/>
  <c r="D6561" i="9"/>
  <c r="D6562" i="9"/>
  <c r="D6563" i="9"/>
  <c r="D6564" i="9"/>
  <c r="D6565" i="9"/>
  <c r="D6566" i="9"/>
  <c r="D6567" i="9"/>
  <c r="D6568" i="9"/>
  <c r="D6569" i="9"/>
  <c r="D6570" i="9"/>
  <c r="D6571" i="9"/>
  <c r="D6572" i="9"/>
  <c r="D6573" i="9"/>
  <c r="D6574" i="9"/>
  <c r="D6575" i="9"/>
  <c r="D6576" i="9"/>
  <c r="D6577" i="9"/>
  <c r="D6578" i="9"/>
  <c r="D6579" i="9"/>
  <c r="D6580" i="9"/>
  <c r="D6581" i="9"/>
  <c r="D6582" i="9"/>
  <c r="D6583" i="9"/>
  <c r="D6584" i="9"/>
  <c r="D6585" i="9"/>
  <c r="D6586" i="9"/>
  <c r="D6587" i="9"/>
  <c r="D6588" i="9"/>
  <c r="D6589" i="9"/>
  <c r="D6590" i="9"/>
  <c r="D6591" i="9"/>
  <c r="D6592" i="9"/>
  <c r="D6593" i="9"/>
  <c r="D6594" i="9"/>
  <c r="D6595" i="9"/>
  <c r="D6596" i="9"/>
  <c r="D6597" i="9"/>
  <c r="D6598" i="9"/>
  <c r="D6599" i="9"/>
  <c r="D6600" i="9"/>
  <c r="D6601" i="9"/>
  <c r="D6602" i="9"/>
  <c r="D6603" i="9"/>
  <c r="D6604" i="9"/>
  <c r="D6605" i="9"/>
  <c r="D6606" i="9"/>
  <c r="D6607" i="9"/>
  <c r="D6608" i="9"/>
  <c r="D6609" i="9"/>
  <c r="D6610" i="9"/>
  <c r="D6611" i="9"/>
  <c r="D6612" i="9"/>
  <c r="D6613" i="9"/>
  <c r="D6614" i="9"/>
  <c r="D6615" i="9"/>
  <c r="D6616" i="9"/>
  <c r="D6617" i="9"/>
  <c r="D6618" i="9"/>
  <c r="D6619" i="9"/>
  <c r="D6620" i="9"/>
  <c r="D6621" i="9"/>
  <c r="D6622" i="9"/>
  <c r="D6623" i="9"/>
  <c r="D6624" i="9"/>
  <c r="D6625" i="9"/>
  <c r="D6626" i="9"/>
  <c r="D6627" i="9"/>
  <c r="D6628" i="9"/>
  <c r="D6629" i="9"/>
  <c r="D6630" i="9"/>
  <c r="D6631" i="9"/>
  <c r="D6632" i="9"/>
  <c r="D6633" i="9"/>
  <c r="D6634" i="9"/>
  <c r="D6635" i="9"/>
  <c r="D6636" i="9"/>
  <c r="D6637" i="9"/>
  <c r="D6638" i="9"/>
  <c r="D6639" i="9"/>
  <c r="D6640" i="9"/>
  <c r="D6641" i="9"/>
  <c r="D6642" i="9"/>
  <c r="D6643" i="9"/>
  <c r="D6644" i="9"/>
  <c r="D6645" i="9"/>
  <c r="D6646" i="9"/>
  <c r="D6647" i="9"/>
  <c r="D6648" i="9"/>
  <c r="D6649" i="9"/>
  <c r="D6650" i="9"/>
  <c r="D6651" i="9"/>
  <c r="D6652" i="9"/>
  <c r="D6653" i="9"/>
  <c r="D6654" i="9"/>
  <c r="D6655" i="9"/>
  <c r="D6656" i="9"/>
  <c r="D6657" i="9"/>
  <c r="D6658" i="9"/>
  <c r="D6659" i="9"/>
  <c r="D6660" i="9"/>
  <c r="D6661" i="9"/>
  <c r="D6662" i="9"/>
  <c r="D6663" i="9"/>
  <c r="D6664" i="9"/>
  <c r="D6665" i="9"/>
  <c r="D6666" i="9"/>
  <c r="D6667" i="9"/>
  <c r="D6668" i="9"/>
  <c r="D6669" i="9"/>
  <c r="D6670" i="9"/>
  <c r="D6671" i="9"/>
  <c r="D6672" i="9"/>
  <c r="D6673" i="9"/>
  <c r="D6674" i="9"/>
  <c r="D6675" i="9"/>
  <c r="D6676" i="9"/>
  <c r="D6677" i="9"/>
  <c r="D6678" i="9"/>
  <c r="D6679" i="9"/>
  <c r="D6680" i="9"/>
  <c r="D6681" i="9"/>
  <c r="D6682" i="9"/>
  <c r="D6683" i="9"/>
  <c r="D6684" i="9"/>
  <c r="D6685" i="9"/>
  <c r="D6686" i="9"/>
  <c r="D6687" i="9"/>
  <c r="D6688" i="9"/>
  <c r="D6689" i="9"/>
  <c r="D6690" i="9"/>
  <c r="D6691" i="9"/>
  <c r="D6692" i="9"/>
  <c r="D6693" i="9"/>
  <c r="D6694" i="9"/>
  <c r="D6695" i="9"/>
  <c r="D6696" i="9"/>
  <c r="D6697" i="9"/>
  <c r="D6698" i="9"/>
  <c r="D6699" i="9"/>
  <c r="D6700" i="9"/>
  <c r="D6701" i="9"/>
  <c r="D6702" i="9"/>
  <c r="D6703" i="9"/>
  <c r="D6704" i="9"/>
  <c r="D6705" i="9"/>
  <c r="D6706" i="9"/>
  <c r="D6707" i="9"/>
  <c r="D6708" i="9"/>
  <c r="D6709" i="9"/>
  <c r="D6710" i="9"/>
  <c r="D6711" i="9"/>
  <c r="D6712" i="9"/>
  <c r="D6713" i="9"/>
  <c r="D6714" i="9"/>
  <c r="D6715" i="9"/>
  <c r="D6716" i="9"/>
  <c r="D6717" i="9"/>
  <c r="D6718" i="9"/>
  <c r="D6719" i="9"/>
  <c r="D6720" i="9"/>
  <c r="D6721" i="9"/>
  <c r="D6722" i="9"/>
  <c r="D6723" i="9"/>
  <c r="D6724" i="9"/>
  <c r="D6725" i="9"/>
  <c r="D6726" i="9"/>
  <c r="D6727" i="9"/>
  <c r="D6728" i="9"/>
  <c r="D6729" i="9"/>
  <c r="D6730" i="9"/>
  <c r="D6731" i="9"/>
  <c r="D6732" i="9"/>
  <c r="D6733" i="9"/>
  <c r="D6734" i="9"/>
  <c r="D3" i="9"/>
  <c r="T6" i="5" l="1"/>
  <c r="W5" i="9" a="1"/>
  <c r="W5" i="9" s="1"/>
  <c r="V8" i="9" a="1"/>
  <c r="V8" i="9" s="1"/>
  <c r="V5" i="9" a="1"/>
  <c r="V5" i="9" s="1"/>
  <c r="A6" i="5" l="1"/>
  <c r="V157" i="9"/>
  <c r="V156" i="9"/>
  <c r="V155" i="9"/>
  <c r="V154" i="9"/>
  <c r="V153" i="9"/>
  <c r="V152" i="9"/>
  <c r="V151" i="9"/>
  <c r="V150" i="9"/>
  <c r="V149" i="9"/>
  <c r="V148" i="9"/>
  <c r="V147" i="9"/>
  <c r="V146" i="9"/>
  <c r="V145" i="9"/>
  <c r="V144" i="9"/>
  <c r="V143" i="9"/>
  <c r="V142" i="9"/>
  <c r="V141" i="9"/>
  <c r="V140" i="9"/>
  <c r="V139" i="9"/>
  <c r="V138" i="9"/>
  <c r="V137" i="9"/>
  <c r="V136" i="9"/>
  <c r="V135" i="9"/>
  <c r="V134" i="9"/>
  <c r="V133" i="9"/>
  <c r="V132" i="9"/>
  <c r="V131" i="9"/>
  <c r="V130" i="9"/>
  <c r="V129" i="9"/>
  <c r="V128" i="9"/>
  <c r="V127" i="9"/>
  <c r="V126" i="9"/>
  <c r="V125" i="9"/>
  <c r="V124" i="9"/>
  <c r="V123" i="9"/>
  <c r="V122" i="9"/>
  <c r="V121" i="9"/>
  <c r="V120" i="9"/>
  <c r="V119" i="9"/>
  <c r="V118" i="9"/>
  <c r="V117" i="9"/>
  <c r="V116" i="9"/>
  <c r="V115" i="9"/>
  <c r="V114" i="9"/>
  <c r="V113" i="9"/>
  <c r="V112" i="9"/>
  <c r="V111" i="9"/>
  <c r="V110" i="9"/>
  <c r="V109" i="9"/>
  <c r="V108" i="9"/>
  <c r="V107" i="9"/>
  <c r="V106" i="9"/>
  <c r="V105" i="9"/>
  <c r="V104" i="9"/>
  <c r="V103" i="9"/>
  <c r="V102" i="9"/>
  <c r="V101" i="9"/>
  <c r="V100" i="9"/>
  <c r="V99" i="9"/>
  <c r="V98" i="9"/>
  <c r="V97" i="9"/>
  <c r="V96" i="9"/>
  <c r="V95" i="9"/>
  <c r="V94" i="9"/>
  <c r="V93" i="9"/>
  <c r="V92" i="9"/>
  <c r="V91" i="9"/>
  <c r="V90" i="9"/>
  <c r="V89" i="9"/>
  <c r="V88" i="9"/>
  <c r="V87" i="9"/>
  <c r="V86" i="9"/>
  <c r="V85" i="9"/>
  <c r="V84" i="9"/>
  <c r="V83" i="9"/>
  <c r="V82" i="9"/>
  <c r="V81" i="9"/>
  <c r="V80" i="9"/>
  <c r="V79" i="9"/>
  <c r="V78" i="9"/>
  <c r="V77" i="9"/>
  <c r="V76" i="9"/>
  <c r="V75" i="9"/>
  <c r="V74" i="9"/>
  <c r="V73" i="9"/>
  <c r="V72" i="9"/>
  <c r="V71" i="9"/>
  <c r="V70" i="9"/>
  <c r="V69" i="9"/>
  <c r="V68" i="9"/>
  <c r="V67" i="9"/>
  <c r="V66" i="9"/>
  <c r="V65" i="9"/>
  <c r="V64" i="9"/>
  <c r="V63" i="9"/>
  <c r="V62" i="9"/>
  <c r="V61" i="9"/>
  <c r="V60" i="9"/>
  <c r="V59" i="9"/>
  <c r="V58" i="9"/>
  <c r="V57" i="9"/>
  <c r="V56" i="9"/>
  <c r="V55" i="9"/>
  <c r="V54" i="9"/>
  <c r="V53" i="9"/>
  <c r="V52" i="9"/>
  <c r="V51" i="9"/>
  <c r="V50" i="9"/>
  <c r="V49" i="9"/>
  <c r="V48" i="9"/>
  <c r="V47" i="9"/>
  <c r="V46" i="9"/>
  <c r="V45" i="9"/>
  <c r="V44" i="9"/>
  <c r="V43" i="9"/>
  <c r="V42" i="9"/>
  <c r="V41" i="9"/>
  <c r="V40" i="9"/>
  <c r="V39" i="9"/>
  <c r="V38" i="9"/>
  <c r="V37" i="9"/>
  <c r="V36" i="9"/>
  <c r="V35" i="9"/>
  <c r="V34" i="9"/>
  <c r="V33" i="9"/>
  <c r="V32" i="9"/>
  <c r="V31" i="9"/>
  <c r="V30" i="9"/>
  <c r="V29" i="9"/>
  <c r="V28" i="9"/>
  <c r="V27" i="9"/>
  <c r="V26" i="9"/>
  <c r="V25" i="9"/>
  <c r="V24" i="9"/>
  <c r="V23" i="9"/>
  <c r="V22" i="9"/>
  <c r="V21" i="9"/>
  <c r="V20" i="9"/>
  <c r="V19" i="9"/>
  <c r="V18" i="9"/>
  <c r="V17" i="9"/>
  <c r="V16" i="9"/>
  <c r="V15" i="9"/>
  <c r="V14" i="9"/>
  <c r="V13" i="9"/>
  <c r="V12" i="9"/>
  <c r="V11" i="9"/>
  <c r="V10" i="9"/>
  <c r="V9" i="9"/>
  <c r="W154" i="9"/>
  <c r="W153" i="9"/>
  <c r="W152" i="9"/>
  <c r="W151" i="9"/>
  <c r="W150" i="9"/>
  <c r="W149" i="9"/>
  <c r="W148" i="9"/>
  <c r="W147" i="9"/>
  <c r="W146" i="9"/>
  <c r="W145" i="9"/>
  <c r="W144" i="9"/>
  <c r="W143" i="9"/>
  <c r="W142" i="9"/>
  <c r="W141" i="9"/>
  <c r="W140" i="9"/>
  <c r="W139" i="9"/>
  <c r="W138" i="9"/>
  <c r="W137" i="9"/>
  <c r="W136" i="9"/>
  <c r="W135" i="9"/>
  <c r="W134" i="9"/>
  <c r="W133" i="9"/>
  <c r="W132" i="9"/>
  <c r="W131" i="9"/>
  <c r="W130" i="9"/>
  <c r="W129" i="9"/>
  <c r="W128" i="9"/>
  <c r="W127" i="9"/>
  <c r="W126" i="9"/>
  <c r="W125" i="9"/>
  <c r="W124" i="9"/>
  <c r="W123" i="9"/>
  <c r="W122" i="9"/>
  <c r="W121" i="9"/>
  <c r="W120" i="9"/>
  <c r="W119" i="9"/>
  <c r="W118" i="9"/>
  <c r="W117" i="9"/>
  <c r="W116" i="9"/>
  <c r="W115" i="9"/>
  <c r="W114" i="9"/>
  <c r="W113" i="9"/>
  <c r="W112" i="9"/>
  <c r="W111" i="9"/>
  <c r="W110" i="9"/>
  <c r="W109" i="9"/>
  <c r="W108" i="9"/>
  <c r="W107" i="9"/>
  <c r="W106" i="9"/>
  <c r="W105" i="9"/>
  <c r="W104" i="9"/>
  <c r="W103" i="9"/>
  <c r="W102" i="9"/>
  <c r="W101" i="9"/>
  <c r="W100" i="9"/>
  <c r="W99" i="9"/>
  <c r="W98" i="9"/>
  <c r="W97" i="9"/>
  <c r="W96" i="9"/>
  <c r="W95" i="9"/>
  <c r="W94" i="9"/>
  <c r="W93" i="9"/>
  <c r="W92" i="9"/>
  <c r="W91" i="9"/>
  <c r="W90" i="9"/>
  <c r="W89" i="9"/>
  <c r="W88" i="9"/>
  <c r="W87" i="9"/>
  <c r="W86" i="9"/>
  <c r="W85" i="9"/>
  <c r="W84" i="9"/>
  <c r="W83" i="9"/>
  <c r="W82" i="9"/>
  <c r="W81" i="9"/>
  <c r="W80" i="9"/>
  <c r="W79" i="9"/>
  <c r="W78" i="9"/>
  <c r="W77" i="9"/>
  <c r="W76" i="9"/>
  <c r="W75" i="9"/>
  <c r="W74" i="9"/>
  <c r="W73" i="9"/>
  <c r="W72" i="9"/>
  <c r="W71" i="9"/>
  <c r="W70" i="9"/>
  <c r="W69" i="9"/>
  <c r="W68" i="9"/>
  <c r="W67" i="9"/>
  <c r="W66" i="9"/>
  <c r="W65" i="9"/>
  <c r="W64" i="9"/>
  <c r="W63" i="9"/>
  <c r="W62" i="9"/>
  <c r="W61" i="9"/>
  <c r="W60" i="9"/>
  <c r="W59" i="9"/>
  <c r="W58" i="9"/>
  <c r="W57" i="9"/>
  <c r="W56" i="9"/>
  <c r="W55" i="9"/>
  <c r="W54" i="9"/>
  <c r="W53" i="9"/>
  <c r="W52" i="9"/>
  <c r="W51" i="9"/>
  <c r="W50" i="9"/>
  <c r="W49" i="9"/>
  <c r="W48" i="9"/>
  <c r="W47" i="9"/>
  <c r="W46" i="9"/>
  <c r="W45" i="9"/>
  <c r="W44" i="9"/>
  <c r="W43" i="9"/>
  <c r="W42" i="9"/>
  <c r="W41" i="9"/>
  <c r="W40" i="9"/>
  <c r="W39" i="9"/>
  <c r="W38" i="9"/>
  <c r="W37" i="9"/>
  <c r="W36" i="9"/>
  <c r="W35" i="9"/>
  <c r="W34" i="9"/>
  <c r="W33" i="9"/>
  <c r="W32" i="9"/>
  <c r="W31" i="9"/>
  <c r="W30" i="9"/>
  <c r="W29" i="9"/>
  <c r="W28" i="9"/>
  <c r="W27" i="9"/>
  <c r="W26" i="9"/>
  <c r="W25" i="9"/>
  <c r="W24" i="9"/>
  <c r="W23" i="9"/>
  <c r="W22" i="9"/>
  <c r="W21" i="9"/>
  <c r="W20" i="9"/>
  <c r="W19" i="9"/>
  <c r="W18" i="9"/>
  <c r="W17" i="9"/>
  <c r="W16" i="9"/>
  <c r="W15" i="9"/>
  <c r="W14" i="9"/>
  <c r="W13" i="9"/>
  <c r="W12" i="9"/>
  <c r="W11" i="9"/>
  <c r="W10" i="9"/>
  <c r="W9" i="9"/>
  <c r="W8" i="9"/>
  <c r="W7" i="9"/>
  <c r="W6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Карцев Сергей Юрьевич</author>
  </authors>
  <commentList>
    <comment ref="M2" authorId="0" shapeId="0" xr:uid="{4B6F9D53-DBAF-4E7B-86CA-3789B4AE1023}">
      <text>
        <r>
          <rPr>
            <sz val="9"/>
            <color indexed="81"/>
            <rFont val="Tahoma"/>
            <family val="2"/>
            <charset val="204"/>
          </rPr>
          <t>Комплексный капитальный ремонт здания</t>
        </r>
      </text>
    </comment>
    <comment ref="N2" authorId="0" shapeId="0" xr:uid="{29201874-E9DD-451A-899F-8D4670997C39}">
      <text>
        <r>
          <rPr>
            <sz val="9"/>
            <color indexed="81"/>
            <rFont val="Tahoma"/>
            <family val="2"/>
            <charset val="204"/>
          </rPr>
          <t>Указывается только цифра без пробелов и букв</t>
        </r>
      </text>
    </comment>
    <comment ref="Q2" authorId="0" shapeId="0" xr:uid="{327AB0EF-884D-4426-B0A4-6F2841A5E9FB}">
      <text>
        <r>
          <rPr>
            <sz val="9"/>
            <color indexed="81"/>
            <rFont val="Tahoma"/>
            <family val="2"/>
            <charset val="204"/>
          </rPr>
          <t>Указывается только цифра без пробелов и букв</t>
        </r>
      </text>
    </comment>
    <comment ref="Q3" authorId="0" shapeId="0" xr:uid="{803ADADA-BA5B-45B8-BA70-6B8D049E084B}">
      <text>
        <r>
          <rPr>
            <sz val="9"/>
            <color indexed="81"/>
            <rFont val="Tahoma"/>
            <family val="2"/>
            <charset val="204"/>
          </rPr>
          <t>В соответствии с п.8 ст.10 Федерального закона от 23.11.2009 № 261-ФЗ с 01.01.2011 не допускается закупка ламп накаливания для  государственных нужд для использования в целях освещения.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Карцев Сергей Юрьевич</author>
  </authors>
  <commentList>
    <comment ref="Q3" authorId="0" shapeId="0" xr:uid="{D7F5C3FE-CDED-48AE-B5E8-ED413D8C748A}">
      <text>
        <r>
          <rPr>
            <sz val="9"/>
            <color indexed="81"/>
            <rFont val="Tahoma"/>
            <family val="2"/>
            <charset val="204"/>
          </rPr>
          <t>В соответствии с п.8 ст.10 Федерального закона от 23.11.2009 № 261-ФЗ с 01.01.2011 не допускается закупка ламп накаливания для  государственных нужд для использования в целях освещения.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<sst xmlns="http://schemas.openxmlformats.org/spreadsheetml/2006/main" count="36474" uniqueCount="11986">
  <si>
    <t>ИНН ГУ</t>
  </si>
  <si>
    <t>централизованная</t>
  </si>
  <si>
    <t>децентрализованная</t>
  </si>
  <si>
    <t>открытая</t>
  </si>
  <si>
    <t>закрытая</t>
  </si>
  <si>
    <t>Площадь объекта, кв. м</t>
  </si>
  <si>
    <t>есть</t>
  </si>
  <si>
    <t>нет</t>
  </si>
  <si>
    <t>да</t>
  </si>
  <si>
    <t>ламп накаливания</t>
  </si>
  <si>
    <t>№ п/п</t>
  </si>
  <si>
    <t>здание</t>
  </si>
  <si>
    <t>помещение</t>
  </si>
  <si>
    <t>grbsTypeName</t>
  </si>
  <si>
    <t>grbsName</t>
  </si>
  <si>
    <t>podvedName</t>
  </si>
  <si>
    <t>Администрации Санкт-Петербурга</t>
  </si>
  <si>
    <t>Администрация Адмиралтейского района Санкт-Петербурга</t>
  </si>
  <si>
    <t>ГБДОУ детский сад №1 Адмиралтейского района Санкт-Петербурга</t>
  </si>
  <si>
    <t>ГБДОУ детский сад №101 Адмиралтейского района Санкт-Петербурга</t>
  </si>
  <si>
    <t>ГБДОУ детский сад №105 комбинированного вида Адмиралтейского района Санкт-Петербурга</t>
  </si>
  <si>
    <t>ГБДОУ детский сад №109 общеразвивающего вида с приоритетным осуществлением деятельности по художественно-эстетическому развитию детей Адмиралтейского района Санкт-Петербурга</t>
  </si>
  <si>
    <t>ГБДОУ детский сад №11 Адмиралтейского района Санкт-Петербурга</t>
  </si>
  <si>
    <t>ГБДОУ детский сад №115 Адмиралтейского района Санкт-Петербурга</t>
  </si>
  <si>
    <t>ГБДОУ Детский сад №125 Адмиралтейского района Санкт-Петербурга</t>
  </si>
  <si>
    <t>ГБДОУ детский сад №130 Адмиралтейского района Санкт-Петербурга</t>
  </si>
  <si>
    <t>ГБДОУ детский сад №131 Адмиралтейского района Санкт-Петербурга</t>
  </si>
  <si>
    <t>ГБДОУ детский сад №133 Адмиралтейского района Санкт-Петербурга</t>
  </si>
  <si>
    <t>ГБДОУ детский сад №135 Адмиралтейского района Санкт-Петербурга</t>
  </si>
  <si>
    <t>ГБДОУ детский сад №145 Адмиралтейского района Санкт-Петербурга</t>
  </si>
  <si>
    <t>ГБДОУ детский сад №15 Адмиралтейского района Санкт-Петербурга</t>
  </si>
  <si>
    <t>ГБДОУ детский сад №154 общеразвивающего вида с приоритетным осуществлением деятельности по физическому развитию детей Адмиралтейского района Санкт- Петербурга</t>
  </si>
  <si>
    <t>ГБДОУ детский сад №159 присмотра и оздоровления Адмиралтейского района Санкт-Петербурга</t>
  </si>
  <si>
    <t>ГБДОУ детский сад №20 Адмиралтейского района Санкт-Петербурга</t>
  </si>
  <si>
    <t>ГБДОУ детский сад №22 Адмиралтейского района Санкт-Петербурга</t>
  </si>
  <si>
    <t>ГБДОУ детский сад №32 общеразвивающего вида с приоритетным осуществлением деятельности по художественно-эстетическому развитию детей Адмиралтейского района Санкт-Петербурга</t>
  </si>
  <si>
    <t>ГБДОУ детский сад №38 Адмиралтейского района Санкт-Петербурга</t>
  </si>
  <si>
    <t>ГБДОУ детский сад №4 Адмиралтейского района Санкт-Петербурга</t>
  </si>
  <si>
    <t>ГБДОУ детский сад №41 Адмиралтейского района Санкт-Петербурга</t>
  </si>
  <si>
    <t>ГБДОУ детский сад №44 с приоритетным осуществлением деятельности по художественно-эстетическому развитию детей Адмиралтейского района Санкт-Петербурга</t>
  </si>
  <si>
    <t>ГБДОУ детский сад №45 Адмиралтейского района Санкт-Петербурга</t>
  </si>
  <si>
    <t>ГБДОУ Детский сад №5 Адмиралтейского района Санкт-Петербурга</t>
  </si>
  <si>
    <t>ГБДОУ детский сад №50 Адмиралтейского района Санкт-Петербурга</t>
  </si>
  <si>
    <t>ГБДОУ детский сад №53 Адмиралтейского района Санкт-Петербурга</t>
  </si>
  <si>
    <t>ГБДОУ детский сад №6 Адмиралтейского района Санкт-Петербурга</t>
  </si>
  <si>
    <t>ГБДОУ детский сад №60 Адмиралтейского района Санкт-Петербурга</t>
  </si>
  <si>
    <t>ГБДОУ детский сад комбинированного вида №112 Адмиралтейского района Санкт-Петербурга</t>
  </si>
  <si>
    <t>ГБДОУ Детский сад комбинированного вида №127 Адмиралтейского района Санкт-Петербурга</t>
  </si>
  <si>
    <t>ГБДОУ детский сад комбинированного вида №151 Адмиралтейского района Санкт-Петербурга</t>
  </si>
  <si>
    <t>ГБДОУ детский сад комбинированного вида №16 Адмиралтейского района Санкт-Петербурга</t>
  </si>
  <si>
    <t>ГБДОУ детский сад комбинированного вида №27 Адмиралтейского района Санкт-Петербурга</t>
  </si>
  <si>
    <t>ГБДОУ детский сад компенсирующего вида №116 Адмиралтейского района Санкт-Петербурга</t>
  </si>
  <si>
    <t>ГБДОУ детский сад компенсирующего вида №118 Адмиралтейского района Санкт-Петербурга</t>
  </si>
  <si>
    <t>ГБДОУ детский сад компенсирующего вида №30 Адмиралтейского района Санкт-Петербурга</t>
  </si>
  <si>
    <t>ГБДОУ детский сад компенсирующего вида №33 Адмиралтейского района Санкт-Петербурга</t>
  </si>
  <si>
    <t>ГБДОУ детский сад общеразвивающего вида №104 с приоритетным осуществлением деятельности по физическому развитию детей Адмиралтейского района Санкт-Петербурга</t>
  </si>
  <si>
    <t>ГБДОУ детский сад общеразвивающего вида №12 с приоритетным осуществлением деятельности по художественно-эстетическому развитию детей Адмиралтейского района Санкт-Петербурга</t>
  </si>
  <si>
    <t>ГБДОУ детский сад общеразвивающего вида №39 с приоритетным осуществлением деятельности по художественно - эстетическому развитию детей Адмиралтейского района Санкт - Петербурга</t>
  </si>
  <si>
    <t>ГБДОУ детский сад общеразвивающего вида №8 Адмиралтейского района Санкт-Петербурга</t>
  </si>
  <si>
    <t>ГБДОУ детский сад присмотра и оздоровления №123 Адмиралтейского района Санкт-Петербурга</t>
  </si>
  <si>
    <t>ГБДОУ центр развития ребенка - детский сад №114 Адмиралтейского района Санкт-Петербурга</t>
  </si>
  <si>
    <t>ГБОУ Гимназия №272 Адмиралтейского района Санкт-Петербурга</t>
  </si>
  <si>
    <t>ГБОУ гимназия №278 имени Б.Б. Голицына Адмиралтейского района Санкт-Петербурга</t>
  </si>
  <si>
    <t>ГБОУ Лицей №281 Адмиралтейского района Санкт-Петербурга</t>
  </si>
  <si>
    <t>ГБОУ начальная общеобразовательная школа №615 Адмиралтейского района Санкт-Петербурга</t>
  </si>
  <si>
    <t>ГБОУ прогимназия "Радуга" №624 Адмиралтейского района Санкт-Петербурга</t>
  </si>
  <si>
    <t>ГБОУ СОШ №225 Адмиралтейского района Санкт-Петербурга</t>
  </si>
  <si>
    <t>ГБОУ СОШ №229 Адмиралтейского района Санкт-Петербурга</t>
  </si>
  <si>
    <t>ГБОУ СОШ №232 Адмиралтейского района Санкт-Петербурга</t>
  </si>
  <si>
    <t>ГБОУ СОШ №234 Адмиралтейского района Санкт-Петербурга</t>
  </si>
  <si>
    <t>ГБОУ СОШ №235 с углубленным изучением предметов художественно-эстетического цикла им. Д.Д. Шостаковича Адмиралтейского района Санкт-Петербурга</t>
  </si>
  <si>
    <t>ГБОУ СОШ №238 с углубленным изучением английского языка Адмиралтейского района Санкт-Петербурга</t>
  </si>
  <si>
    <t>ГБОУ СОШ №241 Адмиралтейского района Санкт-Петербурга</t>
  </si>
  <si>
    <t>ГБОУ СОШ №243 Адмиралтейского района Санкт-Петербурга</t>
  </si>
  <si>
    <t>ГБОУ СОШ №245 имени Героя Советского Союза Ю.В. Пасторова Адмиралтейского района Санкт-Петербурга</t>
  </si>
  <si>
    <t>ГБОУ СОШ №255 с углубленным изучением предметов художественно-эстетического цикла Адмиралтейского района Санкт-Петербурга</t>
  </si>
  <si>
    <t>ГБОУ СОШ №256 Адмиралтейского района Санкт-Петербурга</t>
  </si>
  <si>
    <t>ГБОУ СОШ №259 имени М.Т. Лорис-Меликова Адмиралтейского района Санкт-Петербурга</t>
  </si>
  <si>
    <t>ГБОУ СОШ №260 Адмиралтейского района Санкт-Петербурга</t>
  </si>
  <si>
    <t>ГБОУ СОШ №263 с углубленным изучением английского языка Адмиралтейского района Санкт-Петербурга</t>
  </si>
  <si>
    <t>ГБОУ СОШ №266 с углубленным изучением французского языка Адмиралтейского района Санкт-Петербурга</t>
  </si>
  <si>
    <t>ГБОУ СОШ №280 имени М.Ю. Лермонтова Адмиралтейского района Санкт-Петербурга</t>
  </si>
  <si>
    <t>ГБОУ СОШ №287 Адмиралтейского района Санкт-Петербурга</t>
  </si>
  <si>
    <t>ГБОУ СОШ №288 Адмиралтейского района Санкт-Петербурга</t>
  </si>
  <si>
    <t>ГБОУ СОШ №306 с углубленным изучением английского языка Адмиралтейского района Санкт-Петербурга</t>
  </si>
  <si>
    <t>ГБОУ СОШ №307 Адмиралтейского района Санкт-Петербурга</t>
  </si>
  <si>
    <t>ГБОУ СОШ №317 Адмиралтейского района Санкт-Петербурга</t>
  </si>
  <si>
    <t>ГБОУ СОШ №564 Адмиралтейского района Санкт-Петербурга</t>
  </si>
  <si>
    <t>ГБОУ центр образования №195 Адмиралтейского района Санкт-Петербурга</t>
  </si>
  <si>
    <t>ГБОУ школа №231 Адмиралтейского района Санкт-Петербурга</t>
  </si>
  <si>
    <t>ГБОУ школа №5 Адмиралтейского района Санкт-Петербурга</t>
  </si>
  <si>
    <t>ГБОУ школа №522 Адмиралтейского района Санкт-Петербурга</t>
  </si>
  <si>
    <t>ГБОУ школа №616 Адмиралтейского района Санкт-Петербурга "Центр абилитации с индивидуальными формами обучения "Динамика"</t>
  </si>
  <si>
    <t>ГБОУ школа-интернат №2 Адмиралтейского района Санкт-Петербурга</t>
  </si>
  <si>
    <t>ГБУ ДО Дворец творчества "У Вознесенского моста" Адмиралтейского района Санкт-Петербурга</t>
  </si>
  <si>
    <t>ГБУ ДО Дом творчества "Измайловский" Адмиралтейского района Санкт-Петербурга</t>
  </si>
  <si>
    <t>ГБУ ДО Центр психолого-педагогического сопровождения Адмиралтейского района Санкт-Петербурга</t>
  </si>
  <si>
    <t>ГБУ ДО Центр технического творчества Адмиралтейского района Санкт-Петербурга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</si>
  <si>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Адмиралтейского района Санкт-Петербурга</t>
  </si>
  <si>
    <t>Государственное бюджетное учреждение СШОР №1 Адмиралтейского района Санкт-Петербурга</t>
  </si>
  <si>
    <t>Санкт-Петербургское ГБОУ ДОД "Санкт-Петербургская детская школа искусств имени Д.С. Бортнянского"</t>
  </si>
  <si>
    <t>СПб ГБУ "Дом молодежи "Рекорд"</t>
  </si>
  <si>
    <t>СПб ГБУ "Психоневрологический диспансер №10"</t>
  </si>
  <si>
    <t>СПб ГБУ "Служба заказчика администрации Адмиралтейского района Санкт-Петербурга"</t>
  </si>
  <si>
    <t>СПб ГБУ "Центр "Адмиралтейский" по работе с подростками и молодежью"</t>
  </si>
  <si>
    <t>СПб ГБУ "Центр физической культуры, спорта и здоровья Адмиралтейского района Санкт-Петербурга"</t>
  </si>
  <si>
    <t>СПб ГБУ СОН "Комплексный центр социального обслуживания населения Адмиралтейского района Санкт-Петербурга"</t>
  </si>
  <si>
    <t>СПб ГБУ СОН "Центр социальной помощи семье и детям Адмиралтейского района Санкт-Петербурга"</t>
  </si>
  <si>
    <t>СПб ГБУ СОН "Центр социальной реабилитации инвалидов и детей-инвалидов Адмиралтейского района Санкт-Петербурга"</t>
  </si>
  <si>
    <t>СПб ГБУ спортивная школа "Дельфин" Адмиралтейского района Санкт-Петербурга</t>
  </si>
  <si>
    <t>СПб ГБУЗ "Городская поликлиника №24"</t>
  </si>
  <si>
    <t>СПб ГБУЗ "Городская поликлиника №27"</t>
  </si>
  <si>
    <t>СПб ГБУЗ "Городская поликлиника №28"</t>
  </si>
  <si>
    <t>СПб ГБУЗ "Городская поликлиника №62"</t>
  </si>
  <si>
    <t>СПб ГБУЗ "Женская консультация №18"</t>
  </si>
  <si>
    <t>СПб ГБУЗ "Кожно-венерологический диспансер №3"</t>
  </si>
  <si>
    <t>СПб ГБУЗ "Поликлиника стоматологическая №16"</t>
  </si>
  <si>
    <t>СПб ГКУ "Жилищное агентство Адмиралтейского района Санкт-Петербурга"</t>
  </si>
  <si>
    <t>СПб ГКУ "Управление по благоустройству и коммунальному хозяйству Адмиралтейского района"</t>
  </si>
  <si>
    <t>СПб ГКУ "Централизованная бухгалтерия администрации Адмиралтейского района Санкт-Петербурга"</t>
  </si>
  <si>
    <t>СПб ГКУЗ "Специализированный психоневрологический дом ребенка №13 Адмиралтейского района Санкт-Петербурга"</t>
  </si>
  <si>
    <t>Администрация Василеостровского района Санкт-Петербурга</t>
  </si>
  <si>
    <t>ГБДОУ детский сад №1 Василеостровского района Санкт-Петербурга</t>
  </si>
  <si>
    <t>ГБДОУ детский сад №10 Василеостровского района Санкт-Петербурга</t>
  </si>
  <si>
    <t>ГБДОУ детский сад №11 общеразвивающего вида Василеостровского района Санкт-Петербурга</t>
  </si>
  <si>
    <t>ГБДОУ детский сад №12 компенсирующего вида Василеостровского района Санкт-Петербурга</t>
  </si>
  <si>
    <t>ГБДОУ детский сад №14 компенсирующего вида Василеостровского района Санкт-Петербурга</t>
  </si>
  <si>
    <t>ГБДОУ детский сад №16 комбинированного вида Василеостровского района Санкт-Петербурга</t>
  </si>
  <si>
    <t>ГБДОУ детский сад №17 Василеостровского района Санкт - Петербурга</t>
  </si>
  <si>
    <t>ГБДОУ детский сад №19 комбинированного вида Василеостровского района Санкт-Петербурга</t>
  </si>
  <si>
    <t>ГБДОУ детский сад №20 Василеостровского района Санкт-Петербурга</t>
  </si>
  <si>
    <t>ГБДОУ детский сад №22 комбинированного вида Василеостровского района Санкт-Петербурга</t>
  </si>
  <si>
    <t>ГБДОУ детский сад №23 Василеостровского района Санкт-Петербурга</t>
  </si>
  <si>
    <t>ГБДОУ детский сад №24 комбинированного вида Василеостровского района Санкт-Петербурга</t>
  </si>
  <si>
    <t>ГБДОУ детский сад №26 комбинированного вида Василеостровского района Санкт-Петербурга</t>
  </si>
  <si>
    <t>ГБДОУ детский сад №28 комбинированного вида Василеостровского района Санкт-Петербурга</t>
  </si>
  <si>
    <t>ГБДОУ детский сад №29 комбинированного вида Василеостровского района Санкт-Петербурга</t>
  </si>
  <si>
    <t>ГБДОУ детский сад №3 "Андрейка" Василеостровского района Санкт-Петербурга</t>
  </si>
  <si>
    <t>ГБДОУ детский сад №30 Василеостровского района Санкт-Петербурга</t>
  </si>
  <si>
    <t>ГБДОУ детский сад №31 Василеостровского района Санкт-Петербурга</t>
  </si>
  <si>
    <t>ГБДОУ детский сад №32 комбинированного вида Василеостровского района Санкт-Петербурга</t>
  </si>
  <si>
    <t>ГБДОУ детский сад №33 Василеостровского района Санкт-Петербурга</t>
  </si>
  <si>
    <t>ГБДОУ детский сад №34 Василеостровского района Санкт-Петербурга</t>
  </si>
  <si>
    <t>ГБДОУ детский сад №35 Василеостровского района Санкт-Петербурга</t>
  </si>
  <si>
    <t>ГБДОУ детский сад №36 Василеостровского района Санкт-Петербурга</t>
  </si>
  <si>
    <t>ГБДОУ детский сад №37 комбинированного вида Василеостровского района Санкт-Петербурга</t>
  </si>
  <si>
    <t>ГБДОУ детский сад №38 комбинированного вида Василеостровского района Санкт-Петербурга</t>
  </si>
  <si>
    <t>ГБДОУ детский сад №39 Василеостровского района Санкт-Петербурга</t>
  </si>
  <si>
    <t>ГБДОУ детский сад №4 общеразвивающего вида Василеостровского района Санкт-Петербурга</t>
  </si>
  <si>
    <t>ГБДОУ детский сад №42 Василеостровского района Санкт-Петербурга</t>
  </si>
  <si>
    <t>ГБДОУ детский сад №43 Василеостровского района Санкт-Петербурга</t>
  </si>
  <si>
    <t>ГБДОУ детский сад №44 Василеостровского района Санкт-Петербурга</t>
  </si>
  <si>
    <t>ГБДОУ детский сад №5 общеразвивающего вида Василеостровского района Санкт-Петербурга</t>
  </si>
  <si>
    <t>ГБДОУ детский сад №50 Василеостровского района Санкт-Петербурга</t>
  </si>
  <si>
    <t>ГБДОУ детский сад №51 комбинированного вида Василеостровского района Санкт-Петербурга</t>
  </si>
  <si>
    <t>ГБДОУ детский сад №53 Василеостровского района Санкт-Петербурга</t>
  </si>
  <si>
    <t>ГБДОУ детский сад №6 комбинированного вида Василеостровского района Санкт-Петербурга</t>
  </si>
  <si>
    <t>ГБДОУ детский сад №73 "Василек" Василеостровского района Санкт-Петербурга</t>
  </si>
  <si>
    <t>ГБДОУ детский сад №74 присмотра и оздоровления Василеостровского района Санкт-Петербурга</t>
  </si>
  <si>
    <t>ГБДОУ детский сад №8 комбинированного вида Василеостровского района Санкт-Петербурга</t>
  </si>
  <si>
    <t>ГБДОУ центр развития ребенка - детский сад №45 Василеостровского района Санкт-Петербурга</t>
  </si>
  <si>
    <t>ГБОУ гимназия №11 Василеостровского района Санкт-Петербурга</t>
  </si>
  <si>
    <t>ГБОУ гимназия №24 имени И.А.Крылова Санкт-Петербурга</t>
  </si>
  <si>
    <t>ГБОУ гимназия №32 "Гимназия петербургской культуры" Василеостровского района Санкт-Петербурга</t>
  </si>
  <si>
    <t>ГБОУ гимназия №586 Василеостровского района Санкт-Петербурга</t>
  </si>
  <si>
    <t>ГБОУ гимназия №642 "Земля и Вселенная" Василеостровского района Санкт-Петербурга</t>
  </si>
  <si>
    <t>ГБОУ начальная школа - детский сад №36 Василеостровского района Санкт-Петербурга</t>
  </si>
  <si>
    <t>ГБОУ СОШ №10 с углубленным изучением химии Василеостровского района Санкт-Петербурга</t>
  </si>
  <si>
    <t>ГБОУ СОШ №12 с углубленным изучением английского языка Василеостровского района Санкт-Петербурга</t>
  </si>
  <si>
    <t>ГБОУ СОШ №15 Василеостровского района Санкт-Петербурга</t>
  </si>
  <si>
    <t>ГБОУ СОШ №16 Василеостровского района Санкт-Петербурга</t>
  </si>
  <si>
    <t>ГБОУ СОШ №17 Василеостровского района Санкт-Петербурга</t>
  </si>
  <si>
    <t>ГБОУ СОШ №18 с углубленным изучением математики Василеостровского района Санкт-Петербурга</t>
  </si>
  <si>
    <t>ГБОУ СОШ №19 Василеостровского района Санкт-Петербурга</t>
  </si>
  <si>
    <t>ГБОУ СОШ №2 Василеостровского района Санкт-Петербурга</t>
  </si>
  <si>
    <t>ГБОУ СОШ №21 Василеостровского района Санкт-Петербурга имени Э.П. Шаффе</t>
  </si>
  <si>
    <t>ГБОУ СОШ №27 с углубленным изучением литературы, истории и иностранных языков Василеостровского района Санкт-Петербурга имени И.А.Бунина</t>
  </si>
  <si>
    <t>ГБОУ СОШ №29 с углубленным изучением французского языка и права Василеостровского района Санкт-Петербурга</t>
  </si>
  <si>
    <t>ГБОУ СОШ №31 с углубленным изучением английского языка Василеостровского района Санкт-Петербурга</t>
  </si>
  <si>
    <t>ГБОУ СОШ №35 с углубленным изучением английского языка Василеостровского района Санкт-Петербурга</t>
  </si>
  <si>
    <t>ГБОУ СОШ №4 с углубленным изучением французского языка имени Жака-Ива Кусто Василеостровского района Санкт-Петербурга</t>
  </si>
  <si>
    <t>ГБОУ СОШ №5 Василеостровского района Санкт-Петербурга</t>
  </si>
  <si>
    <t>ГБОУ СОШ №6 Василеостровского района Санкт-Петербурга</t>
  </si>
  <si>
    <t>ГБОУ школа №4 Василеостровского района Санкт-Петербурга</t>
  </si>
  <si>
    <t>ГБОУ школа №755 "Региональный Центр аутизма" Василеостровского района Санкт-Петербурга</t>
  </si>
  <si>
    <t>ГБОУ школа-интернат №576 среднего общего образования с углубленным изучением предмета физическая культура Василеостровского района Санкт-Петербурга</t>
  </si>
  <si>
    <t>ГБУ ДО Детско-юношеский творческий центр "Васильевский остров" Санкт-Петербурга</t>
  </si>
  <si>
    <t>ГБУ ДО Дом детского творчества "На 9-ой линии" Василеостровского района Санкт-Петербурга</t>
  </si>
  <si>
    <t>ГБУ ДО Центр психолого-педагогической, медицинской и социальной помощи Василеостровского района Санкт-Петербурга</t>
  </si>
  <si>
    <t>ГБУ ДО Центр творческого развития и гуманитарного образования детей "На Васильевском" Василеостровского района Санкт-Петербурга</t>
  </si>
  <si>
    <t>ГБУ дополнительного профессионального педагогического образования центр повышения квалификации специалистов "Информационно-методический центр" Василеостровского района Санкт-Петербурга</t>
  </si>
  <si>
    <t>ГБУ спортивная школа №2 Василеостровского района Санкт-Петербурга</t>
  </si>
  <si>
    <t>ГБУ СШОР Василеостровского района Санкт-Петербурга</t>
  </si>
  <si>
    <t>СПб ГБУ "Дом молодежи Василеостровского района Санкт-Петербурга"</t>
  </si>
  <si>
    <t>СПб ГБУ "Подростково-молодежный центр Василеостровского района Санкт-Петербурга"</t>
  </si>
  <si>
    <t>СПб ГБУ "Служба заказчика администрации Василеостровского района Санкт-Петербурга"</t>
  </si>
  <si>
    <t>СПб ГБУ "Центр физической культуры, спорта и здоровья Василеостровского района"</t>
  </si>
  <si>
    <t>СПб ГБУ СОН "Комплексный центр Василеостровского района"</t>
  </si>
  <si>
    <t>СПб ГБУ СОН "Социально-реабилитационный центр для несовершеннолетних "Дом милосердия"</t>
  </si>
  <si>
    <t>СПб ГБУ СОН "Центр социальной помощи семье и детям Василеостровского района"</t>
  </si>
  <si>
    <t>СПб ГБУ СОН "Центр социальной реабилитации инвалидов и детей-инвалидов Василеостровского района"</t>
  </si>
  <si>
    <t>СПб ГБУЗ "Городская поликлиника №3"</t>
  </si>
  <si>
    <t>СПб ГБУЗ "Городская поликлиника №4"</t>
  </si>
  <si>
    <t>СПб ГБУЗ "Городская стоматологическая поликлиника №2"</t>
  </si>
  <si>
    <t>СПб ГБУЗ "Городская стоматологическая поликлиника №3"</t>
  </si>
  <si>
    <t>СПб ГБУЗ "Детская городская стоматологическая поликлиника №1"</t>
  </si>
  <si>
    <t>СПб ГБУЗ "Кожно-венерологический диспансер №1"</t>
  </si>
  <si>
    <t>СПб ГБУЗ "Психоневрологический диспансер №1"</t>
  </si>
  <si>
    <t>СПб ГБУК "Централизованная библиотечная система Василеостровского района"</t>
  </si>
  <si>
    <t>СПб ГКУ "Жилищное агентство Василеостровского района"</t>
  </si>
  <si>
    <t>СПб ГКУ "Централизованная бухгалтерия администрации Василеостровского района Санкт-Петербурга"</t>
  </si>
  <si>
    <t>СПб ГКУЗ "Психоневрологический дом ребенка №6"</t>
  </si>
  <si>
    <t>Администрация Выборгского района Санкт-Петербурга</t>
  </si>
  <si>
    <t>ГБДОУ детский сад №1 комбинированного вида Выборгского района Санкт-Петербурга</t>
  </si>
  <si>
    <t>ГБДОУ детский сад №10 компенсирующего вида Выборгского района Санкт-Петербурга</t>
  </si>
  <si>
    <t>ГБДОУ детский сад №100 комбинированного вида Выборгского района Санкт-Петербурга</t>
  </si>
  <si>
    <t>ГБДОУ детский сад №101 Выборгского района Санкт-Петербурга</t>
  </si>
  <si>
    <t>ГБДОУ детский сад №103 комбинированного вида Выборгского района Санкт-Петербурга</t>
  </si>
  <si>
    <t>ГБДОУ детский сад №104 Выборгского района Санкт-Петербурга</t>
  </si>
  <si>
    <t>ГБДОУ детский сад №107 комбинированного вида Выборгского района Санкт-Петербурга</t>
  </si>
  <si>
    <t>ГБДОУ детский сад №108 комбинированного вида Выборгского района Санкт-Петербурга</t>
  </si>
  <si>
    <t>ГБДОУ детский сад №11 Выборгского района Санкт-Петербурга</t>
  </si>
  <si>
    <t>ГБДОУ детский сад №110 комбинированного вида Выборгского района Санкт-Петербурга</t>
  </si>
  <si>
    <t>ГБДОУ детский сад №111 комбинированного вида Выборгского района Санкт-Петербурга</t>
  </si>
  <si>
    <t>ГБДОУ детский сад №112 комбинированного вида Выборгского района Санкт-Петербурга</t>
  </si>
  <si>
    <t>ГБДОУ детский сад №113 Выборгского района Санкт-Петербурга</t>
  </si>
  <si>
    <t>ГБДОУ детский сад №115 комбинированного вида Выборгского района Санкт-Петербурга</t>
  </si>
  <si>
    <t>ГБДОУ детский сад №116 комбинированного вида Выборгского района Санкт-Петербурга</t>
  </si>
  <si>
    <t>ГБДОУ детский сад №117 Выборгского района Санкт-Петербурга</t>
  </si>
  <si>
    <t>ГБДОУ детский сад №118 общеразвивающего вида с приоритетным осуществлением деятельности по физическому развитию детей Выборгского района Санкт-Петербурга</t>
  </si>
  <si>
    <t>ГБДОУ детский сад №119 "Незнайка"</t>
  </si>
  <si>
    <t>ГБДОУ детский сад №12 компенсирующего вида Выборгского района Санкт-Петербурга</t>
  </si>
  <si>
    <t>ГБДОУ детский сад №120 комбинированного вида Выборгского района Санкт-Петербурга</t>
  </si>
  <si>
    <t>ГБДОУ детский сад №121 комбинированного вида Выборгского района Санкт-Петербурга</t>
  </si>
  <si>
    <t>ГБДОУ детский сад №122 комбинированного вида Выборгского района Санкт-Петербурга</t>
  </si>
  <si>
    <t>ГБДОУ детский сад №123 комбинированного вида Выборгского района Санкт-Петербурга</t>
  </si>
  <si>
    <t>ГБДОУ детский сад №126 комбинированного вида Выборгского района Санкт-Петербурга</t>
  </si>
  <si>
    <t>ГБДОУ детский сад №127 комбинированного вида Выборгского района Санкт-Петербурга</t>
  </si>
  <si>
    <t>ГБДОУ детский сад №128 общеразвивающего вида с приоритетным осуществлением деятельности по художественно-эстетическому развитию детей Выборгского района Санкт-Петербурга</t>
  </si>
  <si>
    <t>ГБДОУ детский сад №13 Выборгского района Санкт-Петербурга</t>
  </si>
  <si>
    <t>ГБДОУ детский сад №131 комбинированного вида Выборгского района Санкт-Петербурга</t>
  </si>
  <si>
    <t>ГБДОУ детский сад №132 комбинированного вида Выборгского района Санкт-Петербурга</t>
  </si>
  <si>
    <t>ГБДОУ детский сад №133 компенсирующего вида Выборгского района Санкт-Петербурга</t>
  </si>
  <si>
    <t>ГБДОУ детский сад №134 комбинированного вида Выборгского района Санкт-Петербурга</t>
  </si>
  <si>
    <t>ГБДОУ детский сад №135 Выборгского района Санкт-Петербурга</t>
  </si>
  <si>
    <t>ГБДОУ детский сад №136 компенсирующего вида Выборгского района Санкт-Петербурга</t>
  </si>
  <si>
    <t>ГБДОУ детский сад №137 комбинированного вида Выборгского района Санкт-Петербурга</t>
  </si>
  <si>
    <t>ГБДОУ детский сад №138 комбинированного вида Выборгского района Санкт-Петербурга</t>
  </si>
  <si>
    <t>ГБДОУ детский сад №140 комбинированного вида Выборгского района Санкт-Петербурга</t>
  </si>
  <si>
    <t>ГБДОУ детский сад №141 комбинированного вида Выборгского района Санкт-Петербурга</t>
  </si>
  <si>
    <t>ГБДОУ детский сад №15 компенсирующего вида Выборгского района Санкт-Петербурга</t>
  </si>
  <si>
    <t>ГБДОУ детский сад №2 комбинированного вида Выборгского района Санкт-Петербурга</t>
  </si>
  <si>
    <t>ГБДОУ детский сад №202 компенсирующего вида Выборгского района Санкт-Петербурга</t>
  </si>
  <si>
    <t>ГБДОУ детский сад №21 Выборгского района Санкт-Петербурга</t>
  </si>
  <si>
    <t>ГБДОУ детский сад №23 комбинированного вида Выборгского района Санкт-Петербурга</t>
  </si>
  <si>
    <t>ГБДОУ детский сад №25 Выборгского района Санкт-Петербурга</t>
  </si>
  <si>
    <t>ГБДОУ детский сад №29 комбинированного вида Выборгского района Санкт-Петербурга</t>
  </si>
  <si>
    <t>ГБДОУ детский сад №3 общеразвивающего вида с приоритетным осуществлением деятельности по художественно-эстетическому развитию детей Выборгского района Санкт-Петербурга</t>
  </si>
  <si>
    <t>ГБДОУ детский сад №32 Выборгского района Санкт-Петербурга</t>
  </si>
  <si>
    <t>ГБДОУ детский сад №34 комбинированного вида Выборгского района Санкт-Петербурга</t>
  </si>
  <si>
    <t>ГБДОУ детский сад №4 комбинированного вида Выборгского района Санкт-Петербурга</t>
  </si>
  <si>
    <t>ГБДОУ детский сад №43 компенсирующего вида Выборгского района Санкт-Петербурга</t>
  </si>
  <si>
    <t>ГБДОУ детский сад №44 Выборгского района Санкт-Петербурга</t>
  </si>
  <si>
    <t>ГБДОУ детский сад №5 комбинированного вида Выборгского района Санкт-Петербурга</t>
  </si>
  <si>
    <t>ГБДОУ детский сад №6 комбинированного вида Выборгского района Санкт-Петербурга</t>
  </si>
  <si>
    <t>ГБДОУ детский сад №64 общеразвивающего вида с приоритетным осуществлением деятельности по интеллектуальному развитию детей Выборгского района Санкт-Петербурга</t>
  </si>
  <si>
    <t>ГБДОУ детский сад №65 комбинированного вида Выборгского района Санкт-Петербурга</t>
  </si>
  <si>
    <t>ГБДОУ детский сад №67 комбинированного вида Выборгского района Санкт-Петербурга</t>
  </si>
  <si>
    <t>ГБДОУ детский сад №69 комбинированного вида Выборгского района Санкт-Петербурга</t>
  </si>
  <si>
    <t>ГБДОУ детский сад №7 комбинированного вида Выборгского района Санкт-Петербурга</t>
  </si>
  <si>
    <t>ГБДОУ детский сад №72 комбинированного вида Выборгского района Санкт-Петербурга</t>
  </si>
  <si>
    <t>ГБДОУ детский сад №74 комбинированного вида Выборгского района Санкт-Петербурга</t>
  </si>
  <si>
    <t>ГБДОУ детский сад №79 комбинированного вида Выборгского района Санкт-Петербурга</t>
  </si>
  <si>
    <t>ГБДОУ детский сад №8 Выборгского района Санкт-Петербурга</t>
  </si>
  <si>
    <t>ГБДОУ детский сад №81 общеразвивающего вида с приоритетным осуществлением деятельности по познавательно-речевому развитию детей Выборгского района Санкт-Петербурга</t>
  </si>
  <si>
    <t>ГБДОУ детский сад №82 Выборгского района Санкт-Петербурга</t>
  </si>
  <si>
    <t>ГБДОУ детский сад №9 Выборгского района Санкт-Петербурга</t>
  </si>
  <si>
    <t>ГБДОУ детский сад №91 Выборгского района Санкт-Петербурга</t>
  </si>
  <si>
    <t>ГБДОУ детский сад №93 комбинированного вида Выборгского района Санкт-Петербурга</t>
  </si>
  <si>
    <t>ГБДОУ детский сад №95 общеразвивающего вида с приоритетным осуществлением деятельности по художественно-эстетическому развитию детей Выборгского района Санкт-Петербурга</t>
  </si>
  <si>
    <t>ГБДОУ детский сад №99 компенсирующего вида Выборгского района Санкт-Петербурга</t>
  </si>
  <si>
    <t>ГБДОУ центр развития ребенка - детский сад №129 Выборгского района Санкт-Петербурга</t>
  </si>
  <si>
    <t>ГБДОУ центр развития ребенка - детский сад №139 Выборгского района Санкт-Петербурга "Рекреационный центр детского творчества"</t>
  </si>
  <si>
    <t>ГБОУ гимназия №105 Выборгского района Санкт-Петербурга</t>
  </si>
  <si>
    <t>ГБОУ гимназия №107 Выборгского района Санкт-Петербурга</t>
  </si>
  <si>
    <t>ГБОУ гимназия №114 Выборгского района Санкт-Петербурга</t>
  </si>
  <si>
    <t>ГБОУ гимназия №61 Выборгского района Санкт-Петербурга</t>
  </si>
  <si>
    <t>ГБОУ гимназия №622 Выборгского района Санкт-Петербурга</t>
  </si>
  <si>
    <t>ГБОУ гимназия №652 Выборгского района Санкт-Петербурга</t>
  </si>
  <si>
    <t>ГБОУ гимназия №73 "Ломоносовская гимназия" Выборгского района Санкт-Петербурга</t>
  </si>
  <si>
    <t>ГБОУ гимназия №74 Выборгского района Санкт-Петербурга</t>
  </si>
  <si>
    <t>ГБОУ гимназия №92 Выборгского района Санкт-Петербурга</t>
  </si>
  <si>
    <t>ГБОУ для детей дошкольного и младшего школьного возраста прогимназия №130 Выборгского района Санкт-Петербурга</t>
  </si>
  <si>
    <t>ГБОУ Лицей №101 Выборгского района Санкт-Петербурга</t>
  </si>
  <si>
    <t>ГБОУ лицей №486 Выборгского района Санкт-Петербурга</t>
  </si>
  <si>
    <t>ГБОУ лицей №488 Выборгского района Санкт-Петербурга</t>
  </si>
  <si>
    <t>ГБОУ лицей №623 имени Ивана Петровича Павлова Выборгского района Санкт-Петербурга</t>
  </si>
  <si>
    <t>ГБОУ прогимназия №677 Выборгского района Санкт-Петербурга</t>
  </si>
  <si>
    <t>ГБОУ СОШ №102 Выборгского района Санкт-Петербурга</t>
  </si>
  <si>
    <t>ГБОУ СОШ №103 с углубленным изучением математики Выборгского района Санкт-Петербурга</t>
  </si>
  <si>
    <t>ГБОУ СОШ №104 имени М.С.Харченко Выборгского района Санкт-Петербурга</t>
  </si>
  <si>
    <t>ГБОУ СОШ №110 Выборгского района Санкт-Петербурга</t>
  </si>
  <si>
    <t>ГБОУ СОШ №112 Выборгского района Санкт-Петербурга</t>
  </si>
  <si>
    <t>ГБОУ СОШ №115 Выборгского района Санкт-Петербурга</t>
  </si>
  <si>
    <t>ГБОУ СОШ №117 Выборгского района Санкт-Петербурга</t>
  </si>
  <si>
    <t>ГБОУ СОШ №118 Выборгского района Санкт-Петербурга</t>
  </si>
  <si>
    <t>ГБОУ СОШ №120 Выборгского района Санкт-Петербурга</t>
  </si>
  <si>
    <t>ГБОУ СОШ №123 Выборгского района Санкт-Петербурга</t>
  </si>
  <si>
    <t>ГБОУ СОШ №124 с углублённым изучением английского языка Выборгского района Санкт-Петербурга</t>
  </si>
  <si>
    <t>ГБОУ СОШ №135 с углубленным изучением английского языка Выборгского района Санкт-Петербурга</t>
  </si>
  <si>
    <t>ГБОУ СОШ №453 Выборгского района Санкт-Петербурга имени Сергея Жукова</t>
  </si>
  <si>
    <t>ГБОУ СОШ №457 Выборгского района Санкт-Петербурга</t>
  </si>
  <si>
    <t>ГБОУ СОШ №463 Выборгского района Санкт-Петербурга</t>
  </si>
  <si>
    <t>ГБОУ СОШ №468 Выборгского района Санкт-Петербурга</t>
  </si>
  <si>
    <t>ГБОУ СОШ №469 Выборгского района Санкт-Петербурга</t>
  </si>
  <si>
    <t>ГБОУ СОШ №471 Выборгского района Санкт-Петербурга</t>
  </si>
  <si>
    <t>ГБОУ СОШ №472 имени дважды Героя Советского Союза А.Т.Карпова Выборгского района Санкт-Петербурга</t>
  </si>
  <si>
    <t>ГБОУ СОШ №474 Выборгского района Санкт-Петербурга</t>
  </si>
  <si>
    <t>ГБОУ СОШ №475 Выборгского района Санкт-Петербурга</t>
  </si>
  <si>
    <t>ГБОУ СОШ №482 Выборгского района Санкт-Петербурга</t>
  </si>
  <si>
    <t>ГБОУ СОШ №483 с углубленным изучением информатики Выборгского района Санкт-Петербурга</t>
  </si>
  <si>
    <t>ГБОУ СОШ №487 Выборгского района Санкт-Петербурга</t>
  </si>
  <si>
    <t>ГБОУ СОШ №494 Выборгского района Санкт-Петербурга</t>
  </si>
  <si>
    <t>ГБОУ СОШ №517 с углубленным изучением предметов экономического профиля Выборгского района Санкт-Петербурга</t>
  </si>
  <si>
    <t>ГБОУ СОШ №518 Выборгского района Санкт-Петербурга</t>
  </si>
  <si>
    <t>ГБОУ СОШ №534 с углубленным изучением английского языка имени Героя России Тимура Сиразетдинова Выборгского района Санкт-Петербурга</t>
  </si>
  <si>
    <t>ГБОУ СОШ №558 с углубленным изучением математики Выборгского района Санкт-Петербурга</t>
  </si>
  <si>
    <t>ГБОУ СОШ №559 Выборгского района Санкт-Петербурга</t>
  </si>
  <si>
    <t>ГБОУ СОШ №560 Выборгского района Санкт-Петербурга</t>
  </si>
  <si>
    <t>ГБОУ СОШ №584 "Озерки" Выборгского района Санкт-Петербурга</t>
  </si>
  <si>
    <t>ГБОУ СОШ №6 Выборгского района Санкт-Петербурга</t>
  </si>
  <si>
    <t>ГБОУ СОШ №60 Выборгского района Санкт-Петербурга</t>
  </si>
  <si>
    <t>ГБОУ СОШ №605 с углубленным изучением немецкого языка Выборгского района Санкт-Петербурга</t>
  </si>
  <si>
    <t>ГБОУ СОШ №62 Выборгского района Санкт-Петербурга</t>
  </si>
  <si>
    <t>ГБОУ СОШ №65</t>
  </si>
  <si>
    <t>ГБОУ СОШ №76 Выборгского района Санкт-Петербурга</t>
  </si>
  <si>
    <t>ГБОУ СОШ №83 с углубленным изучением японского и английского языков Выборгского района Санкт-Петербурга</t>
  </si>
  <si>
    <t>ГБОУ СОШ №90 Выборгского района Санкт-Петербурга</t>
  </si>
  <si>
    <t>ГБОУ СОШ №94 Выборгского района Санкт-Петербурга</t>
  </si>
  <si>
    <t>ГБОУ СОШ №97 Выборгского района Санкт-Петербурга</t>
  </si>
  <si>
    <t>ГБОУ СОШ-интернат №1 Выборгского района Санкт-Петербурга</t>
  </si>
  <si>
    <t>ГБОУ СОШ-интернат №33 Выборгского района Санкт-Петербурга</t>
  </si>
  <si>
    <t>ГБУ ДО Дворец детского (юношеского) творчества Выборгского района Санкт-Петербурга</t>
  </si>
  <si>
    <t>ГБУ ДО дом детского творчества "Олимп" Выборгского района Санкт-Петербурга</t>
  </si>
  <si>
    <t>ГБУ ДО дом детского творчества "Современник" Выборгского района Санкт-Петербурга</t>
  </si>
  <si>
    <t>ГБУ ДО дом детского творчества "Союз" Выборгского района Санкт-Петербурга</t>
  </si>
  <si>
    <t>ГБУ ДО дом детского творчества "Юность" Выборгского района Санкт-Петербурга</t>
  </si>
  <si>
    <t>ГБУ ДО Центр психолого-педагогической, медицинской и социальной помощи Выборгского района Санкт-Петербурга</t>
  </si>
  <si>
    <t>ГБУ СПОРТИВНАЯ ШКОЛА "ВЫБОРЖАНИН" ВЫБОРГСКОГО РАЙОНА САНКТ-ПЕТЕРБУРГА</t>
  </si>
  <si>
    <t>ГБУ спортивная школа "Локомотив" Выборгского района Санкт-Петербурга</t>
  </si>
  <si>
    <t>ГБУ СШОР "ВоВиС"</t>
  </si>
  <si>
    <t>ГБУ СШОР "Экран" Выборгского района Санкт-Петербурга</t>
  </si>
  <si>
    <t>ГБУ СШОР по легкой атлетике и фехтованию Выборгского района Санкт-Петербурга</t>
  </si>
  <si>
    <t>ГБУ СШОР по прыжкам на лыжах с трамплина и лыжному двоеборью Выборгского района Санкт-Петербурга</t>
  </si>
  <si>
    <t>ГКУ "Жилищное агентство Выборгского района Санкт-Петербурга"</t>
  </si>
  <si>
    <t>Государственное автономное дошкольное образовательное учреждение детский сад №125 комбинированного вида Выборгского района Санкт-Петербурга</t>
  </si>
  <si>
    <t>ГОСУДАРСТВЕННОЕ БЮДЖЕТНОЕ ДОШКОЛЬНОЕ ОБРАЗОВАТЕЛЬНОЕ УЧРЕЖДЕНИЕ ДЕТСКИЙ САД № 33 ВЫБОРГСКОГО РАЙОНА САНКТ-ПЕТЕРБУРГА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</si>
  <si>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ИНФОРМАЦИОННО-МЕТОДИЧЕСКИЙ ЦЕНТР" ВЫБОРГСКОГО РАЙОНА САНКТ-ПЕТЕРБУРГА"</t>
  </si>
  <si>
    <t>СПб ГБУ "Дом культуры "Левашовский"</t>
  </si>
  <si>
    <t>СПб ГБУ "Дом культуры "Парголовский"</t>
  </si>
  <si>
    <t>СПб ГБУ "Дом культуры "Суздальский"</t>
  </si>
  <si>
    <t>СПб ГБУ "Комплексный центр СОН Выборгского района Санкт-Петербурга"</t>
  </si>
  <si>
    <t>СПб ГБУ "Подростково-молодёжный центр "МИР"</t>
  </si>
  <si>
    <t>СПб ГБУ "Служба заказчика администрации Выборгского района Санкт-Петербурга"</t>
  </si>
  <si>
    <t>СПб ГБУ "ЦЕНТР СОЦИАЛЬНОЙ ПОМОЩИ СЕМЬЕ И ДЕТЯМ Выборгского района Санкт-Петербурга"</t>
  </si>
  <si>
    <t>СПб ГБУ "Центр социальной реабилитации инвалидов и детей-инвалидов" Выборгского района Санкт-Петербурга</t>
  </si>
  <si>
    <t>СПб ГБУ "Центр физической культуры, спорта и здоровья Выборгского района Санкт-Петербурга"</t>
  </si>
  <si>
    <t>СПб ГБУ "Централизованная библиотечная система Выборгского района Санкт-Петербурга"</t>
  </si>
  <si>
    <t>СПб ГБУ дом молодежи "ФОРПОСТ" Выборгского района Санкт-Петербурга</t>
  </si>
  <si>
    <t>СПб ГБУЗ "Гериатрическая больница №1"</t>
  </si>
  <si>
    <t>СПб ГБУЗ "Городская поликлиника №104"</t>
  </si>
  <si>
    <t>СПб ГБУЗ "Городская поликлиника №117"</t>
  </si>
  <si>
    <t>СПб ГБУЗ "Городская поликлиника №14"</t>
  </si>
  <si>
    <t>СПб ГБУЗ "Городская поликлиника №52"</t>
  </si>
  <si>
    <t>СПб ГБУЗ "Городская поликлиника №97"</t>
  </si>
  <si>
    <t>СПб ГБУЗ "Городская поликлиника №99"</t>
  </si>
  <si>
    <t>СПб ГБУЗ "Детская городская поликлиника №11"</t>
  </si>
  <si>
    <t>СПб ГБУЗ "Детская городская поликлиника №17"</t>
  </si>
  <si>
    <t>СПб ГБУЗ "Детская городская поликлиника №63"</t>
  </si>
  <si>
    <t>СПб ГБУЗ "Детская городская поликлиника №7"</t>
  </si>
  <si>
    <t>СПб ГБУЗ "Детская городская поликлиника №71"</t>
  </si>
  <si>
    <t>СПб ГБУЗ "Женская консультация №22"</t>
  </si>
  <si>
    <t>СПб ГБУЗ "Кожно-венерологический диспансер №10 - Клиника дерматологии и венерологии"</t>
  </si>
  <si>
    <t>СПб ГБУЗ "Психоневрологический диспансер №2"</t>
  </si>
  <si>
    <t>СПб ГБУЗ "Стоматологическая поликлиника №4"</t>
  </si>
  <si>
    <t>СПб ГКУ "Централизованная бухгалтерия администрации Выборгского района Санкт-Петербурга"</t>
  </si>
  <si>
    <t>СПб ГКУЗ "Хоспис №3"</t>
  </si>
  <si>
    <t>Администрация Калининского района Санкт-Петербурга</t>
  </si>
  <si>
    <t>ГБДОУ детский сад №1 Калининского района Санкт-Петербурга</t>
  </si>
  <si>
    <t>ГБДОУ детский сад №10 Калининского района Санкт-Петербурга</t>
  </si>
  <si>
    <t>ГБДОУ детский сад №100 Калининского района Санкт-Петербурга</t>
  </si>
  <si>
    <t>ГБДОУ детский сад №101 Калининского района Санкт-Петербурга</t>
  </si>
  <si>
    <t>ГБДОУ детский сад №102 Калининского района Санкт-Петербурга</t>
  </si>
  <si>
    <t>ГБДОУ детский сад №103 Калининского района Санкт-Петербурга</t>
  </si>
  <si>
    <t>ГБДОУ детский сад №11 Калининского района Санкт-Петербурга</t>
  </si>
  <si>
    <t>ГБДОУ детский сад №12 общеразвивающего вида с приоритетным осуществлением деятельности по художественно-эстетическому развитию детей Калининского района СПб</t>
  </si>
  <si>
    <t>ГБДОУ детский сад №14 Калининского района Санкт-Петербурга</t>
  </si>
  <si>
    <t>ГБДОУ детский сад №15 Калининского района Санкт-Петербурга</t>
  </si>
  <si>
    <t>ГБДОУ детский сад №16 Калининского района Санкт-Петербурга</t>
  </si>
  <si>
    <t>ГБДОУ детский сад №17 компенсирующего вида Калининского района Санкт-Петербурга</t>
  </si>
  <si>
    <t>ГБДОУ детский сад №2 Калининского района Санкт-Петербурга</t>
  </si>
  <si>
    <t>ГБДОУ детский сад №20 комбинированного вида Калининского района Санкт-Петербурга</t>
  </si>
  <si>
    <t>ГБДОУ детский сад №21 Калининского района Санкт-Петербурга</t>
  </si>
  <si>
    <t>ГБДОУ детский сад №22 Калининского района Санкт-Петербурга</t>
  </si>
  <si>
    <t>ГБДОУ детский сад №23 Калининского района Санкт-Петербурга</t>
  </si>
  <si>
    <t>ГБДОУ детский сад №24 Калининского района Санкт-Петербурга</t>
  </si>
  <si>
    <t>ГБДОУ детский сад №25 Калининского района Санкт-Петербурга</t>
  </si>
  <si>
    <t>ГБДОУ детский сад №26 Калининского района Санкт-Петербурга</t>
  </si>
  <si>
    <t>ГБДОУ детский сад №27 Калининского района Санкт-Петербурга</t>
  </si>
  <si>
    <t>ГБДОУ детский сад №28 общеразвивающего вида Калининского района</t>
  </si>
  <si>
    <t>ГБДОУ детский сад №29 Калининского района Санкт-Петербурга</t>
  </si>
  <si>
    <t>ГБДОУ детский сад №3 Калининского района Санкт-Петербурга</t>
  </si>
  <si>
    <t>ГБДОУ детский сад №30 компенсирующего вида Калининского района Санкт-Петербурга</t>
  </si>
  <si>
    <t>ГБДОУ детский сад №31 комбинированного вида Калининского района Санкт-Петербурга</t>
  </si>
  <si>
    <t>ГБДОУ детский сад №32 общеразвивающего вида с приоритетным осуществлением деятельности по художественно-эстетическому развитию детей Калининского района Санкт-Петербурга</t>
  </si>
  <si>
    <t>ГБДОУ детский сад №35 Калининского района Санкт-Петербурга</t>
  </si>
  <si>
    <t>ГБДОУ детский сад №36 общеразвивающего вида с приоритетным осуществлением деятельности по художественно-эстетическому развитию детей Калининского района Санкт-Петербурга</t>
  </si>
  <si>
    <t>ГБДОУ детский сад №37 Калининского района Санкт-Петербурга</t>
  </si>
  <si>
    <t>ГБДОУ детский сад №38 Калининского района Санкт-Петербурга</t>
  </si>
  <si>
    <t>ГБДОУ детский сад №39 Калининского района Санкт-Петербурга</t>
  </si>
  <si>
    <t>ГБДОУ детский сад №4 общеразвивающего вида Калининского района Санкт-Петербурга</t>
  </si>
  <si>
    <t>ГБДОУ детский сад №40 Калининского района Санкт-Петербурга</t>
  </si>
  <si>
    <t>ГБДОУ детский сад №41 общеразвивающего вида Калининского района Санкт-Петербурга</t>
  </si>
  <si>
    <t>ГБДОУ детский сад №42 комбинированного вида Калининского района Санкт-Петербурга</t>
  </si>
  <si>
    <t>ГБДОУ детский сад №43 Калининского района Санкт-Петербурга</t>
  </si>
  <si>
    <t>ГБДОУ детский сад №44 Калининского района Санкт-Петербурга</t>
  </si>
  <si>
    <t>ГБДОУ детский сад №45 Калининского района Санкт-Петербурга</t>
  </si>
  <si>
    <t>ГБДОУ детский сад №46 компенсирующего вида Калининского района Санкт-Петербурга</t>
  </si>
  <si>
    <t>ГБДОУ детский сад №47 Калининского района Санк-Петербурга</t>
  </si>
  <si>
    <t>ГБДОУ детский сад №48 Калининского района Санкт-Петербурга</t>
  </si>
  <si>
    <t>ГБДОУ детский сад №49 Калининского района Санкт-Петербурга</t>
  </si>
  <si>
    <t>ГБДОУ детский сад №5 Калининского района Санкт-Петербурга</t>
  </si>
  <si>
    <t>ГБДОУ детский сад №50 Калининского района Санкт-Петербурга</t>
  </si>
  <si>
    <t>ГБДОУ детский сад №51 Калининского района Санкт-Петербурга</t>
  </si>
  <si>
    <t>ГБДОУ детский сад №52 компенсирующего вида Калининского района Санкт-Петербурга</t>
  </si>
  <si>
    <t>ГБДОУ детский сад №53 компенсирующего вида Калининского района Санкт-Петербурга</t>
  </si>
  <si>
    <t>ГБДОУ детский сад №54 Калининского района Санкт-Петербурга</t>
  </si>
  <si>
    <t>ГБДОУ детский сад №55 Калининского района Санкт-Петербурга</t>
  </si>
  <si>
    <t>ГБДОУ детский сад №56 Калининского района Санкт-Петербурга</t>
  </si>
  <si>
    <t>ГБДОУ детский сад №57 Калининского района Санкт-Петербурга</t>
  </si>
  <si>
    <t>ГБДОУ детский сад №58 Калининского района Санкт-Петербурга</t>
  </si>
  <si>
    <t>ГБДОУ детский сад №59 Калининского района</t>
  </si>
  <si>
    <t>ГБДОУ детский сад №6 Калининского района Санкт-Петербурга</t>
  </si>
  <si>
    <t>ГБДОУ детский сад №60 Калининского района Санкт-Петербурга</t>
  </si>
  <si>
    <t>ГБДОУ детский сад №61 Калининского района Санкт-Петербурга</t>
  </si>
  <si>
    <t>ГБДОУ детский сад №62 Калининского района Санкт-Петербурга</t>
  </si>
  <si>
    <t>ГБДОУ детский сад №64 Калининского района Санкт-Петербурга</t>
  </si>
  <si>
    <t>ГБДОУ детский сад №66 Калининского района Санкт-Петербурга</t>
  </si>
  <si>
    <t>ГБДОУ детский сад №67 Калининского района Санкт-Петербурга</t>
  </si>
  <si>
    <t>ГБДОУ детский сад №68 Калининского района Санкт-Петербурга</t>
  </si>
  <si>
    <t>ГБДОУ детский сад №69 Калининского района Санкт-Петербурга</t>
  </si>
  <si>
    <t>ГБДОУ детский сад №7 Калининского района Санкт-Петербурга</t>
  </si>
  <si>
    <t>ГБДОУ детский сад №70 Калининского района Санкт-Петербурга</t>
  </si>
  <si>
    <t>ГБДОУ детский сад №71 Калининского района Санкт-Петербурга</t>
  </si>
  <si>
    <t>ГБДОУ детский сад №72 Калининского района Санкт-Петербурга</t>
  </si>
  <si>
    <t>ГБДОУ детский сад №73 Калининского района Санкт-Петербурга</t>
  </si>
  <si>
    <t>ГБДОУ детский сад №74 Калининского района Санкт-Петербурга</t>
  </si>
  <si>
    <t>ГБДОУ детский сад №75 Калининского района Санкт-Петербурга</t>
  </si>
  <si>
    <t>ГБДОУ детский сад №76 Калининского района Санкт-Петербурга</t>
  </si>
  <si>
    <t>ГБДОУ детский сад №77 Калининского района Санкт-Петербурга</t>
  </si>
  <si>
    <t>ГБДОУ детский сад №78 общеразвивающего вида Калининского района Санкт-Петербурга</t>
  </si>
  <si>
    <t>ГБДОУ детский сад №79 общеразвивающего вида с приоритетным осуществлением деятельности по физическому развитию детей Калининского района Санкт-Петербурга</t>
  </si>
  <si>
    <t>ГБДОУ детский сад №8 Калининского района Санкт-Петербурга</t>
  </si>
  <si>
    <t>ГБДОУ детский сад №80 Калининского района Санкт-Петербурга</t>
  </si>
  <si>
    <t>ГБДОУ детский сад №81 Калининского района Санкт-Петербурга</t>
  </si>
  <si>
    <t>ГБДОУ детский сад №82 Калининского района Санкт-Петербурга</t>
  </si>
  <si>
    <t>ГБДОУ детский сад №83 Калининского района Санкт-Петербурга</t>
  </si>
  <si>
    <t>ГБДОУ детский сад №84 Калининского района Санкт-Петербурга</t>
  </si>
  <si>
    <t>ГБДОУ детский сад №85 Калининского района Санкт-Петербурга</t>
  </si>
  <si>
    <t>ГБДОУ детский сад №86 Калининского района Санкт-Петербурга</t>
  </si>
  <si>
    <t>ГБДОУ детский сад №88 Калининского района Санкт-Петербурга</t>
  </si>
  <si>
    <t>ГБДОУ детский сад №9 общеразвивающего вида с приоритетным осуществлением деятельности по физическому развитию детей Калининского района Санкт-Петербурга</t>
  </si>
  <si>
    <t>ГБДОУ детский сад №90 Калининского района Санкт-Петербурга</t>
  </si>
  <si>
    <t>ГБДОУ детский сад №92 Калининского района Санкт-Петербурга</t>
  </si>
  <si>
    <t>ГБДОУ детский сад №93 Калининского района Санкт-Петербурга</t>
  </si>
  <si>
    <t>ГБДОУ детский сад №95 Калининского района Санкт-Петербурга</t>
  </si>
  <si>
    <t>ГБДОУ детский сад №96 Калининского района Санкт-Петербурга</t>
  </si>
  <si>
    <t>ГБДОУ детский сад №97 Калининского района Санкт-Петербурга</t>
  </si>
  <si>
    <t>ГБДОУ детский сад №98 Калининского района Санкт-Петербурга</t>
  </si>
  <si>
    <t>ГБДОУ детский сад №99 Калининского района Санкт-Петербурга</t>
  </si>
  <si>
    <t>ГБОУ гимназия №148 имени Сервантеса Калининского района Санкт-Петербурга</t>
  </si>
  <si>
    <t>ГБОУ гимназия №159 "Бестужевская" Калининского района Санкт-Петербурга</t>
  </si>
  <si>
    <t>ГБОУ гимназия №192 Калининского района Санкт-Петербурга "Брюсовская гимназия"</t>
  </si>
  <si>
    <t>ГБОУ Гимназия №63 Калининского района Санкт-Петербурга</t>
  </si>
  <si>
    <t>ГБОУ ДОД Центр эстетического воспитания детей Калининского района Санкт-Петербурга "Центр на Брянцева"</t>
  </si>
  <si>
    <t>ГБОУ лицей №126 Калининского района Санкт-Петербурга</t>
  </si>
  <si>
    <t>ГБОУ лицей №144 Калининского района Санкт-Петербурга</t>
  </si>
  <si>
    <t>ГБОУ лицей №150 Калининского района Санкт-Петербурга</t>
  </si>
  <si>
    <t>ГБОУ лицей №179 Калининского района Санкт-Петербурга</t>
  </si>
  <si>
    <t>ГБОУ лицей №470 Калининского района Санкт-Петербурга</t>
  </si>
  <si>
    <t>ГБОУ лицей №95 Калининского района Санкт-Петербурга</t>
  </si>
  <si>
    <t>ГБОУ СОШ №100 Калининского района Санкт-Петербурга</t>
  </si>
  <si>
    <t>ГБОУ СОШ №111 с углубленным изучением немецкого языка Калининского района Санкт-Петербурга</t>
  </si>
  <si>
    <t>ГБОУ СОШ №119 Калининского района Санкт-Петербурга</t>
  </si>
  <si>
    <t>ГБОУ СОШ №121 Калининского района Санкт-Петербурга</t>
  </si>
  <si>
    <t>ГБОУ СОШ №128 Калининского района Санкт-Петербурга</t>
  </si>
  <si>
    <t>ГБОУ СОШ №136 Калининского района Санкт-Петербурга</t>
  </si>
  <si>
    <t>ГБОУ СОШ №137 Калининского района Санкт-Петербурга</t>
  </si>
  <si>
    <t>ГБОУ СОШ №138 имени Святого благоверного князя Александра Невского Калининского района Санкт-Петербурга</t>
  </si>
  <si>
    <t>ГБОУ СОШ №139 с углубленным изучением математики Калининского района Санкт-Петербурга</t>
  </si>
  <si>
    <t>ГБОУ СОШ №145 Калининского района Санкт-Петербурга</t>
  </si>
  <si>
    <t>ГБОУ СОШ №146 Калининского района Санкт-Петербурга</t>
  </si>
  <si>
    <t>ГБОУ СОШ №149 Калининского района Санкт-Петербурга</t>
  </si>
  <si>
    <t>ГБОУ СОШ №156 с углубленным изучением информатики Калининского района Санкт-Петербурга</t>
  </si>
  <si>
    <t>ГБОУ СОШ №158 Калининского района Санкт-Петербурга</t>
  </si>
  <si>
    <t>ГБОУ СОШ №172 Калининского района Санкт-Петербурга</t>
  </si>
  <si>
    <t>ГБОУ СОШ №175 Калининского района Санкт-Петербурга</t>
  </si>
  <si>
    <t>ГБОУ СОШ №176 Калининского района Санкт-Петербурга</t>
  </si>
  <si>
    <t>ГБОУ СОШ №184 Калининского района Санкт-Петербурга</t>
  </si>
  <si>
    <t>ГБОУ СОШ №186 Калининского района Санкт-Петербурга</t>
  </si>
  <si>
    <t>ГБОУ СОШ №220 Калининского района Санкт-Петербурга</t>
  </si>
  <si>
    <t>ГБОУ СОШ №514 Калининского района Санкт-Петербурга</t>
  </si>
  <si>
    <t>ГБОУ СОШ №535 Калининского района Санкт-Петербурга</t>
  </si>
  <si>
    <t>ГБОУ СОШ №619 Калининского района Санкт-Петербурга</t>
  </si>
  <si>
    <t>ГБОУ СОШ №653 с углубленным изучением иностранных языков (хинди и английского) Калининского района Санкт-Петербурга имени Рабиндраната Тагора</t>
  </si>
  <si>
    <t>ГБОУ СОШ №68 Калининского района Санкт-Петербурга</t>
  </si>
  <si>
    <t>ГБОУ СОШ №69 Калининского района Санкт-Петербурга</t>
  </si>
  <si>
    <t>ГБОУ СОШ №692 Калининского района Санкт-Петербурга</t>
  </si>
  <si>
    <t>ГБОУ СОШ №71 Калининского района Санкт-Петербурга</t>
  </si>
  <si>
    <t>ГБОУ СОШ №72 с углубленным изучением немецкого языка Калининского района Санкт-Петербурга</t>
  </si>
  <si>
    <t>ГБОУ СОШ №78 Калининского района Санкт-Петербурга</t>
  </si>
  <si>
    <t>ГБОУ СОШ №79 Калининского района Санкт-Петербурга</t>
  </si>
  <si>
    <t>ГБОУ СОШ №81 Калининского района Санкт-Петербурга</t>
  </si>
  <si>
    <t>ГБОУ СОШ №88 Калининского района Санкт-Петербурга</t>
  </si>
  <si>
    <t>ГБОУ СОШ №89 Калининского района Санкт-Петербурга</t>
  </si>
  <si>
    <t>ГБОУ СОШ №96 Калининского района Санкт-Петербурга</t>
  </si>
  <si>
    <t>ГБОУ СОШ №98 с углубленным изучением английского языка Калининского района Санкт-Петербурга</t>
  </si>
  <si>
    <t>ГБОУ центр образования №633 Калининского района Санкт-Петербурга</t>
  </si>
  <si>
    <t>ГБОУ школа №10 Калининского района Санкт-Петербурга</t>
  </si>
  <si>
    <t>ГБОУ школа №46 "Центр Реабилитации и Милосердия" Калининского района Санкт-Петербурга</t>
  </si>
  <si>
    <t>ГБОУ школа №561 Калининского района Санкт-Петербурга</t>
  </si>
  <si>
    <t>ГБОУ школа-интернат №28 Калининского района Санкт-Петербурга</t>
  </si>
  <si>
    <t>ГБОУ школа-интернат №9 Калининского района</t>
  </si>
  <si>
    <t>ГБУ ДО Дом детского творчества Калининского района Санкт-Петербурга</t>
  </si>
  <si>
    <t>ГБУ ДО Центр внешкольной работы с детьми и молодежью Калининского района Санкт-Петербурга "Академический"</t>
  </si>
  <si>
    <t>ГБУ ДО Центр психолого-педагогической, медицинской и социальной помощи Калининского района Санкт-Петербурга</t>
  </si>
  <si>
    <t>ГБУ дополнительного профессионального педагогического образования центр повышения квалификации специалистов "Информационно-методический центр" Калининского района Санкт-Петербурга</t>
  </si>
  <si>
    <t>ГБУ СШОР №2 Калининского района</t>
  </si>
  <si>
    <t>ГБУ СШОР №3 Калининского района</t>
  </si>
  <si>
    <t>Государственное бюджетное учреждение СШОР №1 Калининского района Санкт-Петербурга</t>
  </si>
  <si>
    <t>Государственное бюджетное учреждение СШОР по дзюдо Калининского района Санкт-Петербурга имени А.С.Рахлина</t>
  </si>
  <si>
    <t>СПБ ГАДОУ детский сад №18 Калининского района Санкт-Петербурга</t>
  </si>
  <si>
    <t>СПб ГБУ "Комплексный центр СОН Калининского района Санкт-Петербурга"</t>
  </si>
  <si>
    <t>СПб ГБУ "Культурно-досуговый центр Калининского района"</t>
  </si>
  <si>
    <t>СПб ГБУ "Подростково-молодежный центр "Калининский"</t>
  </si>
  <si>
    <t>СПб ГБУ "Служба заказчика администрации Калининского района Санкт-Петербурга"</t>
  </si>
  <si>
    <t>СПб ГБУ "Центр социальной помощи семье и детям Калининского района Санкт-Петербурга"</t>
  </si>
  <si>
    <t>СПб ГБУ "Центр социальной реабилитации инвалидов и детей-инвалидов Калининского района Санкт-Петербурга"</t>
  </si>
  <si>
    <t>СПб ГБУ "Центр физической культуры, спорта и здоровья Калининского района"</t>
  </si>
  <si>
    <t>СПб ГБУЗ "Городская поликлиника №112"</t>
  </si>
  <si>
    <t>СПб ГБУЗ "Городская поликлиника №118"</t>
  </si>
  <si>
    <t>СПб ГБУЗ "Городская поликлиника №54"</t>
  </si>
  <si>
    <t>СПб ГБУЗ "Городская поликлиника №76"</t>
  </si>
  <si>
    <t>СПб ГБУЗ "Городская поликлиника №86"</t>
  </si>
  <si>
    <t>СПб ГБУЗ "Городская поликлиника №96"</t>
  </si>
  <si>
    <t>СПб ГБУЗ "Детская городская поликлиника №29"</t>
  </si>
  <si>
    <t>СПб ГБУЗ "Детская стоматологическая поликлиника №3"</t>
  </si>
  <si>
    <t>СПб ГБУЗ "Детский центр восстановительной медицины и реабилитации №3"</t>
  </si>
  <si>
    <t>СПб ГБУЗ "Кожно-венерологический диспансер №9"</t>
  </si>
  <si>
    <t>СПб ГБУЗ "Стоматологическая поликлиника №30"</t>
  </si>
  <si>
    <t>СПб ГБУК "Музей истории подводных сил России имени А.И. Маринеско"</t>
  </si>
  <si>
    <t>СПб ГБУК "Централизованная библиотечная система Калининского района"</t>
  </si>
  <si>
    <t>СПб ГКУ "Жилищное агентство Калининского района Санкт-Петербурга"</t>
  </si>
  <si>
    <t>СПб ГКУ "Централизованная бухгалтерия администрации Калининского района Санкт-Петербурга"</t>
  </si>
  <si>
    <t>СПб ГКУЗ "Хоспис №4"</t>
  </si>
  <si>
    <t>Администрация Кировского района Санкт-Петербурга</t>
  </si>
  <si>
    <t>ГБДОУ детский сад №1 общеразвивающего вида с приоритетным осуществлением деятельности по художественно-эстетическому развитию детей Кировского района Санкт-Петербурга</t>
  </si>
  <si>
    <t>ГБДОУ детский сад №10 Кировского района Санкт-Петербурга</t>
  </si>
  <si>
    <t>ГБДОУ детский сад №11 Кировского района Санкт-Петербурга</t>
  </si>
  <si>
    <t>ГБДОУ детский сад №12 комбинированного вида Кировского района Санкт-Петербурга</t>
  </si>
  <si>
    <t>ГБДОУ детский сад №13 компенсирующего вида Кировского района Санкт-Петербурга</t>
  </si>
  <si>
    <t>ГБДОУ детский сад №14 комбинированного вида Кировского района Санкт-Петербурга</t>
  </si>
  <si>
    <t>ГБДОУ детский сад №15 Кировского района Санкт-Петербурга</t>
  </si>
  <si>
    <t>ГБДОУ детский сад №16 Кировского района Санкт-Петербурга</t>
  </si>
  <si>
    <t>ГБДОУ детский сад №17 комбинированного вида Кировского района Санкт-Петербурга</t>
  </si>
  <si>
    <t>ГБДОУ детский сад №18 комбинированного вида Кировского района Санкт-Петербурга</t>
  </si>
  <si>
    <t>ГБДОУ детский сад №19 комбинированного вида Кировского района Санкт-Петербурга</t>
  </si>
  <si>
    <t>ГБДОУ детский сад №196 компенсирующего вида Кировского района Санкт-Петербурга</t>
  </si>
  <si>
    <t>ГБДОУ детский сад №2 компенсирующего вида Кировского района Санкт-Петербурга</t>
  </si>
  <si>
    <t>ГБДОУ детский сад №20 комбинированного вида Кировского района Санкт-Петербурга</t>
  </si>
  <si>
    <t>ГБДОУ детский сад №21 Кировского района Санкт-Петербурга</t>
  </si>
  <si>
    <t>ГБДОУ детский сад №22 общеразвивающего вида с приоритетным осуществлением деятельности по познавательно-речевому развитию детей Кировского района Санкт-Петербурга</t>
  </si>
  <si>
    <t>ГБДОУ детский сад №23 общеразвивающего вида с приоритетным осуществлением деятельности по познавательно-речевому развитию детей Кировского района Санкт-Петербурга</t>
  </si>
  <si>
    <t>ГБДОУ детский сад №24 общеразвивающего вида с приоритетным осуществлением деятельности по познавательно-речевому и художественно-эстетическому развитию детей Кировского района Санкт-Петербурга</t>
  </si>
  <si>
    <t>ГБДОУ детский сад №25 Кировского района Санкт-Петербурга</t>
  </si>
  <si>
    <t>ГБДОУ детский сад №26 комбинированного вида Кировского района Санкт-Петербурга</t>
  </si>
  <si>
    <t>ГБДОУ детский сад №27 комбинированного вида Кировского района Санкт-Петербурга</t>
  </si>
  <si>
    <t>ГБДОУ детский сад №28 Кировского района Санкт-Петербурга</t>
  </si>
  <si>
    <t>ГБДОУ детский сад №29 общеразвивающего вида с приоритетным осуществлением деятельности по познавательно-речевому развитию детей Кировского района Санкт-Петербурга</t>
  </si>
  <si>
    <t>ГБДОУ детский сад №3 комбинированного вида Кировского района Санкт-Петербурга</t>
  </si>
  <si>
    <t>ГБДОУ детский сад №30 общеразвивающего вида с приоритетным осуществлением деятельности по художественно-эстетическому развитию детей Кировского района Санкт-Петербурга</t>
  </si>
  <si>
    <t>ГБДОУ детский сад №31 общеразвивающего вида с приоритетным осуществлением деятельности по познавательно-речевому развитию детей Кировского района Санкт-Петербурга</t>
  </si>
  <si>
    <t>ГБДОУ детский сад №32 Кировского района Санкт-Петербурга</t>
  </si>
  <si>
    <t>ГБДОУ детский сад №33 Кировского района Санкт-Петербурга</t>
  </si>
  <si>
    <t>ГБДОУ детский сад №34 Кировского района Санкт-Петербурга</t>
  </si>
  <si>
    <t>ГБДОУ детский сад №35 Кировского района Санкт-Петербурга</t>
  </si>
  <si>
    <t>ГБДОУ детский сад №36 комбинированного вида Кировского района Санкт-Петербурга</t>
  </si>
  <si>
    <t>ГБДОУ детский сад №38 комбинированного вида Кировского района Санкт-Петербурга</t>
  </si>
  <si>
    <t>ГБДОУ детский сад №39 Кировского района Санкт-Петербурга</t>
  </si>
  <si>
    <t>ГБДОУ детский сад №4 Кировского района Санкт-Петербурга</t>
  </si>
  <si>
    <t>ГБДОУ детский сад №40 комбинированного вида Кировского района Санкт-Петербурга</t>
  </si>
  <si>
    <t>ГБДОУ детский сад №409 присмотра и оздоровления Кировского района Санкт-Петербурга</t>
  </si>
  <si>
    <t>ГБДОУ детский сад №41 комбинированного вида Кировского района Санкт-Петербурга</t>
  </si>
  <si>
    <t>ГБДОУ детский сад №42 Кировского района Санкт-Петербурга</t>
  </si>
  <si>
    <t>ГБДОУ детский сад №43 комбинированного вида Кировского района Санкт-Петербурга</t>
  </si>
  <si>
    <t>ГБДОУ детский сад №44 компенсирующего вида Кировского района Санкт-Петербурга</t>
  </si>
  <si>
    <t>ГБДОУ детский сад №45 комбинированного вида Кировского района Санкт-Петербурга</t>
  </si>
  <si>
    <t>ГБДОУ детский сад №46 общеразвивающего вида с приоритетным осуществлением деятельности по познавательно-речевому развитию детей Кировского района Санкт-Петербурга</t>
  </si>
  <si>
    <t>ГБДОУ детский сад №47 Кировского района Санкт-Петербурга</t>
  </si>
  <si>
    <t>ГБДОУ детский сад №48 Кировского района Санкт-Петербурга</t>
  </si>
  <si>
    <t>ГБДОУ детский сад №49 Кировского района Санкт-Петербурга</t>
  </si>
  <si>
    <t>ГБДОУ детский сад №5 общеразвивающего вида с приоритетным осуществлением деятельности по познавательно-речевому развитию детей Кировского района Санкт-Петербурга</t>
  </si>
  <si>
    <t>ГБДОУ детский сад №50 комбинированного вида Кировского района Санкт-Петербурга</t>
  </si>
  <si>
    <t>ГБДОУ детский сад №51 Кировского района Санкт-Петербурга</t>
  </si>
  <si>
    <t>ГБДОУ детский сад №52 комбинированного вида Кировского района Санкт-Петербурга</t>
  </si>
  <si>
    <t>ГБДОУ детский сад №53 комбинированного вида Кировского района Санкт-Петербурга</t>
  </si>
  <si>
    <t>ГБДОУ детский сад №54 комбинированного вида Кировского района Санкт-Петербурга</t>
  </si>
  <si>
    <t>ГБДОУ детский сад №55 компенсирующего вида Кировского района Санкт-Петербурга</t>
  </si>
  <si>
    <t>ГБДОУ детский сад №56 комбинированного вида Кировского района Санкт-Петербурга</t>
  </si>
  <si>
    <t>ГБДОУ детский сад №57 комбинированного вида Кировского района Санкт-Петербурга</t>
  </si>
  <si>
    <t>ГБДОУ детский сад №58 комбинированного вида Кировского района Санкт-Петербурга</t>
  </si>
  <si>
    <t>ГБДОУ детский сад №59 общеразвивающего вида с приоритетным осуществлением деятельности по социально-личностному развитию детей Кировского района Санкт-Петербурга</t>
  </si>
  <si>
    <t>ГБДОУ детский сад №60 комбинированного вида Кировского района Санкт-Петербурга</t>
  </si>
  <si>
    <t>ГБДОУ детский сад №61 комбинированного вида Кировского района Санкт-Петербурга</t>
  </si>
  <si>
    <t>ГБДОУ детский сад №62 Кировского района Санкт-Петербурга</t>
  </si>
  <si>
    <t>ГБДОУ детский сад №63 комбинированного вида Кировского района Санкт-Петербурга</t>
  </si>
  <si>
    <t>ГБДОУ детский сад №65 Кировского района Санкт-Петербурга</t>
  </si>
  <si>
    <t>ГБДОУ детский сад №66 комбинированного вида Кировского района Санкт-Петербурга</t>
  </si>
  <si>
    <t>ГБДОУ детский сад №67 компенсирующего вида Кировского района Санкт-Петербурга</t>
  </si>
  <si>
    <t>ГБДОУ детский сад №68 Кировского района Санкт-Петербурга</t>
  </si>
  <si>
    <t>ГБДОУ детский сад №69 Кировского района Санкт-Петербурга</t>
  </si>
  <si>
    <t>ГБДОУ детский сад №7 Кировского района Санкт-Петербурга</t>
  </si>
  <si>
    <t>ГБДОУ детский сад №70 комбинированного вида Кировского района Санкт-Петербурга</t>
  </si>
  <si>
    <t>ГБДОУ детский сад №71 Кировского района Санкт-Петербурга</t>
  </si>
  <si>
    <t>ГБДОУ детский сад №72 общеразвивающего вида с приоритетным осуществлением деятельности по познавательно-речевому и художественно-эстетическому развитию детей Кировского района Санкт-Петербурга</t>
  </si>
  <si>
    <t>ГБДОУ детский сад №73 Кировского района Санкт-Петербурга</t>
  </si>
  <si>
    <t>ГБДОУ детский сад №74 Кировского района Санкт-Петербурга</t>
  </si>
  <si>
    <t>ГБДОУ детский сад №75 комбинированного вида Кировского района Санкт-Петербурга</t>
  </si>
  <si>
    <t>ГБДОУ детский сад №8 Кировского района Санкт-Петербурга</t>
  </si>
  <si>
    <t>ГБОУ Гимназия №248 Кировского района Санкт-Петербурга</t>
  </si>
  <si>
    <t>ГБОУ Гимназия №261 Кировского района Санкт-Петербурга</t>
  </si>
  <si>
    <t>ГБОУ гимназия №284 Кировского района Санкт-Петербурга</t>
  </si>
  <si>
    <t>ГБОУ гимназия №397 Кировского района Санкт-Петербурга имени Г.В. Старовойтовой</t>
  </si>
  <si>
    <t>ГБОУ ДО детский морской центр Кировского района Санкт-Петербурга "Юный моряк"</t>
  </si>
  <si>
    <t>ГБОУ Лицей №244 Кировского района Санкт-Петербурга</t>
  </si>
  <si>
    <t>ГБОУ лицей №378 Кировского района Санкт-Петербурга</t>
  </si>
  <si>
    <t>ГБОУ лицей №384 Кировского района Санкт-Петербурга</t>
  </si>
  <si>
    <t>ГБОУ Лицей №387 имени Н.В. Белоусова Кировского района Санкт-Петербурга</t>
  </si>
  <si>
    <t>ГБОУ лицей №389 "Центр экологического образования" Кировского района Санкт-Петербурга</t>
  </si>
  <si>
    <t>ГБОУ лицей №393 Кировского района Санкт-Петербурга</t>
  </si>
  <si>
    <t>ГБОУ СОШ №221 Кировского района Санкт-Петербурга</t>
  </si>
  <si>
    <t>ГБОУ СОШ №223 с углубленным изучением немецкого языка Кировского района Санкт-Петербурга</t>
  </si>
  <si>
    <t>ГБОУ СОШ №240 Кировского района Санкт-Петербурга</t>
  </si>
  <si>
    <t>ГБОУ СОШ №249 имени М.В. Маневича Кировского района Санкт-Петербурга</t>
  </si>
  <si>
    <t>ГБОУ СОШ №250 Кировского района Санкт-Петербурга</t>
  </si>
  <si>
    <t>ГБОУ СОШ №254 с углубленным изучением английского языка Кировского района Санкт-Петербурга</t>
  </si>
  <si>
    <t>ГБОУ СОШ №264 Кировского района Санкт-Петербурга</t>
  </si>
  <si>
    <t>ГБОУ СОШ №269 Кировского района Санкт-Петербурга "Школа Здоровья"</t>
  </si>
  <si>
    <t>ГБОУ СОШ №274 с углубленным изучением иностранных языков Кировского района Санкт-Петербурга</t>
  </si>
  <si>
    <t>ГБОУ СОШ №277 Кировского района Санкт-Петербурга</t>
  </si>
  <si>
    <t>ГБОУ СОШ №282 с углубленным изучением французского языка Кировского района Санкт-Петербурга</t>
  </si>
  <si>
    <t>ГБОУ СОШ №283 Кировского района Санкт-Петербурга</t>
  </si>
  <si>
    <t>ГБОУ СОШ №377 Кировского района Санкт-Петербурга</t>
  </si>
  <si>
    <t>ГБОУ СОШ №379 Кировского района Санкт-Петербурга</t>
  </si>
  <si>
    <t>ГБОУ СОШ №381 Кировского района Санкт-Петербурга</t>
  </si>
  <si>
    <t>ГБОУ СОШ №386 Кировского района Санкт-Петербурга</t>
  </si>
  <si>
    <t>ГБОУ СОШ №388 Кировского района Санкт-Петербурга</t>
  </si>
  <si>
    <t>ГБОУ СОШ №392 с углубленным изучением французского языка Кировского района Санкт-Петербурга</t>
  </si>
  <si>
    <t>ГБОУ СОШ №481 с углубленным изучением немецкого языка Кировского района Санкт-Петербурга</t>
  </si>
  <si>
    <t>ГБОУ СОШ №493 Кировского района Санкт-Петербурга</t>
  </si>
  <si>
    <t>ГБОУ СОШ №501 с углубленным изучением предмета информатики и информационно-коммуникационных технологий Кировского района Санкт-Петербурга</t>
  </si>
  <si>
    <t>ГБОУ СОШ №503 Кировского района Санкт-Петербурга</t>
  </si>
  <si>
    <t>ГБОУ СОШ №504 с углубленным изучением английского языка Кировского района Санкт-Петербурга</t>
  </si>
  <si>
    <t>ГБОУ СОШ №506 с углубленным изучением немецкого языка Кировского района Санкт-Петербурга</t>
  </si>
  <si>
    <t>ГБОУ СОШ №538 с углубленным изучением информационных технологий Кировского района Санкт-Петербурга</t>
  </si>
  <si>
    <t>ГБОУ СОШ №539 с углубленным изучением испанского языка Кировского района Санкт-Петербурга</t>
  </si>
  <si>
    <t>ГБОУ СОШ №551 Кировского района Санкт-Петербурга</t>
  </si>
  <si>
    <t>ГБОУ СОШ №585 Кировского района Санкт-Петербурга</t>
  </si>
  <si>
    <t>ГБОУ СОШ №608 имени Героя Советского Союза Зины Портновой Кировского района Санкт-Петербурга</t>
  </si>
  <si>
    <t>ГБОУ СОШ №654 с углубленным изучением предметов художественно-эстетического цикла "Хореография" Кировского района Санкт-Петербурга</t>
  </si>
  <si>
    <t>ГБОУ СОШ №658 Кировского района Санкт-Петербурга</t>
  </si>
  <si>
    <t>ГБОУ центр образования №162 Кировского района Санкт-Петербурга "Центр информационной культуры"</t>
  </si>
  <si>
    <t>ГБОУ школа №480 Кировского района Санкт-Петербурга</t>
  </si>
  <si>
    <t>ГБОУ школа №502 Кировского района Санкт-Петербурга</t>
  </si>
  <si>
    <t>ГБОУ школа №565 Кировского района Санкт-Петербурга</t>
  </si>
  <si>
    <t>ГБОУ школа-интернат №2 Кировского района Санкт-Петербурга</t>
  </si>
  <si>
    <t>ГБУ ДО Дворец детского (юношеского) творчества Кировского района Санкт-Петербурга</t>
  </si>
  <si>
    <t>ГБУ ДО Центр детского (юношеского) технического творчества Кировского района Санкт-Петербурга</t>
  </si>
  <si>
    <t>ГБУ ДО Центр психолого-педагогического сопровождения Кировского района Санкт-Петербурга</t>
  </si>
  <si>
    <t>ГБУ СШОР Кировского района Санкт-Петербурга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</si>
  <si>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Кировского района Санкт-Петербурга</t>
  </si>
  <si>
    <t>Санкт-Петербургское государственное казенное учреждение Централизованная бухгалтерия администрации Кировского района Санкт-Петербурга""</t>
  </si>
  <si>
    <t>СПб ГБУ "Музей "Анна Ахматова. Серебряный век"</t>
  </si>
  <si>
    <t>СПб ГБУ "Музей "Нарвская застава"</t>
  </si>
  <si>
    <t>СПб ГБУ "Подростково-молодежный центр "Кировский"</t>
  </si>
  <si>
    <t>СПб ГБУ "Служба заказчика администрации Кировского района Санкт-Петербурга"</t>
  </si>
  <si>
    <t>СПб ГБУ "Социально-реабилитационный центр для несовершеннолетних "Воспитательный дом"</t>
  </si>
  <si>
    <t>СПб ГБУ "Театр детского балета"</t>
  </si>
  <si>
    <t>СПб ГБУ "Театр кукол "Бродячая собачка"</t>
  </si>
  <si>
    <t>СПб ГБУ "Центр культуры и досуга "Кировец"</t>
  </si>
  <si>
    <t>СПб ГБУ "Центр социальной помощи семье и детям Кировского района Санкт-Петербурга"</t>
  </si>
  <si>
    <t>СПб ГБУ "Центр социальной реабилитации инвалидов и детей-инвалидов Кировского района Санкт-Петербурга"</t>
  </si>
  <si>
    <t>СПб ГБУ "Центр физической культуры и спорта "Нарвская застава"</t>
  </si>
  <si>
    <t>СПб ГБУ СОН "Комплексный центр социального обслуживания населения Кировского района Санкт-Петербурга"</t>
  </si>
  <si>
    <t>СПб ГБУЗ "Врачебно-физкультурный диспансер №3"(межрайонный)</t>
  </si>
  <si>
    <t>СПб ГБУЗ "Городская поликлиника №23"</t>
  </si>
  <si>
    <t>СПб ГБУЗ "Городская поликлиника №43"</t>
  </si>
  <si>
    <t>СПб ГБУЗ "Городская поликлиника №88"</t>
  </si>
  <si>
    <t>СПб ГБУЗ "Детская стоматологическая поликлиника №4"</t>
  </si>
  <si>
    <t>СПб ГБУЗ "Кожно-венерологический диспансер №7"</t>
  </si>
  <si>
    <t>СПб ГБУЗ "Консультативно-диагностический центр №85"</t>
  </si>
  <si>
    <t>СПб ГБУЗ "Стоматологическая поликлиника №10"</t>
  </si>
  <si>
    <t>СПб ГБУЗ "Стоматологическая поликлиника №11"</t>
  </si>
  <si>
    <t>СПб ГБУЗ "Стоматологическая поликлиника №20"</t>
  </si>
  <si>
    <t>СПб ГБУК "Камерный драматический театр "Левендаль"</t>
  </si>
  <si>
    <t>СПб ГБУК "Централизованная библиотечная система Кировского района"</t>
  </si>
  <si>
    <t>СПб ГКУ "Жилищное агентство Кировского района Санкт-Петербурга"</t>
  </si>
  <si>
    <t>Администрация Колпинского района Санкт-Петербурга</t>
  </si>
  <si>
    <t>ГБДОУ детский сад №1 Колпинского района Санкт-Петербурга</t>
  </si>
  <si>
    <t>ГБДОУ детский сад №11 комбинированного вида Колпинского района Санкт-Петербурга</t>
  </si>
  <si>
    <t>ГБДОУ детский сад №16 Колпинского района Санкт-Петербурга</t>
  </si>
  <si>
    <t>ГБДОУ детский сад №17 комбинированного вида Колпинского района Санкт-Петербурга</t>
  </si>
  <si>
    <t>ГБДОУ детский сад №20 для детей раннего возраста Колпинского района Санкт-Петербурга</t>
  </si>
  <si>
    <t>ГБДОУ детский сад №22 Колпинского района Санкт-Петербурга</t>
  </si>
  <si>
    <t>ГБДОУ детский сад №23 Колпинского района Санкт-Петербурга</t>
  </si>
  <si>
    <t>ГБДОУ детский сад №27 комбинированного вида Колпинского района Санкт-Петербурга</t>
  </si>
  <si>
    <t>ГБДОУ детский сад №29 Колпинского района Санкт-Петербурга</t>
  </si>
  <si>
    <t>ГБДОУ детский сад №3 общеразвивающего вида с приоритетным осуществлением познавательно-речевого развития детей Колпинского района Санкт-Петербурга</t>
  </si>
  <si>
    <t>ГБДОУ детский сад №32 комбинированного вида Колпинского района Санкт-Петербурга</t>
  </si>
  <si>
    <t>ГБДОУ детский сад №33 Колпинского района Санкт-Петербурга</t>
  </si>
  <si>
    <t>ГБДОУ детский сад №34 комбинированного вида Колпинского района Санкт-Петербурга</t>
  </si>
  <si>
    <t>ГБДОУ детский сад №35 комбинированного вида Колпинского района Санкт-Петербурга</t>
  </si>
  <si>
    <t>ГБДОУ детский сад №39 комбинированного вида Колпинского района Санкт-Петербурга</t>
  </si>
  <si>
    <t>ГБДОУ детский сад №40 Колпинского района Санкт-Петербурга</t>
  </si>
  <si>
    <t>ГБДОУ детский сад №41 комбинированного вида Колпинского района Санкт-Петербурга</t>
  </si>
  <si>
    <t>ГБДОУ детский сад №42 компенсирующего вида Колпинского района Санкт-Петербурга</t>
  </si>
  <si>
    <t>ГБДОУ детский сад №43 Колпинского района Санкт-Петербурга</t>
  </si>
  <si>
    <t>ГБДОУ детский сад №44 Колпинского района Санкт-Петербурга</t>
  </si>
  <si>
    <t>ГБДОУ детский сад №45 Колпинского района Санкт-Петербурга</t>
  </si>
  <si>
    <t>ГБДОУ детский сад №46 Колпинского района Санкт-Петербурга</t>
  </si>
  <si>
    <t>ГБДОУ детский сад №47 Колпинского района Санкт-Петербурга</t>
  </si>
  <si>
    <t>ГБДОУ детский сад №50 комбинированного вида Колпинского района Санкт-Петербурга</t>
  </si>
  <si>
    <t>ГБДОУ детский сад №51 общеразвивающего вида с приоритетным осуществлением художественно-эстетического развития детей Колпинского района Санкт-Петербурга</t>
  </si>
  <si>
    <t>ГБДОУ детский сад №52 Колпинского района Санкт-Петербурга</t>
  </si>
  <si>
    <t>ГБДОУ детский сад №53 Колпинского района Санкт-Петербурга</t>
  </si>
  <si>
    <t>ГБДОУ детский сад №55 комбинированного вида Колпинского района Санкт-Петербурга</t>
  </si>
  <si>
    <t>ГБДОУ детский сад №56 комбинированного вида Колпинского района Санкт-Петербурга</t>
  </si>
  <si>
    <t>ГБДОУ детский сад №57 комбинированного вида Колпинского района Санкт-Петербурга</t>
  </si>
  <si>
    <t>ГБДОУ детский сад №58 Колпинского района Санкт-Петербурга</t>
  </si>
  <si>
    <t>ГБДОУ детский сад №59 комбинированного вида Колпинского района Санкт-Петербурга</t>
  </si>
  <si>
    <t>ГБДОУ детский сад №6 комбинированного вида Колпинского района Санкт-Петербурга</t>
  </si>
  <si>
    <t>ГБДОУ детский сад №60 комбинированного вида Колпинского района Санкт-Петербурга</t>
  </si>
  <si>
    <t>ГБДОУ детский сад №61 Колпинского района Санкт-Петербурга</t>
  </si>
  <si>
    <t>ГБДОУ детский сад №8 Колпинского района Санкт-Петербурга</t>
  </si>
  <si>
    <t>ГБДОУ детский сад №9 комбинированного вида Колпинского района Санкт-Петербурга</t>
  </si>
  <si>
    <t>ГБДОУ центр развития ребенка - детский сад №12 Колпинского района Санкт-Петербурга</t>
  </si>
  <si>
    <t>ГБДОУ центр развития ребенка - детский сад №18 Колпинского района Санкт-Петербурга</t>
  </si>
  <si>
    <t>ГБДОУ центр развития ребёнка - детский сад №2 Колпинского района Санкт-Петербурга</t>
  </si>
  <si>
    <t>ГБДОУ центр развития ребенка - детский сад №49 Колпинского района Санкт-Петербурга</t>
  </si>
  <si>
    <t>ГБДОУ центр развития ребенка - детский сад №54 Колпинского района Санкт-Петербурга</t>
  </si>
  <si>
    <t>ГБДОУ центр развития ребенка - детский сад №7 Колпинского района Санкт-Петербурга</t>
  </si>
  <si>
    <t>ГБОУ гимназия №402 Колпинского района Санкт-Петербурга</t>
  </si>
  <si>
    <t>ГБОУ гимназия №446 Колпинского района Санкт-Петербурга</t>
  </si>
  <si>
    <t>ГБОУ лицей №273 имени Л.Ю. Гладышевой Колпинского района Санкт-Петербурга</t>
  </si>
  <si>
    <t>ГБОУ начальная общеобразовательная школа №453 Колпинского района Санкт-Петербурга</t>
  </si>
  <si>
    <t>ГБОУ основная общеобразовательная школа №452 Колпинского района Санкт-Петербурга</t>
  </si>
  <si>
    <t>ГБОУ СОШ №258 с углубленным изучением физики и химии Колпинского района Санкт-Петербурга</t>
  </si>
  <si>
    <t>ГБОУ СОШ №400 имени Александра Невского Колпинского района Санкт-Петербурга</t>
  </si>
  <si>
    <t>ГБОУ СОШ №401 Колпинского района Санкт-Петербурга</t>
  </si>
  <si>
    <t>ГБОУ СОШ №451 Колпинского района Санкт-Петербурга</t>
  </si>
  <si>
    <t>ГБОУ СОШ №454 Колпинского района Санкт-Петербурга</t>
  </si>
  <si>
    <t>ГБОУ СОШ №455 с углубленным изучением английского языка Колпинского района Санкт-Петербурга</t>
  </si>
  <si>
    <t>ГБОУ СОШ №456 Колпинского района Санкт-Петербурга</t>
  </si>
  <si>
    <t>ГБОУ СОШ №461 Колпинского района Санкт-Петербурга</t>
  </si>
  <si>
    <t>ГБОУ СОШ №465 Колпинского района Санкт-Петербурга</t>
  </si>
  <si>
    <t>ГБОУ СОШ №467 Колпинского района Санкт-Петербурга</t>
  </si>
  <si>
    <t>ГБОУ СОШ №476 Колпинского района Санкт-Петербурга</t>
  </si>
  <si>
    <t>ГБОУ СОШ №520 Колпинского района Санкт-Петербурга</t>
  </si>
  <si>
    <t>ГБОУ СОШ №523 Колпинского района Санкт-Петербурга</t>
  </si>
  <si>
    <t>ГБОУ СОШ №588 Колпинского района Санкт-Петербурга</t>
  </si>
  <si>
    <t>ГБОУ СОШ №589 Колпинского района Санкт-Петербурга</t>
  </si>
  <si>
    <t>ГБОУ СОШ №621 Колпинского района Санкт-Петербурга</t>
  </si>
  <si>
    <t>ГБОУ центр образования №170 Колпинского района Санкт-Петербурга</t>
  </si>
  <si>
    <t>ГБОУ школа №404 Санкт-Петербурга</t>
  </si>
  <si>
    <t>ГБОУ школа №420 Санкт-Петербурга</t>
  </si>
  <si>
    <t>ГБОУ школа №432 Колпинского района Санкт-Петербурга</t>
  </si>
  <si>
    <t>ГБОУ школа-интернат №10 Колпинского района Санкт-Петербурга</t>
  </si>
  <si>
    <t>ГБУ ДО Дворец творчества детей и молодежи Колпинского района Санкт-Петербурга</t>
  </si>
  <si>
    <t>ГБУ ДО Центр психолого-педагогической, медицинской и социальной помощи Колпинского района Санкт-Петербурга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</si>
  <si>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Колпинского района Санкт-Петербурга</t>
  </si>
  <si>
    <t>Государственное бюджетное учреждение спортивная школа имени олимпийского чемпиона Николая Дроздецкого Колпинского района Санкт-Петербурга</t>
  </si>
  <si>
    <t>Государственное бюджетное учреждение СШОР "Ижора" Колпинского района Санкт-Петербурга</t>
  </si>
  <si>
    <t>Государственное бюджетное учреждение СШОР Колпинского района Санкт-Петербурга</t>
  </si>
  <si>
    <t>Государственное бюджетное учреждение Центр Детского Юношеского Технического Творчества Колпинского района Санкт-Петербурга</t>
  </si>
  <si>
    <t>Санкт-Петербургское государственное автономное дошкольное образовательное учреждение детский сад комбинированного вида №15 Колпинского района Санкт-Петербурга</t>
  </si>
  <si>
    <t>СПб ГБУ "Дворец культуры "Нева"</t>
  </si>
  <si>
    <t>СПб ГБУ "Дом культуры "Досуг"</t>
  </si>
  <si>
    <t>СПб ГБУ "Дом культуры им.В.В.Маяковского"</t>
  </si>
  <si>
    <t>СПб ГБУ "Дом молодежи "Колпинец"</t>
  </si>
  <si>
    <t>СПб ГБУ "Культурно-досуговый центр "Ижорский"</t>
  </si>
  <si>
    <t>СПб ГБУ "Ровесник"</t>
  </si>
  <si>
    <t>СПб ГБУ "Служба заказчика администрации Колпинского района Санкт-Петербурга"</t>
  </si>
  <si>
    <t>СПб ГБУ "СПОРТИВНО-ОЗДОРОВИТЕЛЬНЫЙ КОМПЛЕКС КОЛПИНСКОГО РАЙОНА "ИЖОРЕЦ"</t>
  </si>
  <si>
    <t>СПб ГБУ "Центр социальной ребилитации инвалидов и идетей-инвалидов Колпинского района "Поддержка"</t>
  </si>
  <si>
    <t>СПб ГБУ "Централизованная библиотечная система Колпинского района Санкт-Петербурга"</t>
  </si>
  <si>
    <t>СПб ГБУ ДО "Детская художественная школа №3"</t>
  </si>
  <si>
    <t>СПб ГБУ ДО "Детская школа искусств имени М.А.Балакирева"</t>
  </si>
  <si>
    <t>СПб ГБУ ДО "Детская школа искусств имени Петра Ильича Чайковского"</t>
  </si>
  <si>
    <t>СПб ГБУ СОН "Комплексный центр социального обслуживания населения Колпинского района Санкт-Петербурга"</t>
  </si>
  <si>
    <t>СПб ГБУ СОН "Центр социальной помощи семье и детям Колпинского района Санкт-Петербурга"</t>
  </si>
  <si>
    <t>СПб ГБУЗ "Городская больница №33"</t>
  </si>
  <si>
    <t>СПб ГБУЗ "Городская поликлиника №22"</t>
  </si>
  <si>
    <t>СПб ГБУЗ "Городская поликлиника №71"</t>
  </si>
  <si>
    <t>СПб ГБУЗ "Городская поликлиника №72"</t>
  </si>
  <si>
    <t>СПб ГБУЗ "Городская поликлиника №95"</t>
  </si>
  <si>
    <t>СПб ГБУЗ "Детская городская больница №22"</t>
  </si>
  <si>
    <t>СПб ГБУЗ "Детская городская поликлиника №51"</t>
  </si>
  <si>
    <t>СПб ГБУЗ "Психоневрологический диспансер №6"</t>
  </si>
  <si>
    <t>СПб ГБУЗ "Станция скорой медицинской помощи"</t>
  </si>
  <si>
    <t>СПб ГБУЗ "Стоматологическая поликлиника №18"</t>
  </si>
  <si>
    <t>СПб ГКУ "Агентство благоустройства и дорожного хозяйства Колпинского района"</t>
  </si>
  <si>
    <t>СПб ГКУ "Жилищное агентство Колпинского района Санкт-Петербурга"</t>
  </si>
  <si>
    <t>СПб ГКУ "Централизованная бухгалтерия администрации Колпинского района Санкт-Петербурга"</t>
  </si>
  <si>
    <t>Администрация Красногвардейского района Санкт-Петербурга</t>
  </si>
  <si>
    <t>ГБДОУ детский сад №1 общеразвивающего вида с приоритетным осуществлением деятельности по познавательно-речевому развитию детей Красногвардейского района Санкт-Петербурга</t>
  </si>
  <si>
    <t>ГБДОУ детский сад №10 комбинированного вида Красногвардейского района Санкт-Петербурга</t>
  </si>
  <si>
    <t>ГБДОУ детский сад №11 компенсирующего вида Красногвардейского района Санкт-Петербурга</t>
  </si>
  <si>
    <t>ГБДОУ детский сад №12 комбинированного вида Красногвардейского района Санкт-Петербурга</t>
  </si>
  <si>
    <t>ГБДОУ детский сад №14 общеразвивающего вида с приоритетным осуществлением деятельности по художественно-эстетическому развитию детей Красногвардейского района Санкт-Петербурга</t>
  </si>
  <si>
    <t>ГБДОУ детский сад №15 Красногвардейского района Санкт-Петербурга</t>
  </si>
  <si>
    <t>ГБДОУ детский сад №16 компенсирующего вида Красногвардейского района Санкт-Петербурга</t>
  </si>
  <si>
    <t>ГБДОУ детский сад №17 компенсирующего вида Красногвардейского района Санкт-Петербурга</t>
  </si>
  <si>
    <t>ГБДОУ детский сад №18 компенсирующего вида Красногвардейского района Санкт-Петербурга</t>
  </si>
  <si>
    <t>ГБДОУ детский сад №19 Красногвардейского района Санкт-Петербурга</t>
  </si>
  <si>
    <t>ГБДОУ детский сад №2 компенсирующего вида Красногвардейского района Санкт-Петербурга</t>
  </si>
  <si>
    <t>ГБДОУ детский сад №20 комбинированного вида Красногвардейского района Санкт-Петербурга</t>
  </si>
  <si>
    <t>ГБДОУ детский сад №21 общеразвивающего вида с приоритетным осуществлением деятельности по физическому развитию детей Красногвардейского района Санкт-Петербурга</t>
  </si>
  <si>
    <t>ГБДОУ детский сад №22 комбинированного вида Красногвардейского района Санкт-Петербурга</t>
  </si>
  <si>
    <t>ГБДОУ детский сад №23 общеразвивающего вида с приоритетным осуществлением деятельности по физическому развитию детей Красногвардейского района Санкт-Петербурга</t>
  </si>
  <si>
    <t>ГБДОУ детский сад №24 Красногвардейского района Санкт-Петербурга</t>
  </si>
  <si>
    <t>ГБДОУ детский сад №25 общеразвивающего вида с приоритетным осуществлением деятельности по познавательно-речевому развитию детей Красногвардейского района Санкт-Петербурга</t>
  </si>
  <si>
    <t>ГБДОУ детский сад №26 общеразвивающего вида с приоритетным осуществлением деятельности по физическому развитию детей Красногвардейского района Санкт-Петербурга</t>
  </si>
  <si>
    <t>ГБДОУ детский сад №27 комбинированного вида Красногвардейского района Санкт-Петербурга</t>
  </si>
  <si>
    <t>ГБДОУ детский сад №28 общеразвивающего вида с приоритетным осуществлением деятельности по познавательно-речевому развитию детей Красногвардейского района Санкт-Петербурга</t>
  </si>
  <si>
    <t>ГБДОУ детский сад №29 Красногвардейского района Санкт-Петербурга</t>
  </si>
  <si>
    <t>ГБДОУ детский сад №3 присмотра и оздоровления Красногвардейского района Санкт-Петербурга</t>
  </si>
  <si>
    <t>ГБДОУ детский сад №31 комбинированного вида Красногвардейского района Санкт-Петербурга</t>
  </si>
  <si>
    <t>ГБДОУ детский сад №33 Красногвардейского района Санкт-Петербурга</t>
  </si>
  <si>
    <t>ГБДОУ детский сад №34 общеразвивающего вида с приоритетным осуществлением деятельности по познавательно-речевому развитию детей Красногвардейского района Санкт-Петербурга</t>
  </si>
  <si>
    <t>ГБДОУ детский сад №35 Красногвардейского района Санкт-Петербурга</t>
  </si>
  <si>
    <t>ГБДОУ детский сад №36 Красногвардейского района Санкт-Петербурга</t>
  </si>
  <si>
    <t>ГБДОУ детский сад №38 общеразвивающего вида с приоритетным осуществлением деятельности по художественно-эстетическому развитию детей Красногвардейского района Санкт-Петербурга</t>
  </si>
  <si>
    <t>ГБДОУ детский сад №4 общеразвивающего вида с приоритетным осуществлением деятельности по художественно-эстетическому развитию детей Красногвардейского района Санкт-Петербурга</t>
  </si>
  <si>
    <t>ГБДОУ детский сад №41 Красногвардейского района Санкт-Петербурга</t>
  </si>
  <si>
    <t>ГБДОУ детский сад №45 компенсирующего вида Красногвардейского района Санкт-Петербурга</t>
  </si>
  <si>
    <t>ГБДОУ детский сад №47 комбинированного вида Красногвардейского района Санкт-Петербурга</t>
  </si>
  <si>
    <t>ГБДОУ детский сад №5 комбинированного вида Красногвардейского района Санкт-Петербурга</t>
  </si>
  <si>
    <t>ГБДОУ детский сад №53 комбинированного вида Красногвардейского района Санкт-Петербурга</t>
  </si>
  <si>
    <t>ГБДОУ детский сад №55 Красногвардейского района Санкт-Петербурга</t>
  </si>
  <si>
    <t>ГБДОУ детский сад №57 комбинированного вида Красногвардейского района Санкт-Петербурга</t>
  </si>
  <si>
    <t>ГБДОУ детский сад №59 общеразвивающего вида с приоритетным осуществлением деятельности по физическому развитию детей Красногвардейского района Санкт-Петербурга</t>
  </si>
  <si>
    <t>ГБДОУ детский сад №6 комбинированного вида Красногвардейского района Санкт-Петербурга</t>
  </si>
  <si>
    <t>ГБДОУ детский сад №65 общеразвивающего вида с приоритетным осуществлением деятельности по художественно-эстетическому развитию детей Красногвардейского района Санкт-Петербурга</t>
  </si>
  <si>
    <t>ГБДОУ детский сад №67 Красногвардейского района Санкт-Петербурга</t>
  </si>
  <si>
    <t>ГБДОУ детский сад №69 "Марина" присмотра и оздоровления Красногвардейского района Санкт-Петербурга</t>
  </si>
  <si>
    <t>ГБДОУ детский сад №7 Красногвардейского района Санкт-Петербурга</t>
  </si>
  <si>
    <t>ГБДОУ детский сад №72 комбинированного вида Красногвардейского района Санкт-Петербурга</t>
  </si>
  <si>
    <t>ГБДОУ детский сад №73 присмотра и оздоровления Красногвардейского района Санкт-Петербурга</t>
  </si>
  <si>
    <t>ГБДОУ детский сад №74 присмотра и оздоровления Красногвардейского района Санкт-Петербурга</t>
  </si>
  <si>
    <t>ГБДОУ детский сад №75 компенсирующего вида Красногвардейского района Санкт-Петербурга</t>
  </si>
  <si>
    <t>ГБДОУ детский сад №76 общеразвивающего вида с приоритетным осуществлением деятельности по физическому развитию детей Красногвардейского района Санкт-Петербурга</t>
  </si>
  <si>
    <t>ГБДОУ детский сад №8 компенсирующего вида Красногвардейского района Санкт-Петербурга</t>
  </si>
  <si>
    <t>ГБДОУ детский сад №81 присмотра и оздоровления Красногвардейского района Санкт-Петербурга</t>
  </si>
  <si>
    <t>ГБДОУ детский сад №82 общеразвивающего вида с приоритетным осуществлением деятельности по художественно-эстетическому развитию детей Красногвардейского района Санкт-Петербурга</t>
  </si>
  <si>
    <t>ГБДОУ детский сад №83 комбинированного вида Красногвардейского района Санкт-Петербурга</t>
  </si>
  <si>
    <t>ГБДОУ детский сад №84 общеразвивающего вида с приоритетным осуществлением деятельности по физическому развитию детей Красногвардейского района Санкт-Петербурга</t>
  </si>
  <si>
    <t>ГБДОУ детский сад №85 комбинированного вида Красногвардейского района Санкт-Петербурга</t>
  </si>
  <si>
    <t>ГБДОУ детский сад №86 комбинированного вида Красногвардейского района Санкт-Петербурга</t>
  </si>
  <si>
    <t>ГБДОУ детский сад №87 компенсирующего вида Красногвардейского района Санкт-Петербурга</t>
  </si>
  <si>
    <t>ГБДОУ детский сад №88 присмотра и оздоровления Красногвардейского района Санкт-Петербурга</t>
  </si>
  <si>
    <t>ГБДОУ детский сад №9 Красногвардейского района Санкт-Петербурга</t>
  </si>
  <si>
    <t>ГБДОУ детский сад №90 комбинированного вида Красногвардейского района Санкт-Петербурга</t>
  </si>
  <si>
    <t>ГБДОУ детский сад №91 общеразвивающего вида с приоритетным осуществлением деятельности по физическому развитию детей Красногвардейского района Санкт-Петербурга</t>
  </si>
  <si>
    <t>ГБДОУ детский сад №92 Красногвардейского района Санкт-Петербурга</t>
  </si>
  <si>
    <t>ГБДОУ детский сад №93 комбинированного вида Красногвардейского района Санкт-Петербурга</t>
  </si>
  <si>
    <t>ГБДОУ детский сад №95 Красногвардейского района Санкт-Петербурга</t>
  </si>
  <si>
    <t>ГБДОУ детский сад №96 комбинированного вида Красногвардейского района Санкт-Петербурга</t>
  </si>
  <si>
    <t>ГБДОУ детский сад №97 Красногвардейского района Санкт-Петербурга</t>
  </si>
  <si>
    <t>ГБДОУ Центр развития ребенка - детский сад №80 Красногвардейского района Санкт-Петербурга</t>
  </si>
  <si>
    <t>ГБДОУ Центр развития ребенка - детский сад №89 Красногвардейского района Санкт-Петербурга</t>
  </si>
  <si>
    <t>ГБОУ гимназия №177 Красногвардейского района Санкт-Петербурга</t>
  </si>
  <si>
    <t>ГБОУ Гимназия №196 Красногвардейского района Санкт-Петербурга</t>
  </si>
  <si>
    <t>ГБОУ гимназия №405 Красногвардейского района Санкт-Петербурга</t>
  </si>
  <si>
    <t>ГБОУ гимназия №628 Красногвардейского района Санкт-Петербурга "Александринская гимназия"</t>
  </si>
  <si>
    <t>ГБОУ гимназия №664 красногвардейского района Санкт-Петербурга</t>
  </si>
  <si>
    <t>ГБОУ ДОД "Центр Физкультура и здоровье"</t>
  </si>
  <si>
    <t>ГБОУ лицей №265 Красногвардейского района Санкт-Петербурга</t>
  </si>
  <si>
    <t>ГБОУ лицей №533 "Образовательный комплекс "Малая Охта" Красногвардейского района Санкт-Петербурга</t>
  </si>
  <si>
    <t>ГБОУ СОШ №125 Красногвардейского района Санкт-Петербурга</t>
  </si>
  <si>
    <t>ГБОУ СОШ №127 с углубленным изучением английского языка Красногвардейского района Санкт-Петербурга</t>
  </si>
  <si>
    <t>ГБОУ СОШ №129 Красногвардейского района Санкт-Петербурга</t>
  </si>
  <si>
    <t>ГБОУ СОШ №133 с углубленным изучением иностранных языков Красногвардейского района Санкт-Петербурга</t>
  </si>
  <si>
    <t>ГБОУ СОШ №134 Красногвардейского района Санкт-Петербурга имени Сергея Дудко</t>
  </si>
  <si>
    <t>ГБОУ СОШ №140 Красногвардейского района Санкт-Петербурга</t>
  </si>
  <si>
    <t>ГБОУ СОШ №141 Красногвардейского района Санкт-Петербурга</t>
  </si>
  <si>
    <t>ГБОУ СОШ №143 с углубленным изучением английского языка Красногвардейского района Санкт-Петербурга</t>
  </si>
  <si>
    <t>ГБОУ СОШ №147 Красногвардейского района Санкт-Петербурга</t>
  </si>
  <si>
    <t>ГБОУ СОШ №151 Красногвардейского района Санкт-Петербурга</t>
  </si>
  <si>
    <t>ГБОУ СОШ №152 Красногвардейского района Санкт-Петербурга</t>
  </si>
  <si>
    <t>ГБОУ СОШ №160 с углубленным изучением английского языка Красногвардейского района Санкт-Петербурга</t>
  </si>
  <si>
    <t>ГБОУ СОШ №164 Красногвардейского района Санкт-Петербурга</t>
  </si>
  <si>
    <t>ГБОУ СОШ №180 с углубленным изучением английского языка Красногвардейского района Санкт-Петербурга</t>
  </si>
  <si>
    <t>ГБОУ СОШ №182 Красногвардейского района Санкт-Петербурга</t>
  </si>
  <si>
    <t>ГБОУ СОШ №187 Красногвардейского района Санкт-Петербурга</t>
  </si>
  <si>
    <t>ГБОУ СОШ №188 с углубленным изучением мировой художественной культуры Красногвардейского района Санкт-Петербурга</t>
  </si>
  <si>
    <t>ГБОУ СОШ №191 с углубленным изучением иностранных языков Красногвардейского района Санкт-Петербурга</t>
  </si>
  <si>
    <t>ГБОУ СОШ №195 Красногвардейского района Санкт-Петербурга</t>
  </si>
  <si>
    <t>ГБОУ СОШ №233 с углубленным изучением иностранных языков Красногвардейского района Санкт-Петербурга</t>
  </si>
  <si>
    <t>ГБОУ СОШ №349 с углубленным изучением английского языка Красногвардейского района Санкт-Петербурга</t>
  </si>
  <si>
    <t>ГБОУ СОШ №490 с углубленным изучением иностранных языков Красногвардейского района Санкт-Петербурга</t>
  </si>
  <si>
    <t>ГБОУ СОШ №491 с углубленным изучением математики Красногвардейского района Санкт-Петербурга</t>
  </si>
  <si>
    <t>ГБОУ СОШ №515 с углубленным изучением иностранных языков имени Иоганна Вольфганга Гёте (Гётешуле) Красногвардейского района Санкт-Петербурга</t>
  </si>
  <si>
    <t>ГБОУ СОШ №521 с углубленным изучением математики и информатики Красногвардейского района Санкт-Петербурга</t>
  </si>
  <si>
    <t>ГБОУ СОШ №531 Красногвардейского района Санкт-Петербурга</t>
  </si>
  <si>
    <t>ГБОУ СОШ №532 Красногвардейского района Санкт-Петербурга</t>
  </si>
  <si>
    <t>ГБОУ СОШ №562 Красногвардейского района Санкт-Петербурга</t>
  </si>
  <si>
    <t>ГБОУ школа №3 Красногвардейского района Санкт-Петербурга</t>
  </si>
  <si>
    <t>ГБОУ школа №499 Красногвардейского района Санкт-Петербурга</t>
  </si>
  <si>
    <t>ГБОУ школа №609 Красногвардейского района Санкт-Петербурга</t>
  </si>
  <si>
    <t>ГБОУ ШКОЛА-ИНТЕРНАТ №1 ИМЕНИ К.К.ГРОТА КРАСНОГВАРДЕЙСКОГО РАЙОНА САНКТ-ПЕТЕРБУРГА</t>
  </si>
  <si>
    <t>ГБОУ ШКОЛА-ИНТЕРНАТ №6 КРАСНОГВАРДЕЙСКОГО РАЙОНА САНКТ-ПЕТЕРБУРГА</t>
  </si>
  <si>
    <t>ГБУ ДО Дворец детского (юношеского) творчества Красногвардейского района Санкт-Петербурга "На Ленской"</t>
  </si>
  <si>
    <t>ГБУ ДО Красногвардейского района Санкт-Петербурга "Детско-юнешеский центр "Красногвардеец"</t>
  </si>
  <si>
    <t>ГБУ ДО центр детского (юношеского) технического творчества Красногвардейского района Санкт-Петербурга "Охта"</t>
  </si>
  <si>
    <t>ГБУ дополнительного профессионального педагогического образования центр повышения квалификации специалистов "Информационно-методический центр" Красногвардейского района Санкт-Петербурга</t>
  </si>
  <si>
    <t>ГБУ спортивная школа №2 Красногвардейского района Санкт-Петербурга</t>
  </si>
  <si>
    <t>ГБУ центр психолого-педагогической, медицинской и социальной Красногвардейского района Санкт-Петербурга "Школа здоровья и индивидуального развития"</t>
  </si>
  <si>
    <t>ГОСУДАРСТВЕННОЕ БЮДЖЕТНОЕ УЧРЕЖДЕНИЕ СПОРТИВНАЯ ШКОЛА КРАСНОГВАРДЕЙСКОГО РАЙОНА САНКТ-ПЕТЕРБУРГА</t>
  </si>
  <si>
    <t>СПб ГБУ "Комплексный центр СОН Красногвардейского района"</t>
  </si>
  <si>
    <t>СПб ГБУ "Культурно-досуговый центр "Красногвардейский"</t>
  </si>
  <si>
    <t>СПб ГБУ "ПОДРОСТКОВО-МОЛОДЕЖНЫЙ ЦЕНТР "ОХТА"</t>
  </si>
  <si>
    <t>СПб ГБУ "СЛУЖБА ЗАКАЗЧИКА АДМИНИСТРАЦИИ КРАСНОГВАРДЕЙСКОГО РАЙОНА САНКТ-ПЕТЕРБУРГА"</t>
  </si>
  <si>
    <t>СПб ГБУ "Центр социальной помощи семье и детям Красногвардейского района"</t>
  </si>
  <si>
    <t>СПб ГБУ "Центр социальной реабилитации инвалидов и детей-инвалидов Красногвардейского района"</t>
  </si>
  <si>
    <t>СПб ГБУ ДО "Детская музыкальная школа №41"</t>
  </si>
  <si>
    <t>СПб ГБУ ДО "Детская школа искусств "Охтинский центр эстетического воспитания"</t>
  </si>
  <si>
    <t>СПб ГБУЗ "Врачебно-физкультурный диспансер Красногвардейского района"</t>
  </si>
  <si>
    <t>СПб ГБУЗ "Городская поликлиника №107"</t>
  </si>
  <si>
    <t>СПб ГБУЗ "Городская поликлиника №120"</t>
  </si>
  <si>
    <t>СПб ГБУЗ "Городская поликлиника №17"</t>
  </si>
  <si>
    <t>СПб ГБУЗ "Детская городская поликлиника №68"</t>
  </si>
  <si>
    <t>СПб ГБУЗ "Кожно-венерологический диспансер №8"</t>
  </si>
  <si>
    <t>СПб ГБУЗ "Психоневрологический диспансер №5"</t>
  </si>
  <si>
    <t>СПб ГБУЗ "Стоматологическая поликлиника №32"</t>
  </si>
  <si>
    <t>СПб ГБУЗ "Стоматологическая поликлиника №8"</t>
  </si>
  <si>
    <t>СПб ГБУК "Централизованная библиотечная система Красногвардейского района"</t>
  </si>
  <si>
    <t>СПб ГКУ "Жилищное агентство Красногвардейского района Санкт-Петербурга"</t>
  </si>
  <si>
    <t>СПб ГКУ "Централизованная бухгалтерия администрации Красногвардейского района Санкт-Петербурга"</t>
  </si>
  <si>
    <t>СПб ГКУЗ "Психоневрологический дом ребенка №8 Красногвардейского района"</t>
  </si>
  <si>
    <t>СПб государственное автономное общеобразовательное учреждение СОШ №577 с углубленным изучением английского языка Красногвардейского района Санкт-Петербурга</t>
  </si>
  <si>
    <t>Администрация Красносельского района Санкт-Петербурга</t>
  </si>
  <si>
    <t>ГБДОУ детский сад №10 комбинированного вида Красносельского района Санкт-Петербурга</t>
  </si>
  <si>
    <t>ГБДОУ детский сад №11 комбинированного вида Красносельского района Санкт-Петербурга</t>
  </si>
  <si>
    <t>ГБДОУ детский сад №12 комбинированного вида Красносельского района Санкт-Петербурга</t>
  </si>
  <si>
    <t>ГБДОУ детский сад №14 общеразвивающего вида с приоритетным осуществлением деятельности по социально-личностному развитию детей Красносельского района Санкт-Петербурга</t>
  </si>
  <si>
    <t>ГБДОУ детский сад №15 комбинированного вида Красносельского района СПб</t>
  </si>
  <si>
    <t>ГБДОУ детский сад №16 Красносельского района СПб</t>
  </si>
  <si>
    <t>ГБДОУ детский сад №18 комбинированного вида Красносельского района Санкт-Петербурга</t>
  </si>
  <si>
    <t>ГБДОУ детский сад №19 комбинированного вида Красносельского района Санкт-Петербурга</t>
  </si>
  <si>
    <t>ГБДОУ детский сад №2 Красносельского района Санкт-Петербурга</t>
  </si>
  <si>
    <t>ГБДОУ детский сад №22 комбинированного вида Красносельского района Санкт-Петербурга</t>
  </si>
  <si>
    <t>ГБДОУ детский сад №25 общеразвивающего вида с приоритетным осуществлением деятельности по познавательно-речевому развитию детей Красносельского района Санкт-Петербурга</t>
  </si>
  <si>
    <t>ГБДОУ детский сад №26 компенсирующего вида Красносельского района Санкт-Петербурга</t>
  </si>
  <si>
    <t>ГБДОУ детский сад №27 комбинированного вида Красносельского района Санкт-Петербурга</t>
  </si>
  <si>
    <t>ГБДОУ детский сад №28 комбинированного вида Красносельского района Санкт-Петербурга</t>
  </si>
  <si>
    <t>ГБДОУ детский сад №30 Красносельского района СПб</t>
  </si>
  <si>
    <t>ГБДОУ детский сад №31 комбинированного вида Красносельского района Санкт-Петербурга</t>
  </si>
  <si>
    <t>ГБДОУ детский сад №32 Красносельского района Санкт-Петербурга</t>
  </si>
  <si>
    <t>ГБДОУ детский сад №34 комбинированного вида Красносельского района Санкт-Петербурга</t>
  </si>
  <si>
    <t>ГБДОУ детский сад №35 компенсирующего вида Красносельского района Санкт-Петербурга</t>
  </si>
  <si>
    <t>ГБДОУ детский сад №37 Красносельского района</t>
  </si>
  <si>
    <t>ГБДОУ детский сад №39 общеразвивающего вида с приоритетным осуществлением деятельности по физическому развитию детей Красносельского района Санкт-Петербурга</t>
  </si>
  <si>
    <t>ГБДОУ детский сад №4 комбинированного вида Красносельского района Санкт-Петербурга</t>
  </si>
  <si>
    <t>ГБДОУ детский сад №41 Красносельского района СПб</t>
  </si>
  <si>
    <t>ГБДОУ детский сад №43 Красносельского района Санкт-Петербурга</t>
  </si>
  <si>
    <t>ГБДОУ детский сад №44 общеразвивающего вида с приоритетным осуществлением деятельности по художественно-эстетическому развитию детей Красносельского района Санкт-Петербурга</t>
  </si>
  <si>
    <t>ГБДОУ детский сад №45 Красносельского района СПб</t>
  </si>
  <si>
    <t>ГБДОУ детский сад №49 комбинированного вида Красносельского района Санкт-Петербурга</t>
  </si>
  <si>
    <t>ГБДОУ детский сад №5 комбинированного вида Красносельского района СПб</t>
  </si>
  <si>
    <t>ГБДОУ детский сад №51 комбинированного вида Красносельского района Санкт-Петербурга</t>
  </si>
  <si>
    <t>ГБДОУ детский сад №52 общеразвивающего вида Красносельского района Санкт-Петербурга</t>
  </si>
  <si>
    <t>ГБДОУ детский сад №53 Красносельского района Санкт-Петербурга</t>
  </si>
  <si>
    <t>ГБДОУ детский сад №54 комбинированного вида Красносельского района Санкт-Петербурга</t>
  </si>
  <si>
    <t>ГБДОУ детский сад №56 Красносельского района СПб</t>
  </si>
  <si>
    <t>ГБДОУ детский сад №59 Красносельского района Санкт-Петербурга</t>
  </si>
  <si>
    <t>ГБДОУ детский сад №6 Красносельского района Санкт-Петербурга</t>
  </si>
  <si>
    <t>ГБДОУ детский сад №61 Красносельского района Санкт-Петербурга</t>
  </si>
  <si>
    <t>ГБДОУ детский сад №62 Красносельского района Санкт-Петербурга</t>
  </si>
  <si>
    <t>ГБДОУ детский сад №63 присмотра и оздоровления Красносельского района Санкт-Петербурга</t>
  </si>
  <si>
    <t>ГБДОУ детский сад №64 комбинированного вида Красносельского района Санкт-Петербурга</t>
  </si>
  <si>
    <t>ГБДОУ детский сад №65 комбинированного вида Красносельского района Санкт-Петербурга</t>
  </si>
  <si>
    <t>ГБДОУ детский сад №69 общеразвивающего вида с приоритетным осуществлением деятельности по физическому развитию детей Красносельского района Санкт-Петербурга</t>
  </si>
  <si>
    <t>ГБДОУ детский сад №7 Красносельского района СПб</t>
  </si>
  <si>
    <t>ГБДОУ детский сад №72 комбинированного вида Красносельского района Санкт-Петербурга</t>
  </si>
  <si>
    <t>ГБДОУ детский сад №73 комбинированного вида Красносельского района Санкт-Петербурга</t>
  </si>
  <si>
    <t>ГБДОУ детский сад №75 общеразвивающего вида с приоритетным осуществлением деятельности по физическому развитию детей Красносельского района Санкт-Петербурга</t>
  </si>
  <si>
    <t>ГБДОУ детский сад №76 комбинированного вида Красносельского района Санкт-Петербурга</t>
  </si>
  <si>
    <t>ГБДОУ детский сад №77 Красносельского района Санкт-Петербурга</t>
  </si>
  <si>
    <t>ГБДОУ детский сад №78 "Жемчужинка"</t>
  </si>
  <si>
    <t>ГБДОУ детский сад №79 Красносельского района СПб</t>
  </si>
  <si>
    <t>ГБДОУ детский сад №80 Красносельского района Санкт-Петербурга</t>
  </si>
  <si>
    <t>ГБДОУ детский сад №81 Красносельского района Санкт-Петербурга</t>
  </si>
  <si>
    <t>ГБДОУ детский сад №82 Красносельского района Санкт-Петербурга</t>
  </si>
  <si>
    <t>ГБДОУ детский сад №83 Красносельского района Санкт-Петербурга</t>
  </si>
  <si>
    <t>ГБДОУ детский сад №84 Красносельского района СПб</t>
  </si>
  <si>
    <t>ГБДОУ детский сад №85 Красносельского района СПб</t>
  </si>
  <si>
    <t>ГБДОУ детский сад №86 Красносельского района Санкт-Петербурга</t>
  </si>
  <si>
    <t>ГБДОУ детский сад №87 Красносельского района Санкт-Петербурга</t>
  </si>
  <si>
    <t>ГБДОУ детский сад №88 "Исток" Красносельского района Санкт-Петербурга</t>
  </si>
  <si>
    <t>ГБДОУ детский сад №89 Красносельского района Санкт-Петербурга "Бригантина"</t>
  </si>
  <si>
    <t>ГБДОУ детский сад №9 Красносельского района Санкт-Петербурга</t>
  </si>
  <si>
    <t>ГБДОУ детский сад №90 Красносельского района Санкт-Петербурга</t>
  </si>
  <si>
    <t>ГБДОУ детский сад №91 Красносельского района Санкт-Петербурга</t>
  </si>
  <si>
    <t>ГБДОУ детский сад №92 Красносельского района Санкт-Петербурга</t>
  </si>
  <si>
    <t>ГБДОУ детский сад №93 Красносельского района Санкт-Петербурга</t>
  </si>
  <si>
    <t>ГБДОУ детский сад №94 Красносельского района Санкт-Петербурга</t>
  </si>
  <si>
    <t>ГБДОУ центр развития ребенка - детский сад №29 Красносельского района Санкт-Петербурга</t>
  </si>
  <si>
    <t>ГБДОУ центр развития ребенка - детский сад №33 Красносельского района Санкт-Петербурга</t>
  </si>
  <si>
    <t>ГБДОУ центр развития ребенка - детский сад №38 Красносельского района Санкт-Петербурга</t>
  </si>
  <si>
    <t>ГБДОУ центр развития ребенка - детский сад №50 Красносельского района Санкт-Петербурга</t>
  </si>
  <si>
    <t>ГБДОУ центр развития ребенка-детский сад №60 Красносельского района Санкт-Петербурга</t>
  </si>
  <si>
    <t>ГБДОУ ЦРР детский сад №23 Красносельского района Санкт-Петербурга</t>
  </si>
  <si>
    <t>ГБДОУ ЦРР-детский сад №24 Красносельского района Санкт-Петербурга</t>
  </si>
  <si>
    <t>ГБДОУ ЦРР-детский сад №48 Красносельского района СПб</t>
  </si>
  <si>
    <t>ГБОУ гимназия №271 Красносельского района Санкт-Петербурга имени П.И. Федулова</t>
  </si>
  <si>
    <t>ГБОУ гимназия №293 Красносельского района Санкт-Петербурга</t>
  </si>
  <si>
    <t>ГБОУ гимназия №399 Красносельского района Санкт-Петербурга</t>
  </si>
  <si>
    <t>ГБОУ гимназия №505 Санкт-Петербурга</t>
  </si>
  <si>
    <t>ГБОУ лицей №369 Красносельского района Санкт-Петербурга</t>
  </si>
  <si>
    <t>ГБОУ лицей №395 Санкт-Петербурга</t>
  </si>
  <si>
    <t>ГБОУ лицей №590 Красносельского района Санкт-Петербурга</t>
  </si>
  <si>
    <t>ГБОУ начальная школа-детский сад №678 Красносельского района Санкт-Петербурга</t>
  </si>
  <si>
    <t>ГБОУ прогимназия №675 Красносельского района Санкт-Петербурга "Талант"</t>
  </si>
  <si>
    <t>ГБОУ СОШ №200 с углубленным изучением финского языка Красносельского района Санкт-Петербурга</t>
  </si>
  <si>
    <t>ГБОУ СОШ №208 Красносельского района Санкт-Петербурга</t>
  </si>
  <si>
    <t>ГБОУ СОШ №237 Красносельского района Санкт-Петербурга</t>
  </si>
  <si>
    <t>ГБОУ СОШ №247 Красносельского района Санкт-Петербурга</t>
  </si>
  <si>
    <t>ГБОУ СОШ №252 Санкт-Петербурга</t>
  </si>
  <si>
    <t>ГБОУ СОШ №262</t>
  </si>
  <si>
    <t>ГБОУ СОШ №270 Санкт-Петербурга</t>
  </si>
  <si>
    <t>ГБОУ СОШ №275 Красносельского района Санкт-Петербурга</t>
  </si>
  <si>
    <t>ГБОУ СОШ №276 Красносельского района Санкт-Петербурга</t>
  </si>
  <si>
    <t>ГБОУ СОШ №285 Санкт-Петербурга</t>
  </si>
  <si>
    <t>ГБОУ СОШ №290 Санкт-Петербурга</t>
  </si>
  <si>
    <t>ГБОУ СОШ №291 Красносельского района Санкт-Петербурга</t>
  </si>
  <si>
    <t>ГБОУ СОШ №352 Санкт-Петербурга</t>
  </si>
  <si>
    <t>ГБОУ СОШ №380 Санкт-Петербурга</t>
  </si>
  <si>
    <t>ГБОУ СОШ №382 Санкт-Петербурга</t>
  </si>
  <si>
    <t>ГБОУ СОШ №383 Красносельского района Санкт-Петербурга</t>
  </si>
  <si>
    <t>ГБОУ СОШ №385 Санкт-Петербурга</t>
  </si>
  <si>
    <t>ГБОУ СОШ №390 Красносельского района Санкт-Петербурга</t>
  </si>
  <si>
    <t>ГБОУ СОШ №391 Санкт-Петербурга</t>
  </si>
  <si>
    <t>ГБОУ СОШ №394 Красносельского района Санкт-Петербурга</t>
  </si>
  <si>
    <t>ГБОУ СОШ №414 Санкт-Петербурга</t>
  </si>
  <si>
    <t>ГБОУ СОШ №546 с углубленным изучением предметов художественно-эстетического цикла Красносельского района Санкт-Петербурга</t>
  </si>
  <si>
    <t>ГБОУ СОШ №547 Красносельского района Санкт-Петербурга</t>
  </si>
  <si>
    <t>ГБОУ СОШ №548 с углубленным изучением английского языка Красносельского района Санкт-Петербурга</t>
  </si>
  <si>
    <t>ГБОУ СОШ №549 с углубленным изучением английского языка Красносельского района Санкт-Петербурга</t>
  </si>
  <si>
    <t>ГБОУ СОШ №568 Красносельского района Санкт-Петербурга</t>
  </si>
  <si>
    <t>ГБОУ Центр образования №167 Красносельского района Санкт-Петербурга</t>
  </si>
  <si>
    <t>ГБОУ школа №131 Красносельского района Санкт-Петербурга</t>
  </si>
  <si>
    <t>ГБОУ Школа №203 Красносельского района</t>
  </si>
  <si>
    <t>ГБОУ школа №217</t>
  </si>
  <si>
    <t>ГБОУ школа №219 Красносельского района Санкт-Петербурга</t>
  </si>
  <si>
    <t>ГБОУ школа №242 Красносельского района Санкт-Петербурга</t>
  </si>
  <si>
    <t>ГБОУ школа №375 с углубленным изучением английского языка Красносельского района Санкт-Петербурга</t>
  </si>
  <si>
    <t>ГБОУ школа №398</t>
  </si>
  <si>
    <t>ГБОУ школа №509 Красносельского района Санкт-Петербурга</t>
  </si>
  <si>
    <t>ГБОУ школа №54 Красносельского района Санкт-Петербурга</t>
  </si>
  <si>
    <t>ГБОУ школа №7 Красносельского района Санкт-Петербурга</t>
  </si>
  <si>
    <t>ГБОУ школа-интернат №289 с углубленным изучением предмета "Физическая культура" Красносельского района Санкт-Петербурга</t>
  </si>
  <si>
    <t>ГБУ "Центр социальной реабилитации инвалидов и детей-инвалидов Красносельского района Санкт-Петербурга"</t>
  </si>
  <si>
    <t>ГБУ ДО детский оздоровительно-образовательный центр Красносельского района Санкт-Петербурга "Центр гражданско-патриотического воспитания  и безопасности жизнедеятельности"</t>
  </si>
  <si>
    <t>ГБУ ДО Дом детского творчества Красносельского района Санкт-Петербурга</t>
  </si>
  <si>
    <t>ГБУ ДО, Центр психолого-педагогической, медицинской и социальной помощи Красносельского района Санкт-Петербурга</t>
  </si>
  <si>
    <t>ГБУ дополнительного профессионального педагогического образования центр повышения квалификации специалистов "Информационно-методический центр" Красносельского района Санкт-Петербурга</t>
  </si>
  <si>
    <t>ГБУ спортивная школа Красносельского района Санкт-Петербурга</t>
  </si>
  <si>
    <t>Санкт-Петербургское государственное бюджетное учреждение Служба заказчика администрации Красносельского района Санкт-Петербурга""</t>
  </si>
  <si>
    <t>СПб ГБУ "Комплексный центр СОН Красносельского района"</t>
  </si>
  <si>
    <t>СПб ГБУ "Культурно-досуговый комплекс "Красносельский"</t>
  </si>
  <si>
    <t>СПб ГБУ "Подростково-молодежный центр "Лигово"</t>
  </si>
  <si>
    <t>СПб ГБУ "Центр физической культуры, спорта и здоровья Красносельского района"</t>
  </si>
  <si>
    <t>СПб ГБУ ДО "Детская школа искусств" Красносельского района</t>
  </si>
  <si>
    <t>СПб ГБУЗ "Городская поликлиника №106"</t>
  </si>
  <si>
    <t>СПб ГБУЗ "Городская поликлиника №91"</t>
  </si>
  <si>
    <t>СПб ГБУЗ "Городская поликлиника №93"</t>
  </si>
  <si>
    <t>СПб ГБУЗ "Стоматологическая поликлиника №28 Красносельского района"</t>
  </si>
  <si>
    <t>СПб ГБУК "Централизованная библиотечная система Красносельского района"</t>
  </si>
  <si>
    <t>СПб ГКУ "Жилищное агентство Красносельского района Санкт-Петербурга"</t>
  </si>
  <si>
    <t>СПб ГКУ "ЦБ администрации Красносельского района"</t>
  </si>
  <si>
    <t>СПб ГУЗ "Кожно-венерологический диспансер №6"</t>
  </si>
  <si>
    <t>Администрация Кронштадтского района Санкт-Петербурга</t>
  </si>
  <si>
    <t>ГБДОУ детский сад №1 общеразвивающего вида с приоритетным осуществлением деятельности по познавательно-речевому развитию детей Кронштадтского района Санкт-Петербурга</t>
  </si>
  <si>
    <t>ГБДОУ детский сад №13 комбинированного вида Кронштадтского района Санкт-Петербурга</t>
  </si>
  <si>
    <t>ГБДОУ детский сад №14 общеразвивающего вида Кронштадтского района Санкт-Петербурга</t>
  </si>
  <si>
    <t>ГБДОУ детский сад №17 Кронштадтского района Санкт-Петербурга</t>
  </si>
  <si>
    <t>ГБДОУ детский сад №18 комбинированного вида Кронштадтского района Санкт-Петербурга</t>
  </si>
  <si>
    <t>ГБДОУ детский сад №2 общеразвивающего вида Кронштадтского района Санкт-Петербурга</t>
  </si>
  <si>
    <t>ГБДОУ детский сад №4 комбинированного вида Кронштадтского района Санкт-Петербурга</t>
  </si>
  <si>
    <t>ГБДОУ детский сад №6 Кронштадтского района Санкт-Петербурга</t>
  </si>
  <si>
    <t>ГБДОУ детский сад №8 Кронштадтского района Санкт-Петербурга</t>
  </si>
  <si>
    <t>ГБОУ начальная школа - детский сад №662 Кронштадтского района Санкт-Петербурга</t>
  </si>
  <si>
    <t>ГБОУ СОШ №418 Кронштадтского района Санкт-Петербурга</t>
  </si>
  <si>
    <t>ГБОУ СОШ №422 Кронштадтского района Санкт-Петербурга</t>
  </si>
  <si>
    <t>ГБОУ СОШ №423 Кронштадтского района Санкт-Петербурга</t>
  </si>
  <si>
    <t>ГБОУ СОШ №425 имени академика П.Л. Капицы</t>
  </si>
  <si>
    <t>ГБОУ СОШ №427 Кронштадтского района Санкт-Петербурга</t>
  </si>
  <si>
    <t>ГБОУ школа №676 Кронштадтского района Санкт-Петербурга</t>
  </si>
  <si>
    <t>ГБУ ДО детский морской центр Кронштадтского района Санкт-Петербурга "Юный моряк"</t>
  </si>
  <si>
    <t>ГБУ ДО Дом детского творчества Кронштадтского района Санкт-Петербурга "Град чудес"</t>
  </si>
  <si>
    <t>ГБУ ДО центр психолого-педагогической, медицинской и социальной помощи Кронштадтского района Санкт-Петербурга</t>
  </si>
  <si>
    <t>Государственное бюджетное учреждение "Кронштадтский оздоровительно-спортивный центр"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</si>
  <si>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Кронштадского района Санкт-Петербурга</t>
  </si>
  <si>
    <t>Государственное бюджетное учреждение СОН "Центр социальной помощи семье и детям Кронштадтского района Санкт-Петербурга"</t>
  </si>
  <si>
    <t>Государственное бюджетное учреждение спортивная школа Кронштадтского района Санкт-Петербурга</t>
  </si>
  <si>
    <t>СПб ГБУ "Кронштадтский Дворец культуры"</t>
  </si>
  <si>
    <t>СПб ГБУ "Кронштадтский Дворец молодежи"</t>
  </si>
  <si>
    <t>СПб ГБУ "Музей истории Кронштадта"</t>
  </si>
  <si>
    <t>СПб ГБУ "Служба заказчика администрации Кронштадтского района Санкт-Петербурга"</t>
  </si>
  <si>
    <t>СПб ГБУ "Централизованная библиотечная система Кронштадтского района Санкт-Петербурга"</t>
  </si>
  <si>
    <t>СПб ГБУ ДО "Детская музыкальная школа №8 Кронштадтского района" им. Г.П. Вишневской</t>
  </si>
  <si>
    <t>СПб ГБУ ДО "Детская художественная школа им. М.К. Аникушина Кронштадтского района Санкт-Петербурга"</t>
  </si>
  <si>
    <t>СПб ГБУ СОН "Комплексный центр социального обслуживания населения Кронштадтского района Санкт-Петербурга"</t>
  </si>
  <si>
    <t>СПб ГБУ СОН "Центр социальной реабилитации инвалидов и детей-инвалидов Кронштадтского района Санкт-Петербурга"</t>
  </si>
  <si>
    <t>СПб ГБУЗ "Городская больница Святого Праведного Иоанна Кронштадтского"</t>
  </si>
  <si>
    <t>СПб ГБУЗ "Городская поликлиника №74"</t>
  </si>
  <si>
    <t>СПб ГБУЗ "Детский санаторий "Аврора"</t>
  </si>
  <si>
    <t>СПб ГКУ "Жилищное агентство Кронштадтского района Санкт-Петербурга"</t>
  </si>
  <si>
    <t>СПб ГКУ "Централизованная бухгалтерия администрации Кронштадтского района Санкт-Петербурга"</t>
  </si>
  <si>
    <t>Администрация Курортного района Санкт-Петербурга</t>
  </si>
  <si>
    <t>ГБДОУ детский сад №12 Курортного района</t>
  </si>
  <si>
    <t>ГБДОУ детский сад №13 комбинированного вида Курортного района Санкт-Петербурга</t>
  </si>
  <si>
    <t>ГБДОУ детский сад №14 комбинированного вида Курортного района Санкт-Петербурга</t>
  </si>
  <si>
    <t>ГБДОУ детский сад №15 Курортного района Санкт-Петербурга</t>
  </si>
  <si>
    <t>ГБДОУ детский сад №17 комбинированного вида Курортного района Санкт-Петербурга</t>
  </si>
  <si>
    <t>ГБДОУ детский сад №18 комбинированного вида Курортного района Санкт-Петербурга</t>
  </si>
  <si>
    <t>ГБДОУ детский сад №19 комбинированного вида Курортного района Санкт-Петербурга</t>
  </si>
  <si>
    <t>ГБДОУ детский сад №20 комбинированного вида Курортного района Санкт-Петербурга</t>
  </si>
  <si>
    <t>ГБДОУ детский сад №22 комбинированного вида Курортного района Санкт-Петербурга</t>
  </si>
  <si>
    <t>ГБДОУ детский сад №23 комбинированного вида Курортного района Санкт-Петербурга</t>
  </si>
  <si>
    <t>ГБДОУ детский сад №24 комбинированного вида Курортного района Санкт-Петербурга</t>
  </si>
  <si>
    <t>ГБДОУ детский сад №25 комбинированного вида Курортного района Санкт-Петербурга "Умка"</t>
  </si>
  <si>
    <t>ГБДОУ детский сад №26 комбинированного вида Курортного района Санкт-Петербурга</t>
  </si>
  <si>
    <t>ГБДОУ детский сад №27 комбинированного вида Курортного района Санкт-Петербурга</t>
  </si>
  <si>
    <t>ГБДОУ детский сад №28 комбинированного вида Курортного района Санкт-Петербурга</t>
  </si>
  <si>
    <t>ГБДОУ детский сад №29 комбинированного вида Курортного района Санкт-Петербурга</t>
  </si>
  <si>
    <t>ГБДОУ детский сад №30 комбинированного вида Курортного района Санкт-Петербурга</t>
  </si>
  <si>
    <t>ГБОУ гимназия №433 Курортного района Санкт-Петербурга</t>
  </si>
  <si>
    <t>ГБОУ лицей №445 Курортного района Санкт-Петербурга</t>
  </si>
  <si>
    <t>ГБОУ начальная общеобразовательная  школа №437 Курортного района Санкт-Петербурга</t>
  </si>
  <si>
    <t>ГБОУ начальная общеобразовательная школа №611 Курортного района Санкт-Петербурга</t>
  </si>
  <si>
    <t>ГБОУ СОШ №324 Курортного района Санкт-Петербурга</t>
  </si>
  <si>
    <t>ГБОУ СОШ №434 Курортного района Санкт-Петербурга</t>
  </si>
  <si>
    <t>ГБОУ СОШ №435 Курортного района Санкт-Петербурга</t>
  </si>
  <si>
    <t>ГБОУ СОШ №442 Курортного района Санкт-Петербурга</t>
  </si>
  <si>
    <t>ГБОУ СОШ №447 Курортного района Санкт-Петербурга</t>
  </si>
  <si>
    <t>ГБОУ СОШ №450 Курортного района Санкт-Петербурга</t>
  </si>
  <si>
    <t>ГБОУ СОШ №541 Курортного района Санкт-Петербурга</t>
  </si>
  <si>
    <t>ГБОУ СОШ №545 Курортного района Санкт-Петербурга</t>
  </si>
  <si>
    <t>ГБОУ СОШ №556 с углубленным изучением английского языка Курортного района Санкт-Петербурга</t>
  </si>
  <si>
    <t>ГБОУ школа №656 Курортного района Санкт-Петербурга</t>
  </si>
  <si>
    <t>ГБОУ школа №69 Курортного района Санкт-Петербурга</t>
  </si>
  <si>
    <t>ГБОУ школа-интернат Курортного района Санкт-Петербурга "Олимпийский резерв"</t>
  </si>
  <si>
    <t>ГБУ ДО  Зеленогорский дом детского творчества Курортного района Санкт-Петербурга</t>
  </si>
  <si>
    <t>ГБУ ДО Дом детского творчества Курортного района Санкт-Петербурга "На реке Сестре"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</si>
  <si>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Курортного района Санкт-Петербурга</t>
  </si>
  <si>
    <t>Государственное бюджетное учреждение СШОР имени Владимира Коренькова Курортного района Санкт-Петербурга</t>
  </si>
  <si>
    <t>Государственное бюджетное учреждение СШОР Курортного района Санкт-Петербурга</t>
  </si>
  <si>
    <t>Государственное казенное учреждение "Жилищное агентство Курортного района Санкт-Петербурга"</t>
  </si>
  <si>
    <t>СПб ГБУ "Подростково-молодежный центр Курортного района "Восход"</t>
  </si>
  <si>
    <t>СПб ГБУ "Подростково-молодежный центр Курортного района "Молодость"</t>
  </si>
  <si>
    <t>СПб ГБУ "Подростково-молодежный центр Курортного района "Снайпер"</t>
  </si>
  <si>
    <t>СПб ГБУ "Служба заказчика администрации Курортного района Санкт-Петербурга"</t>
  </si>
  <si>
    <t>СПб ГБУ "ЦФКС и З Курортного района Санкт-Петербурга" (7843316628)</t>
  </si>
  <si>
    <t>СПб ГБУ ДО "Детская музыкальная школа №20 Курортного района"</t>
  </si>
  <si>
    <t>СПб ГБУ ДО "Детская школа искусств №13 Курортного района"</t>
  </si>
  <si>
    <t>СПб ГБУ по благоустройству "Курортный берег"</t>
  </si>
  <si>
    <t>СПб ГБУ СОН "Комплексный центр социального обслуживания населения Курортного района"</t>
  </si>
  <si>
    <t>СПб ГБУЗ "Городская больница №40 Курортного района"</t>
  </si>
  <si>
    <t>СПб ГБУК "Дом культуры и творчества Курортного района"</t>
  </si>
  <si>
    <t>СПб ГБУК "Зеленогорский парк культуры и отдыха"</t>
  </si>
  <si>
    <t>СПб ГБУК "Историко-культурный музейный комплекс в Разливе"</t>
  </si>
  <si>
    <t>СПб ГБУК "Кинотеатр "Курортный"</t>
  </si>
  <si>
    <t>СПб ГБУК "Парк культуры и отдыха "Дубки"</t>
  </si>
  <si>
    <t>СПб ГБУК "Централизованная библиотечная система Курортного района"</t>
  </si>
  <si>
    <t>СПб ГКУ "Централизованная бухгалтерия администрации Курортного района Санкт-Петербурга"</t>
  </si>
  <si>
    <t>Администрация Московского района Санкт-Петербурга</t>
  </si>
  <si>
    <t>ГБДОУ детский сад №1 комбинированного вида Московского района Санкт-Петербурга</t>
  </si>
  <si>
    <t>ГБДОУ детский сад №10 присмотра и оздоровления Московского района Санкт-Петербурга "Богатырь"</t>
  </si>
  <si>
    <t>ГБДОУ детский сад №100 комбинированного вида Московского района Санкт-Петербурга</t>
  </si>
  <si>
    <t>ГБДОУ детский сад №104 комбинированного вида Московского района Санкт-Петербурга</t>
  </si>
  <si>
    <t>ГБДОУ детский сад №107 Московского района Санкт-Петербурга</t>
  </si>
  <si>
    <t>ГБДОУ детский сад №108 общеразвивающего вида Московского района Санкт-Петербурга</t>
  </si>
  <si>
    <t>ГБДОУ детский сад №11 комбинированного вида Московского района Санкт-Петербурга</t>
  </si>
  <si>
    <t>ГБДОУ детский сад №111 присмотра и оздоровления Московского района Санкт-Петербурга</t>
  </si>
  <si>
    <t>ГБДОУ детский сад №113 комбинированного вида Московского района Санкт-Петербурга</t>
  </si>
  <si>
    <t>ГБДОУ детский сад №12 компенсирующего вида Московского района Санкт-Петербурга</t>
  </si>
  <si>
    <t>ГБДОУ детский сад №14 Московского района Санкт-Петербурга</t>
  </si>
  <si>
    <t>ГБДОУ детский сад №145 Московского района Санкт-Петербурга</t>
  </si>
  <si>
    <t>ГБДОУ детский сад №15 комбинированного вида Московского района Санкт-Петербурга</t>
  </si>
  <si>
    <t>ГБДОУ детский сад №17 комбинированного вида Московского района Санкт-Петербурга</t>
  </si>
  <si>
    <t>ГБДОУ детский сад №18 комбинированного вида Московского района Санкт-Петербурга</t>
  </si>
  <si>
    <t>ГБДОУ детский сад №19 комбинированного вида Московского района Санкт-Петербурга</t>
  </si>
  <si>
    <t>ГБДОУ детский сад №2 комбинированного вида Московского района Санкт-Петербурга</t>
  </si>
  <si>
    <t>ГБДОУ детский сад №20 комбинированного вида Московского района Санкт-Петербурга</t>
  </si>
  <si>
    <t>ГБДОУ детский сад №21 комбинированного вида Московского района Санкт-Петербурга</t>
  </si>
  <si>
    <t>ГБДОУ детский сад №22 комбинированного вида Московского района Санкт-Петербурга</t>
  </si>
  <si>
    <t>ГБДОУ детский сад №23 комбинированного вида Московского района Санкт-Петербурга</t>
  </si>
  <si>
    <t>ГБДОУ детский сад №24 комбинированного вида Московского района Санкт-Петербурга</t>
  </si>
  <si>
    <t>ГБДОУ детский сад №25 Московского района Санкт-Петербурга</t>
  </si>
  <si>
    <t>ГБДОУ детский сад №26 компенсирующего вида Московского района Санкт-Петербурга</t>
  </si>
  <si>
    <t>ГБДОУ детский сад №269 присмотра и оздоровления Московского района Санкт-Петербурга</t>
  </si>
  <si>
    <t>ГБДОУ детский сад №27 компенсирующего вида Московского района Санкт-Петербурга "Надежда"</t>
  </si>
  <si>
    <t>ГБДОУ детский сад №279 Московского района Санкт-Петербурга</t>
  </si>
  <si>
    <t>ГБДОУ детский сад №28 общеразвивающего вида с приоритетным осуществлением деятельности по познавательно-речевому развитию детей Московского района Санкт-Петербурга</t>
  </si>
  <si>
    <t>ГБДОУ детский сад №29 комбинированного вида Московского района Санкт-Петербурга</t>
  </si>
  <si>
    <t>ГБДОУ детский сад №3 общеразвивающего вида с приоритетным осуществлением деятельности по художественно-эстетическому развитию детей Московского района Санкт-Петербурга</t>
  </si>
  <si>
    <t>ГБДОУ детский сад №30 общеразвивающего вида с приоритетным осуществлением деятельности по познавательно-речевому развитию детей Московского района Санкт-Петербурга</t>
  </si>
  <si>
    <t>ГБДОУ детский сад №31 общеразвивающего вида с приоритетным осуществлением деятельности по познавательно-речевому развитию детей Московского района Санкт-Петербурга</t>
  </si>
  <si>
    <t>ГБДОУ детский сад №310 комбинированного вида Московского района Санкт-Петербурга</t>
  </si>
  <si>
    <t>ГБДОУ детский сад №312 Московского района Санкт-Петербурга</t>
  </si>
  <si>
    <t>ГБДОУ детский сад №33 комбинированного вида Московского района Санкт-Петербурга</t>
  </si>
  <si>
    <t>ГБДОУ детский сад №34 Московского района Санкт-Петербурга</t>
  </si>
  <si>
    <t>ГБДОУ детский сад №35 компенсирующего вида Московского района Санкт-Петербурга</t>
  </si>
  <si>
    <t>ГБДОУ детский сад №355 Московского района Санкт-Петербурга</t>
  </si>
  <si>
    <t>ГБДОУ детский сад №356 Московского района Санкт-Петербурга</t>
  </si>
  <si>
    <t>ГБДОУ детский сад №36 Московского района Санкт-Петербурга</t>
  </si>
  <si>
    <t>ГБДОУ детский сад №38 Московского района Санкт-Петербурга</t>
  </si>
  <si>
    <t>ГБДОУ детский сад №390 Московского района Санкт-Петербурга</t>
  </si>
  <si>
    <t>ГБДОУ детский сад №4 Московского района Санкт-Петербурга</t>
  </si>
  <si>
    <t>ГБДОУ детский сад №40 общеразвивающего вида с приоритетным осуществлением деятельности по познавательно-речевому развитию детей Московского района Санкт-Петербурга</t>
  </si>
  <si>
    <t>ГБДОУ детский сад №41 комбинированного вида Московского района Санкт-Петербурга</t>
  </si>
  <si>
    <t>ГБДОУ детский сад №428 Московского района Санкт-Петербурга</t>
  </si>
  <si>
    <t>ГБДОУ детский сад №46 Московского района Санкт-Петербурга</t>
  </si>
  <si>
    <t>ГБДОУ детский сад №47 Московского района Санкт-Петербурга</t>
  </si>
  <si>
    <t>ГБДОУ детский сад №51 комбинированного вида Московского района Санкт-Петербурга</t>
  </si>
  <si>
    <t>ГБДОУ детский сад №57 компенсирующего вида Московского района Санкт-Петербурга</t>
  </si>
  <si>
    <t>ГБДОУ детский сад №6 компенсирующего вида Московского района Санкт-Петербурга</t>
  </si>
  <si>
    <t>ГБДОУ детский сад №67 компенсирующего вида Московского района Санкт-Петербурга</t>
  </si>
  <si>
    <t>ГБДОУ детский сад №7 Московского района Санкт-Петербурга</t>
  </si>
  <si>
    <t>ГБДОУ детский сад №70 Московского района Санкт-Петербурга</t>
  </si>
  <si>
    <t>ГБДОУ детский сад №75 Московского района Санкт-Петербурга</t>
  </si>
  <si>
    <t>ГБДОУ детский сад №8 комбинированного вида Московского района Санкт-Петербурга</t>
  </si>
  <si>
    <t>ГБДОУ детский сад №80 общеразвивающего вида с приоритетным осуществлением деятельности по познавательно-речевому развитию детей Московского района Санкт-Петербурга</t>
  </si>
  <si>
    <t>ГБДОУ детский сад №82 Московского района Санкт-Петербурга</t>
  </si>
  <si>
    <t>ГБДОУ детский сад №9 комбинированного вида Московского района Санкт-Петербурга</t>
  </si>
  <si>
    <t>ГБДОУ детский сад №91 комбинированного вида Московского района Санкт-Петербурга</t>
  </si>
  <si>
    <t>ГБДОУ детский сад №98 Московского района Санкт-Петербурга</t>
  </si>
  <si>
    <t>ГБДОУ детский сад №99 Московского района Санкт-Петербурга</t>
  </si>
  <si>
    <t>ГБОУ "Морская школа" Московского района Санкт-Петербурга</t>
  </si>
  <si>
    <t>ГБОУ гимназия №524 Московского района Санкт-Петербурга</t>
  </si>
  <si>
    <t>ГБОУ гимназия №526 Московского района Санкт-Петербурга</t>
  </si>
  <si>
    <t>ГБОУ лицей №366 Московского района Санкт-Петербурга "Физико-математический лицей"</t>
  </si>
  <si>
    <t>ГБОУ лицей №373 Московского района Санкт-Петербурга "Экономический лицей"</t>
  </si>
  <si>
    <t>ГБОУ прогимназия №698 Московского района Санкт-Петербурга "Пансион"</t>
  </si>
  <si>
    <t>ГБОУ СОШ №1 с углубленным изучением английского языка Московского района Санкт-Петербурга</t>
  </si>
  <si>
    <t>ГБОУ СОШ №351 с углубленным изучением иностранных языков Московского района Санкт-Петербурга</t>
  </si>
  <si>
    <t>ГБОУ СОШ №354 Московского района Санкт-Петербурга</t>
  </si>
  <si>
    <t>ГБОУ СОШ №355 Московского района Санкт-Петербурга</t>
  </si>
  <si>
    <t>ГБОУ СОШ №356 с углубленным изучением немецкого и английского языков Московского района Санкт-Петербурга</t>
  </si>
  <si>
    <t>ГБОУ СОШ №358 Московского района Санкт-Петербурга</t>
  </si>
  <si>
    <t>ГБОУ СОШ №362 Московского района Санкт-Петербурга</t>
  </si>
  <si>
    <t>ГБОУ СОШ №372 Московского района Санкт-Петербурга</t>
  </si>
  <si>
    <t>ГБОУ СОШ №376 Московского района Санкт-Петербурга</t>
  </si>
  <si>
    <t>ГБОУ СОШ №484 Московского района Санкт-Петербурга</t>
  </si>
  <si>
    <t>ГБОУ СОШ №485 с углубленным изучением французского языка Московского района Санкт-Петербурга</t>
  </si>
  <si>
    <t>ГБОУ СОШ №489 Московского района Санкт-Петербурга</t>
  </si>
  <si>
    <t>ГБОУ СОШ №495 Московского района Санкт-Петербурга</t>
  </si>
  <si>
    <t>ГБОУ СОШ №496 Московского района Санкт-Петербурга</t>
  </si>
  <si>
    <t>ГБОУ СОШ №507 Московского района Санкт-Петербурга</t>
  </si>
  <si>
    <t>ГБОУ СОШ №508 с углубленным изучением предметов образовательных областей "Искусство" и "Технология" Московского района Санкт-Петербурга</t>
  </si>
  <si>
    <t>ГБОУ СОШ №510 с углубленным изучением английского языка Московского района Санкт-Петербурга</t>
  </si>
  <si>
    <t>ГБОУ СОШ №519 Московского района Санкт-Петербурга</t>
  </si>
  <si>
    <t>ГБОУ СОШ №525 с углубленным изучением английского языка имени дважды Героя Советского Союза Г.М. Гречко Московского района Санкт-Петербурга</t>
  </si>
  <si>
    <t>ГБОУ СОШ №536 имени Т.И.Гончаровой Московского района Санкт-Петербурга</t>
  </si>
  <si>
    <t>ГБОУ СОШ №537 Московского района Санкт-Петербурга</t>
  </si>
  <si>
    <t>ГБОУ СОШ №543 Московского района Санкт-Петербурга</t>
  </si>
  <si>
    <t>ГБОУ СОШ №544 с углубленным изучением английского языка Московского района Санкт-Петербурга</t>
  </si>
  <si>
    <t>ГБОУ СОШ №594 Московского района Санкт-Петербурга</t>
  </si>
  <si>
    <t>ГБОУ СОШ №643 Московского района Санкт-Петербурга</t>
  </si>
  <si>
    <t>ГБОУ СОШ №684 "Берегиня" Московского района Санкт-Петербурга</t>
  </si>
  <si>
    <t>ГБОУ школа №370 Московского района Санкт-Петербурга</t>
  </si>
  <si>
    <t>ГБОУ школа №613 Московского района Санкт-Петербурга</t>
  </si>
  <si>
    <t>ГБОУ школа №663 Московского района Санкт-Петербурга</t>
  </si>
  <si>
    <t>ГБУ ДО Дворец детского (юношеского) творчества Московского района Санкт-Петербурга</t>
  </si>
  <si>
    <t>ГБУ ДО детско-юношеский центр Московского района Санкт-Петербурга "Центр физической культуры, спорта и здоровья"</t>
  </si>
  <si>
    <t>ГБУ ДО Центр детского (юношеского) технического творчества Московского района Санкт-Петербурга</t>
  </si>
  <si>
    <t>ГБУ ДО Центр психолого-педагогической, медицинской и социальной помощи Московского района Санкт-Петербурга</t>
  </si>
  <si>
    <t>ГБУ дополнительного профессионального педагогического образования центр повышения квалификации специалистов "Информационно-методический центр" Московского района Санкт-Петербурга</t>
  </si>
  <si>
    <t>ГБУ СШОР №1 Московского района Санкт-Петербурга</t>
  </si>
  <si>
    <t>Государственное бюджетное учреждение СШОР №2 Московского района Санкт-Петербурга</t>
  </si>
  <si>
    <t>Санкт-Петербургское государственное автономное дошкольное образовательное учреждение "Детский сад №5 Московского района Санкт-Петербурга"</t>
  </si>
  <si>
    <t>СПб ГБУ "Дом молодежи "Пулковец" Московского района"</t>
  </si>
  <si>
    <t>СПб ГБУ "Комплексный центр СОН Московского района"</t>
  </si>
  <si>
    <t>СПб ГБУ "Культурно-досуговый центр "Московский"</t>
  </si>
  <si>
    <t>СПб ГБУ "МОЛОДЕЖНО-ПОДРОСТКОВЫЙ ЦЕНТР "МОСКОВСКИЙ"</t>
  </si>
  <si>
    <t>СПб ГБУ "Служба заказчика администрации Московского раойна Санкт-Петербурга"</t>
  </si>
  <si>
    <t>СПб ГБУ "Социально-реабилитационный центр для несовершеннолетних "Прометей"</t>
  </si>
  <si>
    <t>СПб ГБУ "Спортивный центр "Физкультура и здоровье"</t>
  </si>
  <si>
    <t>СПб ГБУ "Центр социальной помощи семье и детям Московского района"</t>
  </si>
  <si>
    <t>СПб ГБУ "Централизованная библиотечная система Московского района"</t>
  </si>
  <si>
    <t>СПб ГБУ СОН "Центр социальной реабилитации инвалидов и детей-инвалидов Московского района"</t>
  </si>
  <si>
    <t>СПб ГБУЗ "Городская больница №20"</t>
  </si>
  <si>
    <t>СПб ГБУЗ "Городская поликлиника №21"</t>
  </si>
  <si>
    <t>СПб ГБУЗ "Городская поликлиника №48"</t>
  </si>
  <si>
    <t>СПб ГБУЗ "Городская поликлиника №51"</t>
  </si>
  <si>
    <t>СПб ГБУЗ "Городская поликлиника №75"</t>
  </si>
  <si>
    <t>СПб ГБУЗ "Детская городская поликлиника №35"</t>
  </si>
  <si>
    <t>СПб ГБУЗ "Женская консультация №5"</t>
  </si>
  <si>
    <t>СПб ГБУЗ "Кожно-венерологический диспансер №2"</t>
  </si>
  <si>
    <t>СПб ГБУЗ "Онкологический диспансер Московского района"</t>
  </si>
  <si>
    <t>СПб ГБУЗ "Психоневрологический диспансер №8"</t>
  </si>
  <si>
    <t>СПб ГБУЗ "Стоматологическая поликлиника №12"</t>
  </si>
  <si>
    <t>СПб ГКУ "Жилищное агентство Московского района Санкт-Петербурга"</t>
  </si>
  <si>
    <t>СПб ГКУ "Централизованная бухгалтерия администрации Московского раойна Санкт-Петербурга</t>
  </si>
  <si>
    <t>Администрация Невского района Санкт-Петербурга</t>
  </si>
  <si>
    <t>ГБДОУ детский сад №1 комбинированного вида Невского района Санкт-Петербурга</t>
  </si>
  <si>
    <t>ГБДОУ детский сад №10 Невского района Санкт-Петербурга</t>
  </si>
  <si>
    <t>ГБДОУ детский сад №100 Невского района Санкт-Петербурга</t>
  </si>
  <si>
    <t>ГБДОУ детский сад №101 общеразвивающего вида Невского района Санкт-Петербурга</t>
  </si>
  <si>
    <t>ГБДОУ детский сад №102 комбинированного вида Невского района Санкт-Петербурга</t>
  </si>
  <si>
    <t>ГБДОУ детский сад №103 компенсирующего вида Невского района Санкт-Петербурга</t>
  </si>
  <si>
    <t>ГБДОУ детский сад №104 комбинированного вида Невского района Санкт-Петербурга</t>
  </si>
  <si>
    <t>ГБДОУ детский сад №105 компенсирующего вида Невского района Санкт-Петербурга</t>
  </si>
  <si>
    <t>ГБДОУ детский сад №106 комбинированного вида Невского района Санкт-Петербурга</t>
  </si>
  <si>
    <t>ГБДОУ детский сад №108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</si>
  <si>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№109 комбинированного вида Невского района Санкт-Петербурга</t>
  </si>
  <si>
    <t>ГБДОУ детский сад №11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</si>
  <si>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№110 Невского района Санкт-Петербурга</t>
  </si>
  <si>
    <t>ГБДОУ детский сад №111 Невского района Санкт-Петербурга</t>
  </si>
  <si>
    <t>ГБДОУ детский сад №112 Невского района Санкт-Петербурга</t>
  </si>
  <si>
    <t>ГБДОУ детский сад №113 комбинированного вида Невского района Санкт-Петербурга</t>
  </si>
  <si>
    <t>ГБДОУ детский сад №114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</si>
  <si>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№115 Невского района Санкт-Петербурга</t>
  </si>
  <si>
    <t>ГБДОУ детский сад №116 комбинированного вида Невского района Санкт-Петербурга</t>
  </si>
  <si>
    <t>ГБДОУ детский сад №117 Невского района Санкт-Петербурга</t>
  </si>
  <si>
    <t>ГБДОУ детский сад №119 Невского района Санкт-Петербурга</t>
  </si>
  <si>
    <t>ГБДОУ детский сад №12 комбинированного вида Невского района Санкт-Петербурга</t>
  </si>
  <si>
    <t>ГБДОУ детский сад №120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</si>
  <si>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№122 общеразвивающего вида с приоритетным осуществлением деятельности по художественно-эстетическому развитию детей Невского района Санкт-Петербурга</t>
  </si>
  <si>
    <t>ГБДОУ детский сад №123 комбинированного вида Невского района Санкт-Петербурга</t>
  </si>
  <si>
    <t>ГБДОУ детский сад №124 комбинированного вида Невского района Санкт-Петербурга</t>
  </si>
  <si>
    <t>ГБДОУ детский сад №126 комбинированного вида Невского района Санкт-Петербурга</t>
  </si>
  <si>
    <t>ГБДОУ детский сад №127 комбинированного вида Невского района Санкт-Петербурга</t>
  </si>
  <si>
    <t>ГБДОУ детский сад №128 комбинированного вида Невского района Санкт-Петербурга</t>
  </si>
  <si>
    <t>ГБДОУ детский сад №129 комбинированного вида Невского района Санкт-Петербурга</t>
  </si>
  <si>
    <t>ГБДОУ детский сад №130 общеразвивающего вида с приоритетным осуществлением деятельности по художественно-эстетическому развитию детей Невского района Санкт-Петербурга</t>
  </si>
  <si>
    <t>ГБДОУ детский сад №131 компенсирующего вида Невского района Санкт-Петербурга</t>
  </si>
  <si>
    <t>ГБДОУ детский сад №133 Невского района Санкт-Петербурга</t>
  </si>
  <si>
    <t>ГБДОУ детский сад №135 Невского района Санкт-Петербурга</t>
  </si>
  <si>
    <t>ГБДОУ детский сад №137 общеразвивающего вида с приоритетным осуществлением деятельности по познавательно-речевому развитию детей Невского района Санкт-Петербурга</t>
  </si>
  <si>
    <t>ГБДОУ детский сад №138 Невского района Санкт-Петербурга</t>
  </si>
  <si>
    <t>ГБДОУ детский сад №14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</si>
  <si>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№141 Невского района Санкт-Петербурга</t>
  </si>
  <si>
    <t>ГБДОУ детский сад №142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</si>
  <si>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№143 Невского района Санкт-Петербурга</t>
  </si>
  <si>
    <t>ГБДОУ детский сад №15 Невского района Санкт-Петербурга</t>
  </si>
  <si>
    <t>ГБДОУ детский сад №17 Невского района Санкт-Петербурга</t>
  </si>
  <si>
    <t>ГБДОУ детский сад №18 Невского района Санкт-Петербурга</t>
  </si>
  <si>
    <t>ГБДОУ детский сад №22 компенсирующего вида Невского района Санкт-Петербурга</t>
  </si>
  <si>
    <t>ГБДОУ детский сад №23 компенсирующего вида Невского района Санкт-Петербурга</t>
  </si>
  <si>
    <t>ГБДОУ детский сад №25 комбинированного вида Невского района Санкт-Петербурга</t>
  </si>
  <si>
    <t>ГБДОУ детский сад №27 комбинированного вида Невского района Санкт-Петербурга</t>
  </si>
  <si>
    <t>ГБДОУ детский сад №28 Невского района Санкт-Петербурга</t>
  </si>
  <si>
    <t>ГБДОУ детский сад №3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</si>
  <si>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№30 общеразвивающего вида с приоритетным осуществлением деятельности по художественно-эстетическому развитию детей Невского района Санкт-Петербурга</t>
  </si>
  <si>
    <t>ГБДОУ детский сад №33 комбинированного вида Невского района Санкт-Петербурга</t>
  </si>
  <si>
    <t>ГБДОУ детский сад №35 Невского района Санкт-Петербурга</t>
  </si>
  <si>
    <t>ГБДОУ детский сад №36 Невского района Санкт-Петербурга</t>
  </si>
  <si>
    <t>ГБДОУ детский сад №37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</si>
  <si>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№38 компенсирующего вида Невского района Санкт-Петербурга</t>
  </si>
  <si>
    <t>ГБДОУ детский сад №39 Невского района Санкт-Петербурга</t>
  </si>
  <si>
    <t>ГБДОУ детский сад №4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</si>
  <si>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№41 комбинированного вида Невского района Санкт-Петербурга</t>
  </si>
  <si>
    <t>ГБДОУ детский сад №43 комбинированного вида Невского района Санкт-Петербурга</t>
  </si>
  <si>
    <t>ГБДОУ детский сад №45 компенсирующего вида Невского района Санкт-Петербурга</t>
  </si>
  <si>
    <t>ГБДОУ детский сад №47 общеразвивающего вида с приоритетным осуществлением деятельности по познавательно-речевому развитию детей Невского района Санкт-Петербурга</t>
  </si>
  <si>
    <t>ГБДОУ детский сад №48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</si>
  <si>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№49 комбинированного вида Невского района Санкт-Петербурга</t>
  </si>
  <si>
    <t>ГБДОУ детский сад №5 комбинированного вида Невского района Санкт-Петербурга</t>
  </si>
  <si>
    <t>ГБДОУ детский сад №50 Невского района Санкт-Петербурга</t>
  </si>
  <si>
    <t>ГБДОУ детский сад №55 Невского района Санкт-Петербурга</t>
  </si>
  <si>
    <t>ГБДОУ детский сад №6 Невского района Санкт-Петербурга</t>
  </si>
  <si>
    <t>ГБДОУ детский сад №60 комбинированного вида Невского района Санкт-Петербурга</t>
  </si>
  <si>
    <t>ГБДОУ детский сад №61 Невского района Санкт-Петербурга</t>
  </si>
  <si>
    <t>ГБДОУ детский сад №62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</si>
  <si>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№64 комбинированного вида Невского района Санкт-Петербурга</t>
  </si>
  <si>
    <t>ГБДОУ детский сад №67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</si>
  <si>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№68 компенсирующего вида Невского района Санкт-Петербурга</t>
  </si>
  <si>
    <t>ГБДОУ детский сад №69 Невского района Санкт-Петербурга</t>
  </si>
  <si>
    <t>ГБДОУ детский сад №70 Невского района Санкт-Петербурга</t>
  </si>
  <si>
    <t>ГБДОУ детский сад №73 Невского района Санкт-Петербурга</t>
  </si>
  <si>
    <t>ГБДОУ детский сад №75 Невского района Санкт-Петербурга</t>
  </si>
  <si>
    <t>ГБДОУ детский сад №76 комбинированного вида Невского района Санкт-Петербурга</t>
  </si>
  <si>
    <t>ГБДОУ детский сад №77 Невского района Санкт-Петербурга</t>
  </si>
  <si>
    <t>ГБДОУ детский сад №78 Невского района Санкт-Петербурга</t>
  </si>
  <si>
    <t>ГБДОУ детский сад №79 Невского района Санкт-Петербурга</t>
  </si>
  <si>
    <t>ГБДОУ детский сад №80 комбинированного вида Невского района Санкт-Петербурга</t>
  </si>
  <si>
    <t>ГБДОУ детский сад №82 компенсирующего вида Невского района Санкт-Петербурга</t>
  </si>
  <si>
    <t>ГБДОУ детский сад №83 Невского района Санкт-Петербурга</t>
  </si>
  <si>
    <t>ГБДОУ детский сад №84 Невского района Санкт-Петербурга</t>
  </si>
  <si>
    <t>ГБДОУ детский сад №85 Невского района Санкт-Петербурга</t>
  </si>
  <si>
    <t>ГБДОУ детский сад №86 общеразвивающего вида с приоритетным осуществлением деятельности по физическому развитию детей Невского района Санкт-Петербурга</t>
  </si>
  <si>
    <t>ГБДОУ детский сад №87 Невского района Санкт-Петербурга</t>
  </si>
  <si>
    <t>ГБДОУ детский сад №90 Невского района Санкт-Петербурга</t>
  </si>
  <si>
    <t>ГБДОУ детский сад №92 комбинированного вида Невского района Санкт-Петербурга</t>
  </si>
  <si>
    <t>ГБДОУ детский сад №93 комбинированного вида Невского района Санкт-Петербурга</t>
  </si>
  <si>
    <t>ГБДОУ детский сад №94 компенсирующего вида Невского района Санкт-Петербурга</t>
  </si>
  <si>
    <t>ГБДОУ детский сад №95 комбинированного вида Невского района Санкт-Петербурга</t>
  </si>
  <si>
    <t>ГБДОУ детский сад №98 Невского района Санкт-Петербурга</t>
  </si>
  <si>
    <t>ГБДОУ центр развития ребенка - детский сад №125 Невского района Санкт-Петербурга</t>
  </si>
  <si>
    <t>ГБОУ гимназия №330 Невского района Санкт-Петербурга</t>
  </si>
  <si>
    <t>ГБОУ гимназия №343 Невского района Санкт-Петербурга</t>
  </si>
  <si>
    <t>ГБОУ гимназия №498 Невского района Санкт-Петербурга</t>
  </si>
  <si>
    <t>ГБОУ гимназия №513 Невского района Санкт-Петербурга</t>
  </si>
  <si>
    <t>ГБОУ гимназия №528 Невского района Санкт-Петербурга</t>
  </si>
  <si>
    <t>ГБОУ лицей №329 Невского района Санкт-Петербурга</t>
  </si>
  <si>
    <t>ГБОУ лицей №344 Невского района Санкт-Петербурга</t>
  </si>
  <si>
    <t>ГБОУ лицей №572 Невского района Санкт-Петербурга</t>
  </si>
  <si>
    <t>ГБОУ начальная общеобразовательная школа №689 Невского района Санкт-Петербурга</t>
  </si>
  <si>
    <t>ГБОУ СОШ № 693 Невского района Санкт-Петербурга</t>
  </si>
  <si>
    <t>ГБОУ СОШ №13 с углубленным изучением английского языка Невского района Санкт-Петербурга</t>
  </si>
  <si>
    <t>ГБОУ СОШ №14 Невского района Санкт-Петербурга</t>
  </si>
  <si>
    <t>ГБОУ СОШ №20 Невского района Санкт-Петербурга</t>
  </si>
  <si>
    <t>ГБОУ СОШ №23 с углубленным изучением финского языка Невского района Санкт-Петербурга</t>
  </si>
  <si>
    <t>ГБОУ СОШ №26 с углубленным изучением французского языка Невского района Санкт-Петербурга</t>
  </si>
  <si>
    <t>ГБОУ СОШ №268 Невского района Санкт-Петербурга</t>
  </si>
  <si>
    <t>ГБОУ СОШ №323 Невского района Санкт-Петербурга</t>
  </si>
  <si>
    <t>ГБОУ СОШ №327 Невского района Санкт-Петербурга</t>
  </si>
  <si>
    <t>ГБОУ СОШ №328 с углубленным изучением английского языка Невского района Санкт-Петербурга</t>
  </si>
  <si>
    <t>ГБОУ СОШ №332 Невского района Санкт-Петербурга</t>
  </si>
  <si>
    <t>ГБОУ СОШ №333 Невского района Санкт-Петербурга</t>
  </si>
  <si>
    <t>ГБОУ СОШ №334 Невского района Санкт-Петербурга</t>
  </si>
  <si>
    <t>ГБОУ СОШ №336 Невского района Санкт-Петербурга</t>
  </si>
  <si>
    <t>ГБОУ СОШ №337 Невского района Санкт-Петербурга</t>
  </si>
  <si>
    <t>ГБОУ СОШ №338 Невского района Санкт-Петербурга</t>
  </si>
  <si>
    <t>ГБОУ СОШ №339 Невского района Санкт-Петербурга</t>
  </si>
  <si>
    <t>ГБОУ СОШ №340 Невского района Санкт-Петербурга</t>
  </si>
  <si>
    <t>ГБОУ СОШ №341 Невского района Санкт-Петербурга</t>
  </si>
  <si>
    <t>ГБОУ СОШ №342 Невского района Санкт-Петербурга</t>
  </si>
  <si>
    <t>ГБОУ СОШ №345 Невского района Санкт-Петербурга</t>
  </si>
  <si>
    <t>ГБОУ СОШ №346 Невского района Санкт-Петербурга</t>
  </si>
  <si>
    <t>ГБОУ СОШ №347 с углубленным изучением английского языка Невского района Санкт-Петербурга</t>
  </si>
  <si>
    <t>ГБОУ СОШ №348 Невского района Санкт-Петербурга</t>
  </si>
  <si>
    <t>ГБОУ СОШ №350 Невского района Санкт-Петербурга</t>
  </si>
  <si>
    <t>ГБОУ СОШ №39 Невского района Санкт-Петербурга</t>
  </si>
  <si>
    <t>ГБОУ СОШ №458 с углубленным изучением немецкого языка Невского района Санкт-Петербурга</t>
  </si>
  <si>
    <t>ГБОУ СОШ №497 Невского района Санкт-Петербурга</t>
  </si>
  <si>
    <t>ГБОУ СОШ №512 Невского района Санкт-Петербурга</t>
  </si>
  <si>
    <t>ГБОУ СОШ №516 Невского района Санкт-Петербурга</t>
  </si>
  <si>
    <t>ГБОУ СОШ №527 Невского района Санкт-Петербурга</t>
  </si>
  <si>
    <t>ГБОУ СОШ №557 Невского района Санкт-Петербурга</t>
  </si>
  <si>
    <t>ГБОУ СОШ №569 Невского района Санкт-Петербурга</t>
  </si>
  <si>
    <t>ГБОУ СОШ №570 Невского района Санкт-Петербурга</t>
  </si>
  <si>
    <t>ГБОУ СОШ №571 с углубленным изучением английского языка Невского района Санкт-Петербурга</t>
  </si>
  <si>
    <t>ГБОУ СОШ №574 Невского района Санкт-Петербурга</t>
  </si>
  <si>
    <t>ГБОУ СОШ №591 Невского района Санкт-Петербурга</t>
  </si>
  <si>
    <t>ГБОУ СОШ №593 с углубленным изучением английского языка Невского района Санкт-Петербурга</t>
  </si>
  <si>
    <t>ГБОУ СОШ №625 с углубленным изучением математики Невского района Санкт-Петербурга имени Героя Российской Федерации В.Е.Дудкина</t>
  </si>
  <si>
    <t>ГБОУ СОШ №639 с углубленным изучением иностранных языков Невского района Санкт-Петербурга</t>
  </si>
  <si>
    <t>ГБОУ СОШ №641 с углубленным изучением английского языка Невского района Санкт-Петербурга</t>
  </si>
  <si>
    <t>ГБОУ СОШ №667 Невского района Санкт-Петербурга</t>
  </si>
  <si>
    <t>ГБОУ СОШ №691 с углубленным изучением иностранных языков Невского района Санкт-Петербурга "Невская школа"</t>
  </si>
  <si>
    <t>ГБОУ школа №17 Невского района Санкт-Петербурга</t>
  </si>
  <si>
    <t>ГБОУ школа №34 Невского района Санкт-Петербурга</t>
  </si>
  <si>
    <t>ГБОУ школа №627 Невского района Санкт-Петербурга</t>
  </si>
  <si>
    <t>ГБОУ школа №690 Невского района Санкт-Петербурга</t>
  </si>
  <si>
    <t>ГБОУ школа-интернат №18 Невского района Санкт-Петербурга</t>
  </si>
  <si>
    <t>ГБОУ школа-интернат №22 Невского района Санкт-Петербурга</t>
  </si>
  <si>
    <t>ГБОУ школа-интернат №31 Невского района Санкт-Петербурга</t>
  </si>
  <si>
    <t>ГБУ ДО "Детский творческий центр "Театральная Семья" Невского района Санкт-Петербурга</t>
  </si>
  <si>
    <t>ГБУ ДО "Дом детского творчества "Левобережный" Невского района Санкт-Петербурга</t>
  </si>
  <si>
    <t>ГБУ ДО "Правобережный дом детского творчества" Невского района Санкт-Петербурга</t>
  </si>
  <si>
    <t>ГБУ ДО "ЦЕНТР ГРАЖДАНСКОГО И ПАТРИОТИЧЕСКОГО ВОСПИТАНИЯ ДЕТЕЙ И МОЛОДЕЖИ "ВЗЛЕТ" НЕВСКОГО РАЙОНА САНКТ-ПЕТЕРБУРГА</t>
  </si>
  <si>
    <t>ГБУ ДО Центр детского (юношеского) технического творчества "Старт+" Невского района Санкт-Петербурга</t>
  </si>
  <si>
    <t>ГБУ ДО ЦЕНТР ПСИХОЛОГО-ПЕДАГОГИЧЕСКОЙ, МЕДИЦИНСКОЙ И СОЦИАЛЬНОЙ ПОМОЩИ НЕВСКОГО РАЙОНА САНКТ-ПЕТЕРБУРГА</t>
  </si>
  <si>
    <t>ГБУ СШОР №2 Невского района Санкт-Петербурга</t>
  </si>
  <si>
    <t>ГБУ СШОР по легкой атлетике №1 Невского района Санкт- Петербурга</t>
  </si>
  <si>
    <t>ГБУ СШОР ПО ПЛАВАНИЮ № 3 "НЕВСКАЯ" НЕВСКОГО РАЙОНА САНКТ-ПЕТЕРБУРГА</t>
  </si>
  <si>
    <t>ГОСУДАРСТВЕННОЕ БЮДЖЕТНОЕ ОБЩЕОБРАЗОВАТЕЛЬНОЕ УЧРЕЖДЕНИЕ СРЕДНЯЯ ОБЩЕОБРАЗОВАТЕЛЬНАЯ ШКОЛА № 707 НЕВСКОГО РАЙОНА САНКТ-ПЕТЕРБУРГА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</si>
  <si>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Невского района Санкт-Петербурга</t>
  </si>
  <si>
    <t>СПб ГБУ "Дом культуры "Рыбацкий"</t>
  </si>
  <si>
    <t>СПб ГБУ "Культурный центр "Троицкий"</t>
  </si>
  <si>
    <t>СПб ГБУ "Музей "Невская застава"</t>
  </si>
  <si>
    <t>СПб ГБУ "Невская централизованная библиотечная система"</t>
  </si>
  <si>
    <t>СПб ГБУ "Подростково-молодежный центр "Невский"</t>
  </si>
  <si>
    <t>СПб ГБУ "Служба заказчика администрации Невского района Санкт-Петербурга"</t>
  </si>
  <si>
    <t>СПб ГБУ "Центр физической культуры, спорта и здоровья Невского района Санкт-Петербурга"</t>
  </si>
  <si>
    <t>СПб ГБУ СОН "Комплексный центр социального обслуживания населения Невского района Санкт-Петербурга"</t>
  </si>
  <si>
    <t>СПб ГБУ СОН "Социально-реабилитационный центр для несовершеннолетних "Альмус"</t>
  </si>
  <si>
    <t>СПб ГБУ СОН "Центр социальной помощи семье и детям Невского района Санкт-Петербурга"</t>
  </si>
  <si>
    <t>СПб ГБУ СОН "Центр социальной реабилитации инвалидов и детей-инвалидов Невского района Санкт-Петербурга"</t>
  </si>
  <si>
    <t>СПб ГБУЗ "Городская поликлиника №100 Невского района Санкт-Петербурга"</t>
  </si>
  <si>
    <t>СПб ГБУЗ "Городская поликлиника №25 Невского района"</t>
  </si>
  <si>
    <t>СПб ГБУЗ "Городская поликлиника №46"</t>
  </si>
  <si>
    <t>СПб ГБУЗ "Городская поликлиника №6"</t>
  </si>
  <si>
    <t>СПб ГБУЗ "Городская поликлиника №77 Невского района"</t>
  </si>
  <si>
    <t>СПб ГБУЗ "Городская поликлиника №8"</t>
  </si>
  <si>
    <t>СПб ГБУЗ "Городская поликлиника №94 Невского района"</t>
  </si>
  <si>
    <t>СПб ГБУЗ "Детская городская поликлиника №45 Невского района"</t>
  </si>
  <si>
    <t>СПб ГБУЗ "Детская городская поликлиника №62"</t>
  </si>
  <si>
    <t>СПб ГБУЗ "Детская городская поликлиника №73"</t>
  </si>
  <si>
    <t>СПб ГБУЗ "Женская консультация №33"</t>
  </si>
  <si>
    <t>СПб ГБУЗ "Кожно-венерологический диспансер Невского района"</t>
  </si>
  <si>
    <t>СПб ГБУЗ "ПНД №9 Невского района"</t>
  </si>
  <si>
    <t>СПб ГБУЗ "Стоматологическая поликлиника №13"</t>
  </si>
  <si>
    <t>СПб ГБУЗ «Городская поликлиника №87»</t>
  </si>
  <si>
    <t>СПб ГБУЗ «Стоматологическая поликлиника №31»</t>
  </si>
  <si>
    <t>СПб ГКУ "Жилищное агентство Невского района Санкт-Петербурга"</t>
  </si>
  <si>
    <t>Администрация Петроградского района Санкт-Петербурга</t>
  </si>
  <si>
    <t>ГБДОУ детский сад "Кудесница" компенсирующего вида Петроградского района Санкт-Петербурга</t>
  </si>
  <si>
    <t>ГБДОУ детский сад №12 компенсирующего вида Петроградского района Санкт-Петербурга</t>
  </si>
  <si>
    <t>ГБДОУ детский сад №13 Петроградского района Санкт-Петербурга</t>
  </si>
  <si>
    <t>ГБДОУ детский сад №15 компенсирующего вида Петроградского района Санкт-Петербурга</t>
  </si>
  <si>
    <t>ГБДОУ детский сад №16 Петроградского района Санкт-Петербурга</t>
  </si>
  <si>
    <t>ГБДОУ детский сад №17 Петроградского района Санкт-Петербурга</t>
  </si>
  <si>
    <t>ГБДОУ детский сад №2 Петроградского района Санкт-Петербурга</t>
  </si>
  <si>
    <t>ГБДОУ детский сад №21 Петроградского района Санкт-Петербурга</t>
  </si>
  <si>
    <t>ГБДОУ детский сад №23 комбинированного вида Петроградского района Санкт-Петербурга</t>
  </si>
  <si>
    <t>ГБДОУ детский сад №25 комбинированного вида Петроградского района Санкт-Петербурга</t>
  </si>
  <si>
    <t>ГБДОУ детский сад №3 Петроградского района Санкт-Петербурга</t>
  </si>
  <si>
    <t>ГБДОУ детский сад №30 Петроградского района Санкт-Петербурга</t>
  </si>
  <si>
    <t>ГБДОУ детский сад №32 Петроградского района Санкт-Петербурга</t>
  </si>
  <si>
    <t>ГБДОУ детский сад №36 Петроградского района Санкт-Петербурга</t>
  </si>
  <si>
    <t>ГБДОУ детский сад №38 комбинированного вида Петроградского района Санкт-Петербурга</t>
  </si>
  <si>
    <t>ГБДОУ детский сад №39 Петроградского района Санкт-Петербурга</t>
  </si>
  <si>
    <t>ГБДОУ детский сад №4 Петроградского района Санкт-Петербурга</t>
  </si>
  <si>
    <t>ГБДОУ детский сад №43 Петроградского района Санкт-Петербурга</t>
  </si>
  <si>
    <t>ГБДОУ детский сад №45 Петроградского района Санкт-Петербурга</t>
  </si>
  <si>
    <t>ГБДОУ детский сад №5 Петроградского района Санкт-Петербурга</t>
  </si>
  <si>
    <t>ГБДОУ детский сад №50 комбинированного вида Петроградского района Санкт-Петербурга</t>
  </si>
  <si>
    <t>ГБДОУ детский сад №51 Петроградского района Санкт-Петербурга</t>
  </si>
  <si>
    <t>ГБДОУ детский сад №52 Петроградского района Санкт-Петербурга</t>
  </si>
  <si>
    <t>ГБДОУ детский сад №53 Петроградского района Санкт-Петербурга</t>
  </si>
  <si>
    <t>ГБДОУ детский сад №58 компенсирующего вида Петроградского района Санкт-Петербурга</t>
  </si>
  <si>
    <t>ГБДОУ детский сад №62 общеразвивающего вида с приоритетным осуществлением деятельности по художественно-эстетическому развитию детей Петроградского района Санкт-Петербурга</t>
  </si>
  <si>
    <t>ГБДОУ детский сад №63 компенсирующего вида Петроградского района Санкт-Петербурга</t>
  </si>
  <si>
    <t>ГБДОУ детский сад №64 Петроградского района Санкт-Петербурга</t>
  </si>
  <si>
    <t>ГБДОУ детский сад №69 Петроградского района Санкт-Петербурга</t>
  </si>
  <si>
    <t>ГБДОУ детский сад №70 комбинированного вида Петроградского района Санкт-Петербурга</t>
  </si>
  <si>
    <t>ГБДОУ детский сад №72 общеразвивающего вида с приоритетным осуществлением деятельности по познавательно-речевому развитию детей Петроградского района Санкт-Петербурга</t>
  </si>
  <si>
    <t>ГБДОУ детский сад №77 комбинированного вида Петроградского района Санкт-Петербурга</t>
  </si>
  <si>
    <t>ГБДОУ детский сад №78 Петроградского района Санкт-Петербурга</t>
  </si>
  <si>
    <t>ГБДОУ детский сад №8 Петроградского района Санкт-Петербурга</t>
  </si>
  <si>
    <t>ГБДОУ детский сад №80 Петроградского района Санкт-Петербурга</t>
  </si>
  <si>
    <t>ГБДОУ детский сад №82 Петроградского района Санкт-Петербурга</t>
  </si>
  <si>
    <t>ГБДОУ детский сад №83 компенсирующего вида Петроградского района Санкт-Петербурга</t>
  </si>
  <si>
    <t>ГБДОУ детский сад №85 Петроградского района Санкт-Петербурга</t>
  </si>
  <si>
    <t>ГБДОУ детский сад №89 Петроградского района Санкт-Петербурга</t>
  </si>
  <si>
    <t>ГБДОУ детский сад №90 Петроградского района Санкт-Петербурга</t>
  </si>
  <si>
    <t>ГБДОУ детский сад №93 Петроградского района Санкт-Петербурга</t>
  </si>
  <si>
    <t>ГБДОУ детский сад №96 комбинированного вида Петроградского района Санкт-Петербурга</t>
  </si>
  <si>
    <t>ГБДОУ центр развития ребенка - детский сад №24 Петроградского района Санкт-Петербурга</t>
  </si>
  <si>
    <t>ГБОУ Гимназия №610 Петроградского района Санкт-Петербурга "САНКТ-ПЕТЕРБУРГСКАЯ КЛАССИЧЕСКАЯ ГИМНАЗИЯ"</t>
  </si>
  <si>
    <t>ГБОУ Гимназия №67 Петроградского района Санкт-Петербурга</t>
  </si>
  <si>
    <t>ГБОУ гимназия №70 Петроградского района Санкт-Петербурга</t>
  </si>
  <si>
    <t>ГБОУ гимназия №85 Петроградского района Санкт-Петербурга</t>
  </si>
  <si>
    <t>ГБОУ Лицей №82 Петроградского района Санкт-Петербурга</t>
  </si>
  <si>
    <t>ГБОУ начальная общеобразовательная школа №99 Петроградского района Санкт-Петербурга</t>
  </si>
  <si>
    <t>ГБОУ СОШ №47 имени Д.С. Лихачева Петроградского района Санкт-Петербурга</t>
  </si>
  <si>
    <t>ГБОУ СОШ №50 Петроградского района Санкт-Петербурга</t>
  </si>
  <si>
    <t>ГБОУ СОШ №51 Петроградского района Санкт-Петербурга</t>
  </si>
  <si>
    <t>ГБОУ СОШ №55 Петроградского района Санкт-Петербурга</t>
  </si>
  <si>
    <t>ГБОУ СОШ №75 с углубленным изучением немецкого языка Петроградского района Санкт-Петербурга</t>
  </si>
  <si>
    <t>ГБОУ СОШ №77 с углубленным изучением химии Петроградского района Санкт-Петербурга</t>
  </si>
  <si>
    <t>ГБОУ СОШ №80 с углубленным изучением английского языка Петроградского района Санкт-Петербурга</t>
  </si>
  <si>
    <t>ГБОУ СОШ №84 имени дважды Героя Советского Союза П.А.Покрышева Петроградского района Санкт- Петербурга</t>
  </si>
  <si>
    <t>ГБОУ СОШ №86 Петроградского района Санкт-Петербурга</t>
  </si>
  <si>
    <t>ГБОУ СОШ №87 Петроградского района Санкт-Петербурга</t>
  </si>
  <si>
    <t>ГБОУ СОШ №91 Петроградского района Санкт-Петербурга</t>
  </si>
  <si>
    <t>ГБОУ Центр образования №173 Петроградского района Санкт-Петербурга</t>
  </si>
  <si>
    <t>ГБОУ школа №25 Петроградского района Санкт-Петербурга</t>
  </si>
  <si>
    <t>ГБОУ школа №3 Петроградского района Санкт-Петербурга</t>
  </si>
  <si>
    <t>ГБОУ школа-интернат №20 Петроградского района Санкт-Петербурга</t>
  </si>
  <si>
    <t>ГБУ ДО Дворец детского творчества Петроградского района Санкт-Петербурга</t>
  </si>
  <si>
    <t>ГБУ ДО центр диагностики и консультирования, психолого-педагогической, медицинской и социальной помощи Петроградского района Санкт-Петербурга "Психолого-педагогический центр "Здоровье"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</si>
  <si>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Петроградского района Санкт-Петербурга</t>
  </si>
  <si>
    <t>Государственное бюджетное учреждение СШОР по плаванию "Радуга" Петроградского района Санкт-Петербурга</t>
  </si>
  <si>
    <t>Государственное бюджетное  дошкольное образовательное  учреждение детский сад "Петровский" Петроградского района  Санкт-Петербурга</t>
  </si>
  <si>
    <t>СПб ГБУ "Подростково-молодежный центр "Петроградский"</t>
  </si>
  <si>
    <t>СПб ГБУ "Служба заказчика администрации Петроградского района Санкт-Петербурга"</t>
  </si>
  <si>
    <t>СПб ГБУ "СШОР по парусному спорту "Крестовский остров"</t>
  </si>
  <si>
    <t>СПб ГБУ "Центр физической культуры, спорта и здоровья Петроградского района Санкт-Петербурга"</t>
  </si>
  <si>
    <t>СПб ГБУ "Централизованная библиотечная система Петроградского района"</t>
  </si>
  <si>
    <t>СПб ГБУ СОН "Комплексный центр социального обслуживания населения Петроградского района Санкт-Петербурга"</t>
  </si>
  <si>
    <t>СПб ГБУ СОН "Центр социальной помощи семье и детям Петроградского района Санкт-Петербурга"</t>
  </si>
  <si>
    <t>СПб ГБУ СОН "Центр социальной реабилитации инвалидов и детей-инвалидов Петроградского района Санкт-Петербурга"</t>
  </si>
  <si>
    <t>СПб ГБУЗ "Городская поликлиника №30"</t>
  </si>
  <si>
    <t>СПб ГБУЗ "Городская поликлиника №32"</t>
  </si>
  <si>
    <t>СПб ГБУЗ "Городская поликлиника №34"</t>
  </si>
  <si>
    <t>СПб ГБУЗ "Детская городская поликлиника №19"</t>
  </si>
  <si>
    <t>СПб ГБУЗ "Кожно-венерологический диспансер №5"</t>
  </si>
  <si>
    <t>СПб ГБУЗ "Межрайонный врачебно-физкультурный диспансер №1"</t>
  </si>
  <si>
    <t>СПб ГБУЗ "Психоневрологический диспансер №3"</t>
  </si>
  <si>
    <t>СПб ГБУЗ "Стоматологическая поликлиника №17"</t>
  </si>
  <si>
    <t>СПб ГБУЗ "Стоматологическая поликлиника №6"</t>
  </si>
  <si>
    <t>СПб ГКУ "Жилищное агентство Петроградского района Санкт-Петербурга"</t>
  </si>
  <si>
    <t>СПб ГКУ "Централизованная бухгалтерия администрации Петроградского района Санкт-Петербурга"</t>
  </si>
  <si>
    <t>Администрация Петродворцового района Санкт-Петербурга</t>
  </si>
  <si>
    <t>ГБДОУ детский сад №1 общеразвивающего вида с приоритетным осуществлением художественно-эстетического и интеллектуального развития воспитанников Петродворцового района Санкт-Петербурга</t>
  </si>
  <si>
    <t>ГБДОУ детский сад №10 Петродворцового района Санкт-Петербурга</t>
  </si>
  <si>
    <t>ГБДОУ детский сад №11 общеразвивающего вида с приоритетным осуществлением деятельности по физическому развитию детей Петродворцового района Санкт-Петербурга</t>
  </si>
  <si>
    <t>ГБДОУ детский сад №12 общеразвивающего вида с приоритетным осуществлением художественно-эстетического развития воспитанников Петродворцового района Санкт-Петербурга</t>
  </si>
  <si>
    <t>ГБДОУ детский сад №13 общеразвивающего вида с приоритетным осуществлением познавательно-речевого развития воспитанников Петродворцового района Санкт-Петербурга</t>
  </si>
  <si>
    <t>ГБДОУ детский сад №14 комбинированного вида Петродворцового района Санкт-Петербурга</t>
  </si>
  <si>
    <t>ГБДОУ детский сад №15 Петродворцового района Санкт-Петербурга</t>
  </si>
  <si>
    <t>ГБДОУ детский сад №16 общеразвивающего вида с приоритетным осуществлением деятельности по физическому развитию детей Петродворцового района Санкт-Петербурга</t>
  </si>
  <si>
    <t>ГБДОУ детский сад №17 комбинированного вида Петродворцового района Санкт-Петербурга</t>
  </si>
  <si>
    <t>ГБДОУ детский сад №18 Петродворцового района Санкт-Петербурга</t>
  </si>
  <si>
    <t>ГБДОУ детский сад №19 общеразвивающего вида с приоритетным осуществлением деятельности по физическому развитию детей Петродворцового района Санкт-Петербурга</t>
  </si>
  <si>
    <t>ГБДОУ детский сад №2 комбинированного вида Петродворцового района Санкт-Петербурга</t>
  </si>
  <si>
    <t>ГБДОУ детский сад №20 общеразвивающего вида Петродворцового района Санкт-Петербурга</t>
  </si>
  <si>
    <t>ГБДОУ детский сад №21 комбинированного вида Петродворцового района Санкт-Петербурга</t>
  </si>
  <si>
    <t>ГБДОУ детский сад №23 Петродворцового района Санкт-Петербурга</t>
  </si>
  <si>
    <t>ГБДОУ детский сад №25 компенсирующего вида Петродворцового района Санкт-Петербурга</t>
  </si>
  <si>
    <t>ГБДОУ детский сад №26 Петродворцового района Санкт-Петербурга</t>
  </si>
  <si>
    <t>ГБДОУ детский сад №27 общеразвивающего вида Петродворцового района Санкт-Петербурга</t>
  </si>
  <si>
    <t>ГБДОУ детский сад №28 Петродворцового района Санкт-Петербурга</t>
  </si>
  <si>
    <t>ГБДОУ детский сад №29 Петродворцового района Санкт-Петербурга</t>
  </si>
  <si>
    <t>ГБДОУ детский сад №30 комбинированного вида Петродворцового района Санкт-Петербурга</t>
  </si>
  <si>
    <t>ГБДОУ детский сад №31 Петродворцового района Санкт-Петербурга</t>
  </si>
  <si>
    <t>ГБДОУ детский сад №32 Петродворцового района Санкт-Петербурга</t>
  </si>
  <si>
    <t>ГБДОУ детский сад №33 комбинированного вида Петродворцового района Санкт-Петербурга</t>
  </si>
  <si>
    <t>ГБДОУ детский сад №34 Петродворцового района Санкт-Петербурга</t>
  </si>
  <si>
    <t>ГБДОУ детский сад №4 общеразвивающего вида Петродворцового района Санкт-Петербурга</t>
  </si>
  <si>
    <t>ГБДОУ детский сад №5 комбинированного вида Петродворцового района Санкт-Петербурга</t>
  </si>
  <si>
    <t>ГБДОУ детский сад №6 общеразвивающего вида с приоритетным осуществлением деятельности по физическому развитию детей Петродворцового района Санкт-Петербурга</t>
  </si>
  <si>
    <t>ГБДОУ детский сад №7 компенсирующего вида Петродворцового района Санкт-Петербурга</t>
  </si>
  <si>
    <t>ГБДОУ детский сад №8 Петродворцового района Санкт-Петербурга</t>
  </si>
  <si>
    <t>ГБДОУ детский сад №9 Петродворцового района Санкт-Петербурга</t>
  </si>
  <si>
    <t>ГБОУ гимназия №426 Петродворцового района Санкт-Петербурга</t>
  </si>
  <si>
    <t>ГБОУ лицей №419 Петродворцового района Санкт-Петербурга</t>
  </si>
  <si>
    <t>ГБОУ Петергофская гимназия императора Александра II</t>
  </si>
  <si>
    <t>ГБОУ СОШ №319 Петродворцового района Санкт-Петербурга</t>
  </si>
  <si>
    <t>ГБОУ СОШ №411 "Гармония" с углубленным изучением английского языка Петродворцового района Санкт-Петербурга</t>
  </si>
  <si>
    <t>ГБОУ СОШ №412 Петродворцового района Санкт-Петербурга</t>
  </si>
  <si>
    <t>ГБОУ СОШ №413 Петродворцового района Санкт - Петербурга</t>
  </si>
  <si>
    <t>ГБОУ СОШ №416 Петродворцового района Санкт-Петербурга "Школа развития личности имени Веры Васильевны Павловой"</t>
  </si>
  <si>
    <t>ГБОУ СОШ №417 Петродворцового района Санкт-Петербурга</t>
  </si>
  <si>
    <t>ГБОУ СОШ №421 Петродворцового района Санкт-Петербурга</t>
  </si>
  <si>
    <t>ГБОУ СОШ №429 Петродворцового района Санкт-Петербурга имени Героя Российской Федерации М.Ю.Малофеева</t>
  </si>
  <si>
    <t>ГБОУ СОШ №430 Петродворцового района Санкт-Петербурга</t>
  </si>
  <si>
    <t>ГБОУ СОШ №436 Петродворцового района Санкт-Петербурга</t>
  </si>
  <si>
    <t>ГБОУ СОШ №529 Петродворцового района Санкт-Петербурга</t>
  </si>
  <si>
    <t>ГБОУ СОШ №542 Петродворцового района Санкт-Петербурга</t>
  </si>
  <si>
    <t>ГБОУ СОШ №567 Петродворцового района Санкт-Петербурга</t>
  </si>
  <si>
    <t>ГБОУ СОШ №602 Петродворцового района Санкт-Петербурга</t>
  </si>
  <si>
    <t>ГБОУ школа №439 Петродворцового района Санкт-Петербурга</t>
  </si>
  <si>
    <t>ГБОУ школа-интернат №49 Петродворцового района Санкт-Петербурга "Школа здоровья"</t>
  </si>
  <si>
    <t>ГБУ ДО Детско-юношеский центр Петродворцового района Санкт-Петербурга "ПЕТЕРГОФ"</t>
  </si>
  <si>
    <t>ГБУ ДО Дом детского творчества Петродворцового района Санкт-Петербурга</t>
  </si>
  <si>
    <t>ГБУ ДО Дом детского творчества Петродворцового района Санкт-Петербурга "Ораниенбаум"</t>
  </si>
  <si>
    <t>ГБУ ДО Центр психолого-педагогической, медицинской и социальной помощи Петродворцового района Санкт-Петербурга "Доверие"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</si>
  <si>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Петродворцового района Санкт-Петербурга</t>
  </si>
  <si>
    <t>Государственное бюджетное учреждение спортивная школа "Манеж" Петродворцового района Санкт-Петербурга</t>
  </si>
  <si>
    <t>Государственное бюджетное учреждение спортивная школа Петроградского района Санкт-Петербурга</t>
  </si>
  <si>
    <t>Государственное бюджетное учреждение СШОР Петродворцового района Санкт-Петербурга</t>
  </si>
  <si>
    <t>Санкт-Петербургское ГБОУ ДОД "Детская музыкальная школа №17 им. А.Г. Рубинштейна"</t>
  </si>
  <si>
    <t>Санкт-Петербургское ГБОУ ДОД "Детская музыкальная школа №42"</t>
  </si>
  <si>
    <t>Санкт-Петербургское государственное бюджетное культурно-досуговое учреждение "Ломоносовский городской Дом культуры"</t>
  </si>
  <si>
    <t>САНКТ-ПЕТЕРБУРГСКОЕ ГОСУДАРСТВЕННОЕ БЮДЖЕТНОЕ УЧРЕЖДЕНИЕ СЛУЖБА ЗАКАЗЧИКА АДМИНИСТРАЦИИ ПЕТРОДВОРЦОВОГО РАЙОНА САНКТ-ПЕТЕРБУРГА""</t>
  </si>
  <si>
    <t>СПб ГБУ "Краеведческий музей г.Ломоносова"</t>
  </si>
  <si>
    <t>СПб ГБУ "Подростково-молодежный центр Петродворцового района Санкт-Петербурга"</t>
  </si>
  <si>
    <t>СПб ГБУ "Центр физической культуры, спорта и здоровья Петродворцового района Санкт-Петербурга"</t>
  </si>
  <si>
    <t>СПб ГБУ "Централизованная библиотечная система Петродворцового района Санкт-Петербурга"</t>
  </si>
  <si>
    <t>СПб ГБУ ДО "Детская музыкальная школа №22"</t>
  </si>
  <si>
    <t>СПб ГБУ ДО "Детская Петергофская школа искусств"</t>
  </si>
  <si>
    <t>СПб ГБУ ДО "Детская художественная школа №7"</t>
  </si>
  <si>
    <t>СПб ГБУ ДО "Детская школа искусств имени И.Ф.Стравинского"</t>
  </si>
  <si>
    <t>СПб ГБУ Культурный центр "Каскад" Петродворцового района</t>
  </si>
  <si>
    <t>СПб ГБУ СОН "Комплексный центр социального обслуживания населения Петродворцового района Санкт-Петербурга"</t>
  </si>
  <si>
    <t>СПб ГБУ СОН "Центр социальной помощи семье и детям Петродворцового района Санкт-Петербурга"</t>
  </si>
  <si>
    <t>СПб ГБУ СОН "Центр социальной реабилитации инвалидов и детей-инвалидов Петродворцового района Санкт-Петербурга"</t>
  </si>
  <si>
    <t>СПб ГБУЗ "Городская поликлиника №122"</t>
  </si>
  <si>
    <t>СПб ГБУЗ "Николаевская больница"</t>
  </si>
  <si>
    <t>СПб ГБУЗ "Станция скорой медицинской помощи Петродворцового района Санкт-Петербурга"</t>
  </si>
  <si>
    <t>СПб ГКУ "Жилищное агентство Петродворцового района Санкт-Петербурга"</t>
  </si>
  <si>
    <t>СПб ГКУ "ЦБ администрации Петродворцового района Санкт-Петербурга"</t>
  </si>
  <si>
    <t>Администрация Приморского района Санкт-Петербурга</t>
  </si>
  <si>
    <t>ГБДОУ детский сад №1 Приморского района Санкт-Петербурга</t>
  </si>
  <si>
    <t>ГБДОУ детский сад №10 Приморского района Санкт-Петербурга</t>
  </si>
  <si>
    <t>ГБДОУ детский сад №11 Приморского района Санкт-Петербурга</t>
  </si>
  <si>
    <t>ГБДОУ детский сад №12 Приморского района Санкт-Петербурга</t>
  </si>
  <si>
    <t>ГБДОУ детский сад №13 компенсирующего вида Приморского района Санкт-Петербурга</t>
  </si>
  <si>
    <t>ГБДОУ детский сад №15 Приморского района Санкт-Петербурга</t>
  </si>
  <si>
    <t>ГБДОУ детский сад №16 Приморского района Санкт-Петербурга</t>
  </si>
  <si>
    <t>ГБДОУ детский сад №17 комбинированного вида Приморского района Санкт-Петербурга</t>
  </si>
  <si>
    <t>ГБДОУ детский сад №18 Приморского района Санкт-Петербурга</t>
  </si>
  <si>
    <t>ГБДОУ детский сад №19 Приморского района Санкт-Петербурга</t>
  </si>
  <si>
    <t>ГБДОУ детский сад №2 комбинированного вида Приморского района Санкт-Петербурга</t>
  </si>
  <si>
    <t>ГБДОУ детский сад №20 комбинированного вида Приморского района Санкт-Петербурга</t>
  </si>
  <si>
    <t>ГБДОУ детский сад №22 Приморского района Санкт-Петербурга</t>
  </si>
  <si>
    <t>ГБДОУ детский сад №23 Приморского района Санкт-Петербурга</t>
  </si>
  <si>
    <t>ГБДОУ детский сад №24 комбинированного вида Приморского района Санкт-Петербурга</t>
  </si>
  <si>
    <t>ГБДОУ детский сад №25 комбинированного вида Приморского района Санкт-Петербурга</t>
  </si>
  <si>
    <t>ГБДОУ детский сад №26 Приморского района Санкт-Петербурга</t>
  </si>
  <si>
    <t>ГБДОУ детский сад №28 Приморского района Санкт-Петербурга</t>
  </si>
  <si>
    <t>ГБДОУ детский сад №29 общеразвивающего вида с приоритетным осуществлением деятельности по познавательно-речевому развитию детей Приморского района Санкт-Петербурга</t>
  </si>
  <si>
    <t>ГБДОУ детский сад №3 Приморского района Санкт-Петербурга</t>
  </si>
  <si>
    <t>ГБДОУ детский сад №30 Приморского района Санкт-Петербурга</t>
  </si>
  <si>
    <t>ГБДОУ детский сад №31 общеразвивающего вида с приоритетным осуществлением деятельности по художественно-эстетическому развитию детей Приморского района Санкт-Петербурга</t>
  </si>
  <si>
    <t>ГБДОУ детский сад №32 комбинированного вида Приморского района Санкт-Петербурга</t>
  </si>
  <si>
    <t>ГБДОУ детский сад №33 компенсирующего вида Приморского района Санкт-Петербурга</t>
  </si>
  <si>
    <t>ГБДОУ детский сад №34 Приморского района Санкт-Петербурга</t>
  </si>
  <si>
    <t>ГБДОУ детский сад №35 общеразвивающего вида с приоритетным осуществлением деятельности по физическому развитию детей Приморского района Санкт-Петербурга</t>
  </si>
  <si>
    <t>ГБДОУ детский сад №36 компенсирующего вида Приморского района Санкт-Петербурга</t>
  </si>
  <si>
    <t>ГБДОУ Детский сад №38 Приморского района Санкт-Петербурга</t>
  </si>
  <si>
    <t>ГБДОУ детский сад №4 Приморского района Санкт-Петербурга</t>
  </si>
  <si>
    <t>ГБДОУ детский сад №40 Приморского района Санкт-Петербурга</t>
  </si>
  <si>
    <t>ГБДОУ детский сад №42 Приморского района Санкт-Петербурга</t>
  </si>
  <si>
    <t>ГБДОУ детский сад №43 компенсирующего вида Приморского района Санкт-Петербурга</t>
  </si>
  <si>
    <t>ГБДОУ детский сад №45 комбинированного вида Приморского района Санкт-Петербурга</t>
  </si>
  <si>
    <t>ГБДОУ детский сад №49 комбинированного вида Приморского района Санкт-Петербурга</t>
  </si>
  <si>
    <t>ГБДОУ детский сад №5 Приморского района Санкт-Петербурга</t>
  </si>
  <si>
    <t>ГБДОУ детский сад №50 Приморского района Санкт-Петербурга</t>
  </si>
  <si>
    <t>ГБДОУ детский сад №51 компенсирующего вида Приморского района Санкт-Петербурга</t>
  </si>
  <si>
    <t>ГБДОУ детский сад №52 Приморского района Санкт-Петербурга</t>
  </si>
  <si>
    <t>ГБДОУ детский сад №54 комбинированного вида Приморского района Санкт-Петербурга</t>
  </si>
  <si>
    <t>ГБДОУ детский сад №57 комбинированного вида Приморского района Санкт-Петербурга</t>
  </si>
  <si>
    <t>ГБДОУ детский сад №58 комбинированного вида Приморского района Санкт-Петербурга</t>
  </si>
  <si>
    <t>ГБДОУ детский сад №59 Приморского района Санкт-Петербурга</t>
  </si>
  <si>
    <t>ГБДОУ детский сад №6 Приморского района Санкт-Петербурга</t>
  </si>
  <si>
    <t>ГБДОУ детский сад №61 Приморского района Санкт-Петербурга</t>
  </si>
  <si>
    <t>ГБДОУ детский сад №62 Приморского района Санкт-Петербурга</t>
  </si>
  <si>
    <t>ГБДОУ детский сад №63 Приморского района Санкт-Петербурга</t>
  </si>
  <si>
    <t>ГБДОУ детский сад №64 Приморского района Санкт-Петербурга</t>
  </si>
  <si>
    <t>ГБДОУ детский сад №65 комбинированного вида Приморского района Санкт-Петербурга</t>
  </si>
  <si>
    <t>ГБДОУ детский сад №67 Приморского района Санкт-Петербурга</t>
  </si>
  <si>
    <t>ГБДОУ детский сад №68 Приморского района Санкт-Петербурга</t>
  </si>
  <si>
    <t>ГБДОУ детский сад №69 комбинированного вида Приморского района Санкт-Петербурга</t>
  </si>
  <si>
    <t>ГБДОУ детский сад №7 общеразвивающего вида Приморского района Санкт-Петербурга</t>
  </si>
  <si>
    <t>ГБДОУ детский сад №70 комбинированного вида Приморского района Санкт-Петербурга</t>
  </si>
  <si>
    <t>ГБДОУ детский сад №71 комбинированного вида Приморского района Санкт-Петербурга</t>
  </si>
  <si>
    <t>ГБДОУ детский сад №72 Приморского района Санкт-Петербурга</t>
  </si>
  <si>
    <t>ГБДОУ детский сад №73 комбинированного вида Приморского района Санкт-Петербурга</t>
  </si>
  <si>
    <t>ГБДОУ детский сад №74 Приморского района Санкт-Петербурга</t>
  </si>
  <si>
    <t>ГБДОУ детский сад №75 комбинированного вида Приморского района Санкт-Петербурга</t>
  </si>
  <si>
    <t>ГБДОУ детский сад №76 общеразвивающего вида с приоритетным осуществлением деятельности по физическому развитию детей Приморского района Санкт-Петербурга</t>
  </si>
  <si>
    <t>ГБДОУ детский сад №77 комбинированного вида Приморского района Санкт-Петербурга</t>
  </si>
  <si>
    <t>ГБДОУ детский сад №78 комбинированного вида Приморского района Санкт-Петербурга</t>
  </si>
  <si>
    <t>ГБДОУ детский сад №79 комбинированного вида Приморского района Санкт-Петербурга</t>
  </si>
  <si>
    <t>ГБДОУ детский сад №8 Приморского района Санкт-Петербурга</t>
  </si>
  <si>
    <t>ГБДОУ детский сад №80 общеразвивающего вида с приоритетным осуществлением деятельности по художественно-эстетическому развитию детей Приморского района Санкт-Петербурга</t>
  </si>
  <si>
    <t>ГБДОУ детский сад №81 комбинированного вида Приморского района Санкт-Петербурга</t>
  </si>
  <si>
    <t>ГБДОУ детский сад №82 комбинированного вида Приморского района Санкт-Петербурга</t>
  </si>
  <si>
    <t>ГБДОУ детский сад №83 комбинированного вида Приморского района Санкт-Петербурга</t>
  </si>
  <si>
    <t>ГБДОУ детский сад №84 Приморского района Санкт-Петербурга</t>
  </si>
  <si>
    <t>ГБДОУ детский сад №85 Приморского района Санкт-Петербурга</t>
  </si>
  <si>
    <t>ГБДОУ детский сад №86 Приморского района Санкт-Петербурга</t>
  </si>
  <si>
    <t>ГБДОУ детский сад №87 комбинированного вида Приморского района Санкт-Петербурга</t>
  </si>
  <si>
    <t>ГБДОУ детский сад №88 комбинированного вида Приморского района Санкт-Петербурга</t>
  </si>
  <si>
    <t>ГБДОУ детский сад №89 Приморского района Санкт-Петербурга</t>
  </si>
  <si>
    <t>ГБДОУ детский сад №9 комбинированного вида Приморского района Санкт-Петербурга</t>
  </si>
  <si>
    <t>ГБДОУ детский сад №90 Приморского района Санкт-Петербурга</t>
  </si>
  <si>
    <t>ГБДОУ Центр развития ребенка – детский сад №37 Приморского района Санкт-Петербурга</t>
  </si>
  <si>
    <t>ГБДОУ Центр развития ребенка - детский сад №66 Приморского района Санкт-Петербурга</t>
  </si>
  <si>
    <t>ГБОУ гимназия №116 Приморского района Санкт-Петербурга</t>
  </si>
  <si>
    <t>ГБОУ гимназия №41 имени Эриха Кестнера Приморского района Санкт-Петербурга</t>
  </si>
  <si>
    <t>ГБОУ гимназия №42 Приморского района Санкт-Петербурга</t>
  </si>
  <si>
    <t>ГБОУ гимназия №49 Приморского района Санкт-Петербурга</t>
  </si>
  <si>
    <t>ГБОУ гимназия №52 Приморского района Санкт-Петербурга</t>
  </si>
  <si>
    <t>ГБОУ гимназия №540 Приморского района Санкт-Петербурга</t>
  </si>
  <si>
    <t>ГБОУ гимназия №631 Приморского района Санкт-Петербурга</t>
  </si>
  <si>
    <t>ГБОУ гимназия №66 Приморского района Санкт-Петербурга</t>
  </si>
  <si>
    <t>ГБОУ для детей дошкольного и младшего школьного возраста начальная школа - детский сад №682 Приморского района Санкт-Петербурга</t>
  </si>
  <si>
    <t>ГБОУ ДОД дворец творчества детей и молодежи "Молодежный творческий Форум Китеж плюс" Санкт-Петербурга</t>
  </si>
  <si>
    <t>ГБОУ ДОД Дом детского творчества Приморского района Санкт-Петербурга</t>
  </si>
  <si>
    <t>ГБОУ лицей №40 Приморского района Санкт-Петербурга</t>
  </si>
  <si>
    <t>ГБОУ Лицей №554 Приморского района Санкт-Петербурга</t>
  </si>
  <si>
    <t>ГБОУ Лицей №597 Приморского района Санкт-Петербурга</t>
  </si>
  <si>
    <t>ГБОУ лицей №64 Приморского района Санкт-Петербурга</t>
  </si>
  <si>
    <t>ГБОУ начальная школа - детский сад №696 Приморского района Санкт-Петербурга</t>
  </si>
  <si>
    <t>ГБОУ СОШ №106 Приморского района Санкт-Петербурга</t>
  </si>
  <si>
    <t>ГБОУ СОШ №113 с углубленным изучением предметов информационно-технологического профиля Приморского района Санкт-Петербурга</t>
  </si>
  <si>
    <t>ГБОУ СОШ №246 Приморского района Санкт-Петербурга</t>
  </si>
  <si>
    <t>ГБОУ СОШ №253 Приморского района Санкт-Петербурга имени Капитана 1-го ранга П.И. Державина</t>
  </si>
  <si>
    <t>ГБОУ СОШ №320 Приморского района Санкт-Петербурга</t>
  </si>
  <si>
    <t>ГБОУ СОШ №38 Приморского района Санкт-Петербурга</t>
  </si>
  <si>
    <t>ГБОУ СОШ №428 Приморского района Санкт-Петербурга</t>
  </si>
  <si>
    <t>ГБОУ СОШ №43 с углубленным изучением иностранных языков "Лингвистическая школа" Приморского района Санкт-Петербурга</t>
  </si>
  <si>
    <t>ГБОУ СОШ №438 Приморского района Санкт-Петербурга</t>
  </si>
  <si>
    <t>ГБОУ СОШ №440 Приморского района Санкт-Петербурга имени П.В. Виттенбурга</t>
  </si>
  <si>
    <t>ГБОУ СОШ №45 с углубленным изучением математики Приморского района Санкт-Петербурга</t>
  </si>
  <si>
    <t>ГБОУ СОШ №46 с углубленным изучением английского языка Приморского района Санкт-Петербурга</t>
  </si>
  <si>
    <t>ГБОУ СОШ №53 Приморского района Санкт-Петербурга</t>
  </si>
  <si>
    <t>ГБОУ СОШ №555 с углубленным изучением английского языка "Белогорье" Приморского района Санкт-Петербурга</t>
  </si>
  <si>
    <t>ГБОУ СОШ №57 Приморского района Санкт-Петербурга</t>
  </si>
  <si>
    <t>ГБОУ СОШ №573 Приморского района Санкт-Петербурга</t>
  </si>
  <si>
    <t>ГБОУ СОШ №578 Приморского района Санкт-Петербурга</t>
  </si>
  <si>
    <t>ГБОУ СОШ №579 Приморского района Санкт-Петербурга</t>
  </si>
  <si>
    <t>ГБОУ СОШ №58 Приморского района Санкт-Петербурга</t>
  </si>
  <si>
    <t>ГБОУ СОШ №580 Приморского района Санкт-Петербурга</t>
  </si>
  <si>
    <t>ГБОУ СОШ №581 с углубленным изучением технологии Приморского района Санкт-Петербурга</t>
  </si>
  <si>
    <t>ГБОУ СОШ №582 с углубленным изучением английского и финского языков Приморского района Санкт-Петербурга</t>
  </si>
  <si>
    <t>ГБОУ СОШ №583 Приморского района Санкт-Петербурга</t>
  </si>
  <si>
    <t>ГБОУ СОШ №595 Приморского района Санкт-Петербурга</t>
  </si>
  <si>
    <t>ГБОУ СОШ №596 с углубленным изучением французского языка Приморского района Санкт-Петербурга</t>
  </si>
  <si>
    <t>ГБОУ СОШ №598 с углубленным изучением математики, химии, биологии Приморского района Санкт-Петербурга</t>
  </si>
  <si>
    <t>ГБОУ СОШ №601 Приморского района Санкт-Петербурга</t>
  </si>
  <si>
    <t>ГБОУ СОШ №617 Приморского района Санкт-Петербурга</t>
  </si>
  <si>
    <t>ГБОУ СОШ №618 Приморского района Санкт-Петербурга</t>
  </si>
  <si>
    <t>ГБОУ СОШ №630 Приморского района Санкт-Петербурга</t>
  </si>
  <si>
    <t>ГБОУ СОШ №632 Приморского района Санкт-Петербурга</t>
  </si>
  <si>
    <t>ГБОУ СОШ №634 с углубленным изучением английского языка Приморского района Санкт-Петербурга</t>
  </si>
  <si>
    <t>ГБОУ СОШ №635 Приморского района Санкт-Петербурга</t>
  </si>
  <si>
    <t>ГБОУ СОШ №640 Приморского района Санкт-Петербурга</t>
  </si>
  <si>
    <t>ГБОУ СОШ №644 Приморского района Санкт-Петербурга</t>
  </si>
  <si>
    <t>ГБОУ СОШ №655 Приморского района Санкт-Петербурга</t>
  </si>
  <si>
    <t>ГБОУ СОШ №661 Приморского района Санкт-Петербурга</t>
  </si>
  <si>
    <t>ГБОУ СОШ №683 Приморского района Санкт-Петербурга</t>
  </si>
  <si>
    <t>ГБОУ школа №59 Приморского района Санкт-Петербурга</t>
  </si>
  <si>
    <t>ГБОУ школа №657 Приморского района Санкт-Петербурга</t>
  </si>
  <si>
    <t>ГБОУ школа №13 Приморского района Санкт-Петербурга</t>
  </si>
  <si>
    <t>ГБУ ДО Дом детства и юношества Приморского района Санкт-Петербурга</t>
  </si>
  <si>
    <t>ГБУ ДО Центр детского и юношеского музыкально-хореографического искусства "Эдельвейс" Приморского района Санкт-Петербурга</t>
  </si>
  <si>
    <t>ГБУ ДО Центр психолого-педагогической, медицинской и социальной помощи Приморского района Санкт-Петербурга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</si>
  <si>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Приморского района Санкт-Петербурга</t>
  </si>
  <si>
    <t>САНКТ-ПЕТЕРБУРГСКОЕ ГОСУДАРСТВЕННОЕ КАЗЕННОЕ УЧРЕЖДЕНИЕ ЦЕНТРАЛИЗОВАННАЯ БУХГАЛТЕРИЯ АДМИНИСТРАЦИИ ПРИМОРСКОГО РАЙОНА САНКТ-ПЕТЕРБУРГА""</t>
  </si>
  <si>
    <t>СПб ГБУ "Дом молодежи Приморского района"</t>
  </si>
  <si>
    <t>СПб ГБУ "Комплексный центр СОН Приморского района Санкт-Петербурга"</t>
  </si>
  <si>
    <t>СПб ГБУ "Подростковый центр "Альбатрос"</t>
  </si>
  <si>
    <t>СПб ГБУ "Приморский культурный центр"</t>
  </si>
  <si>
    <t>СПб ГБУ "Служба заказчика администрации Приморского района Санкт-Петербурга"</t>
  </si>
  <si>
    <t>СПб ГБУ "Центр социальной помощи семье и детям Приморского района Санкт-Петербурга"</t>
  </si>
  <si>
    <t>СПб ГБУ "Центр социальной реабилитации инвалидов и детей-инвалидов Приморского района Санкт-Петербурга"</t>
  </si>
  <si>
    <t>СПб ГБУ "Центр физической культуры, спорта и здоровья Приморского района"</t>
  </si>
  <si>
    <t>СПб ГБУ "Централизованная библиотечная система Приморского района Санкт-Петербурга"</t>
  </si>
  <si>
    <t>СПб ГБУ ДОД "Специализированная детско-юношеская школа Олимпийского резерва" Приморского района</t>
  </si>
  <si>
    <t>СПб ГБУЗ "Городская поликлиника №102"</t>
  </si>
  <si>
    <t>СПб ГБУЗ "Городская поликлиника №111"</t>
  </si>
  <si>
    <t>СПб ГБУЗ "Городская поликлиника №114"</t>
  </si>
  <si>
    <t>СПб ГБУЗ "Городская поликлиника №49"</t>
  </si>
  <si>
    <t>СПб ГБУЗ "Городская поликлиника №98"</t>
  </si>
  <si>
    <t>СПб ГБУЗ "Детская поликлиника №30"</t>
  </si>
  <si>
    <t>СПб ГБУЗ "Женская консультация №40"</t>
  </si>
  <si>
    <t>СПб ГБУЗ "Кожно-венерологический диспансер №4"</t>
  </si>
  <si>
    <t>СПб ГБУЗ "Консультативно-диагностическая поликлиника №1 Приморского района"</t>
  </si>
  <si>
    <t>СПб ГКУ "Жилищное агентство Приморского района Санкт-Петербурга"</t>
  </si>
  <si>
    <t>СПб ГКУЗ "Психоневрологический диспансер №4"</t>
  </si>
  <si>
    <t>СПб ГКУЗ "Психоневрологический дом ребенка №9"</t>
  </si>
  <si>
    <t>СПб ГКУЗ "Хоспис №1"</t>
  </si>
  <si>
    <t>Администрация Пушкинского района Санкт-Петербурга</t>
  </si>
  <si>
    <t>ГБДОУ детский сад №1 Пушкинского района Санкт-Петербурга</t>
  </si>
  <si>
    <t>ГБДОУ детский сад №10 Пушкинского района Санкт-Петербурга</t>
  </si>
  <si>
    <t>ГБДОУ детский сад №11 Пушкинского района Санкт-Петербурга</t>
  </si>
  <si>
    <t>ГБДОУ детский сад №12 комбинированного вида Пушкинского района Санкт-Петербурга</t>
  </si>
  <si>
    <t>ГБДОУ детский сад №14 комбинированного вида Пушкинского района Санкт-Петербурга</t>
  </si>
  <si>
    <t>ГБДОУ детский сад №15 Пушкинского района Санкт-Петербурга</t>
  </si>
  <si>
    <t>ГБДОУ детский сад №17 комбинированного вида Пушкинского района Санкт-Петербурга</t>
  </si>
  <si>
    <t>ГБДОУ детский сад №18 комбинированного вида Пушкинского района Санкт-Петербурга</t>
  </si>
  <si>
    <t>ГБДОУ детский сад №19 комбинированного вида Пушкинского района Санкт-Петербурга</t>
  </si>
  <si>
    <t>ГБДОУ детский сад №2 Пушкинского района Санкт-Петербурга</t>
  </si>
  <si>
    <t>ГБДОУ детский сад №20 комбинированного вида Пушкинского района Санкт-Петербурга</t>
  </si>
  <si>
    <t>ГБДОУ детский сад №21 Пушкинского района Санкт-Петербурга</t>
  </si>
  <si>
    <t>ГБДОУ детский сад №22 Пушкинского района Санкт-Петербурга</t>
  </si>
  <si>
    <t>ГБДОУ детский сад №23 комбинированного вида Пушкинского района Санкт-Петербурга</t>
  </si>
  <si>
    <t>ГБДОУ детский сад №24 комбинированного вида Пушкинского района Санкт-Петербурга</t>
  </si>
  <si>
    <t>ГБДОУ детский сад №25 комбинированного вида Пушкинского района Санкт-Петербурга</t>
  </si>
  <si>
    <t>ГБДОУ детский сад №26 компенсирующего вида Пушкинского района Санкт-Петербурга</t>
  </si>
  <si>
    <t>ГБДОУ детский сад №27 комбинированного вида Пушкинского района Санкт-Петербурга</t>
  </si>
  <si>
    <t>ГБДОУ детский сад №28 Пушкинского района Санкт-Петербурга</t>
  </si>
  <si>
    <t>ГБДОУ детский сад №3 Пушкинского района Санкт-Петербурга</t>
  </si>
  <si>
    <t>ГБДОУ детский сад №30 комбинированного вида Пушкинского района Санкт-Петербурга</t>
  </si>
  <si>
    <t>ГБДОУ детский сад №31 комбинированного вида Пушкинского района Санкт-Петербурга</t>
  </si>
  <si>
    <t>ГБДОУ детский сад №32 комбинированного вида Пушкинского района Санкт-Петербурга</t>
  </si>
  <si>
    <t>ГБДОУ детский сад №33 Пушкинского района Санкт-Петербурга</t>
  </si>
  <si>
    <t>ГБДОУ детский сад №34 компенсирующего вида Пушкинского района Санкт-Петербурга</t>
  </si>
  <si>
    <t>ГБДОУ детский сад №35 Пушкинского района Санкт-Петербурга</t>
  </si>
  <si>
    <t>ГБДОУ детский сад №36 Пушкинского района Санкт-Петербурга</t>
  </si>
  <si>
    <t>ГБДОУ детский сад №37 Пушкинского района Санкт-Петербурга</t>
  </si>
  <si>
    <t>ГБДОУ детский сад №38 Пушкинского района Санкт-Петербурга</t>
  </si>
  <si>
    <t>ГБДОУ детский сад №39 комбинированного вида Пушкинского района Санкт-Петербурга</t>
  </si>
  <si>
    <t>ГБДОУ детский сад №4 комбинированного вида Пушкинского района Санкт-Петербурга</t>
  </si>
  <si>
    <t>ГБДОУ детский сад №40 Пушкинского района Санкт-Петербурга</t>
  </si>
  <si>
    <t>ГБДОУ детский сад №41 Пушкинского района Санкт-Петербурга</t>
  </si>
  <si>
    <t>ГБДОУ детский сад №42 Пушкинского района Санкт-Петербурга</t>
  </si>
  <si>
    <t>ГБДОУ детский сад №43 Пушкинского района Санкт-Петербурга</t>
  </si>
  <si>
    <t>ГБДОУ детский сад №44 Пушкинского района Санкт-Петербурга</t>
  </si>
  <si>
    <t>ГБДОУ детский сад №45 Пушкинского района Санкт-Петербурга</t>
  </si>
  <si>
    <t>ГБДОУ детский сад №46 Пушкинского района Санкт-Петербурга</t>
  </si>
  <si>
    <t>ГБДОУ детский сад №47 Пушкинского района Санкт-Петербурга</t>
  </si>
  <si>
    <t>ГБДОУ детский сад №5 Пушкинского района Санкт-Петербурга</t>
  </si>
  <si>
    <t>ГБДОУ детский сад №6 комбинированного вида Пушкинского района Санкт-Петербурга "Речецветик"</t>
  </si>
  <si>
    <t>ГБДОУ детский сад №7 общеразвивающего вида с приоритетным осуществлением деятельности по художественно-эстетическому развитию детей Пушкинского района Санкт-Петербурга</t>
  </si>
  <si>
    <t>ГБДОУ детский сад №8 общеразвивающего вида с приоритетным осуществлением деятельности по физическому развитию детей Пушкинского района Санкт- Петербурга</t>
  </si>
  <si>
    <t>ГБДОУ детский сад №9 комбинированного вида Пушкинского района Санкт-Петербурга</t>
  </si>
  <si>
    <t>ГБОУ гимназия №406 Пушкинского района Санкт-Петербурга</t>
  </si>
  <si>
    <t>ГБОУ для детей, нуждающихся в длительном лечении, школа-интернат №68 Пушкинского района Санкт-Петербурга</t>
  </si>
  <si>
    <t>ГБОУ кадетская школа Пушкинского района Санкт-Петербурга</t>
  </si>
  <si>
    <t>ГБОУ лицей №408 Пушкинского района Санкт-Петербурга</t>
  </si>
  <si>
    <t>ГБОУ лицей №410 Пушкинского района Санкт-Петербурга</t>
  </si>
  <si>
    <t>ГБОУ основная общеобразовательная школа №460 Пушкинского района Санкт-Петербурга</t>
  </si>
  <si>
    <t>ГБОУ основная общеобразовательная школа №607 Пушкинского района Санкт-Петербурга</t>
  </si>
  <si>
    <t>ГБОУ СОШ №257 Пушкинского района Санкт-Петербурга</t>
  </si>
  <si>
    <t>ГБОУ СОШ №297 Пушкинского района Санкт-Петербурга</t>
  </si>
  <si>
    <t>ГБОУ СОШ №315 Пушкинского района Санкт-Петербурга</t>
  </si>
  <si>
    <t>ГБОУ СОШ №335 Пушкинского района Санкт-Петербурга</t>
  </si>
  <si>
    <t>ГБОУ СОШ №403 Пушкинского района Санкт-Петербурга</t>
  </si>
  <si>
    <t>ГБОУ СОШ №407 Пушкинского района Санкт-Петербурга</t>
  </si>
  <si>
    <t>ГБОУ СОШ №409 Пушкинского района Санкт-Петербурга</t>
  </si>
  <si>
    <t>ГБОУ СОШ №459 Пушкинского района Санкт-Петербурга</t>
  </si>
  <si>
    <t>ГБОУ СОШ №462 Пушкинского района Санкт-Петербурга</t>
  </si>
  <si>
    <t>ГБОУ СОШ №464 Пушкинского района Санкт-Петербурга</t>
  </si>
  <si>
    <t>ГБОУ СОШ №511 Пушкинского района Санкт-Петербурга</t>
  </si>
  <si>
    <t>ГБОУ СОШ №530 с углубленным изучением предметов естественно-математического цикла Пушкинского района Санкт-Петербурга</t>
  </si>
  <si>
    <t>ГБОУ СОШ №552 Пушкинского района Санкт-Петербурга</t>
  </si>
  <si>
    <t>ГБОУ СОШ №606 с углубленным изучением английского языка Пушкинского района Санкт-Петербурга</t>
  </si>
  <si>
    <t>ГБОУ СОШ №638 Пушкинского района Санкт-Петербурга</t>
  </si>
  <si>
    <t>ГБОУ СОШ №695 "Радуга" Пушкинского района Санкт-Петербурга</t>
  </si>
  <si>
    <t>ГБОУ школа №449 Пушкинского района Санкт-Петербурга</t>
  </si>
  <si>
    <t>ГБОУ школа №477 Пушкинского района Санкт-Петербурга</t>
  </si>
  <si>
    <t>ГБОУ школа №500 Пушкинского района Санкт-Петербурга</t>
  </si>
  <si>
    <t>ГБОУ школа №645 Пушкинского района Санкт-Петербурга</t>
  </si>
  <si>
    <t>ГБОУ школа №93 Пушкинского района Санкт-Петербурга</t>
  </si>
  <si>
    <t>ГБОУ школа-интернат №16 Пушкинского района Санкт-Петербурга</t>
  </si>
  <si>
    <t>ГБОУ школа-интернат №67 Пушкинского района Санкт-Петербурга</t>
  </si>
  <si>
    <t>ГБОУ школа-интернат №8 Пушкинского района Санкт-Петербурга</t>
  </si>
  <si>
    <t>ГБУ ДО Дворец творчества Пушкинского района Санкт-Петербурга</t>
  </si>
  <si>
    <t>ГБУ ДО Дом детского творчества Пушкинского района Санкт-Петербурга "Павловский"</t>
  </si>
  <si>
    <t>ГБУ ДО Центр детско-юношеского технического творчества и информационных технологий Пушкинского района Санкт-Петербурга</t>
  </si>
  <si>
    <t>ГБУ ДО Центр психолого-педагогической, медицинской и социальной помощи Пушкинского района Санкт-Петербурга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</si>
  <si>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Пушкинского района Санкт-Петербурга</t>
  </si>
  <si>
    <t>Государственное бюджетное учреждение спортивная школа по футболу Пушкинского района Санкт-Петербурга</t>
  </si>
  <si>
    <t>Санкт-Петербургское ГБОУ ДОД "Детская художественная школа имени И.П. Саутова"</t>
  </si>
  <si>
    <t>Санкт-Петербургское ГБОУ дополнительного образования "Детская музыкальная школа №25 Пушкинского района"</t>
  </si>
  <si>
    <t>Санкт-Петербургское ГБОУ дополнительного образования "Детская музыкальная школа №45 Пушкинского района"</t>
  </si>
  <si>
    <t>СПб ГАУ "Детский кинотеатр "Авангард"</t>
  </si>
  <si>
    <t>СПб ГБУ "Александровский Дом культуры"</t>
  </si>
  <si>
    <t>СПб ГБУ "Дом культуры "Сувенир"</t>
  </si>
  <si>
    <t>СПб ГБУ "Дом молодежи "Царскосельский" Пушкинского района Санкт-Петербурга</t>
  </si>
  <si>
    <t>СПб ГБУ "Историко-литературный музей города Пушкина"</t>
  </si>
  <si>
    <t>СПб ГБУ "Комплексный центр СОН Пушкинского района"</t>
  </si>
  <si>
    <t>СПб ГБУ "Музей "Царскосельская коллекция"</t>
  </si>
  <si>
    <t>СПб ГБУ "Пушкинский районный дом культуры"</t>
  </si>
  <si>
    <t>СПб ГБУ "Районный подростковый центр "Пушкинец"</t>
  </si>
  <si>
    <t>СПб ГБУ "Служба заказчика Пушкинского р-на"</t>
  </si>
  <si>
    <t>СПб ГБУ "Территориальная централизованная библиотечная система Пушкинского района"</t>
  </si>
  <si>
    <t>СПб ГБУ "Царскосельский камерный хор "Петербургские серенады"</t>
  </si>
  <si>
    <t>СПб ГБУ "Центр культуры, кино и досуга "Павловск"</t>
  </si>
  <si>
    <t>СПб ГБУ "Центр социальной помощи семье и детям "Аист"</t>
  </si>
  <si>
    <t>СПб ГБУ "Центр социальной реабилитации инвалидов и детей-инвалидов Пушкинского района"</t>
  </si>
  <si>
    <t>СПб ГБУ "Центр физической культуры, спорта и здоровья "Царское Село" Пушкинского района</t>
  </si>
  <si>
    <t>СПб ГБУ ДОД "ЦГИ имени А.Ахматовой"</t>
  </si>
  <si>
    <t>СПб ГБУЗ "Городская поликлиника №60 Пушкинского района"</t>
  </si>
  <si>
    <t>СПб ГБУЗ "Детская городская поликлиника №49" Пушкинского района</t>
  </si>
  <si>
    <t>СПб ГБУЗ "Женская консультация №44" Пушкинского района</t>
  </si>
  <si>
    <t>СПб ГБУЗ "Станция скорой медицинской помощи №4"</t>
  </si>
  <si>
    <t>СПб ГБУЗ "Стоматологическая поликлиника №19" Пушкинского района</t>
  </si>
  <si>
    <t>СПб ГКУ "Жилищное агентство Пушкинского района Санкт-Петербурга"</t>
  </si>
  <si>
    <t>СПб ГКУ "Управление благоустройства и коммунального обслуживания Пушкинского района"</t>
  </si>
  <si>
    <t>СПб ГКУ "Централизованная бухгалтерия администрации Пушкинского района Санкт-Петербурга"</t>
  </si>
  <si>
    <t>СПбГБОУ ДОД СДЮШОР Пушкинского района Санкт-Петербурга</t>
  </si>
  <si>
    <t>Администрация Фрунзенского района Санкт-Петербурга</t>
  </si>
  <si>
    <t>ГБДОУ детский сад №100 Фрунзенского района Санкт-Петербурга</t>
  </si>
  <si>
    <t>ГБДОУ детский сад №101 компенсирующего вида Фрунзенского района Санкт-Петербурга</t>
  </si>
  <si>
    <t>ГБДОУ детский сад №102 общеразвивающего вида с приоритетным осуществлением деятельности по художественно-эстетическому развитию детей Фрунзенского района Санкт-Петербурга</t>
  </si>
  <si>
    <t>ГБДОУ детский сад №103 комбинированного вида Фрунзенского района Санкт-Петербурга</t>
  </si>
  <si>
    <t>ГБДОУ детский сад №104 общеразвивающего вида Фрунзенского района Санкт-Петербурга</t>
  </si>
  <si>
    <t>ГБДОУ детский сад №106 комбинированного вида Фрунзенского района Санкт-Петербурга</t>
  </si>
  <si>
    <t>ГБДОУ детский сад №108 Фрунзенского района Санкт-Петербурга</t>
  </si>
  <si>
    <t>ГБДОУ детский сад №109 комбинированного вида Фрунзенского района Санкт-Петербурга</t>
  </si>
  <si>
    <t>ГБДОУ детский сад №110 комбинированного вида Фрунзенского района Санкт-Петербурга</t>
  </si>
  <si>
    <t>ГБДОУ детский сад №112 комбинированного вида Фрунзенского района Санкт-Петербурга</t>
  </si>
  <si>
    <t>ГБДОУ детский сад №113 компенсирующего вида Фрунзенского района Санкт-Петербурга</t>
  </si>
  <si>
    <t>ГБДОУ детский сад №114 Фрунзенского района Санкт-Петербурга</t>
  </si>
  <si>
    <t>ГБДОУ детский сад №115 компенсирующего вида Фрунзенского района Санкт-Петербурга</t>
  </si>
  <si>
    <t>ГБДОУ детский сад №116 комбинированного вида Фрунзенского района Санкт-Петербурга</t>
  </si>
  <si>
    <t>ГБДОУ детский сад №117 Фрунзенского района Санкт-Петербурга</t>
  </si>
  <si>
    <t>ГБДОУ детский сад №118 Фрунзенского района Санкт-Петербурга</t>
  </si>
  <si>
    <t>ГБДОУ детский сад №119 общеразвивающего вида с приоритетным осуществлением деятельности по художественно-эстетическому развитию детей Фрунзенского района Санкт-Петербурга</t>
  </si>
  <si>
    <t>ГБДОУ детский сад №120 комбинированного вида Фрунзенского района Санкт-Петербурга</t>
  </si>
  <si>
    <t>ГБДОУ детский сад №17 комбинированного вида Фрунзенского района Санкт-Петербурга</t>
  </si>
  <si>
    <t>ГБДОУ детский сад №35 комбинированного вида Фрунзенского района Санкт-Петербурга</t>
  </si>
  <si>
    <t>ГБДОУ детский сад №36 общеразвивающего вида с приоритетным осуществлением деятельности по познавательно-речевому развитию детей Фрунзенского района Санкт-Петербурга</t>
  </si>
  <si>
    <t>ГБДОУ детский сад №37 Фрунзенского района Санкт-Петербурга</t>
  </si>
  <si>
    <t>ГБДОУ детский сад №38 общеразвивающего вида с приоритетным осуществлением художественно-эстетического развития воспитанников Фрунзенского района Санкт-Петербурга</t>
  </si>
  <si>
    <t>ГБДОУ детский сад №39 компенсирующего вида Фрунзенского района Санкт-Петербурга</t>
  </si>
  <si>
    <t>ГБДОУ детский сад №40 общеразвивающего вида с приоритетным осуществлением художественно-эстетического развития воспитанников Фрунзенского района Санкт-Петербурга</t>
  </si>
  <si>
    <t>ГБДОУ детский сад №41 присмотра и оздоровления Фрунзенского района Санкт-Петербурга</t>
  </si>
  <si>
    <t>ГБДОУ детский сад №42 общеразвивающего вида с приоритетным осуществлением познавательно-речевой деятельности Фрунзенского района Санкт-Петербурга</t>
  </si>
  <si>
    <t>ГБДОУ детский сад №43 комбинированного вида Фрунзенского района Санкт-Петербурга</t>
  </si>
  <si>
    <t>ГБДОУ детский сад №44 общеразвивающего вида с приоритетным осуществлением деятельности по познавательно-речевому развитию детей Фрунзенского района Санкт-Петербурга</t>
  </si>
  <si>
    <t>ГБДОУ детский сад №45 общеразвивающего вида с деятельностью по познавательно-речевому развитию детей Фрунзенского района Санкт-Петербурга</t>
  </si>
  <si>
    <t>ГБДОУ детский сад №47 комбинированного вида Фрунзенского района Санкт-Петербурга</t>
  </si>
  <si>
    <t>ГБДОУ детский сад №48 Фрунзенского района Санкт-Петербурга</t>
  </si>
  <si>
    <t>ГБДОУ детский сад №49 Фрунзенского района Санкт-Петербурга</t>
  </si>
  <si>
    <t>ГБДОУ детский сад №50 Фрунзенского района Санкт-Петербурга</t>
  </si>
  <si>
    <t>ГБДОУ детский сад №52 Фрунзенского района Санкт-Петербурга</t>
  </si>
  <si>
    <t>ГБДОУ детский сад №54 Фрунзенского района Санкт-Петербурга</t>
  </si>
  <si>
    <t>ГБДОУ детский сад №55 комбинированного вида Фрунзенского района Санкт-Петербурга</t>
  </si>
  <si>
    <t>ГБДОУ детский сад №56 комбинированного вида Фрунзенского района Санкт-Петербурга</t>
  </si>
  <si>
    <t>ГБДОУ детский сад №57 общеразвивающего вида с приоритетным осуществлением художественно-эстетического развития воспитанников Фрунзенского района Санкт-Петербурга</t>
  </si>
  <si>
    <t>ГБДОУ детский сад №58 комбинированного вида Фрунзенского района Санкт-Петербурга</t>
  </si>
  <si>
    <t>ГБДОУ детский сад №59 комбинированного вида Фрунзенского района Санкт-Петербурга</t>
  </si>
  <si>
    <t>ГБДОУ детский сад №60 комбинированного вида Фрунзенского района Санкт-Петербурга "Гнездышко"</t>
  </si>
  <si>
    <t>ГБДОУ детский сад №61 комбинированного вида Фрунзенского района Санкт-Петербурга "Ягодка"</t>
  </si>
  <si>
    <t>ГБДОУ детский сад №62 Фрунзенского района Санкт-Петербурга</t>
  </si>
  <si>
    <t>ГБДОУ детский сад №63 Фрунзенского района Санкт-Петербурга</t>
  </si>
  <si>
    <t>ГБДОУ детский сад №66 общеразвивающего вида с приоритетным осуществлением интеллектуального развития воспитанников Фрунзенского района Санкт-Петербурга</t>
  </si>
  <si>
    <t>ГБДОУ детский сад №67 комбинированного вида Фрунзенского района Санкт-Петербурга</t>
  </si>
  <si>
    <t>ГБДОУ детский сад №69 комбинированного вида Фрунзенского района Санкт-Петербурга</t>
  </si>
  <si>
    <t>ГБДОУ детский сад №70 комбинированного вида Фрунзенского района Санкт-Петербурга</t>
  </si>
  <si>
    <t>ГБДОУ детский сад №71 Фрунзенского района Санкт-Петербурга</t>
  </si>
  <si>
    <t>ГБДОУ детский сад №73 комбинированного вида Фрунзенского района Санкт-Петербурга</t>
  </si>
  <si>
    <t>ГБДОУ детский сад №74 Фрунзенского района Санкт-Петербурга</t>
  </si>
  <si>
    <t>ГБДОУ детский сад №75 Фрунзенского района Санкт-Петербурга</t>
  </si>
  <si>
    <t>ГБДОУ детский сад №76 комбинированного вида Фрунзенского района Санкт-Петербурга</t>
  </si>
  <si>
    <t>ГБДОУ детский сад №77 Фрунзенского района Санкт-Петербурга</t>
  </si>
  <si>
    <t>ГБДОУ детский сад №78 комбинированного вида Фрунзенского района Санкт-Петербурга</t>
  </si>
  <si>
    <t>ГБДОУ детский сад №79 компенсирующего вида Фрунзенского района Санкт-Петербурга "Семицветик"</t>
  </si>
  <si>
    <t>ГБДОУ детский сад №8 Фрунзенского района Санкт-Петербурга</t>
  </si>
  <si>
    <t>ГБДОУ детский сад №80 Фрунзенского района Санкт-Петербурга</t>
  </si>
  <si>
    <t>ГБДОУ детский сад №81 комбинированного вида Фрунзенского района Санкт-Петербурга</t>
  </si>
  <si>
    <t>ГБДОУ детский сад №82 комбинированного вида Фрунзенского района Санкт-Петербурга</t>
  </si>
  <si>
    <t>ГБДОУ детский сад №83 Фрунзенского района Санкт-Петербурга</t>
  </si>
  <si>
    <t>ГБДОУ детский сад №85 общеразвивающего вида с приоритетным осуществлением деятельности по познавательно-речевому развитию детей Фрунзенского района Санкт-Петербурга</t>
  </si>
  <si>
    <t>ГБДОУ детский сад №86 Фрунзенского района Санкт-Петербурга</t>
  </si>
  <si>
    <t>ГБДОУ детский сад №87 Фрунзенского района Санкт-Петербурга</t>
  </si>
  <si>
    <t>ГБДОУ детский сад №88 общеразвивающего вида с приоритетным осуществлением деятельности по познавательно-речевому развитию детей Фрунзенского района Санкт-Петербурга</t>
  </si>
  <si>
    <t>ГБДОУ детский сад №89 Фрунзенского района Санкт-Петербурга</t>
  </si>
  <si>
    <t>ГБДОУ детский сад №90 комбинированного вида Фрунзенского района Санкт-Петербурга</t>
  </si>
  <si>
    <t>ГБДОУ детский сад №91 Фрунзенского района Санкт-Петербурга</t>
  </si>
  <si>
    <t>ГБДОУ детский сад №92 комбинированного вида Фрунзенского района Санкт-Петербурга</t>
  </si>
  <si>
    <t>ГБДОУ детский сад №93 компенсирующего вида Фрунзенского района Санкт-Петербурга</t>
  </si>
  <si>
    <t>ГБДОУ детский сад №94 комбинированного вида Фрунзенского района Санкт-Петербурга</t>
  </si>
  <si>
    <t>ГБДОУ детский сад №95 компенсирующего вида Фрунзенского района Санкт-Петербурга</t>
  </si>
  <si>
    <t>ГБДОУ детский сад №97 компенсирующего вида Фрунзенского района Санкт-Петербурга "Консультативно-практический центр для детей с нарушением интеллектуального развития"</t>
  </si>
  <si>
    <t>ГБДОУ детский сад №98 компенсирующего вида Фрунзенского района Санкт-Петербурга</t>
  </si>
  <si>
    <t>ГБДОУ детский сад №99 комбинированного вида Фрунзенского района Санкт-Петербурга</t>
  </si>
  <si>
    <t>ГБДОУ Центр развития ребенка - детский сад №111 Фрунзенского района Санкт-Петербурга</t>
  </si>
  <si>
    <t>ГБДОУ центр развития ребенка - детский сад №72 с осуществлением физического и психического развития, коррекции и оздоровления всех воспитанников Фрунзенского района Санкт-Петербурга</t>
  </si>
  <si>
    <t>ГБДОУ центр развития ребенка - детский сад №96 Фрунзенского района Санкт-Петербурга</t>
  </si>
  <si>
    <t>ГБОУ гимназия №205 Фрунзенского района Санкт-Петербурга</t>
  </si>
  <si>
    <t>ГБОУ Гимназия №227 Фрунзенского района Санкт-Петербурга</t>
  </si>
  <si>
    <t>ГБОУ Гимназия №295 Фрунзенского района Санкт-Петербурга</t>
  </si>
  <si>
    <t>ГБОУ гимназия №363 Фрунзенского района Санкт-Петербурга</t>
  </si>
  <si>
    <t>ГБОУ гимназия №441 Фрунзенского района Санкт-Петербурга</t>
  </si>
  <si>
    <t>ГБОУ Гимназия №587 Фрунзенского района Санкт-Петербурга</t>
  </si>
  <si>
    <t>ГБОУ лицей №226 Фрунзенского района Санкт-Петербурга</t>
  </si>
  <si>
    <t>ГБОУ лицей №299 Фрунзенского района Санкт-Петербурга</t>
  </si>
  <si>
    <t>ГБОУ СОШ №201 Фрунзенского района Санкт-Петербурга</t>
  </si>
  <si>
    <t>ГБОУ СОШ №202 Фрунзенского района Санкт-Петербурга</t>
  </si>
  <si>
    <t>ГБОУ СОШ №212 Фрунзенского района Санкт-Петербурга</t>
  </si>
  <si>
    <t>ГБОУ СОШ №213 с углубленным изучением английского языка Фрунзенского района Санкт-Петербурга</t>
  </si>
  <si>
    <t>ГБОУ СОШ №215 Фрунзенского района Санкт-Петербурга</t>
  </si>
  <si>
    <t>ГБОУ СОШ №218 Фрунзенского района Санкт-Петербурга</t>
  </si>
  <si>
    <t>ГБОУ СОШ №230 с углубленным изучением химии и биологии Фрунзенского района Санкт-Петербурга</t>
  </si>
  <si>
    <t>ГБОУ СОШ №236 Фрунзенского района Санкт-Петербурга имени Героя Советского Союза Ивана Морозова</t>
  </si>
  <si>
    <t>ГБОУ СОШ №292 с углубленным изучением математики Фрунзенского района Санкт-Петербурга</t>
  </si>
  <si>
    <t>ГБОУ СОШ №296 Фрунзенского района Санкт-Петербурга</t>
  </si>
  <si>
    <t>ГБОУ СОШ №298 Фрунзенского района Санкт-Петербурга</t>
  </si>
  <si>
    <t>ГБОУ СОШ №301 Фрунзенского района Санкт-Петербурга</t>
  </si>
  <si>
    <t>ГБОУ СОШ №302 Фрунзенского района Санкт-Петербурга</t>
  </si>
  <si>
    <t>ГБОУ СОШ №303 с углубленным изучением немецкого языка и предметов художественно-эстетического цикла имени Фридриха Шиллера Фрунзенского района Санкт-Петербурга</t>
  </si>
  <si>
    <t>ГБОУ СОШ №305 Фрунзенского района Санкт-Петербурга</t>
  </si>
  <si>
    <t>ГБОУ СОШ №310 Фрунзенского района Санкт-Петербурга "Слово"</t>
  </si>
  <si>
    <t>ГБОУ СОШ №311 с углубленным изучением физики Фрунзенского района Санкт-Петербурга</t>
  </si>
  <si>
    <t>ГБОУ СОШ №312 с углубленным изучением французского языка Фрунзенского района Санкт-Петербурга</t>
  </si>
  <si>
    <t>ГБОУ СОШ №313 Фрунзенского района Санкт-Петербурга</t>
  </si>
  <si>
    <t>ГБОУ СОШ №314 Фрунзенского района Санкт-Петербурга</t>
  </si>
  <si>
    <t>ГБОУ СОШ №316 с углубленным изучением английского языка Фрунзенского района Санкт-Петербурга</t>
  </si>
  <si>
    <t>ГБОУ СОШ №318 с углублённым изучением итальянского языка Фрунзенского района Санкт-Петербурга</t>
  </si>
  <si>
    <t>ГБОУ СОШ №322 Фрунзенского района Санкт-Петербурга</t>
  </si>
  <si>
    <t>ГБОУ СОШ №325 Фрунзенского района Санкт-Петербурга</t>
  </si>
  <si>
    <t>ГБОУ СОШ №359 Фрунзенского района Санкт-Петербурга</t>
  </si>
  <si>
    <t>ГБОУ СОШ №360 имени Героя Советского Союза А.В. Германа Фрунзенского района Санкт-Петербурга</t>
  </si>
  <si>
    <t>ГБОУ СОШ №364 Фрунзенского района Санкт-Петербурга</t>
  </si>
  <si>
    <t>ГБОУ СОШ №365 Фрунзенского района Санкт-Петербурга имени героя советского союза М.П. Краснолуцкого</t>
  </si>
  <si>
    <t>ГБОУ СОШ №367 Фрунзенского района Санкт-Петербурга</t>
  </si>
  <si>
    <t>ГБОУ СОШ №368 с углубленным изучением английского языка Фрунзенского района Санкт-Петербурга</t>
  </si>
  <si>
    <t>ГБОУ СОШ №443 Фрунзенского района Санкт-Петербурга</t>
  </si>
  <si>
    <t>ГБОУ СОШ №444 Фрунзенского района Санкт-Петербурга</t>
  </si>
  <si>
    <t>ГБОУ СОШ №448 Фрунзенского района Санкт-Петербурга</t>
  </si>
  <si>
    <t>ГБОУ СОШ №492 Фрунзенского района Санкт-Петербурга</t>
  </si>
  <si>
    <t>ГБОУ СОШ №553 с углубленным изучением английского языка Фрунзенского района Санкт-Петербурга</t>
  </si>
  <si>
    <t>ГБОУ СОШ №603 Фрунзенского района Санкт-Петербурга</t>
  </si>
  <si>
    <t>ГБОУ СОШ №8 с углубленным изучением предметов музыкального цикла "Музыка" Фрунзенского района Санкт-Петербурга</t>
  </si>
  <si>
    <t>ГБОУ школа №153 Фрунзенского района Санкт-Петербурга</t>
  </si>
  <si>
    <t>ГБОУ школа-интернат №37 Фрунзенского района Санкт-Петербурга</t>
  </si>
  <si>
    <t>ГБУ ДО Дворец детского (юношеского) творчества Фрунзенского района Санкт-Петербурга</t>
  </si>
  <si>
    <t>ГБУ ДО Центр детского (юношеского) технического творчества Фрунзенского района Санкт-Петербурга "Мотор"</t>
  </si>
  <si>
    <t>ГБУ ДО Центр психолого-педагогической, медицинской и социальной помощи Фрунзенского района Санкт-Петербурга</t>
  </si>
  <si>
    <t>ГБУ ДО Центр творчества и образования Фрунзенского района Санкт-Петербурга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</si>
  <si>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Фрунзенского района Санкт-Петербурга</t>
  </si>
  <si>
    <t>Государственное бюджетное учреждение спортивная школа "Лидер" Фрунзенского района Санкт-Петербурга</t>
  </si>
  <si>
    <t>Государственное бюджетное учреждение СШОР "Купчинский Олимп" Фрунзенского района Санкт-Петербурга</t>
  </si>
  <si>
    <t>Государственное бюджетное учреждение СШОР №1 Фрунзенского района Санкт-Петербурга</t>
  </si>
  <si>
    <t>Санкт-Петербургское государственное автономное дошкольное образовательное учреждение "Детский сад №53 комбинированного вида Фрунзенского района"</t>
  </si>
  <si>
    <t>СПб ГБУ "Подростково-молодежный досуговый центр "Фрунзенский"</t>
  </si>
  <si>
    <t>СПб ГБУ "Служба заказчика администрации Фрунзенского района Санкт-Петербурга"</t>
  </si>
  <si>
    <t>СПб ГБУ "Центр физической культуры, спорта и здоровья Фрунзенского района"</t>
  </si>
  <si>
    <t>СПб ГБУ "Централизованная библиотечная система Фрунзенского района"</t>
  </si>
  <si>
    <t>СПб ГБУ СОН "Комплексный центр социального обслуживания населения Фрунзенского района Санкт-Петербурга"</t>
  </si>
  <si>
    <t>СПб ГБУ СОН "Социально-реабилитационный центр для несовершеннолетних Фрунзенского района Санкт-Петербурга"</t>
  </si>
  <si>
    <t>СПб ГБУ СОН "Центр социальной помощи семье и детям Фрунзенского района Санкт-Петербурга"</t>
  </si>
  <si>
    <t>СПб ГБУ СОН "Центр социальной реабилитации инвалидов и детей-инвалидов Фрунзенского района Санкт-Петербурга"</t>
  </si>
  <si>
    <t>СПб ГБУЗ "Городская поликлиника №109"</t>
  </si>
  <si>
    <t>СПб ГБУЗ "Городская поликлиника №19"</t>
  </si>
  <si>
    <t>СПб ГБУЗ "Городская поликлиника №44"</t>
  </si>
  <si>
    <t>СПб ГБУЗ "Городская поликлиника №56"</t>
  </si>
  <si>
    <t>СПб ГБУЗ "Городская поликлиника №78"</t>
  </si>
  <si>
    <t>СПб ГБУЗ "Психоневрологический диспансер Фрунзенского района"</t>
  </si>
  <si>
    <t>СПб ГБУЗ "Стоматологическая поликлиника №15"</t>
  </si>
  <si>
    <t>СПб ГБУЗ "Стоматологическая поликлиника №29"</t>
  </si>
  <si>
    <t>СПб ГБУК "Кино-досуговый центр "ЧАЙКА"</t>
  </si>
  <si>
    <t>СПб ГКУ "Жилищное агентство Фрунзенского района Санкт-Петербурга"</t>
  </si>
  <si>
    <t>СПб ГКУ "Централизованная бухгалтерия администрации Фрунзенского района Санкт-Петербурга"</t>
  </si>
  <si>
    <t>СПб ГКУЗ "Специализированный Дом ребенка №3 (психоневрологический) Фрунзенского района"</t>
  </si>
  <si>
    <t>Администрация Центрального района Санкт-Петербурга</t>
  </si>
  <si>
    <t>ГБДОУ детский сад №100 комбинированного вида Центрального района Санкт-Петербурга</t>
  </si>
  <si>
    <t>ГБДОУ детский сад №103 Центрального района Санкт-Петербурга</t>
  </si>
  <si>
    <t>ГБДОУ детский сад №105 Центрального района Санкт-Петербурга</t>
  </si>
  <si>
    <t>ГБДОУ детский сад №109 Центрального района Санкт-Петербурга</t>
  </si>
  <si>
    <t>ГБДОУ детский сад №110 комбинированного вида Центрального района Санкт-Петербурга "Эрмитажный детский сад"</t>
  </si>
  <si>
    <t>ГБДОУ детский сад №112 Центрального района Санкт-Петербурга</t>
  </si>
  <si>
    <t>ГБДОУ детский сад №114 Центрального района Санкт-Петербурга</t>
  </si>
  <si>
    <t>ГБДОУ детский сад №115 общеразвивающего вида с приоритетным осуществлением деятельности по социально-личностному развитию детей Центрального района Санкт-Петербурга</t>
  </si>
  <si>
    <t>ГБДОУ детский сад №116 Центрального района Санкт-Петербурга</t>
  </si>
  <si>
    <t>ГБДОУ детский сад №117 компенсирующего вида Центрального района Санкт-Петербурга</t>
  </si>
  <si>
    <t>ГБДОУ детский сад №121 присмотра и оздоровления Центрального района Санкт-Петербурга</t>
  </si>
  <si>
    <t>ГБДОУ детский сад №123 присмотра и оздоровления Центрального района Санкт-Петербурга</t>
  </si>
  <si>
    <t>ГБДОУ детский сад №125 компенсирующего вида Центрального района Санкт-Петербурга</t>
  </si>
  <si>
    <t>ГБДОУ детский сад №144 присмотра и оздоровления Центрального района Санкт-Петербурга</t>
  </si>
  <si>
    <t>ГБДОУ детский сад №145 комбинированного вида Центрального района Санкт-Петербурга</t>
  </si>
  <si>
    <t>ГБДОУ детский сад №15 Центрального района Санкт-Петербурга</t>
  </si>
  <si>
    <t>ГБДОУ детский сад №155 комбинированного вида Центрального района Санкт-Петербурга</t>
  </si>
  <si>
    <t>ГБДОУ детский сад №17 комбинированного вида Центрального района Санкт-Петербурга</t>
  </si>
  <si>
    <t>ГБДОУ детский сад №19 комбинированного вида Центрального района Санкт-Петербурга</t>
  </si>
  <si>
    <t>ГБДОУ детский сад №20 Центрального района Санкт-Петербурга</t>
  </si>
  <si>
    <t>ГБДОУ детский сад №22 комбинированного вида Центрального района Санкт-Петербурга</t>
  </si>
  <si>
    <t>ГБДОУ детский сад №23 Центрального района Санкт-Петербурга</t>
  </si>
  <si>
    <t>ГБДОУ детский сад №24 компенсирующего вида Центрального района Санкт-Петербурга</t>
  </si>
  <si>
    <t>ГБДОУ детский сад №25 комбинированного вида Центрального района Санкт-Петербурга</t>
  </si>
  <si>
    <t>ГБДОУ детский сад №250 Центрального района Санкт-Петербурга</t>
  </si>
  <si>
    <t>ГБДОУ детский сад №27 Центрального района Санкт-Петербурга</t>
  </si>
  <si>
    <t>ГБДОУ детский сад №32 комбинированного вида Центрального района Санкт-Петербурга</t>
  </si>
  <si>
    <t>ГБДОУ детский сад №34 Центрального района Санкт-Петербурга</t>
  </si>
  <si>
    <t>ГБДОУ детский сад №39 компенсирующего вида Центрального района Санкт-Петербурга</t>
  </si>
  <si>
    <t>ГБДОУ детский сад №40 комбинированного вида Центрального района Санкт-Петербурга</t>
  </si>
  <si>
    <t>ГБДОУ детский сад №41 комбинированного вида Центрального района Санкт-Петербурга "Центр интегративного воспитания"</t>
  </si>
  <si>
    <t>ГБДОУ детский сад №43 комбинированного вида Центрального района Санкт-Петербурга</t>
  </si>
  <si>
    <t>ГБДОУ детский сад №44 комбинированного вида Центрального района Санкт-Петербурга "Дошкольный микрорайонный центр"</t>
  </si>
  <si>
    <t>ГБДОУ детский сад №45 комбинированного вида Центрального района Санкт-Петербурга</t>
  </si>
  <si>
    <t>ГБДОУ детский сад №46 общеразвивающего вида с приоритетным осуществлением деятельности по познавательно-речевому развитию детей Центрального района Санкт-Петербурга "Гармония"</t>
  </si>
  <si>
    <t>ГБДОУ детский сад №48 Центрального района Санкт-Петербурга</t>
  </si>
  <si>
    <t>ГБДОУ детский сад №49 комбинированного вида Центрального района Санкт-Петербурга</t>
  </si>
  <si>
    <t>ГБДОУ детский сад №53 компенсирующего вида Центрального района Санкт-Петербурга "Консультативно-практический центр по абилитации детей со зрительной патологией"</t>
  </si>
  <si>
    <t>ГБДОУ детский сад №55 комбинированного вида Центрального района Санкт-Петербурга</t>
  </si>
  <si>
    <t>ГБДОУ детский сад №58 комбинированного вида Центрального района Санкт-Петербурга</t>
  </si>
  <si>
    <t>ГБДОУ детский сад №60 общеразвивающего вида с приоритетным осуществлением деятельности по физическому развитию детей Центрального района Санкт-Петербурга</t>
  </si>
  <si>
    <t>ГБДОУ детский сад №71 Центрального района Санкт-Петербурга</t>
  </si>
  <si>
    <t>ГБДОУ детский сад №75 Центрального района Санкт-Петербурга</t>
  </si>
  <si>
    <t>ГБДОУ детский сад №76 Центрального района Санкт-Петербурга</t>
  </si>
  <si>
    <t>ГБДОУ детский сад №78 Центрального района Санкт-Петербурга</t>
  </si>
  <si>
    <t>ГБДОУ детский сад №8 комбинированного вида Центрального района Санкт-Петербурга</t>
  </si>
  <si>
    <t>ГБДОУ детский сад №81 комбинированного вида Центрального района Санкт-Петербурга</t>
  </si>
  <si>
    <t>ГБДОУ детский сад №83 комбинированного вида Центрального района Санкт-Петербурга</t>
  </si>
  <si>
    <t>ГБДОУ детский сад №85 компенсирующего вида Центрального района Санкт-Петербурга "Психолого-педагогический Центр по социальной адаптации детей с тяжелыми нарушениями речи"</t>
  </si>
  <si>
    <t>ГБДОУ детский сад №86 комбинированного вида Центрального района Санкт-Петербурга</t>
  </si>
  <si>
    <t>ГБДОУ детский сад №87 Центрального района Санкт-Петербурга</t>
  </si>
  <si>
    <t>ГБДОУ детский сад №88 Центрального района Санкт-Петербурга</t>
  </si>
  <si>
    <t>ГБДОУ детский сад №89 Центрального района Санкт-Петербурга</t>
  </si>
  <si>
    <t>ГБДОУ детский сад №97 компенсирующего вида Центрального района Санкт-Петербурга</t>
  </si>
  <si>
    <t>ГБДОУ детский сад комбинированного вида Центрального района Санкт-Петербурга "Детский оздоровительный городок "Березка"</t>
  </si>
  <si>
    <t>ГБДОУ детский сад комбинированного вида Центрального района Санкт-Петербурга "Радуга"</t>
  </si>
  <si>
    <t>ГБДОУ центр развития ребенка детский сад №59 Центрального района Санкт-Петербурга</t>
  </si>
  <si>
    <t>ГБОУ гимназия №155 Центрального района Санкт-Петербурга</t>
  </si>
  <si>
    <t>ГБОУ гимназия №157 Санкт-Петербурга имени принцессы Е.М.Ольденбургской</t>
  </si>
  <si>
    <t>ГБОУ гимназия №166 Центрального района Санкт-Петербурга</t>
  </si>
  <si>
    <t>ГБОУ гимназия №168 Центрального района Санкт-Петербурга</t>
  </si>
  <si>
    <t>ГБОУ гимназия №171 Центрального района Санкт-Петербурга</t>
  </si>
  <si>
    <t>ГБОУ гимназия №190 Центрального района Санкт-Петербурга</t>
  </si>
  <si>
    <t>ГБОУ гимназия №209 Центрального района Санкт-Петербурга "Павловская гимназия"</t>
  </si>
  <si>
    <t>ГБОУ Лицей №211 имени Пьера де Кубертена Центрального района Санкт-Петербурга</t>
  </si>
  <si>
    <t>ГБОУ лицей №214 Центрального района Санкт-Петербурга</t>
  </si>
  <si>
    <t>ГБОУ начальная общеобразовательная школа №300 Центрального района Санкт-Петербурга</t>
  </si>
  <si>
    <t>ГБОУ начальная школа - детский сад №620 Центрального района Санкт-Петербурга "РОСТОК"</t>
  </si>
  <si>
    <t>ГБОУ Российская гимназия при Государственном Русском музее Центрального района Санкт-Петербурга</t>
  </si>
  <si>
    <t>ГБОУ СОШ №122 Центрального района Санкт-Петербурга</t>
  </si>
  <si>
    <t>ГБОУ СОШ №153 Центрального района Санкт-Петербурга имени Героя Российской Федерации В.В. Таташвили</t>
  </si>
  <si>
    <t>ГБОУ СОШ №167 Центрального района Санкт-Петербурга</t>
  </si>
  <si>
    <t>ГБОУ СОШ №169 с углубленным изучением английского языка Центрального района Санкт-Петербурга</t>
  </si>
  <si>
    <t>ГБОУ СОШ №174 Центрального района Санкт-Петербурга</t>
  </si>
  <si>
    <t>ГБОУ СОШ №178 Центрального района Санкт-Петербурга</t>
  </si>
  <si>
    <t>ГБОУ СОШ №18 Центрального района Санкт-Петербурга</t>
  </si>
  <si>
    <t>ГБОУ СОШ №181 Центрального района Санкт-Петербурга</t>
  </si>
  <si>
    <t>ГБОУ СОШ №185 с углубленным изучением английского языка Центрального района Санкт-Петербурга</t>
  </si>
  <si>
    <t>ГБОУ СОШ №189 "Шанс" Центрального района Санкт-Петербурга</t>
  </si>
  <si>
    <t>ГБОУ СОШ №193 Центрального района Санкт-Петербурга</t>
  </si>
  <si>
    <t>ГБОУ СОШ №197 с углубленным изучением предметов естественнонаучного цикла (физика. химия. биология) Центрального района Санкт-Петербурга</t>
  </si>
  <si>
    <t>ГБОУ СОШ №204 с углубленным изучением иностранных языков (английского и финского) Центрального района Санкт-Петербурга</t>
  </si>
  <si>
    <t>ГБОУ СОШ №206 Центрального района Санкт-Петербурга</t>
  </si>
  <si>
    <t>ГБОУ СОШ №207 с углубленным изучением английского языка Центрального района Санкт-Петербурга</t>
  </si>
  <si>
    <t>ГБОУ СОШ №210 Центрального района Санкт-Петербурга</t>
  </si>
  <si>
    <t>ГБОУ СОШ №222 с углубленным изучением немецкого языка "ПЕТРИШУЛЕ" Центрального района Санкт-Петербурга</t>
  </si>
  <si>
    <t>ГБОУ СОШ №294 Центрального района Санкт-Петербурга</t>
  </si>
  <si>
    <t>ГБОУ СОШ №304 Центрального района Санкт-Петербурга</t>
  </si>
  <si>
    <t>ГБОУ СОШ №308 с углубленным изучением математики Центрального района Санкт-Петербурга</t>
  </si>
  <si>
    <t>ГБОУ СОШ №309 Центрального района Санкт-Петербурга</t>
  </si>
  <si>
    <t>ГБОУ СОШ №321 Центрального района Санкт-Петербурга</t>
  </si>
  <si>
    <t>ГБОУ СОШ №5 Центрального района Санкт-Петербурга</t>
  </si>
  <si>
    <t>ГБОУ СОШ №550 "Школа информационных технологий" Центрального района Санкт-Петербурга</t>
  </si>
  <si>
    <t>ГБОУ СОШ №612 Центрального района Санкт-Петербурга</t>
  </si>
  <si>
    <t>ГБОУ СОШ №636 с углубленным изучением иностранных языков Центрального района Санкт-Петербурга</t>
  </si>
  <si>
    <t>ГБОУ СОШ с углублённым изучением предметов музыкального цикла "Тутти" Центрального района Санкт-Петербурга</t>
  </si>
  <si>
    <t>ГБОУ Центр образования №80 Центрального района Санкт-Петербурга</t>
  </si>
  <si>
    <t>ГБУ ДО Дом детского творчества Центрального района Санкт-Петербурга "Преображенский"</t>
  </si>
  <si>
    <t>ГБУ ДО Дом детского творчества Центрального района Санкт-Петербурга "Фонтанка-32"</t>
  </si>
  <si>
    <t>ГБУ ДО Центр внешкольной работы с детьми, молодежью и взрослыми Центрального района Санкт-Петербурга</t>
  </si>
  <si>
    <t>ГБУ ДО центр психолого-педагогической, медицинской и социальной помощи Центрального района Санкт-Петербурга "Развитие"</t>
  </si>
  <si>
    <t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Центрального района Санкт-Петербурга</t>
  </si>
  <si>
    <t>Государственное бюджетное учреждение спортивная школа Центрального района Санкт-Петербурга</t>
  </si>
  <si>
    <t>Государственное бюджетное учреждение СШОР №1 Центрального района Санкт-Петербурга</t>
  </si>
  <si>
    <t>СПб ГБУ "Объединение подростково-молодежных клубов Центрального района "Перспектива"</t>
  </si>
  <si>
    <t>СПб ГБУ "Подростково-молодежный центр "Малая Академия искусств"</t>
  </si>
  <si>
    <t>СПб ГБУ "Служба заказчика администрации Центрального района Санкт-Петербурга"</t>
  </si>
  <si>
    <t>СПб ГБУ "Центр физической культуры, спорта и здоровья Центрального района Санкт-Петербурга"</t>
  </si>
  <si>
    <t>СПб ГБУ СОН "Комплексный центр социального обслуживания населения Центрального района Санкт-Петербурга"</t>
  </si>
  <si>
    <t>СПб ГБУ СОН "Центр социальной помощи семье и детям Центрального района Санкт-Петербурга"</t>
  </si>
  <si>
    <t>СПб ГБУ СОН "Центр социальной реабилитации инвалидов и детей-инвалидов Центрального района Санкт-Петербурга"</t>
  </si>
  <si>
    <t>СПб ГБУЗ "Городская поликлиника №37"</t>
  </si>
  <si>
    <t>СПб ГБУЗ "Городская поликлиника №38"</t>
  </si>
  <si>
    <t>СПб ГБУЗ "Городская поликлиника №39"</t>
  </si>
  <si>
    <t>СПб ГБУЗ "Детская городская поликлиника №44"</t>
  </si>
  <si>
    <t>СПб ГБУЗ "Кожно-венерологический диспансер №11"</t>
  </si>
  <si>
    <t>СПб ГБУЗ "Стоматологическая поликлиника №9"</t>
  </si>
  <si>
    <t>СПб ГКУ "Жилищное агентство Центрального района Санкт-Петербурга"</t>
  </si>
  <si>
    <t>СПб ГКУ "Централизованная бухгалтерия администрации Центрального района Санкт-Петербурга"</t>
  </si>
  <si>
    <t>Иные получатели бюджетных средств</t>
  </si>
  <si>
    <t>Законодательное Собрание Санкт-Петербурга</t>
  </si>
  <si>
    <t>Контрольно-счетная палата Санкт-Петербурга</t>
  </si>
  <si>
    <t>Уполномоченный по правам ребенка в Санкт-Петербурге</t>
  </si>
  <si>
    <t>Уполномоченный по правам человека в Санкт-Петербурге</t>
  </si>
  <si>
    <t>Исполнительные органы государственной власти</t>
  </si>
  <si>
    <t>Администрация Губернатора Санкт-Петербурга</t>
  </si>
  <si>
    <t>Санкт-Петербургское ГБОУ ДПО "Санкт-Петербургский межрегиональный ресурсный центр"</t>
  </si>
  <si>
    <t>Санкт-Петербургское государственное бюджетное автотранспортное учреждение "Смольнинское"</t>
  </si>
  <si>
    <t>СПб ГБУ "Город+"</t>
  </si>
  <si>
    <t>СПб ГБУ "Дирекция по управлению гостиничным и ресторанным комплексом"</t>
  </si>
  <si>
    <t>СПб ГБУ "Дирекция по управлению объектами административного назначения"</t>
  </si>
  <si>
    <t>СПб ГКУ "Санкт-Петербургский центр правового обеспечения"</t>
  </si>
  <si>
    <t>Архивный комитет Санкт-Петербурга</t>
  </si>
  <si>
    <t>Архивный Комитет Санкт-Петербурга</t>
  </si>
  <si>
    <t>СПб ГКУ "Лаборатория обеспечения сохранности документов государственных архивных учреждений Санкт-Петербурга"</t>
  </si>
  <si>
    <t>СПб ГКУ "Техническая дирекция государственных архивных учреждений Санкт-Петербурга"</t>
  </si>
  <si>
    <t>СПб ГКУ "Централизованная бухгалтерия государственных архивных учреждений Санкт-Петербурга"</t>
  </si>
  <si>
    <t>СПб ГКУ "Центральный государственный архив документов по личному составу ликвидированных государственных предприятий, учреждений, организаций Санкт-Петербурга"</t>
  </si>
  <si>
    <t>СПб ГКУ "Центральный государственный архив историко-политических документов Санкт-Петербурга"</t>
  </si>
  <si>
    <t>СПб ГКУ "Центральный государственный архив кинофотофонодокументов Санкт-Петербурга"</t>
  </si>
  <si>
    <t>СПб ГКУ "Центральный государственный архив литературы и искусства Санкт-Петербурга"</t>
  </si>
  <si>
    <t>СПб ГКУ "Центральный государственный архив научно-технической документации Санкт-Петербурга"</t>
  </si>
  <si>
    <t>СПб ГКУ "Центральный государственный архив Санкт-Петербурга"</t>
  </si>
  <si>
    <t>СПб ГКУ "Центральный государственный исторический архив Санкт-Петербурга"</t>
  </si>
  <si>
    <t>Государственная административно-техническая инспекция (ГАТИ)</t>
  </si>
  <si>
    <t>Государственная техническая инспекция Санкт-Петербурга (Гостехнадзор Санкт-Петербурга)</t>
  </si>
  <si>
    <t>Жилищный комитет</t>
  </si>
  <si>
    <t>СПб ГБОУ ДПО "Учебно-методический центр Жилищного комитета"</t>
  </si>
  <si>
    <t>СПб ГБУ "Горжилобмен"</t>
  </si>
  <si>
    <t>СПб ГБУ "Дирекция по управлению объектами государственного жилищного фонда Санкт-Петербурга"</t>
  </si>
  <si>
    <t>СПб ГКУ "Городская аварийно-восстановительная служба жилищного фонда Санкт-Петербурга"</t>
  </si>
  <si>
    <t>СПб ГКУ "Городской центр жилищных субсидий"</t>
  </si>
  <si>
    <t>Комитет государственного финансового контроля Санкт-Петербурга</t>
  </si>
  <si>
    <t>Комитет имущественных отношений</t>
  </si>
  <si>
    <t>Комитет имущественных отношений Санкт-Петербурга</t>
  </si>
  <si>
    <t>СПб ГБУ "Агентство по развитию имущественного комплекса Санкт-Петербурга"</t>
  </si>
  <si>
    <t>СПб ГБУ "Городское управление кадастровой оценки"</t>
  </si>
  <si>
    <t>СПб ГБУ "ГУИОН"</t>
  </si>
  <si>
    <t>СПб ГКУ "Имущество Санкт-Петербурга"</t>
  </si>
  <si>
    <t>Комитет по благоустройству Санкт-Петербурга</t>
  </si>
  <si>
    <t>СПб ГКУ "Курортный лесопарк"</t>
  </si>
  <si>
    <t>СПб ГКУ "Парк 300-летия Санкт-Петербурга"</t>
  </si>
  <si>
    <t>СПб ГКУ "Парк культуры и отдыха "Екатерингоф"</t>
  </si>
  <si>
    <t>СПб ГКУ "Центр комплексного благоустройства"</t>
  </si>
  <si>
    <t>Комитет по вопросам законности, правопорядка и безопасности</t>
  </si>
  <si>
    <t>СПб ГКУ "Поисково-спасательная служба Санкт-Петербурга"</t>
  </si>
  <si>
    <t>СПб ГКУ "ПСО имени князя А.Д.Львова противопожарной службы Санкт-Петербурга по Петродворцовому району Санкт-Петербурга"</t>
  </si>
  <si>
    <t>СПб ГКУ "ПСО Санкт-Петербурга по Адмиралтейскому району Санкт-Петербурга"</t>
  </si>
  <si>
    <t>СПб ГКУ "ПСО Санкт-Петербурга по Василеостровскому району Санкт-Петербурга"</t>
  </si>
  <si>
    <t>СПб ГКУ "ПСО Санкт-Петербурга по Выборгскому району Санкт-Петербурга"</t>
  </si>
  <si>
    <t>СПб ГКУ "ПСО Санкт-Петербурга по Калининскому району Санкт-Петербурга"</t>
  </si>
  <si>
    <t>СПб ГКУ "ПСО Санкт-Петербурга по Кировскому району Санкт-Петербурга"</t>
  </si>
  <si>
    <t>СПб ГКУ "ПСО Санкт-Петербурга по Колпинскому району Санкт-Петербурга"</t>
  </si>
  <si>
    <t>СПб ГКУ "ПСО Санкт-Петербурга по Красногвардейскому району Санкт-Петербурга"</t>
  </si>
  <si>
    <t>СПб ГКУ "ПСО Санкт-Петербурга по Красносельскому району Санкт-Петербурга"</t>
  </si>
  <si>
    <t>СПб ГКУ "ПСО Санкт-Петербурга по Кронштадтскому району Санкт-Петербурга"</t>
  </si>
  <si>
    <t>СПб ГКУ "ПСО Санкт-Петербурга по Курортному району Санкт-Петербурга"</t>
  </si>
  <si>
    <t>СПб ГКУ "ПСО Санкт-Петербурга по Московскому району Санкт-Петербурга"</t>
  </si>
  <si>
    <t>СПб ГКУ "ПСО Санкт-Петербурга по Невскому району Санкт-Петербурга"</t>
  </si>
  <si>
    <t>СПб ГКУ "ПСО Санкт-Петербурга по Петроградскому району Санкт-Петербурга"</t>
  </si>
  <si>
    <t>СПб ГКУ "ПСО Санкт-Петербурга по Приморскому району Санкт-Петербурга"</t>
  </si>
  <si>
    <t>СПб ГКУ "ПСО Санкт-Петербурга по Пушкинскому району Санкт-Петербурга"</t>
  </si>
  <si>
    <t>СПб ГКУ "ПСО Санкт-Петербурга по Фрунзенскому району Санкт-Петербурга"</t>
  </si>
  <si>
    <t>СПб ГКУ "ПСО Санкт-Петербурга по Центральному району Санкт-Петербурга"</t>
  </si>
  <si>
    <t>СПб ГКУ "Технический центр противопожарной службы Санкт-Петербурга"</t>
  </si>
  <si>
    <t>СПб ГКУ "Центр обеспечения мероприятий гражданской защиты"</t>
  </si>
  <si>
    <t>СПб ГКУ ДПО "Учебно-методический центр по гражданской обороне и чрезвычайным ситуациям"</t>
  </si>
  <si>
    <t>Комитет по государственному заказу Санкт-Петербурга</t>
  </si>
  <si>
    <t>Комитет по государственному заказу Санкт-Петербурга</t>
  </si>
  <si>
    <t>СПБ ГБУ "ИНФОРМАЦИОННО-МЕТОДИЧЕСКИЙ ЦЕНТР"</t>
  </si>
  <si>
    <t>СПБ ГБУ "ЦЕНТР МОНИТОРИНГА И ЭКСПЕРТИЗЫ ЦЕН"</t>
  </si>
  <si>
    <t>Комитет по государственному контролю, использованию и охране памятников истории и культуры</t>
  </si>
  <si>
    <t>СПб ГКУ "Дирекция заказчика по ремонтно-реставрационным работам на памятниках истории и культуры"</t>
  </si>
  <si>
    <t>СПб ГКУ "Центр информационного обеспечения охраны объектов культурного наследия"</t>
  </si>
  <si>
    <t>Комитет по градостроительству и архитектуре</t>
  </si>
  <si>
    <t>Санкт-Петербургское государственное казенное учреждение «Научно-исследовательский и проектный центр Генерального плана Санкт-Петербурга»</t>
  </si>
  <si>
    <t>СПб ГКУ "Центр информационного обеспечения градостроительной деятельности"</t>
  </si>
  <si>
    <t>Комитет по делам записи актов гражданского состояния</t>
  </si>
  <si>
    <t>Комитет по здравоохранению</t>
  </si>
  <si>
    <t>Государственное бюджетное учреждение "Санкт-Петербургский научно-исследовательский институт скорой помощи имени И.И. Джанелидзе"</t>
  </si>
  <si>
    <t>Государственное бюджетное учреждение здравоохранения "Санкт-Петербургский клинический научно-практический центр специализированных видов медицинской помощи (онкологический)"</t>
  </si>
  <si>
    <t>СПб ГАУЗ "Городская поликлиника №40"</t>
  </si>
  <si>
    <t>СПб ГАУЗ "Городская поликлиника №81"</t>
  </si>
  <si>
    <t>СПб ГАУЗ "Поликлиника №83"</t>
  </si>
  <si>
    <t>СПб ГАУЗ "Поликлиника городская стоматологическая №22"</t>
  </si>
  <si>
    <t>СПб ГАУЗ "Хоспис (детский)"</t>
  </si>
  <si>
    <t>СПб ГБПОУ "Акушерский колледж"</t>
  </si>
  <si>
    <t>СПб ГБПОУ "Медицинский колледж №1"</t>
  </si>
  <si>
    <t>СПб ГБПОУ "Медицинский колледж №2"</t>
  </si>
  <si>
    <t>СПб ГБПОУ "Медицинский колледж им. В.М.Бехтерева"</t>
  </si>
  <si>
    <t>СПб ГБПОУ "Медицинский техникум №2"</t>
  </si>
  <si>
    <t>СПб ГБПОУ "Медицинский техникум №9"</t>
  </si>
  <si>
    <t>СПб ГБПОУ "Фельдшерский колледж"</t>
  </si>
  <si>
    <t>СПб ГБУ "Стройкомплект"</t>
  </si>
  <si>
    <t>СПб ГБУ ДПО "Центр последипломного образования специалистов медицинского профиля"</t>
  </si>
  <si>
    <t>СПб ГБУЗ "Бюро судебно-медицинской экспертизы"</t>
  </si>
  <si>
    <t>СПб ГБУЗ "Введенская городская клиническая больница"</t>
  </si>
  <si>
    <t>СПб ГБУЗ "Восстановительный центр детской ортопедии и травматологии "Огонек"</t>
  </si>
  <si>
    <t>СПб ГБУЗ "Городская Александровская больница"</t>
  </si>
  <si>
    <t>СПб ГБУЗ "Городская больница №14"</t>
  </si>
  <si>
    <t>СПб ГБУЗ "Городская больница №15"</t>
  </si>
  <si>
    <t>СПб ГБУЗ "Городская больница №26"</t>
  </si>
  <si>
    <t>СПб ГБУЗ "Городская больница №28 "Максимилиановская"</t>
  </si>
  <si>
    <t>СПб ГБУЗ "Городская больница №38 им. Н.А.Семашко"</t>
  </si>
  <si>
    <t>СПб ГБУЗ "Городская больница №9"</t>
  </si>
  <si>
    <t>СПб ГБУЗ "Городская больница Святого Великомученика Георгия"</t>
  </si>
  <si>
    <t>СПб ГБУЗ "Городская больница Святой преподобномученицы Елизаветы"</t>
  </si>
  <si>
    <t>СПб ГБУЗ "Городская детская стоматологическая поликлиника №6"</t>
  </si>
  <si>
    <t>СПб ГБУЗ "Городская клиническая больница №31"</t>
  </si>
  <si>
    <t>СПб ГБУЗ "Городская Мариинская больница"</t>
  </si>
  <si>
    <t>СПб ГБУЗ "Городская многопрофильная больница №2"</t>
  </si>
  <si>
    <t>СПб ГБУЗ "Городская наркологическая больница"</t>
  </si>
  <si>
    <t>СПб ГБУЗ "Городская Покровская больница"</t>
  </si>
  <si>
    <t>СПб ГБУЗ "Городская психиатрическая больница №7 имени академика И.П. Павлова"</t>
  </si>
  <si>
    <t>СПб ГБУЗ "Городская станция скорой медицинской помощи"</t>
  </si>
  <si>
    <t>СПб ГБУЗ "Городская стоматологическая поликлиника №33"</t>
  </si>
  <si>
    <t>СПб ГБУЗ "Городская туберкулезная больница №2"</t>
  </si>
  <si>
    <t>СПб ГБУЗ "Городская туберкулезная больница №8"</t>
  </si>
  <si>
    <t>СПб ГБУЗ "Городское патологоанатомическое бюро"</t>
  </si>
  <si>
    <t>СПб ГБУЗ "Городской врачебно-физкультурный диспансер"</t>
  </si>
  <si>
    <t>СПб ГБУЗ "Городской гериатрический медико-социальный центр"</t>
  </si>
  <si>
    <t>СПб ГБУЗ "Городской диагностический центр №7" (глазной) для взрослого и детского населения"</t>
  </si>
  <si>
    <t>СПб ГБУЗ "Городской клинический онкологический диспансер"</t>
  </si>
  <si>
    <t>СПб ГБУЗ "Городской кожно-венерологический диспансер"</t>
  </si>
  <si>
    <t>СПб ГБУЗ "Городской консультативно-диагностический центр "Ювента" (репродуктивное здоровье)"</t>
  </si>
  <si>
    <t>СПб ГБУЗ "Городской консультативно-диагностический центр №1"</t>
  </si>
  <si>
    <t>СПб ГБУЗ "Городской противотуберкулезный диспансер"</t>
  </si>
  <si>
    <t>СПб ГБУЗ "Госпиталь для ветеранов войн"</t>
  </si>
  <si>
    <t>СПб ГБУЗ "Детская городская больница №17 Святителя Николая Чудотворца"</t>
  </si>
  <si>
    <t>СПб ГБУЗ "Детская городская больница Святой Ольги"</t>
  </si>
  <si>
    <t>СПб ГБУЗ "Детская городская клиническая больница №5 имени Нила Федоровича Филатова"</t>
  </si>
  <si>
    <t>СПб ГБУЗ "Детская инфекционная больница №3"</t>
  </si>
  <si>
    <t>СПб ГБУЗ "Детский городской многопрофильный клинический специализированный центр высоких медицинских технологий"</t>
  </si>
  <si>
    <t>СПб ГБУЗ "Детский городской многопрофильный клинический центр высоких медицинских технологий им. К.А. Раухфуса"</t>
  </si>
  <si>
    <t>СПб ГБУЗ "Детский психоневрологический санаторий "Комарово"</t>
  </si>
  <si>
    <t>СПб ГБУЗ "Детский санаторий - Реабилитационный центр "Детские Дюны"</t>
  </si>
  <si>
    <t>СПб ГБУЗ "Детский санаторий "Звездочка"</t>
  </si>
  <si>
    <t>СПб ГБУЗ "Детский санаторий "Пионер" (психоневрологический)</t>
  </si>
  <si>
    <t>СПб ГБУЗ "Детский санаторий "Солнечное"</t>
  </si>
  <si>
    <t>СПб ГБУЗ "Клиническая больница Святителя Луки"</t>
  </si>
  <si>
    <t>СПб ГБУЗ "Клиническая инфекционная больница им. С.П. Боткина"</t>
  </si>
  <si>
    <t>СПб ГБУЗ "Клиническая ревматологическая больница №25"</t>
  </si>
  <si>
    <t>СПб ГБУЗ "Консультативно-диагностический центр для детей"</t>
  </si>
  <si>
    <t>СПб ГБУЗ "Медицинский информационно-аналитический центр"</t>
  </si>
  <si>
    <t>СПб ГБУЗ "Медицинский санитарный транспорт"</t>
  </si>
  <si>
    <t>СПб ГБУЗ "Межрайонный Петроградско-Приморский противотуберкулезный диспансер №3"</t>
  </si>
  <si>
    <t>СПб ГБУЗ "Противотуберкулезный диспансер №11"</t>
  </si>
  <si>
    <t>СПб ГБУЗ "Противотуберкулезный диспансер №12"</t>
  </si>
  <si>
    <t>СПб ГБУЗ "Противотуберкулезный диспансер №14"</t>
  </si>
  <si>
    <t>СПб ГБУЗ "Противотуберкулезный диспансер №15"</t>
  </si>
  <si>
    <t>СПб ГБУЗ "Противотуберкулезный диспансер №16"</t>
  </si>
  <si>
    <t>СПб ГБУЗ "Противотуберкулезный диспансер №2"</t>
  </si>
  <si>
    <t>СПб ГБУЗ "Противотуберкулезный диспансер №4"</t>
  </si>
  <si>
    <t>СПб ГБУЗ "Противотуберкулезный диспансер №5"</t>
  </si>
  <si>
    <t>СПб ГБУЗ "Противотуберкулезный диспансер №8"</t>
  </si>
  <si>
    <t>СПб ГБУЗ "Пушкинский противотуберкулезный диспансер"</t>
  </si>
  <si>
    <t>СПб ГБУЗ "Родильный дом №10"</t>
  </si>
  <si>
    <t>СПб ГБУЗ "Родильный дом №13"</t>
  </si>
  <si>
    <t>СПб ГБУЗ "Родильный дом №16"</t>
  </si>
  <si>
    <t>СПб ГБУЗ "Родильный дом №17"</t>
  </si>
  <si>
    <t>СПб ГБУЗ "Родильный дом №18"</t>
  </si>
  <si>
    <t>СПб ГБУЗ "Родильный дом №6 им. проф. В.Ф. Снегирева"</t>
  </si>
  <si>
    <t>СПб ГБУЗ "Родильный дом №9"</t>
  </si>
  <si>
    <t>СПб ГБУЗ "Северо-Западный центр по контролю качества лекарственных средств"</t>
  </si>
  <si>
    <t>СПб ГБУЗ "Центр планирования семьи и репродукции"</t>
  </si>
  <si>
    <t>СПб ГБУЗ "Центр по профилактике и борьбе со СПИД и инфекционными заболеваниями"</t>
  </si>
  <si>
    <t>СПб ГКУ "Дирекция по закупкам Комитета по здравоохранению"</t>
  </si>
  <si>
    <t>СПб ГКУЗ "Городская психиатрическая больница №3 имени И.И. Скворцова-Степанова"</t>
  </si>
  <si>
    <t>СПб ГКУЗ "Городская психиатрическая больница №6 (стационар с диспансером)"</t>
  </si>
  <si>
    <t>СПб ГКУЗ "Городская станция переливания крови"</t>
  </si>
  <si>
    <t>СПб ГКУЗ "Городской центр восстановительного лечения детей с психоневрологическими нарушениями"</t>
  </si>
  <si>
    <t>СПб ГКУЗ "Городской центр медицинской профилактики"</t>
  </si>
  <si>
    <t>СПб ГКУЗ "Детский городской сурдологический центр"</t>
  </si>
  <si>
    <t>СПб ГКУЗ "Детский туберкулезный санаторий "Жемчужина"</t>
  </si>
  <si>
    <t>СПб ГКУЗ "Психиатрическая больница Святого Николая Чудотворца"</t>
  </si>
  <si>
    <t>СПб ГКУЗ "Туберкулезный санаторий "Дружба"</t>
  </si>
  <si>
    <t>СПб ГКУЗ "Хоспис №2"</t>
  </si>
  <si>
    <t>СПб ГКУЗ "Центр восстановительного лечения "Детская психиатрия" имени С.С. Мнухина"</t>
  </si>
  <si>
    <t>Комитет по инвестициям</t>
  </si>
  <si>
    <t>Комитет по инвестициям Санкт-Петербурга</t>
  </si>
  <si>
    <t>СПб ГБУ "Управление инвестиций"</t>
  </si>
  <si>
    <t>Комитет по информатизации и связи</t>
  </si>
  <si>
    <t>Санкт-Петербургское государственное казенное учреждение Управление информационных технологий и связи""</t>
  </si>
  <si>
    <t>Санкт-Петербургское государственное унитарное предприятие Автоматическая телефонная станция Смольного""</t>
  </si>
  <si>
    <t>Санкт-Петербургское государственное унитарное предприятие Санкт-Петербургский информационно-аналитический центр""</t>
  </si>
  <si>
    <t>СПб ГКУ "Городской мониторинговый центр"</t>
  </si>
  <si>
    <t>СПб ГКУ "Многофункциональный центр предоставления государственных и муниципальных услуг"</t>
  </si>
  <si>
    <t>Комитет по контролю за имуществом Санкт-Петербурга</t>
  </si>
  <si>
    <t>СПб ГКУ "Центр повышения эффективности использования государственного имущества"</t>
  </si>
  <si>
    <t>Комитет по культуре</t>
  </si>
  <si>
    <t>Комитет по культуре Санкт-Петербурга</t>
  </si>
  <si>
    <t>Санкт-Петербургское ГБОУ дополнительного образования "Санкт-Петербургская музыкальная школа имени Н.А. Римского-Корсакова"</t>
  </si>
  <si>
    <t>Санкт-Петербургское ГБОУ ДПО "Учебно-методический центр развития образования в сфере культуры и искусства Санкт-Петербурга"</t>
  </si>
  <si>
    <t>Санкт-Петербургское государственное бюджетное культурно-досуговое учреждение "Дом народного творчества и досуга"</t>
  </si>
  <si>
    <t>Санкт-Петербургское государственное бюджетное нетиповое образовательное учреждение "Санкт-Петербургский музыкальный лицей"</t>
  </si>
  <si>
    <t>Санкт-Петербургское государственное бюджетное учреждение культуры Санкт-Петербургский государственный академический симфонический оркестр""</t>
  </si>
  <si>
    <t>СПб ГАУК "Государственный балет на льду Санкт-Петербурга"</t>
  </si>
  <si>
    <t>СПб ГАУК "Кинотеатр "Аврора"</t>
  </si>
  <si>
    <t>СПб ГАУК "Санкт-Петербургский государственный театр "Мастерская"</t>
  </si>
  <si>
    <t>СПб ГАУК "Санкт-Петербургский государственный театр музыкальной комедии"</t>
  </si>
  <si>
    <t>СПб ГАУК "Театр "Мюзик-Холл"</t>
  </si>
  <si>
    <t>СПб ГБОУ "Лицей искусств "Санкт-Петербург"</t>
  </si>
  <si>
    <t>СПб ГБПОУ "Академия танца Бориса Эйфмана"</t>
  </si>
  <si>
    <t>СПб ГБПОУ "Санкт-Петербургский техникум библиотечных и информационных технологий"</t>
  </si>
  <si>
    <t>СПб ГБПОУ "Санкт-Петербургское музыкальное училище имени М.П.Мусоргского"</t>
  </si>
  <si>
    <t>СПб ГБПОУ "Санкт-Петербургское музыкальное училище имени Н.А.Римского-Корсакова"</t>
  </si>
  <si>
    <t>СПб ГБПОУ "Санкт-Петербургское музыкально-педагогическое училище"</t>
  </si>
  <si>
    <t>СПб ГБПОУ "Санкт-Петербургское художественное училище имени Н.К.Рериха"</t>
  </si>
  <si>
    <t>СПб ГБПОУ "Хоровое училище имени М.И. Глинки"</t>
  </si>
  <si>
    <t>СПб ГБУ "Детский драматический "Театр у Нарвских ворот"</t>
  </si>
  <si>
    <t>СПб ГБУ ДО "Детская музыкальная школа им. А.К.Глазунова"</t>
  </si>
  <si>
    <t>СПб ГБУ ДО "Санкт-Петербургская городская детская музыкальная школа им. С.С.Ляховицкой"</t>
  </si>
  <si>
    <t>СПб ГБУ ДО "Санкт-Петербургская городская детская художественная школа имени Г.Н. Антонова"</t>
  </si>
  <si>
    <t>СПб ГБУ ДО "Санкт-Петербургская детская музыкальная школа №11"</t>
  </si>
  <si>
    <t>СПб ГБУ ДО "Санкт-Петербургская детская музыкальная школа №18"</t>
  </si>
  <si>
    <t>СПб ГБУ ДО "Санкт-Петербургская детская музыкальная школа №24"</t>
  </si>
  <si>
    <t>СПб ГБУ ДО "Санкт-Петербургская детская музыкальная школа №31"</t>
  </si>
  <si>
    <t>СПб ГБУ ДО "Санкт-Петербургская детская музыкальная школа №33"</t>
  </si>
  <si>
    <t>СПб ГБУ ДО "Санкт-Петербургская детская музыкальная школа №34"</t>
  </si>
  <si>
    <t>СПб ГБУ ДО "Санкт-Петербургская детская музыкальная школа №37"</t>
  </si>
  <si>
    <t>СПб ГБУ ДО "Санкт-Петербургская детская музыкальная школа №38"</t>
  </si>
  <si>
    <t>СПб ГБУ ДО "Санкт-Петербургская детская музыкальная школа №7"</t>
  </si>
  <si>
    <t>СПб ГБУ ДО "Санкт-Петербургская детская музыкальная школа №9"</t>
  </si>
  <si>
    <t>СПб ГБУ ДО "Санкт-Петербургская детская музыкальная школа имени Андрея Петрова"</t>
  </si>
  <si>
    <t>СПб ГБУ ДО "Санкт-Петербургская детская музыкальная школа имени Василия Васильевича Андреева"</t>
  </si>
  <si>
    <t>СПб ГБУ ДО "Санкт-Петербургская детская художественная школа "Александрино"</t>
  </si>
  <si>
    <t>СПб ГБУ ДО "Санкт-Петербургская детская художественная школа №1"</t>
  </si>
  <si>
    <t>СПб ГБУ ДО "Санкт-Петербургская детская художественная школа №12"</t>
  </si>
  <si>
    <t>СПб ГБУ ДО "Санкт-Петербургская детская художественная школа №13"</t>
  </si>
  <si>
    <t>СПб ГБУ ДО "Санкт-Петербургская детская художественная школа №16"</t>
  </si>
  <si>
    <t>СПб ГБУ ДО "Санкт-Петербургская детская художественная школа №17"</t>
  </si>
  <si>
    <t>СПб ГБУ ДО "Санкт-Петербургская детская художественная школа №2"</t>
  </si>
  <si>
    <t>СПб ГБУ ДО "Санкт-Петербургская детская художественная школа №6"</t>
  </si>
  <si>
    <t>СПб ГБУ ДО "Санкт-Петербургская детская художественная школа имени Б.М.Кустодиева"</t>
  </si>
  <si>
    <t>СПб ГБУ ДО "Санкт-Петербургская детская школа искусств №10"</t>
  </si>
  <si>
    <t>СПб ГБУ ДО "Санкт-Петербургская детская школа искусств №12"</t>
  </si>
  <si>
    <t>СПб ГБУ ДО "Санкт-Петербургская детская школа искусств №19"</t>
  </si>
  <si>
    <t>СПб ГБУ ДО "Санкт-Петербургская детская школа искусств №2"</t>
  </si>
  <si>
    <t>СПб ГБУ ДО "Санкт-Петербургская детская школа искусств №3"</t>
  </si>
  <si>
    <t>СПб ГБУ ДО "Санкт-Петербургская детская школа искусств №4"</t>
  </si>
  <si>
    <t>СПб ГБУ ДО "Санкт-Петербургская детская школа искусств им. А.П. Бородина"</t>
  </si>
  <si>
    <t>СПб ГБУ ДО "Санкт-Петербургская детская школа искусств им. В.А. Гаврилина"</t>
  </si>
  <si>
    <t>СПб ГБУ ДО "Санкт-Петербургская детская школа искусств им. Г.В. Свиридова"</t>
  </si>
  <si>
    <t>СПб ГБУ ДО "Санкт-Петербургская детская школа искусств им. М.Л.Ростроповича"</t>
  </si>
  <si>
    <t>СПб ГБУ ДО "Санкт-Петербургская детская школа искусств имени Е.А.Мравинского"</t>
  </si>
  <si>
    <t>СПб ГБУ ДО "Санкт-Петербургская детская школа искусств имени М.И.Глинки"</t>
  </si>
  <si>
    <t>СПб ГБУ ДО "Санкт-Петербургская детская школа искусств имени Павла Алексеевича Серебрякова"</t>
  </si>
  <si>
    <t>СПб ГБУ ДО "Санкт-Петербургская детская школа искусств имени С.В. Рахманинова"</t>
  </si>
  <si>
    <t>СПб ГБУ ДО "Санкт-Петербургская детская школа искусств на Петроградской"</t>
  </si>
  <si>
    <t>СПб ГБУ ДПО "Институт культурных программ"</t>
  </si>
  <si>
    <t>СПб ГБУК "Академический драматический театр им. В.Ф. Комиссаржевской"</t>
  </si>
  <si>
    <t>СПб ГБУК "Академический театр Балета Бориса Эйфмана"</t>
  </si>
  <si>
    <t>СПб ГБУК "Академический театр Комедии им. Н.П. Акимова"</t>
  </si>
  <si>
    <t>СПб ГБУК "Большой концертный зал "Октябрьский"</t>
  </si>
  <si>
    <t>СПб ГБУК "Государственная академическая капелла Санкт-Петербурга"</t>
  </si>
  <si>
    <t>СПб ГБУК "Государственная специальная центральная библиотека для слепых и слабовидящих"</t>
  </si>
  <si>
    <t>СПб ГБУК "Государственный академический русский оркестр им. В.В. Андреева"</t>
  </si>
  <si>
    <t>СПб ГБУК "Государственный драматический театр "Приют Комедианта"</t>
  </si>
  <si>
    <t>СПб ГБУК "Государственный литературно-мемориальный музей Анны Ахматовой в Фонтанном Доме"</t>
  </si>
  <si>
    <t>СПб ГБУК "Государственный литературный музей "XX век"</t>
  </si>
  <si>
    <t>СПб ГБУК "Государственный мемориальный музей А.В. Суворова"</t>
  </si>
  <si>
    <t>СПб ГБУК "Государственный мемориальный музей обороны и блокады Ленинграда"</t>
  </si>
  <si>
    <t>СПб ГБУК "Государственный музей городской скульптуры"</t>
  </si>
  <si>
    <t>СПб ГБУК "Государственный музей истории Санкт-Петербурга"</t>
  </si>
  <si>
    <t>СПб ГБУК "Государственный музей-памятник "Исаакиевский собор"</t>
  </si>
  <si>
    <t>СПб ГБУК "Государственный Русский концертный оркестр Санкт-Петербурга"</t>
  </si>
  <si>
    <t>СПб ГБУК "Детский музыкальный театр "Зазеркалье"</t>
  </si>
  <si>
    <t>СПб ГБУК "Историко-мемориальный музей "Смольный"</t>
  </si>
  <si>
    <t>СПб ГБУК "Камерный музыкальный театр "Санктъ-Петербургъ Опера"</t>
  </si>
  <si>
    <t>СПб ГБУК "Клоун-мим-театр "Мимигранты"</t>
  </si>
  <si>
    <t>СПб ГБУК "Кукольный театр сказки"</t>
  </si>
  <si>
    <t>СПб ГБУК "Литературно-мемориальный музей Ф.М.Достоевского"</t>
  </si>
  <si>
    <t>СПб ГБУК "Межрайонная централизованная библиотечная система им. М.Ю. Лермонтова"</t>
  </si>
  <si>
    <t>СПб ГБУК "Мемориальный музей "Разночинный Петербург"</t>
  </si>
  <si>
    <t>СПб ГБУК "Музей-институт семьи Рерихов"</t>
  </si>
  <si>
    <t>СПб ГБУК "Музейно-выставочный центр"</t>
  </si>
  <si>
    <t>СПб ГБУК "Музейно-досуговый комплекс "Центральный парк культуры и отдыха имени С.М. Кирова"</t>
  </si>
  <si>
    <t>СПб ГБУК "Музыкальный театр "Карамболь"</t>
  </si>
  <si>
    <t>СПб ГБУК "Петербург-кино"</t>
  </si>
  <si>
    <t>СПб ГБУК "Петербург-концерт"</t>
  </si>
  <si>
    <t>СПб ГБУК "Санкт-Петербургская государственная театральная библиотека"</t>
  </si>
  <si>
    <t>СПб ГБУК "Санкт-Петербургская филармония джазовой музыки"</t>
  </si>
  <si>
    <t>СПб ГБУК "Санкт-Петербургский академический Театр имени Ленсовета"</t>
  </si>
  <si>
    <t>СПб ГБУК "Санкт-Петербургский Большой театр кукол"</t>
  </si>
  <si>
    <t>СПб ГБУК "Санкт-Петербургский государственный академический театр балета имени Леонида Якобсона"</t>
  </si>
  <si>
    <t>СПб ГБУК "Санкт-Петербургский государственный академический театр оперы и балета им. М.П.Мусоргского - Михайловский театр"</t>
  </si>
  <si>
    <t>СПб ГБУК "Санкт-Петербургский государственный детский драматический театр "На Неве"</t>
  </si>
  <si>
    <t>СПб ГБУК "Санкт-Петербургский государственный музей театрального и музыкального искусства"</t>
  </si>
  <si>
    <t>СПб ГБУК "Санкт-Петербургский государственный музыкально-драматический театр "Буфф"</t>
  </si>
  <si>
    <t>СПб ГБУК "Санкт-Петербургский государственный симфонический оркестр "Классика"</t>
  </si>
  <si>
    <t>СПб ГБУК "Санкт-Петербургский государственный театр марионеток им. Е.С. Деммени"</t>
  </si>
  <si>
    <t>СПб ГБУК "Санкт-Петербургский детский ледовый театр"</t>
  </si>
  <si>
    <t>СПб ГБУК "Санкт-Петербургский Молодежный театр на Фонтанке"</t>
  </si>
  <si>
    <t>СПб ГБУК "Санкт-Петербургский музей Хлеба"</t>
  </si>
  <si>
    <t>СПб ГБУК "Санкт-Петербургский театр "Суббота"</t>
  </si>
  <si>
    <t>СПб ГБУК "Театр Эстрады имени Аркадия Райкина"</t>
  </si>
  <si>
    <t>СПб ГБУК "Театр юных зрителей им. А.А. Брянцева"</t>
  </si>
  <si>
    <t>СПб ГБУК "Театр-студия "Небольшой драматический театр"</t>
  </si>
  <si>
    <t>СПб ГБУК "Театр-фестиваль "Балтийский дом"</t>
  </si>
  <si>
    <t>СПб ГБУК "Центр музыкальной культуры "Чайковский"</t>
  </si>
  <si>
    <t>СПб ГБУК "Центр современного искусства имени Сергея Курёхина"</t>
  </si>
  <si>
    <t>СПб ГБУК "Центральная городская детская библиотека им. А.С. Пушкина"</t>
  </si>
  <si>
    <t>СПб ГБУК "Центральная городская публичная библиотека имени В.В. Маяковского"</t>
  </si>
  <si>
    <t>СПб ГБУК "Центральный выставочный зал "Манеж"</t>
  </si>
  <si>
    <t>СПб ГКУ "Городская централизованная бухгалтерия бюджетных учреждений Комитета по культуре Санкт-Петербурга"</t>
  </si>
  <si>
    <t>СПб ГКУ "Объединенный ведомственный архив культуры"</t>
  </si>
  <si>
    <t>СПб ГКУ "Централизованная бухгалтерия культурно-просветительских учреждений Комитета по культуре Санкт-Петербурга"</t>
  </si>
  <si>
    <t>Комитет по межнациональным отношениям и реализации миграционной политики в Санкт-Петербурге</t>
  </si>
  <si>
    <t>СПб ГКУ "Санкт-Петербургский Дом национальностей"</t>
  </si>
  <si>
    <t>Комитет по молодежной политике и взаимодействию с общественными организациями</t>
  </si>
  <si>
    <t>Государственное бюджетное учреждение "Дом молодежи Санкт-Петербурга"</t>
  </si>
  <si>
    <t>СПб ГБУ "Городской центр социальных программ и профилактики асоциальных явлений среди молодежи "КОНТАКТ"</t>
  </si>
  <si>
    <t>СПб ГБУ "Центр патриотического воспитания молодежи "Дзержинец"</t>
  </si>
  <si>
    <t>СПб ГБУ "Центр содействия занятости и профессиональной ориентации молодежи "ВЕКТОР"</t>
  </si>
  <si>
    <t>Комитет по науке и высшей школе</t>
  </si>
  <si>
    <t>СПб ГБПОУ "Академия машиностроения им. Ж.Я.Котина"</t>
  </si>
  <si>
    <t>СПб ГБПОУ "Академия промышленных технологий"</t>
  </si>
  <si>
    <t>СПб ГБПОУ "Академия транспортных технологий"</t>
  </si>
  <si>
    <t>СПб ГБПОУ "Академия управления городской средой, градостроительства и печати"</t>
  </si>
  <si>
    <t>СПб ГБПОУ "Петровский колледж"</t>
  </si>
  <si>
    <t>СПб ГБПОУ "Санкт-Петербургский архитектурно-строительный колледж"</t>
  </si>
  <si>
    <t>СПб ГБПОУ "Санкт-Петербургский техникум отраслевых технологий, финансов и права"</t>
  </si>
  <si>
    <t>СПб ГБПОУ "Санкт-Петербургский технический колледж управления и коммерции"</t>
  </si>
  <si>
    <t>СПб ГБУ "Координационный центр научно-технических и образовательных программ"</t>
  </si>
  <si>
    <t>СПб ГБУ "Экспертный центр оценки дополнительного и среднего профессионального образования"</t>
  </si>
  <si>
    <t>СПб ГБУ ПОУ "Политехнический колледж городского хозяйства"</t>
  </si>
  <si>
    <t>Комитет по образованию</t>
  </si>
  <si>
    <t>ГБОУ "Академическая гимназия №56" Санкт-Петербурга</t>
  </si>
  <si>
    <t>ГБОУ "Вторая Санкт-Петербургская Гимназия"</t>
  </si>
  <si>
    <t>ГБОУ "Инженерно-технологическая школа №777" Санкт-Петербурга</t>
  </si>
  <si>
    <t>ГБОУ "Президентский физико-математический лицей №239"</t>
  </si>
  <si>
    <t>ГБОУ "Санкт-Петербургский городской Дворец творчества юных"</t>
  </si>
  <si>
    <t>ГБОУ "Санкт-Петербургский губернаторский физико-математический лицей №30"</t>
  </si>
  <si>
    <t>ГБОУ основная общеобразовательная школа №132 Санкт-Петербурга</t>
  </si>
  <si>
    <t>ГБОУ педагогический колледж №1 им. Н.А.Некрасова Санкт-Петербурга</t>
  </si>
  <si>
    <t>ГБОУ центр образования №1 Санкт-Петербурга</t>
  </si>
  <si>
    <t>ГБУ ПО "Санкт-Петербургский технический колледж"</t>
  </si>
  <si>
    <t>Государственное бюджетное нетиповое образовательное учреждение "Академия талантов" Санкт-Петербурга</t>
  </si>
  <si>
    <t>Государственное бюджетное нетиповое образовательное учреждение "Академия цифровых технологий" Санкт-Петербурга</t>
  </si>
  <si>
    <t>ГОСУДАРСТВЕННОЕ БЮДЖЕТНОЕ НЕТИПОВОЕ ОБРАЗОВАТЕЛЬНОЕ УЧРЕЖДЕНИЕ "ЦЕНТР ОПЕРЕЖАЮЩЕЙ ПРОФЕССИОНАЛЬНОЙ ПОДГОТОВКИ САНКТ-ПЕТЕРБУРГА</t>
  </si>
  <si>
    <t>Государственное бюджетное нетиповое образовательное учреждение Дворец учащейся молодежи Санкт-Петербурга</t>
  </si>
  <si>
    <t>Государственное бюджетное нетиповое образовательное учреждение детский оздоровительно-образовательный туристский центр Санкт-Петербурга "Балтийский берег"</t>
  </si>
  <si>
    <t>Государственное бюджетное нетиповое образовательное учреждение Санкт-Петербургский городской центр детского технического творчества</t>
  </si>
  <si>
    <t>Государственное бюджетное учреждение ДПО "Санкт-Петербургский центр оценки качества образования и информационных технологий"</t>
  </si>
  <si>
    <t>Государственное бюджетное учреждение ДПО Санкт-Петербургская академия постдипломного педагогического образования (СПб АППО)</t>
  </si>
  <si>
    <t>Государственное бюджетное учреждение Региональный центр психолого-педагогической, медицинской и социальной помощи "Центр диагностики и консультирования" Санкт-Петербурга</t>
  </si>
  <si>
    <t>Государственное казенное общеобразовательное специальное учебно-воспитательное учреждение школа №2 (открытого типа) Санкт-Петербурга</t>
  </si>
  <si>
    <t>Санкт-Петербургское государственное автономное профессиональное образовательное учреждение "Колледж туризма и гостиничного сервиса"</t>
  </si>
  <si>
    <t>Санкт-Петербургское государственное бюджетное нетиповое образовательное учреждение "Центр регионального и международного сотрудничества"</t>
  </si>
  <si>
    <t>СПб ГБПОУ "Автодорожный колледж"</t>
  </si>
  <si>
    <t>СПб ГБПОУ "Автомеханический лицей"</t>
  </si>
  <si>
    <t>СПб ГБПОУ "Академия индустрии красоты "ЛОКОН"</t>
  </si>
  <si>
    <t>СПб ГБПОУ "Высшая банковская школа"</t>
  </si>
  <si>
    <t>СПб ГБПОУ "Ижорский колледж"</t>
  </si>
  <si>
    <t>СПб ГБПОУ "Индустриально-судостроительный лицей"</t>
  </si>
  <si>
    <t>СПб ГБПОУ "Колледж "Звёздный"</t>
  </si>
  <si>
    <t>СПб ГБПОУ "Колледж "Красносельский"</t>
  </si>
  <si>
    <t>СПб ГБПОУ "Колледж "ПетроСтройСервис"</t>
  </si>
  <si>
    <t>СПб ГБПОУ "Колледж Водных ресурсов"</t>
  </si>
  <si>
    <t>СПб ГБПОУ "Колледж информационных технологий"</t>
  </si>
  <si>
    <t>СПб ГБПОУ "Колледж кулинарного мастерства"</t>
  </si>
  <si>
    <t>СПб ГБПОУ "Колледж метрополитена"</t>
  </si>
  <si>
    <t>СПб ГБПОУ "Колледж метростроя"</t>
  </si>
  <si>
    <t>СПб ГБПОУ "Колледж отраслевых технологий "Краснодеревец"</t>
  </si>
  <si>
    <t>СПб ГБПОУ "Колледж Петербургской моды"</t>
  </si>
  <si>
    <t>СПб ГБПОУ "Колледж судостроения и прикладных технологий"</t>
  </si>
  <si>
    <t>СПб ГБПОУ "Колледж электроники и приборостроения"</t>
  </si>
  <si>
    <t>СПб ГБПОУ "Лицей сервиса и индустриальных технологий"</t>
  </si>
  <si>
    <t>СПб ГБПОУ "Малоохтинский колледж"</t>
  </si>
  <si>
    <t>СПб ГБПОУ "Многофункциональный региональный центр прикладных квалификаций "Техникум энергомашиностроения и металлообработки"</t>
  </si>
  <si>
    <t>СПб ГБПОУ "Невский колледж им. А.Г.Неболсина"</t>
  </si>
  <si>
    <t>СПб ГБПОУ "Оптико-механический лицей"</t>
  </si>
  <si>
    <t>СПб ГБПОУ "Охтинский колледж"</t>
  </si>
  <si>
    <t>СПб ГБПОУ "Пожарно-спасательный колледж "Санкт-Петербургский центр подготовки спасателей"</t>
  </si>
  <si>
    <t>СПб ГБПОУ "Промышленно-технологический колледж"</t>
  </si>
  <si>
    <t>СПб ГБПОУ "Реставрационно-художественный колледж"</t>
  </si>
  <si>
    <t>СПб ГБПОУ "Реставрационный колледж "Кировский"</t>
  </si>
  <si>
    <t>СПб ГБПОУ "Садово-архитектурный колледж"</t>
  </si>
  <si>
    <t>СПб ГБПОУ "Сестрорецкий лицей имени С.И. Мосина"</t>
  </si>
  <si>
    <t>СПб ГБПОУ "Техникум "Автосервис" (Многофункциональный центр прикладных квалификаций)"</t>
  </si>
  <si>
    <t>СПб ГБПОУ "Техникум "Приморский"</t>
  </si>
  <si>
    <t>СПб ГБПОУ "Электромашиностроительный колледж"</t>
  </si>
  <si>
    <t>СПб ГБУ "Центр оздоровления и отдыха "Молодежный"</t>
  </si>
  <si>
    <t>СПб ГКУ "Объединенный архив Комитета по образованию"</t>
  </si>
  <si>
    <t>СПб государственное автономное профессиональное образовательное учреждение "Морской технический колледж"</t>
  </si>
  <si>
    <t>Комитет по печати и взаимодействию со средствами массовой информации</t>
  </si>
  <si>
    <t>СПб ГКУ "Городская реклама и информация"</t>
  </si>
  <si>
    <t>СПб ГКУ "Городской центр рекламы и праздничного оформления"</t>
  </si>
  <si>
    <t>СПб ГКУ "Дом писателя"</t>
  </si>
  <si>
    <t>Комитет по природопользованию, охране окружающей среды и обеспечению экологической безопасности</t>
  </si>
  <si>
    <t>СПб ГКУ "Дирекция особо охраняемых природных территорий Санкт-Петербурга"</t>
  </si>
  <si>
    <t>Комитет по промышленной политике, инновациям и торговле Санкт-Петербурга</t>
  </si>
  <si>
    <t>СПб ГБУ "Центр контроля качества товаров (продукции), работ и услуг"</t>
  </si>
  <si>
    <t>СПб ГБУ "Центр развития и поддержки предпринимательства"</t>
  </si>
  <si>
    <t>СПб ГКУ "Специализированная служба Санкт-Петербурга по вопросам похоронного дела"</t>
  </si>
  <si>
    <t>Комитет по развитию транспортной инфраструктуры Санкт-Петербурга</t>
  </si>
  <si>
    <t>СПб ГБУ "Мостотрест"</t>
  </si>
  <si>
    <t>СПб ГКУ "Дирекция транспортного строительства"</t>
  </si>
  <si>
    <t>Комитет по развитию туризма Санкт-Петербурга</t>
  </si>
  <si>
    <t>СПб ГБУ "Городское туристско-информационное бюро"</t>
  </si>
  <si>
    <t>СПб ГБУ "Конгрессно-выставочное бюро"</t>
  </si>
  <si>
    <t>Комитет по социальной политике Санкт-Петербурга</t>
  </si>
  <si>
    <t>КОМИТЕТ ПО СОЦИАЛЬНОЙ ПОЛИТИКЕ САНКТ-ПЕТЕРБУРГА</t>
  </si>
  <si>
    <t>Санкт-Петербургское государственное автономное образовательное учреждение высшего образования "Санкт-Петербургский государственный институт психологии и социальной работы"</t>
  </si>
  <si>
    <t>Санкт-Петербургское государственное автономное стационарное учреждение социального обслуживания "Психоневрологический интернат №10" имени В.Г.Горденчука</t>
  </si>
  <si>
    <t>Санкт-Петербургское государственное казенное  учреждение Дирекция по сопровождению промышленных проектов""</t>
  </si>
  <si>
    <t>СПб ГБУ "Городской информационно-методический центр "Доступная среда"</t>
  </si>
  <si>
    <t>СПб ГБУ "Городской информационно-методический центр "Семья"</t>
  </si>
  <si>
    <t>СПб ГБУ "Детский оздоровительный комплекс "Дружных"</t>
  </si>
  <si>
    <t>СПб ГБУ "Кризисный центр помощи женщинам"</t>
  </si>
  <si>
    <t>СПб ГБУ "Центр медико-социальной реабилитации инвалидов по зрению"</t>
  </si>
  <si>
    <t>СПб ГБУ "Центр помощи семье и детям"</t>
  </si>
  <si>
    <t>СПб ГБУ "Центр социальной реабилитации инвалидов"</t>
  </si>
  <si>
    <t>СПб ГБУ СО "Дом ветеранов войны и труда №1"</t>
  </si>
  <si>
    <t>СПб ГБУ СО "Дом-интернат ветеранов войны и труда "Красная Звезда"</t>
  </si>
  <si>
    <t>СПб ГБУ СО "Дом-интернат ветеранов войны и труда №2"</t>
  </si>
  <si>
    <t>СПб ГБУ СО "Дом-интернат для детей с отклонениями в умственном развитии №2"</t>
  </si>
  <si>
    <t>СПб ГБУ СО "Дом-интернат для детей с отклонениями в умственном развитии №3"</t>
  </si>
  <si>
    <t>СПб ГБУ СО "Дом-интернат для детей с отклонениями в умственном развитии №4"</t>
  </si>
  <si>
    <t>СПб ГБУ СО "Дом-интернат для детей с отклонениями в умственном развитии №5"</t>
  </si>
  <si>
    <t>СПб ГБУ СО "Дом-интернат для детей-инвалидов и инвалидов с детства с нарушениями умственного развития №1"</t>
  </si>
  <si>
    <t>СПб ГБУ СО "Дом-интернат для престарелых и инвалидов №1"</t>
  </si>
  <si>
    <t>СПб ГБУ СО "Дом-интернат для престарелых и инвалидов №2"</t>
  </si>
  <si>
    <t>СПб ГБУ СО "Дом-интернат для престарелых и инвалидов"</t>
  </si>
  <si>
    <t>СПб ГБУ СО "Психоневрологический интернат №1"</t>
  </si>
  <si>
    <t>СПб ГБУ СО "Психоневрологический интернат №2"</t>
  </si>
  <si>
    <t>СПб ГБУ СО "Психоневрологический интернат №3"</t>
  </si>
  <si>
    <t>СПб ГБУ СО "Психоневрологический интернат №4"</t>
  </si>
  <si>
    <t>СПб ГБУ СО "Психоневрологический интернат №6"</t>
  </si>
  <si>
    <t>СПб ГБУ СО "Психоневрологический интернат №7"</t>
  </si>
  <si>
    <t>СПб ГБУ СО "Психоневрологический интернат №9"</t>
  </si>
  <si>
    <t>СПб ГБУ СО "Специнтернат для инвалидов и граждан пенсионного возраста, освобожденных из мест лишения свободы"</t>
  </si>
  <si>
    <t>СПб ГБУ СОН "Социально-оздоровительный центр "Пансионат "Заря"</t>
  </si>
  <si>
    <t>СПб ГБУ социального обслуживания социальный приют для детей "Транзит"</t>
  </si>
  <si>
    <t>СПб ГБУ специальное реабилитационное профессиональное образовательное учреждение - техникум для инвалидов "Профессионально-реабилитационный центр"</t>
  </si>
  <si>
    <t>СПб ГБУ центр для детей-сирот и детей, оставшихся без попечения родителей "Центр содействия семейному воспитанию №10"</t>
  </si>
  <si>
    <t>СПб ГБУ центр для детей-сирот и детей, оставшихся без попечения родителей "Центр содействия семейному воспитанию №11"</t>
  </si>
  <si>
    <t>СПб ГБУ центр для детей-сирот и детей, оставшихся без попечения родителей "Центр содействия семейному воспитанию №12"</t>
  </si>
  <si>
    <t>СПб ГБУ центр для детей-сирот и детей, оставшихся без попечения родителей "Центр содействия семейному воспитанию №13"</t>
  </si>
  <si>
    <t>СПб ГБУ центр для детей-сирот и детей, оставшихся без попечения родителей "Центр содействия семейному воспитанию №14"</t>
  </si>
  <si>
    <t>СПб ГБУ центр для детей-сирот и детей, оставшихся без попечения родителей "Центр содействия семейному воспитанию №15"</t>
  </si>
  <si>
    <t>СПб ГБУ центр для детей-сирот и детей, оставшихся без попечения родителей "Центр содействия семейному воспитанию №2"</t>
  </si>
  <si>
    <t>СПб ГБУ центр для детей-сирот и детей, оставшихся без попечения родителей "Центр содействия семейному воспитанию №3"</t>
  </si>
  <si>
    <t>СПб ГБУ центр для детей-сирот и детей, оставшихся без попечения родителей "Центр содействия семейному воспитанию №4"</t>
  </si>
  <si>
    <t>СПб ГБУ центр для детей-сирот и детей, оставшихся без попечения родителей "Центр содействия семейному воспитанию №5"</t>
  </si>
  <si>
    <t>СПб ГБУ центр для детей-сирот и детей, оставшихся без попечения родителей "Центр содействия семейному воспитанию №6"</t>
  </si>
  <si>
    <t>СПб ГБУ центр для детей-сирот и детей, оставшихся без попечения родителей "Центр содействия семейному воспитанию №7"</t>
  </si>
  <si>
    <t>СПб ГБУ центр для детей-сирот и детей, оставшихся без попечения родителей "Центр содействия семейному воспитанию №8"</t>
  </si>
  <si>
    <t>СПб ГБУ центр для детей-сирот и детей, оставшихся без попечения родителей "Центр содействия семейному воспитанию №9"</t>
  </si>
  <si>
    <t>СПб ГКУ "Городской информационно-расчетный центр"</t>
  </si>
  <si>
    <t>СПб ГКУ "Дом ветеранов"</t>
  </si>
  <si>
    <t>СПб ГКУ "Пискаревское мемориальное кладбище"</t>
  </si>
  <si>
    <t>СПб ГКУ "Центр международных гуманитарных связей"</t>
  </si>
  <si>
    <t>СПб ГКУ "Центр организации социального обслуживания"</t>
  </si>
  <si>
    <t>СПб ГКУ "Центр учета и социального обслуживания граждан Российской Федерации без определенного места жительства"</t>
  </si>
  <si>
    <t>Комитет по строительству</t>
  </si>
  <si>
    <t>СПб ГБУ "Управление строительными проектами"</t>
  </si>
  <si>
    <t>СПб ГКУ "Фонд капитального строительства и реконструкции"</t>
  </si>
  <si>
    <t>Комитет по тарифам Санкт-Петербурга</t>
  </si>
  <si>
    <t>СПб ГБУ "Центр тарифно-экспертного обеспечения"</t>
  </si>
  <si>
    <t>Комитет по транспорту</t>
  </si>
  <si>
    <t>СПб ГБУ "Центр транспортного планирования Санкт-Петербурга"</t>
  </si>
  <si>
    <t>СПб ГКУ "Агентство внешнего транспорта"</t>
  </si>
  <si>
    <t>СПб ГКУ "Городской центр управления парковками Санкт-Петербурга"</t>
  </si>
  <si>
    <t>СПб ГКУ "Дирекция по организации дорожного движения Санкт-Петербурга"</t>
  </si>
  <si>
    <t>СПб ГКУ "Организатор перевозок"</t>
  </si>
  <si>
    <t>Комитет по труду и занятости населения Санкт-Петербурга</t>
  </si>
  <si>
    <t>СПб ГАУ "Центр занятости населения Санкт-Петербурга"</t>
  </si>
  <si>
    <t>СПб ГАУ "Центр трудовых ресурсов"</t>
  </si>
  <si>
    <t>Комитет по физической культуре и спорту</t>
  </si>
  <si>
    <t>ГБОУ школа – интернат №357 среднего (полного) общего образования с углубленным изучением физической культуры Приморского района Санкт-Петербурга "Олимпийские резервы"</t>
  </si>
  <si>
    <t>ГБУ Санкт-Петербургский центр физической культуры и спорта</t>
  </si>
  <si>
    <t>СПб ГАУ "Дирекция по управлению спортивными сооружениями"</t>
  </si>
  <si>
    <t>СПб ГАУ "Центр подготовки спортивных сборных команд"</t>
  </si>
  <si>
    <t>СПб ГБПОУ "Училище олимпийского резерва №1"</t>
  </si>
  <si>
    <t>СПб ГБПОУ "Училище олимпийского резерва №2 (техникум)"</t>
  </si>
  <si>
    <t>СПб ГБУ "ЦОП по баскетболу им. В.П.Кондрашина"</t>
  </si>
  <si>
    <t>СПб ГБУ СШОР "Академия легкой атлетики Санкт-Петербурга"</t>
  </si>
  <si>
    <t>СПб ГБУ СШОР "Звездный лед"</t>
  </si>
  <si>
    <t>СПб ГБУ СШОР "Комета"</t>
  </si>
  <si>
    <t>СПб ГБУ СШОР "Комплексная школа высшего спортивного мастерства"</t>
  </si>
  <si>
    <t>СПб ГБУ СШОР "Невские звезды"</t>
  </si>
  <si>
    <t>СПб ГБУ СШОР "Центр художественной гимнастики "Жемчужина"</t>
  </si>
  <si>
    <t>СПб ГБУ СШОР "ШВСМ по ВВС им. Ю.С. Тюкалова"</t>
  </si>
  <si>
    <t>СПб ГБУ СШОР по водным видам спорта "Невская волна"</t>
  </si>
  <si>
    <t>СПб ГБУ СШОР по водным видам спорта "Экран"</t>
  </si>
  <si>
    <t>СПб ГБУ СШОР по лыжным видам спорта</t>
  </si>
  <si>
    <t>СПб ГБУ СШОР по фигурному катанию на коньках</t>
  </si>
  <si>
    <t>СПб ГБУ СШОР по футболу "Зенит"</t>
  </si>
  <si>
    <t>СПб ГБУ СШОР по хоккею</t>
  </si>
  <si>
    <t>СПб ГБУ СШОР по шахматам и шашкам</t>
  </si>
  <si>
    <t>СПб ГБУ СШОР силовых видов спорта им. В.Ф.Краевского</t>
  </si>
  <si>
    <t>СПб ГБУ центр олимпийской подготовки "Школа высшего спортивного мастерства по легкой атлетике"</t>
  </si>
  <si>
    <t>Комитет по экономической политике и стратегическому планированию Санкт-Петербурга</t>
  </si>
  <si>
    <t>СПб ГКУ "Центр информационного сопровождения"</t>
  </si>
  <si>
    <t>Комитет по энергетике и инженерному обеспечению</t>
  </si>
  <si>
    <t>СПб ГБУ "Центр энергосбережения"</t>
  </si>
  <si>
    <t>СПб ГКУ "Управление заказчика по строительству и капитальному ремонту объектов инженерно-энергетического комплекса"</t>
  </si>
  <si>
    <t>Комитет территориального развития Санкт-Петербурга</t>
  </si>
  <si>
    <t>СПБ ГКУ "ЦЕНТР СОДЕЙСТВИЯ РАЗВИТИЮ ИНСТИТУТОВ ГРАЖДАНСКОГО ОБЩЕСТВА"</t>
  </si>
  <si>
    <t>Комитет финансов Санкт-Петербурга</t>
  </si>
  <si>
    <t>Комитет Санкт-Петербурга по делам Арктики</t>
  </si>
  <si>
    <t>КОМИТЕТ САНКТ-ПЕТЕРБУРГА ПО ДЕЛАМ АРКТИКИ</t>
  </si>
  <si>
    <t>Служба государственного строительного надзора и экспертизы Санкт-Петербурга</t>
  </si>
  <si>
    <t>СПб ГБУ "Центр экспертно-технического сопровождения"</t>
  </si>
  <si>
    <t>Управление ветеринарии Санкт-Петербурга</t>
  </si>
  <si>
    <t>СПб ГБУ "Санкт-петербургская городская станция по борьбе с болезнями животных"</t>
  </si>
  <si>
    <t>Управление по развитию садоводства и огородничества Санкт-Петербурга</t>
  </si>
  <si>
    <t>Управление социального питания</t>
  </si>
  <si>
    <t>СПб ГБУ "Испытательная лаборатория пищевых продуктов и продовольственного сырья "СОЦПИТ" Управления социального питания"</t>
  </si>
  <si>
    <t>СПб ГБУ ДПО "Учебно-методический центр Управления социального питания"</t>
  </si>
  <si>
    <t>2021 год</t>
  </si>
  <si>
    <t>2022 год</t>
  </si>
  <si>
    <t>Проверка</t>
  </si>
  <si>
    <t>тип системы</t>
  </si>
  <si>
    <t>АИТП</t>
  </si>
  <si>
    <t>кап.ремонт</t>
  </si>
  <si>
    <t>LED на конец года</t>
  </si>
  <si>
    <t>ЛН куплено</t>
  </si>
  <si>
    <t>ГР кулено</t>
  </si>
  <si>
    <t>LED куплено</t>
  </si>
  <si>
    <t>система т/сн</t>
  </si>
  <si>
    <t>площадь</t>
  </si>
  <si>
    <t>тип объекта</t>
  </si>
  <si>
    <t>адрес объекта</t>
  </si>
  <si>
    <t>наименование ГУ</t>
  </si>
  <si>
    <t>ИНН</t>
  </si>
  <si>
    <t>строка</t>
  </si>
  <si>
    <t>накаливания</t>
  </si>
  <si>
    <t>светодиодные</t>
  </si>
  <si>
    <t>ЛН на конец года</t>
  </si>
  <si>
    <t>ГР на конец года</t>
  </si>
  <si>
    <t>Наименование здания</t>
  </si>
  <si>
    <t>Адрес</t>
  </si>
  <si>
    <t>ИНН организации</t>
  </si>
  <si>
    <t>"Воспитательный дом"</t>
  </si>
  <si>
    <t>Санкт-Петербург г, Стойкости ул, д. 32, корп. 1, литера.А</t>
  </si>
  <si>
    <t>"Городская детская стоматологическая поликлинка № 6"</t>
  </si>
  <si>
    <t>Санкт-Петербург г, Вознесенский пр-кт, д. 34, литера.В</t>
  </si>
  <si>
    <t>"Государственное бюджетное дошкольное образовательное учреждение детский сад № 68 Кировского района Санкт-Петербурга"</t>
  </si>
  <si>
    <t>Санкт-Петербург г, Дачный пр-кт, д. 26 к. 2 литера А</t>
  </si>
  <si>
    <t>Дошкольные образовательные организации</t>
  </si>
  <si>
    <t>"Государственное бюджетное дошкольное образовательное учреждение детский сад № 72 комбинированнного вида Красногвардейского района Санкт-Петербурга</t>
  </si>
  <si>
    <t>Санкт-Петербург г, Наставников пр-кт, д. 25, корп. 4, литера.А</t>
  </si>
  <si>
    <t>"Детская городская поликлиника № 11"</t>
  </si>
  <si>
    <t>Санкт-Петербург г, Пархоменко пр-кт, д. 30, литера.А</t>
  </si>
  <si>
    <t>"Детское поликлиническое отделение № 23"</t>
  </si>
  <si>
    <t>Санкт-Петербург г, Большой Сампсониевский пр-кт, д. 62, литера.А</t>
  </si>
  <si>
    <t>"Детское поликлиническое отделение № 28"</t>
  </si>
  <si>
    <t>Санкт-Петербург г, Красное Село г, Освобождения ул, д. 13 литера А</t>
  </si>
  <si>
    <t>"Детское поликлиническое отделение №22"</t>
  </si>
  <si>
    <t>"Невский 19"</t>
  </si>
  <si>
    <t>"Осинка" (помещение для размещения клуба )</t>
  </si>
  <si>
    <t>"Поликлиническое отделение №25"</t>
  </si>
  <si>
    <t>Санкт-Петербург г, Кондратьевский пр-кт, д. 25, литер.А</t>
  </si>
  <si>
    <t>"Санкт-Петербургское государственное бюджетное учреждение здравоохранения "Городская поликлиника № 22"</t>
  </si>
  <si>
    <t>Санкт-Петербург г, Колпино г, Финляндская ул, д. 13 к. 4 литера БТ</t>
  </si>
  <si>
    <t>"Центр Киберспорта" помещение 2-Н безвозмездное пользование</t>
  </si>
  <si>
    <t>1 ГБДОУ детский сад №20 Приморского района Санкт-Петербурга</t>
  </si>
  <si>
    <t>Санкт-Петербург г, Дибуновская ул, д. 10, литера.А</t>
  </si>
  <si>
    <t>1 корпус</t>
  </si>
  <si>
    <t>Санкт-Петербург г, Ново-Александровская ул, д. 28, литера.А</t>
  </si>
  <si>
    <t>1 ПСИХОНЕВРОЛОГИЧЕСКОЕ ДИСПАНСЕРНОЕ ОТДЕЛЕНИЕ</t>
  </si>
  <si>
    <t>Санкт-Петербург г, Пархоменко пр-кт, д. 20, литера.А</t>
  </si>
  <si>
    <t>1-этажное унифицированое здание модульного сборно-разборного типа</t>
  </si>
  <si>
    <t>Санкт-Петербург г, Загребский б-р, д. 44, литера.А</t>
  </si>
  <si>
    <t>1) Пункт приема граждан</t>
  </si>
  <si>
    <t>10-я линия ВО д 55</t>
  </si>
  <si>
    <t>10) Пункт приема граждан</t>
  </si>
  <si>
    <t>11) Пункт приема граждан</t>
  </si>
  <si>
    <t>12) Пункт приема граждан</t>
  </si>
  <si>
    <t>Санкт-Петербург г, Партизана Германа ул, д. 22 литера Д</t>
  </si>
  <si>
    <t>13 женская консультация</t>
  </si>
  <si>
    <t>Санкт-Петербург г, Лёни Голикова ул, д. 29 к. 3 литера А</t>
  </si>
  <si>
    <t>13) Пункт приема граждан</t>
  </si>
  <si>
    <t>Санкт-Петербург г, Кронштадт г, Советская ул, д. 19 литера А</t>
  </si>
  <si>
    <t>14) Пункт приема граждан</t>
  </si>
  <si>
    <t>Санкт-Петербург г, Зеленогорск г, Ленина пр-кт, д. 15 литера А</t>
  </si>
  <si>
    <t>15) Пункт приема граждан</t>
  </si>
  <si>
    <t>16) Пункт приема граждан</t>
  </si>
  <si>
    <t>17) Пункт приема граждан</t>
  </si>
  <si>
    <t>18) Пункт приема граждан</t>
  </si>
  <si>
    <t>19) Пункт приема граждан</t>
  </si>
  <si>
    <t>195112, Санкт-Петербург, Новочеркасский пр., д.8, корп.3, литера Б</t>
  </si>
  <si>
    <t>195298, Санкт-Петербург г, Осипенко ул, д. 10, корп. 1, литер А</t>
  </si>
  <si>
    <t>195299,  Санкт-Петербург, Маршака пр-кт, д. 22, стр.1</t>
  </si>
  <si>
    <t>196653, Санкт-Петербург, г. Колпино, ул. Вавилова, д. 5, литера А																																																												196653, Санкт-Петербург, г. Колпино, ул. Вавилова, д. 5, литера А</t>
  </si>
  <si>
    <t>Санкт-Петербург г, Колпино г, Вавилова ул, д. 5, литера.А</t>
  </si>
  <si>
    <t>197227, Санкт-Петербург, Комендантский проспект, дом 60, корпус 2, строение 1.</t>
  </si>
  <si>
    <t>197350, Санкт-Петербург, проспект Королева, дом 72, корпус 1, строение 1.</t>
  </si>
  <si>
    <t>1е здание</t>
  </si>
  <si>
    <t>Санкт-Петербург г, Дунайский пр-кт, д. 58, корп. 2, литера.А</t>
  </si>
  <si>
    <t>2 ГБДОУ детский сад № 20 Приморскиго района Санкт-Петербурга</t>
  </si>
  <si>
    <t>2 Диспансерное отделение (Кораблестроителей д.31)</t>
  </si>
  <si>
    <t>Санкт-Петербург г, Кораблестроителей ул, д. 31, корп. 3, литера.А</t>
  </si>
  <si>
    <t>2 диспансерное отделение (пос. Песочный)</t>
  </si>
  <si>
    <t>Санкт-Петербург г, Песочный п, Ленинградская ул, д. 52, литера.А</t>
  </si>
  <si>
    <t>2 корпус</t>
  </si>
  <si>
    <t>Санкт-Петербург г, Александровской Фермы пр-кт, д. 8, корп. 2, стр.1</t>
  </si>
  <si>
    <t>2 корпус ГБДОУ детский сад № 37</t>
  </si>
  <si>
    <t>2 ПНДО (СПб., г. Крондштат, ул. Зосимова, д. 13, лит. А)</t>
  </si>
  <si>
    <t>Санкт-Петербург г, Кронштадт г, Зосимова ул, д. 13, литера.А</t>
  </si>
  <si>
    <t>2 ПНДО Ланская, д.8</t>
  </si>
  <si>
    <t>Санкт-Петербург г, Ланская ул, д. 8, литера.А</t>
  </si>
  <si>
    <t>2-е Гереатрическое отделение</t>
  </si>
  <si>
    <t>Санкт-Петербург г, Пушкин г, Павловское ш, д. 56, литера.В</t>
  </si>
  <si>
    <t>2-я детская библиотека</t>
  </si>
  <si>
    <t>Санкт-Петербург г, Татарский пер, д. 1 литера А</t>
  </si>
  <si>
    <t>2,3,4,5 стиационарное отделение, лаборатория, ФТО, тех.отдел (Литера Л)</t>
  </si>
  <si>
    <t>Санкт-Петербург г, Чапыгина ул, д. 13, литера.Л</t>
  </si>
  <si>
    <t>Санкт-Петербург г, Большой В.О. пр-кт, д. 55, литера.В</t>
  </si>
  <si>
    <t>2) Пункт приема граждан</t>
  </si>
  <si>
    <t>20) Пункт приема граждан</t>
  </si>
  <si>
    <t>21) Пункт приема граждан</t>
  </si>
  <si>
    <t>22) Пункт приема граждан</t>
  </si>
  <si>
    <t>23) Пункт приема граждан</t>
  </si>
  <si>
    <t>24) Пункт приема граждан</t>
  </si>
  <si>
    <t>27-Н</t>
  </si>
  <si>
    <t>2е здание</t>
  </si>
  <si>
    <t>Санкт-Петербург г, Димитрова ул, д. 39, корп. 2, литера.А</t>
  </si>
  <si>
    <t>3 ГБДОУ детский сад № 20 Приморского района Санкт-Петербурга</t>
  </si>
  <si>
    <t>3-е диспансерное отделение</t>
  </si>
  <si>
    <t>Санкт-Петербург г, Новостроек ул, д. 24, литера.А</t>
  </si>
  <si>
    <t>3-я районная библиотека</t>
  </si>
  <si>
    <t>Санкт-Петербург г, Троицкая П.С. пл, д. 1 литера А</t>
  </si>
  <si>
    <t>3) Пункт приема граждан</t>
  </si>
  <si>
    <t>Санкт-Петербург г, Луначарского пр-кт, д. 5 к. 1 литера А</t>
  </si>
  <si>
    <t>31</t>
  </si>
  <si>
    <t>Санкт-Петербург г, Аэродромная ул, д. 13, корп. 2, литера.А</t>
  </si>
  <si>
    <t>4 Диспансерное отделение Гастелло 28</t>
  </si>
  <si>
    <t>Санкт-Петербург г, Гастелло ул, д. 28, литера.А</t>
  </si>
  <si>
    <t>4) Пункт приема граждан</t>
  </si>
  <si>
    <t>5 ПНДО Берггольц, д.1</t>
  </si>
  <si>
    <t>Санкт-Петербург г, Ольги Берггольц ул, д. 1, литера.А</t>
  </si>
  <si>
    <t>5 ПНДО Коммуны, д.32</t>
  </si>
  <si>
    <t>Санкт-Петербург г, Коммуны ул, д. 32, корп. 1, литера.А</t>
  </si>
  <si>
    <t>5) Пункт приема граждан</t>
  </si>
  <si>
    <t>52 ПСЧ СПб ГКУ ПСО Невского района</t>
  </si>
  <si>
    <t>Санкт-Петербург г, Чудновского ул, д. 17, литера.А</t>
  </si>
  <si>
    <t>6 Диспансерное отделение Петергоф,ул. Аврова 16</t>
  </si>
  <si>
    <t>Санкт-Петербург г, Петергоф г, Аврова ул, д. 16, литера.А</t>
  </si>
  <si>
    <t>6 Диспансерное отделение Пушкин, Красной Звезды 27/10</t>
  </si>
  <si>
    <t>Санкт-Петербург г, Пушкин г, Красной Звезды ул, д. 27/10, литера.А</t>
  </si>
  <si>
    <t>6 ПНДО Подъездной пер.,21</t>
  </si>
  <si>
    <t>Санкт-Петербург г, Подъездной пер, д. 21, литера.А</t>
  </si>
  <si>
    <t>6) Пункт приема граждан</t>
  </si>
  <si>
    <t>7) Пункт приема граждан</t>
  </si>
  <si>
    <t>8) Пункт приема граждан</t>
  </si>
  <si>
    <t>9) Пункт приема граждан</t>
  </si>
  <si>
    <t>автодорожный тоннель северной стороны Обводного канала под Американскими мостами</t>
  </si>
  <si>
    <t>автодорожный тоннель южной стороны Обводного канала под Американскими мостами</t>
  </si>
  <si>
    <t>Автодром (лит. Г11)</t>
  </si>
  <si>
    <t>Санкт-Петербург г, Сестрорецк г, Дубковское ш, д. 44</t>
  </si>
  <si>
    <t>Автостоянка, мастерские (литера Д)</t>
  </si>
  <si>
    <t>Санкт-Петербург г, Зеленогорск г, Мира ул, д. 6 литера Д</t>
  </si>
  <si>
    <t>автотранспортный тоннель на Канонерский остров</t>
  </si>
  <si>
    <t>Агенство имущественных отношений Восточного направления</t>
  </si>
  <si>
    <t>Г. Санкт-Петербург, Санкт-Петербург, Садовая, д.55-57</t>
  </si>
  <si>
    <t>Агентство имущественных отношений Северного направления</t>
  </si>
  <si>
    <t>Г. Санкт-Петербург, Санкт-Петербург, Тобольская, д.10</t>
  </si>
  <si>
    <t>Агентство имущественных отношений Центрального направления</t>
  </si>
  <si>
    <t>Г. Санкт-Петербург, Санкт-Петербург, Гороховая, д.32</t>
  </si>
  <si>
    <t>Агентство имущественных отношений Южного направления</t>
  </si>
  <si>
    <t>адмиинистративное-2</t>
  </si>
  <si>
    <t>Санкт-Петербург г, Колпино г, Ленина пр-кт, д. 14/18 литера А</t>
  </si>
  <si>
    <t>Административеное</t>
  </si>
  <si>
    <t>Административная площадка</t>
  </si>
  <si>
    <t>Санкт-Петербург г, Суворовский пр-кт, д. 65 литера Б</t>
  </si>
  <si>
    <t>Административно - лечебный корпус</t>
  </si>
  <si>
    <t>Санкт-Петербург г, Репино п, Приморское ш, д. 423, литера.П</t>
  </si>
  <si>
    <t>Административно-бытовое</t>
  </si>
  <si>
    <t>Санкт-Петербург г, Софийская ул, д. 8, корп. 2, литера.А</t>
  </si>
  <si>
    <t>Административно-бытовое помещение</t>
  </si>
  <si>
    <t>Административно-бытовой комплекс (литер Р)</t>
  </si>
  <si>
    <t>Санкт-Петербург г, Индустриальный пр-кт, д. 42, литера.Р</t>
  </si>
  <si>
    <t>Санкт-Петербург г, Тярлево п, Большая ул, д. 1, литера.А</t>
  </si>
  <si>
    <t>Административно-бытовой корпус, закрытая автостоянка, ремонтная мастерская</t>
  </si>
  <si>
    <t>Санкт-Петербург г, Херсонский проезд, д. 2 литера А</t>
  </si>
  <si>
    <t>Производственные помещения</t>
  </si>
  <si>
    <t>Административно-жилое</t>
  </si>
  <si>
    <t>Санкт-Петербург г, КИМа пр-кт, д. 24, литера.А</t>
  </si>
  <si>
    <t>Административно-жилое здание</t>
  </si>
  <si>
    <t>Санкт-Петербург г, Петергоф г, Петергофская ул, д. 4/2, литера.А</t>
  </si>
  <si>
    <t>административно-жилое литер А</t>
  </si>
  <si>
    <t>Санкт-Петербург г, Павловск г, Елизаветинская ул, д. 9-15 литера А</t>
  </si>
  <si>
    <t>Административно-жилой корпус</t>
  </si>
  <si>
    <t>Санкт-Петербург г, Пушкин г, Ленинградская ул, д. 53а, литера.А</t>
  </si>
  <si>
    <t>Административно-лечебное</t>
  </si>
  <si>
    <t>Санкт-Петербург г, 5-я В.О. линия, д. 58 стр. 1</t>
  </si>
  <si>
    <t>Административно-лечебное, нежилое.</t>
  </si>
  <si>
    <t>Санкт-Петербург г, 2-я Берёзовая аллея, д. 3-5, литера.А</t>
  </si>
  <si>
    <t>Административно-лечебный корпус "А "</t>
  </si>
  <si>
    <t>Санкт-Петербург г, Чапыгина ул, д. 13, литера.А</t>
  </si>
  <si>
    <t>Административно-лечебный корпус (главный), Приморское ш. 621 литера А</t>
  </si>
  <si>
    <t>Санкт-Петербург г, Ушково п, Приморское ш, д. 621, литера.А</t>
  </si>
  <si>
    <t>Административно-общественный деловой комплекс "Невская ратуша"</t>
  </si>
  <si>
    <t>АДМИНИСТРАТИВНО-ПОЛИКЛИНИЧЕСКИЙ КОРПУС</t>
  </si>
  <si>
    <t>Санкт-Петербург г, Московский пр-кт, д. 104 литера Х</t>
  </si>
  <si>
    <t>Административно-складское</t>
  </si>
  <si>
    <t>Санкт-Петербург г, Реки Фонтанки наб, д. 41 литера Б</t>
  </si>
  <si>
    <t>Санкт-Петербург г, Шаумяна пр-кт, д. 44, литера.А</t>
  </si>
  <si>
    <t>Административно-учебное здание</t>
  </si>
  <si>
    <t>Санкт-Петербург г, Народного Ополчения пр-кт, д. 223 литера А</t>
  </si>
  <si>
    <t>Санкт-Петербург г, Петергоф г, Петергофская ул, д. 4/2, литера.Б</t>
  </si>
  <si>
    <t>Административно-учебное помещение-1</t>
  </si>
  <si>
    <t>Санкт-Петербург г, Придорожная аллея, д. 17, литера.А</t>
  </si>
  <si>
    <t>Административно-учебный корпус</t>
  </si>
  <si>
    <t>административно-хозяйственное</t>
  </si>
  <si>
    <t>Санкт-Петербург г, Пушкин г, Ленинградская ул, д. 83 литера Б</t>
  </si>
  <si>
    <t>Административно-хозяйственное</t>
  </si>
  <si>
    <t>Санкт-Петербург г, Гастелло ул, д. 21 литера Г</t>
  </si>
  <si>
    <t>Административно-хозяйственное здание</t>
  </si>
  <si>
    <t>Санкт-Петербург г, Пушкин г, Госпитальная ул, д. 7/2, литера.З</t>
  </si>
  <si>
    <t>Административно-хозяйственный аппарат, ОМО</t>
  </si>
  <si>
    <t>Санкт-Петербург г, Курляндская ул, д. 32, литера.А</t>
  </si>
  <si>
    <t>Санкт-Петербург г, Павловск г, Мичурина ул, д. 34, литера.Б</t>
  </si>
  <si>
    <t>г Санкт-Петербург, г Кронштадт, пр-кт Ленина, д 36А</t>
  </si>
  <si>
    <t>Санкт-Петербург г, Арсенальная наб, д. 13/1, литера.А</t>
  </si>
  <si>
    <t>Санкт-Петербург г, Арсенальная наб, д. 13/1, литера.В</t>
  </si>
  <si>
    <t>Санкт-Петербург г, Большой В.О. пр-кт, д. 55, литера.А</t>
  </si>
  <si>
    <t>Санкт-Петербург г, Зеленогорск г, Приморское ш, д. 536, литера.П</t>
  </si>
  <si>
    <t>Санкт-Петербург г, Малая Посадская ул, д. 3 литера А</t>
  </si>
  <si>
    <t>Санкт-Петербург г, Маршала Говорова ул, д. 9 литера А</t>
  </si>
  <si>
    <t>Санкт-Петербург г, Павловск г, Садовая ул, д. 20 литера Б</t>
  </si>
  <si>
    <t>Ленинградская обл, Тихвинский р-н, Крючково д</t>
  </si>
  <si>
    <t>Санкт-Петербург г, Антоненко пер, д. 8 литера А</t>
  </si>
  <si>
    <t>Санкт-Петербург г, Большая Монетная ул, д. 17-19 литера Г</t>
  </si>
  <si>
    <t>Санкт-Петербург г, Галерная ул, д. 7 литера А</t>
  </si>
  <si>
    <t>Санкт-Петербург г, Зодчего Росси ул, д. 1-3 литера А</t>
  </si>
  <si>
    <t>Санкт-Петербург г, Зодчего Росси ул, д. 1-3, литера.А</t>
  </si>
  <si>
    <t>Санкт-Петербург г, Искусств пл, д. 3, литера.А</t>
  </si>
  <si>
    <t>Санкт-Петербург г, Кирочная ул, д. 50 литера Б</t>
  </si>
  <si>
    <t>Санкт-Петербург г, Крестовский пр-кт, д. 18 литера А</t>
  </si>
  <si>
    <t>Санкт-Петербург г, Кронштадт г, Сургина ул, д. 15/44, литера.А</t>
  </si>
  <si>
    <t>Санкт-Петербург г, Лахтинский пр-кт, д. 98, литер.Б</t>
  </si>
  <si>
    <t>Санкт-Петербург г, Лесной пр-кт, д. 37, литера.К</t>
  </si>
  <si>
    <t>Санкт-Петербург г, Лиговский пр-кт, д. 49, литера.А</t>
  </si>
  <si>
    <t>Санкт-Петербург г, Лифляндская ул, д. 12 литера А</t>
  </si>
  <si>
    <t>Санкт-Петербург г, Матвеева пер, д. 3, литера.Г</t>
  </si>
  <si>
    <t>Санкт-Петербург г, Новочеркасский пр-кт, д. 48, литер.А</t>
  </si>
  <si>
    <t>Санкт-Петербург г, Реки Мойки наб, д. 76, литера.А</t>
  </si>
  <si>
    <t>Санкт-Петербург г, Северный пр-кт, д. 6, корп. 2, литера.А</t>
  </si>
  <si>
    <t>Санкт-Петербург г, Стойкости ул, д. 8, литера.А</t>
  </si>
  <si>
    <t>Санкт-Петербург г, Таврическая ул, д. 39 литера А</t>
  </si>
  <si>
    <t>Санкт-Петербург г, Трефолева ул, д. 22/25, литера.А</t>
  </si>
  <si>
    <t>Административное -1</t>
  </si>
  <si>
    <t>Санкт-Петербург г, Казанская ул, д. 14 литера А</t>
  </si>
  <si>
    <t>административное (аренда)</t>
  </si>
  <si>
    <t>Санкт-Петербург г, Шаумяна пр-кт, д. 44, литера.Б</t>
  </si>
  <si>
    <t>административное 1</t>
  </si>
  <si>
    <t>Санкт-Петербург г, Вознесенский пр-кт, д. 34 литера Н</t>
  </si>
  <si>
    <t>Административное 1</t>
  </si>
  <si>
    <t>Санкт-Петербург г, Комсомола ул, д. 33, литера.А</t>
  </si>
  <si>
    <t>административное 2</t>
  </si>
  <si>
    <t>Санкт-Петербург г, Миргородская ул, д. 16 литера А</t>
  </si>
  <si>
    <t>Административное 2</t>
  </si>
  <si>
    <t>Санкт-Петербург г, Бутлерова ул, д. 10, литера.А</t>
  </si>
  <si>
    <t>Административное 3</t>
  </si>
  <si>
    <t>Административное 4</t>
  </si>
  <si>
    <t>Санкт-Петербург г, Руставели ул, д. 12, литера.А</t>
  </si>
  <si>
    <t>Административное 5</t>
  </si>
  <si>
    <t>Санкт-Петербург г, Тимуровская ул, д. 26, корп. 1, литера.А</t>
  </si>
  <si>
    <t>Административное 6</t>
  </si>
  <si>
    <t>Санкт-Петербург г, Тихорецкий пр-кт, д. 15, корп. 2, литера.А</t>
  </si>
  <si>
    <t>Административное 611б</t>
  </si>
  <si>
    <t>Санкт-Петербург г, Ушково п, Приморское ш, д. 611, литера.Б</t>
  </si>
  <si>
    <t>Ленинградская обл, Выборгский р-н, Рощино гп, Кирова ул, д. 14</t>
  </si>
  <si>
    <t>Санкт-Петербург г, Гороховая ул, д. 6, литера.А</t>
  </si>
  <si>
    <t>Санкт-Петербург г, Тамбасова ул, д. 17, корп. 1, литера.А</t>
  </si>
  <si>
    <t>Г. Санкт-Петербург, г. Санкт-Петербург, Исполкомская, д.д. 16 литера А</t>
  </si>
  <si>
    <t>Г. Санкт-Петербург, г. Санкт-Петербург, Каменноостровский проспект, д.68, стр.Л</t>
  </si>
  <si>
    <t>Г. Санкт-Петербург, Санкт-Петербург, Огородный пер, д.30, стр.А</t>
  </si>
  <si>
    <t>Санкт-Петербург г, 10-я В.О. линия, д. 37, литера.Б</t>
  </si>
  <si>
    <t>Санкт-Петербург г, 2-й Муринский пр-кт, д. 19 литера Е</t>
  </si>
  <si>
    <t>Санкт-Петербург г, 5-й Предпортовый проезд, д. 4, корп. 3, литер.А</t>
  </si>
  <si>
    <t>Санкт-Петербург г, Большая Монетная ул, д. 17-19, литера.К</t>
  </si>
  <si>
    <t>Санкт-Петербург г, Большой Сампсониевский пр-кт, д. 86, литер.А</t>
  </si>
  <si>
    <t>Санкт-Петербург г, Киевская ул, д. 28, литер.А</t>
  </si>
  <si>
    <t>Санкт-Петербург г, Колпино г, Стахановская ул, д. 17, литера.А</t>
  </si>
  <si>
    <t>Санкт-Петербург г, Комарово п, Морская ул, д. 48, литера.А</t>
  </si>
  <si>
    <t>Санкт-Петербург г, Малая Садовая ул, д. 1/25, литера.А</t>
  </si>
  <si>
    <t>Санкт-Петербург г, Металлострой п, Садовая ул, д. 4 литера А</t>
  </si>
  <si>
    <t>Санкт-Петербург г, Наличная ул, д. 44, корп. 3, литера.А</t>
  </si>
  <si>
    <t>Санкт-Петербург г, Невельская ул, д. 1 литера А</t>
  </si>
  <si>
    <t>Санкт-Петербург г, Невский пр-кт, д. 176, литера.А</t>
  </si>
  <si>
    <t>Санкт-Петербург г, Нейшлотский пер, д. 8 литера А</t>
  </si>
  <si>
    <t>Санкт-Петербург г, Новгородская ул, д. 20 литера А</t>
  </si>
  <si>
    <t>Санкт-Петербург г, Песочный п, Школьная ул, д. 16, литера.А</t>
  </si>
  <si>
    <t>Санкт-Петербург г, Петергоф г, Заячий пр-кт, д. 3 литера Б</t>
  </si>
  <si>
    <t>Санкт-Петербург г, Петергоф г, Калининская ул, д. 7 литера А</t>
  </si>
  <si>
    <t>Санкт-Петербург г, Петергоф г, Петергофская ул, д. 11, литера.А</t>
  </si>
  <si>
    <t>Санкт-Петербург г, Петергоф г, Суворовский г-к, д. 2, литера.А</t>
  </si>
  <si>
    <t>Санкт-Петербург г, Разъезжая ул, д. 26-28 литера Б</t>
  </si>
  <si>
    <t>Санкт-Петербург г, Савушкина ул, д. 83 литера А</t>
  </si>
  <si>
    <t>Санкт-Петербург г, Садовая ул, д. 55-57, литер.А</t>
  </si>
  <si>
    <t>Санкт-Петербург г, Седова ул, д. 122 литера А</t>
  </si>
  <si>
    <t>Санкт-Петербург г, Сестрорецк г, Красных Командиров пр-кт, д. 9, литера.А</t>
  </si>
  <si>
    <t>Санкт-Петербург г, Сестрорецк г, Красных Командиров пр-кт, д. 9, литера.Б</t>
  </si>
  <si>
    <t>Санкт-Петербург г, Синявинская ул, д. 8, литера.А</t>
  </si>
  <si>
    <t>Санкт-Петербург г, Среднеохтинский пр-кт, д. 50, литера.А</t>
  </si>
  <si>
    <t>Санкт-Петербург г, Среднеохтинский пр-кт, д. 52/11, литера.А</t>
  </si>
  <si>
    <t>Санкт-Петербург г, Стрельна п, Нагорная ул, д. 29 к. 2 литера А</t>
  </si>
  <si>
    <t>Санкт-Петербург г, Чайковского ул, д. 20, литер.В</t>
  </si>
  <si>
    <t>Санкт-Петербург г, Шелгунова ул, д. 17 литера Д</t>
  </si>
  <si>
    <t>Санкт-Петербург г, Шкапина ул, д. 28 литера А</t>
  </si>
  <si>
    <t>Санкт-Петербург г, Шкапина ул, д. 30 литера А</t>
  </si>
  <si>
    <t>Административное здание (К15)</t>
  </si>
  <si>
    <t>Административное здание (К2)</t>
  </si>
  <si>
    <t>Административное здание (К5)</t>
  </si>
  <si>
    <t>Административное здание (Мойки 76)</t>
  </si>
  <si>
    <t>Административное здание (на реставрации с 2010г)</t>
  </si>
  <si>
    <t>Санкт-Петербург г, Зеленогорск г, Приморское ш, д. 595 литера А</t>
  </si>
  <si>
    <t>Санкт-Петербург г, Измайловский пр-кт, д. 10 литера А</t>
  </si>
  <si>
    <t>Административное здание 1</t>
  </si>
  <si>
    <t>Санкт-Петербург г, Лабораторная ул, д. 15 к. 2 литера Б</t>
  </si>
  <si>
    <t>Административное здание 10</t>
  </si>
  <si>
    <t>Ленинградская обл, Всеволожский р-н, Стеклянный п</t>
  </si>
  <si>
    <t>Административное здание 2</t>
  </si>
  <si>
    <t>Санкт-Петербург г, Котельникова аллея, д. 2 к. 2 литера А</t>
  </si>
  <si>
    <t>Санкт-Петербург г, Песочный п, Белоостровское ш, д. 9 литера А</t>
  </si>
  <si>
    <t>Санкт-Петербург г, Учебный пер, д. 2, литер.А</t>
  </si>
  <si>
    <t>Административное здание 3</t>
  </si>
  <si>
    <t>Санкт-Петербург г, Зеленогорск г, Ленина пр-кт, д. 72 литера А</t>
  </si>
  <si>
    <t>Административное здание 4</t>
  </si>
  <si>
    <t>Санкт-Петербург г, Зеленогорск г, Средний пр-кт, д. 3 литера А</t>
  </si>
  <si>
    <t>Санкт-Петербург г, Зеленогорск г, Красноармейская ул, д. 32 литера А</t>
  </si>
  <si>
    <t>Санкт-Петербург г, Лисий Нос п, Приморское ш, д. 34 литера А</t>
  </si>
  <si>
    <t>Административное здание 8</t>
  </si>
  <si>
    <t>Ленинградская обл, Ломоносовский р-н, Глухово (Лесопитомник) п, зд. 9</t>
  </si>
  <si>
    <t>Административное здание 9</t>
  </si>
  <si>
    <t>Ленинградская обл, Ломоносовский р-н, Лесопитомник д</t>
  </si>
  <si>
    <t>Административное здание Гривцова</t>
  </si>
  <si>
    <t>Санкт-Петербург г, Гривцова пер, д. 1/64, литера.Б</t>
  </si>
  <si>
    <t>Административное здание музея</t>
  </si>
  <si>
    <t>Санкт-Петербург г, Кронштадт г, Якорная пл, д. 2а, литера.А</t>
  </si>
  <si>
    <t>Административное здание на Ивановской 36, к. 2, лит. Б</t>
  </si>
  <si>
    <t>Административное здание на Чайковского 22, лит.Е.</t>
  </si>
  <si>
    <t>Административное здание спортивной школы</t>
  </si>
  <si>
    <t>Санкт-Петербург г, Колпино г, Анисимова ул, д. 3, литера.А</t>
  </si>
  <si>
    <t>Административное литер В</t>
  </si>
  <si>
    <t>Санкт-Петербург г, Литейный пр-кт, д. 56 литера В</t>
  </si>
  <si>
    <t>административное помещение</t>
  </si>
  <si>
    <t>Санкт-Петербург г, Большой Сампсониевский пр-кт, д. 88, литер.А</t>
  </si>
  <si>
    <t>Санкт-Петербург г, Московский пр-кт, д. 10-12 литера В</t>
  </si>
  <si>
    <t>Санкт-Петербург г, Светлановский пр-кт, д. 3 литера А</t>
  </si>
  <si>
    <t>Административное помещение (офис)</t>
  </si>
  <si>
    <t>Санкт-Петербург г, Пархоменко пр-кт, д. 6, литера.С</t>
  </si>
  <si>
    <t>Административное помещение 2</t>
  </si>
  <si>
    <t>Санкт-Петербург г, Есенина ул, д. 30, литер.А</t>
  </si>
  <si>
    <t>Административное помещение 3</t>
  </si>
  <si>
    <t>Санкт-Петербург г, Есенина ул, д. 7, литер.А</t>
  </si>
  <si>
    <t>Административное помещение 4</t>
  </si>
  <si>
    <t>Санкт-Петербург г, Луначарского пр-кт, д. 5, корп. 1, литер.А</t>
  </si>
  <si>
    <t>административное помещение 5</t>
  </si>
  <si>
    <t>административное помещение 6</t>
  </si>
  <si>
    <t>административное помещение 7</t>
  </si>
  <si>
    <t>административное учреждение</t>
  </si>
  <si>
    <t>Санкт-Петербург г, Пархоменко пр-кт, д. 17, литера.А</t>
  </si>
  <si>
    <t>административное-1</t>
  </si>
  <si>
    <t>Санкт-Петербург г, Колпино г, Ленина пр-кт, д. 24/8 литера А</t>
  </si>
  <si>
    <t>административное-3, б-р Победы, д.1</t>
  </si>
  <si>
    <t>Санкт-Петербург г, Колпино г, Победы б-р</t>
  </si>
  <si>
    <t>Административное-хозяйственное</t>
  </si>
  <si>
    <t>Санкт-Петербург г, Пушкин г, Павловское ш, д. 20 литера А</t>
  </si>
  <si>
    <t>Административное, нежилое помещение 1 этажа в пятиэтажном доме</t>
  </si>
  <si>
    <t>Административное, нежилое, безвозмездное помещение</t>
  </si>
  <si>
    <t>Административное, отдельно стоящее нежилое  2-х этажное здание</t>
  </si>
  <si>
    <t>Административное, отдельно стоящее нежилое  3-х этажное здание ( проектирование и капитальный ремонт)</t>
  </si>
  <si>
    <t>административное, офис/архив</t>
  </si>
  <si>
    <t>Санкт-Петербург г, Черняховского ул, д. 17 литера А</t>
  </si>
  <si>
    <t>Административное,офисные помещения</t>
  </si>
  <si>
    <t>Административное. Пляжевая ул. 10 литера Ж</t>
  </si>
  <si>
    <t>Санкт-Петербург г, Ушково п, Пляжевая ул, д. 10, литера.Ж</t>
  </si>
  <si>
    <t>Административное1</t>
  </si>
  <si>
    <t>Санкт-Петербург г, Гладкова ул, д. 43, литера.А</t>
  </si>
  <si>
    <t>Административные помещения</t>
  </si>
  <si>
    <t>Административные помещения, Отделение дневного пребывания-2, Отделение по обслуживанию граждан, проживающих в помещениях специального социального жилого фонда-2</t>
  </si>
  <si>
    <t>Санкт-Петербург г, 17-я В.О. линия, д. 18, литер.А</t>
  </si>
  <si>
    <t>Административный</t>
  </si>
  <si>
    <t>Санкт-Петербург г, Ушково п, Приморское ш, д. 611, литера.Е</t>
  </si>
  <si>
    <t>Административный и лечебный корпус</t>
  </si>
  <si>
    <t>Санкт-Петербург г, Орджоникидзе ул, д. 47, литера.А</t>
  </si>
  <si>
    <t>Административный и общественно деловой комплекс "Невская ратуша"</t>
  </si>
  <si>
    <t>административный и общественный деловой комплекса «Невская Ратуша»</t>
  </si>
  <si>
    <t>Административный комплекс</t>
  </si>
  <si>
    <t>Санкт-Петербург г, Зеленогорск г, Золотой пляж тер, д. 1, литера.А</t>
  </si>
  <si>
    <t>Санкт-Петербург г, Авангардная ул, д. 4, литера.А</t>
  </si>
  <si>
    <t>Санкт-Петербург г, Колпино г, Павловская ул, д. 16 литера А</t>
  </si>
  <si>
    <t>Санкт-Петербург г, Павловск г, Мичурина ул, д. 34, литера.А</t>
  </si>
  <si>
    <t>Санкт-Петербург г, Пушкин г, Госпитальная ул, д. 7/2, литера.Б</t>
  </si>
  <si>
    <t>Санкт-Петербург г, Тореза пр-кт, д. 93 литера В</t>
  </si>
  <si>
    <t>Санкт-Петербург г, Ушково п, Приморское ш, д. 605, литер.В</t>
  </si>
  <si>
    <t>административный корпус лит. Е</t>
  </si>
  <si>
    <t>Санкт-Петербург г, Сестрорецк г, Приморское ш, д. 356, литера.Е</t>
  </si>
  <si>
    <t>Административный корпус, Пляжевая 10 литера Д</t>
  </si>
  <si>
    <t>Санкт-Петербург г, Ушково п, Пляжевая ул, д. 10, литера.Д</t>
  </si>
  <si>
    <t>Административный корпус, поликлиника</t>
  </si>
  <si>
    <t>Санкт-Петербург г, Сестрорецк г, Токарева ул, д. 16а, литера.А</t>
  </si>
  <si>
    <t>Администрация Городской поликлиники №60</t>
  </si>
  <si>
    <t>Администрация конюшни</t>
  </si>
  <si>
    <t>Санкт-Петербург г, Партизана Германа ул, д. 3, литера.А</t>
  </si>
  <si>
    <t>Санкт-Петербург г, Московский пр-кт, д. 129 литера А</t>
  </si>
  <si>
    <t>Санкт-Петербург г, Обуховской Обороны пр-кт, д. 163 литера А</t>
  </si>
  <si>
    <t>Администрация Невского района Санкт-Петербурга (Корпус Б)</t>
  </si>
  <si>
    <t>Санкт-Петербург г, Обуховской Обороны пр-кт, д. 163 литера Б</t>
  </si>
  <si>
    <t>Администрация парка (лит. А)</t>
  </si>
  <si>
    <t>Санкт-Петербург г, Сестрорецк г, Большой Литейный пер, д. 37, литера.А</t>
  </si>
  <si>
    <t>Администрация Санкт-Петербурга</t>
  </si>
  <si>
    <t>Санкт-Петербург г, Смольный проезд, д. 1 литера Б</t>
  </si>
  <si>
    <t>Администрация СПб ГБУ "ПМЦ Петродворцового района Санкт-Петербурга"</t>
  </si>
  <si>
    <t>Санкт-Петербург г, Петергоф г, Ботаническая ул, д. 3 к. 4 литера А</t>
  </si>
  <si>
    <t>Администрация СПБ ГБУЗ ДГП № 49 Пушкинского района</t>
  </si>
  <si>
    <t>Администрация учреждения</t>
  </si>
  <si>
    <t>Администротивное здание с раздевалками и душевыми</t>
  </si>
  <si>
    <t>Администртивное здание</t>
  </si>
  <si>
    <t>Санкт-Петербург г, Пархоменко пр-кт, д. 24/9, литера.А</t>
  </si>
  <si>
    <t>Админстративное нежилое помещение  1 этаж</t>
  </si>
  <si>
    <t>АЗН Адмиралтейского района Санкт-Петербурга (Помещение №1)</t>
  </si>
  <si>
    <t>Санкт-Петербург г, Английский пр-кт, д. 45 литера А</t>
  </si>
  <si>
    <t>АЗН Адмиралтейского района Санкт-Петербурга (Помещение №2)</t>
  </si>
  <si>
    <t>Санкт-Петербург г, Садовая ул, д. 55-57 литера А</t>
  </si>
  <si>
    <t>АЗН Василеостровского района Санкт-Петербурга (Помещение №1)</t>
  </si>
  <si>
    <t>Санкт-Петербург г, 27-я В.О. линия, д. 8 литера А</t>
  </si>
  <si>
    <t>АЗН Василеостровского района Санкт-Петербурга (Помещение №2)</t>
  </si>
  <si>
    <t>Санкт-Петербург г, Шевченко ул, д. 27 литера А</t>
  </si>
  <si>
    <t>АЗН Выборгского района Санкт-Петербурга</t>
  </si>
  <si>
    <t>Санкт-Петербург г, Смолячкова ул, д. 14 к. 3 литера Г</t>
  </si>
  <si>
    <t>АЗН Калининского района Санкт-Петербурга (Помещение №1)</t>
  </si>
  <si>
    <t>Санкт-Петербург г, Комсомола ул, д. 35 литера А</t>
  </si>
  <si>
    <t>АЗН Калининского района Санкт-Петербурга (Помещение №2)</t>
  </si>
  <si>
    <t>Санкт-Петербург г, Нейшлотский пер, д. 23 литера А</t>
  </si>
  <si>
    <t>АЗН Кировского района Санкт-Петербурга</t>
  </si>
  <si>
    <t>Санкт-Петербург г, Васи Алексеева ул, д. 20/24 литера А</t>
  </si>
  <si>
    <t>АЗН Колпинского района Санкт-Петербурга (Помещение №1)</t>
  </si>
  <si>
    <t>Санкт-Петербург г, Колпино г, Павловская ул, д. 1/21 литера А</t>
  </si>
  <si>
    <t>АЗН Колпинского района Санкт-Петербурга (Помещение №2)</t>
  </si>
  <si>
    <t>АЗН Красногвардейского района Санкт-Петербурга</t>
  </si>
  <si>
    <t>Санкт-Петербург г, Революции ш, д. 19 литера А</t>
  </si>
  <si>
    <t>АЗН Красносельского района Санкт-Петербурга</t>
  </si>
  <si>
    <t>Санкт-Петербург г, Пограничника Гарькавого ул, д. 36 к. 1 литера А</t>
  </si>
  <si>
    <t>АЗН Кронштадского района Санкт-Петербурга</t>
  </si>
  <si>
    <t>Санкт-Петербург г, Кронштадт г, Владимирская ул, д. 27 литера А</t>
  </si>
  <si>
    <t>АЗН Курортного района Санкт-Петербурга</t>
  </si>
  <si>
    <t>Санкт-Петербург г, Сестрорецк г, Дубковское ш, д. 11 литера А</t>
  </si>
  <si>
    <t>АЗН Московского района Санкт-Петербурга (Помещение №1)</t>
  </si>
  <si>
    <t>Санкт-Петербург г, Варшавская ул, д. 63 к. 1 литера А</t>
  </si>
  <si>
    <t>АЗН Московского района Санкт-Петербурга (Помещение №2)</t>
  </si>
  <si>
    <t>АЗН Невского района Санкт-Петербурга</t>
  </si>
  <si>
    <t>Санкт-Петербург г, Бабушкина ул, д. 52 литера А</t>
  </si>
  <si>
    <t>АЗН Петроградского района Санкт-Петербурга (Помещение №1)</t>
  </si>
  <si>
    <t>Санкт-Петербург г, Большой П.С. пр-кт, д. 74 литера А</t>
  </si>
  <si>
    <t>АЗН Петроградского района Санкт-Петербурга (Помещение №2)</t>
  </si>
  <si>
    <t>Санкт-Петербург г, Каменноостровский пр-кт, д. 64 литера Д</t>
  </si>
  <si>
    <t>АЗН Петродворцового района Санкт-Петербурга (Помещение №1)</t>
  </si>
  <si>
    <t>Санкт-Петербург г, Петергоф г, Шахматова ул, д. 12 к. 2 литера А</t>
  </si>
  <si>
    <t>АЗН Петродворцового района Санкт-Петербурга (Помещение №2)</t>
  </si>
  <si>
    <t>Санкт-Петербург г, Ломоносов г, Петербургская ул, д. 2/10 литера А</t>
  </si>
  <si>
    <t>АЗН Приморского района Санкт-Петербурга (Помещение №1)</t>
  </si>
  <si>
    <t>Санкт-Петербург г, Савушкина ул, д. 62 литера А</t>
  </si>
  <si>
    <t>АЗН Приморского района Санкт-Петербурга (Помещение №2)</t>
  </si>
  <si>
    <t>Санкт-Петербург г, Савушкина ул, д. 131 литера А</t>
  </si>
  <si>
    <t>АЗН Пушкинского района Санкт-Петербурга (Помещение №2)</t>
  </si>
  <si>
    <t>Санкт-Петербург г, Пушкин г, Новая ул, д. 26/50 литера А</t>
  </si>
  <si>
    <t>АЗН Пушкинсого района Санкт-Петербурга (Помещение №1)</t>
  </si>
  <si>
    <t>Санкт-Петербург г, Пушкин г, Новая ул, д. 34 литера А</t>
  </si>
  <si>
    <t>АЗН Фрунзенского района Санкт-Петербурга</t>
  </si>
  <si>
    <t>Санкт-Петербург г, Бухарестская ул, д. 61 литера А</t>
  </si>
  <si>
    <t>АЗН Центрального района Санкт-Петербурга (Помещение №1)</t>
  </si>
  <si>
    <t>Санкт-Петербург г, Кирочная ул, д. 53/46 литера А</t>
  </si>
  <si>
    <t>АЗН Центрального района Санкт-Петербурга (Помещение №2)</t>
  </si>
  <si>
    <t>Академический корпус</t>
  </si>
  <si>
    <t>Санкт-Петербург г, Тореза пр-кт, д. 93 литера Д</t>
  </si>
  <si>
    <t>Академия танца Бориса Эйфмана</t>
  </si>
  <si>
    <t>Санкт-Петербург г, Большая Пушкарская ул, д. 14, литера.Б</t>
  </si>
  <si>
    <t>Актовый зал</t>
  </si>
  <si>
    <t>Санкт-Петербург г, 13-я В.О. линия, д. 22 литера В</t>
  </si>
  <si>
    <t>Акушерско-гинекологический корпус</t>
  </si>
  <si>
    <t>Санкт-Петербург г, Колпино г, Вавилова ул, д. 3 литера А</t>
  </si>
  <si>
    <t>Акушерско-гинекологическое отделение</t>
  </si>
  <si>
    <t>Санкт-Петербург г, Кронштадт г, Комсомола ул, д. 4, литера.А</t>
  </si>
  <si>
    <t>Акушерское отделение</t>
  </si>
  <si>
    <t>Санкт-Петербург г, Пушкин г, Госпитальная ул, д. 11, литера.А</t>
  </si>
  <si>
    <t>Амбулатория</t>
  </si>
  <si>
    <t>Амбулатория №79</t>
  </si>
  <si>
    <t>Санкт-Петербург г, Петро-Славянка п, Коммунаров ул, д. 2 литера А</t>
  </si>
  <si>
    <t>Амбулатория, СМП</t>
  </si>
  <si>
    <t>Амбулаторно консультативное отделение стационара</t>
  </si>
  <si>
    <t>Санкт-Петербург г, Петергоф г, Санкт-Петербургский пр-кт, д. 20, литера.Б</t>
  </si>
  <si>
    <t>Амбулаторно-дермовенерологическое отделение</t>
  </si>
  <si>
    <t>Санкт-Петербург г, Петергоф г, Чебышевская ул, д. 12, корп. 3, литера.А</t>
  </si>
  <si>
    <t>Амбулаторно-лечебное здание СПб ГАУЗ "Городская поликлиника №81"</t>
  </si>
  <si>
    <t>Санкт-Петербург г, Казанская ул, д. 54, литера.А</t>
  </si>
  <si>
    <t>Амбулаторно-поликлинический комплекс</t>
  </si>
  <si>
    <t>Санкт-Петербург г, Обводного канала наб, д. 179 литера Б</t>
  </si>
  <si>
    <t>Амбулаторно-поликлиническое</t>
  </si>
  <si>
    <t>Санкт-Петербург г, Студенческая ул, д. 16, литера.А</t>
  </si>
  <si>
    <t>Амбулаторно-поликлиническое отделение</t>
  </si>
  <si>
    <t>Санкт-Петербург г, Суворовский пр-кт, д. 4, литера.А</t>
  </si>
  <si>
    <t>Амбулаторно-поликлиническое отделение №73</t>
  </si>
  <si>
    <t>Санкт-Петербург г, Понтонный п, Александра Товпеко ул, д. 17 литера А</t>
  </si>
  <si>
    <t>Амбулаторное литер Б</t>
  </si>
  <si>
    <t>Санкт-Петербург г, Литейный пр-кт, д. 56 литера Б</t>
  </si>
  <si>
    <t>Амбулаторное отделение диспансера</t>
  </si>
  <si>
    <t>Санкт-Петербург г, Революции ш, д. 17, литера.А</t>
  </si>
  <si>
    <t>Ангар</t>
  </si>
  <si>
    <t>Ангар металлический 1</t>
  </si>
  <si>
    <t>Санкт-Петербург г, Зеленогорск г, Средний пр-кт, д. 3 литера В</t>
  </si>
  <si>
    <t>Ангар металлический 3</t>
  </si>
  <si>
    <t>Ленинградская обл, Всеволожский р-н, Токсово гп, Гагарина ул, зд. 22 к. А</t>
  </si>
  <si>
    <t>Ангар металлический 5</t>
  </si>
  <si>
    <t>Ангарный склад</t>
  </si>
  <si>
    <t>аппарат</t>
  </si>
  <si>
    <t>Санкт-Петербург г, 14-я В.О. линия, д. 23, литера.Б</t>
  </si>
  <si>
    <t>Аппарат</t>
  </si>
  <si>
    <t>Санкт-Петербург г, Рылеева ул, д. 7 литера А</t>
  </si>
  <si>
    <t>Аппарат управления и пожарная часть (профилактическая) СПб ГКУ «ПСО Пушкинского района»</t>
  </si>
  <si>
    <t>Санкт-Петербург г, Пушкин г, Московская ул, д. 47/15, литера.А</t>
  </si>
  <si>
    <t>Аппарат управления, АХЧ, Социально-досуговое отделение гражданподилого возраста , Организационно-методическое отделение</t>
  </si>
  <si>
    <t>Санкт-Петербург г, Пушкин г, Новая ул, д. 28, литер.А</t>
  </si>
  <si>
    <t>Аппарат Центра</t>
  </si>
  <si>
    <t>Аппарат, ОВП, СТО, ОПиКГ</t>
  </si>
  <si>
    <t>Санкт-Петербург г, Богатырский пр-кт, д. 48 к. 1 литера А</t>
  </si>
  <si>
    <t>Аппарат, отделение приема и консультации граждан, организационно-методическое отделение</t>
  </si>
  <si>
    <t>Санкт-Петербург г, Пушкин г, Пушкинская ул, д. 10/20, литера.А</t>
  </si>
  <si>
    <t>аптека</t>
  </si>
  <si>
    <t>Санкт-Петербург г, Большеохтинский пр-кт, д. 39, литер.А</t>
  </si>
  <si>
    <t>Аптека литер Ж</t>
  </si>
  <si>
    <t>Санкт-Петербург г, Литейный пр-кт, д. 56 литера Ж</t>
  </si>
  <si>
    <t>Арендное помещение</t>
  </si>
  <si>
    <t>Санкт-Петербург г, Кронштадт г, Ленина пр-кт, д. 6, литера.А</t>
  </si>
  <si>
    <t>Арендуемое здание</t>
  </si>
  <si>
    <t>Ленинградская обл, Киришский р-н, Кириши г, Энергетиков ул, д. 29</t>
  </si>
  <si>
    <t>Арендуемые помещения в многоквартирном доме</t>
  </si>
  <si>
    <t>Санкт-Петербург г, Кронштадтская ул, д. 20 литера А</t>
  </si>
  <si>
    <t>Арт-студия</t>
  </si>
  <si>
    <t>Санкт-Петербург г, Ланское ш, д. 2/57, литера.А</t>
  </si>
  <si>
    <t>архив</t>
  </si>
  <si>
    <t>Санкт-Петербург г, Псковская ул, д. 18, литера.А</t>
  </si>
  <si>
    <t>Санкт-Петербург г, Революции ш, д. 37, корп. 1, литер.А</t>
  </si>
  <si>
    <t>Санкт-Петербург г, 4-я В.О. линия, д. 23-25 литера В</t>
  </si>
  <si>
    <t>Санкт-Петербург г, Колпино г, Павловская ул, д. 19/13 литера А</t>
  </si>
  <si>
    <t>Санкт-Петербург г, Костюшко ул, д. 2 литера Ж</t>
  </si>
  <si>
    <t>Санкт-Петербург г, Лейтенанта Шмидта наб, д. 29, литер.А</t>
  </si>
  <si>
    <t>Санкт-Петербург г, Петергоф г, Ропшинское ш, д. 10, литера.А</t>
  </si>
  <si>
    <t>Санкт-Петербург г, Тамбовская ул, д. 17 литера А</t>
  </si>
  <si>
    <t>Архив (склад) в многоквартирном доме</t>
  </si>
  <si>
    <t>Санкт-Петербург г, Большая Подьяческая ул, д. 25, литера.А</t>
  </si>
  <si>
    <t>Санкт-Петербург г, Московский пр-кт, д. 49, литера.Е</t>
  </si>
  <si>
    <t>Архив 3-я линия В.О.,д.10, литера А, пом.5Н</t>
  </si>
  <si>
    <t>Архив агентства имущественных отношений Южного направления</t>
  </si>
  <si>
    <t>Г. Санкт-Петербург, Санки-Петербург, Тамбовская, д.8</t>
  </si>
  <si>
    <t>Архив выездной бригады</t>
  </si>
  <si>
    <t>Санкт-Петербург г, Пушкин г, Жуковско-Волынская ул, д. 10 литера А</t>
  </si>
  <si>
    <t>Архив для хранения рентгеновской пленки</t>
  </si>
  <si>
    <t>Санкт-Петербург г, Солидарности пр-кт, д. 4, литера.Л</t>
  </si>
  <si>
    <t>Архив для хранения рентгенограмм</t>
  </si>
  <si>
    <t>Архив рентгенограмм</t>
  </si>
  <si>
    <t>Архив рентгенограмм (Литера Ж)</t>
  </si>
  <si>
    <t>Санкт-Петербург г, Зеленогорск г, Мира ул, д. 6 литера Ж</t>
  </si>
  <si>
    <t>Архив, Пляжевая ул. 10, литера И</t>
  </si>
  <si>
    <t>Санкт-Петербург г, Ушково п, Пляжевая ул, д. 10, литера.И</t>
  </si>
  <si>
    <t>Архивный центр</t>
  </si>
  <si>
    <t>Санкт-Петербург г, Таврическая ул, д. 39, литера.А</t>
  </si>
  <si>
    <t>архивохранилище</t>
  </si>
  <si>
    <t>Санкт-Петербург г, Пирогова пер, д. 5, литера.Б</t>
  </si>
  <si>
    <t>Архивохранилище 1</t>
  </si>
  <si>
    <t>Санкт-Петербург г, Варфоломеевская ул, д. 15, литера.А</t>
  </si>
  <si>
    <t>Архивохранилище 2</t>
  </si>
  <si>
    <t>Санкт-Петербург г, Антонова-Овсеенко ул, д. 1, корп. 1, литера.А</t>
  </si>
  <si>
    <t>АХЧ, мастерские, нежилое</t>
  </si>
  <si>
    <t>Санкт-Петербург г, 2-я Берёзовая аллея, д. 3-5, литера.В</t>
  </si>
  <si>
    <t>База отдыха</t>
  </si>
  <si>
    <t>Санкт-Петербург г, Песочный п, Садовая ул, д. 16, литера.А</t>
  </si>
  <si>
    <t>База отдыха, дача №1</t>
  </si>
  <si>
    <t>Санкт-Петербург г, Зеленогорск г, Приморское ш, д. 536, литера.Д</t>
  </si>
  <si>
    <t>База отдыха, дача №10</t>
  </si>
  <si>
    <t>Санкт-Петербург г, Зеленогорск г, Приморское ш, д. 536, литера.Ж</t>
  </si>
  <si>
    <t>База отдыха, дача №2</t>
  </si>
  <si>
    <t>Санкт-Петербург г, Зеленогорск г, Приморское ш, д. 536, литера.Б</t>
  </si>
  <si>
    <t>База отдыха, дача №3</t>
  </si>
  <si>
    <t>Санкт-Петербург г, Зеленогорск г, Приморское ш, д. 536, литера.В</t>
  </si>
  <si>
    <t>База отдыха, дача №4</t>
  </si>
  <si>
    <t>Санкт-Петербург г, Зеленогорск г, Приморское ш, д. 536, литера.А</t>
  </si>
  <si>
    <t>База отдыха, дача №5</t>
  </si>
  <si>
    <t>Санкт-Петербург г, Зеленогорск г, Приморское ш, д. 536, литера.Н</t>
  </si>
  <si>
    <t>База отдыха, дача №6</t>
  </si>
  <si>
    <t>Санкт-Петербург г, Зеленогорск г, Приморское ш, д. 536, литера.Л</t>
  </si>
  <si>
    <t>База отдыха, дача №7</t>
  </si>
  <si>
    <t>Санкт-Петербург г, Зеленогорск г, Приморское ш, д. 536, литера.Р</t>
  </si>
  <si>
    <t>База отдыха, дача №8</t>
  </si>
  <si>
    <t>Санкт-Петербург г, Зеленогорск г, Приморское ш, д. 536, литера.И</t>
  </si>
  <si>
    <t>База отдыха, дача №9</t>
  </si>
  <si>
    <t>Санкт-Петербург г, Зеленогорск г, Приморское ш, д. 536, литера.Х</t>
  </si>
  <si>
    <t>База технического флота</t>
  </si>
  <si>
    <t>Бактериологическая лаборатория</t>
  </si>
  <si>
    <t>Санкт-Петербург г, Фрунзе ул, д. 22, литера.А</t>
  </si>
  <si>
    <t>Барак холодный</t>
  </si>
  <si>
    <t>Санкт-Петербург г, Зеленогорск г, Приморское ш, д. 536, литера.Ц</t>
  </si>
  <si>
    <t>баскетбольный зал</t>
  </si>
  <si>
    <t>Бассейн</t>
  </si>
  <si>
    <t>Санкт-Петербург г, Союза Печатников ул, д. 5, литер.Б</t>
  </si>
  <si>
    <t>Бассейн с насосной станцией</t>
  </si>
  <si>
    <t>Бельевая</t>
  </si>
  <si>
    <t>Санкт-Петербург г, Реки Мойки наб, д. 126, литер.Ж</t>
  </si>
  <si>
    <t>Бельевая литер Н</t>
  </si>
  <si>
    <t>Санкт-Петербург г, 15-я В.О. линия, д. 4-6, литера.Н</t>
  </si>
  <si>
    <t>Бибилиотека № 8</t>
  </si>
  <si>
    <t>Санкт-Петербург г, Загребский б-р, д. 21, литера.А</t>
  </si>
  <si>
    <t>Библиотека</t>
  </si>
  <si>
    <t>Библиотека  "Измайловская" (сектор библтотека Книжной графики, Британской книги, Комиксов)</t>
  </si>
  <si>
    <t>Санкт-Петербург г, Измайловский пр-кт, д. 16/30, литера.А</t>
  </si>
  <si>
    <t>Библиотека "Бронницкая"</t>
  </si>
  <si>
    <t>Санкт-Петербург г, Бронницкая ул, д. 16, литера.А</t>
  </si>
  <si>
    <t>Библиотека "Друзей" (библиотека №2)</t>
  </si>
  <si>
    <t>Библиотека "Екатерингофская"</t>
  </si>
  <si>
    <t>Санкт-Петербург г, Циолковского ул, д. 7, литера.А</t>
  </si>
  <si>
    <t>Библиотека "Измайловская"</t>
  </si>
  <si>
    <t>Санкт-Петербург г, Измайловский пр-кт, д. 18, литера.А</t>
  </si>
  <si>
    <t>Библиотека "Лиговская"</t>
  </si>
  <si>
    <t>Санкт-Петербург г, Лиговский пр-кт, д. 99, литера.А</t>
  </si>
  <si>
    <t>Библиотека "МеДиаЛог"</t>
  </si>
  <si>
    <t>Санкт-Петербург г, Партизана Германа ул, д. 5/14, литера.А</t>
  </si>
  <si>
    <t>Библиотека "Музей книги блокадного города" (библиотека №5)</t>
  </si>
  <si>
    <t>библиотека "На Морской"</t>
  </si>
  <si>
    <t>Санкт-Петербург г, Морская наб, д. 17, литер.Д</t>
  </si>
  <si>
    <t>Библиотека "На Стремянной"</t>
  </si>
  <si>
    <t>Санкт-Петербург г, Стремянная ул, д. 20, литера.А</t>
  </si>
  <si>
    <t>Библиотека "Орбита" (библиотека №8)</t>
  </si>
  <si>
    <t>Библиотека "Семеновская"</t>
  </si>
  <si>
    <t>Санкт-Петербург г, Московский пр-кт, д. 50 литера А</t>
  </si>
  <si>
    <t>Библиотека "Старая Коломна"</t>
  </si>
  <si>
    <t>Библиотека « Батенинская»</t>
  </si>
  <si>
    <t>Санкт-Петербург г, Харченко ул, д. 17, литера.А</t>
  </si>
  <si>
    <t>Библиотека « Книга во времени»</t>
  </si>
  <si>
    <t>Санкт-Петербург г, Пархоменко пр-кт, д. 18, литера.А</t>
  </si>
  <si>
    <t>Библиотека « Левашовская»</t>
  </si>
  <si>
    <t>Санкт-Петербург г, Левашово п, Железнодорожная ул, д. 46, литера.А</t>
  </si>
  <si>
    <t>Библиотека «СВОя»</t>
  </si>
  <si>
    <t>Санкт-Петербург г, Руднева ул, д. 25, литера.А</t>
  </si>
  <si>
    <t>Библиотека «Удельнинская»</t>
  </si>
  <si>
    <t>Санкт-Петербург г, Энгельса пр-кт, д. 53, литера.В</t>
  </si>
  <si>
    <t>Библиотека (Депозитарий)</t>
  </si>
  <si>
    <t>Библиотека БИАР</t>
  </si>
  <si>
    <t>Библиотека им. А.И. Герцена</t>
  </si>
  <si>
    <t>Библиотека им. А.С. Грибоедова</t>
  </si>
  <si>
    <t>Санкт-Петербург г, Гороховая ул, д. 41, литера.А</t>
  </si>
  <si>
    <t>Библиотека им. Б.Лавренёва</t>
  </si>
  <si>
    <t>Санкт-Петербург г, Реки Карповки наб, д. 28 литера А</t>
  </si>
  <si>
    <t>Библиотека им. братьев Стругацких (Библиотека №1)</t>
  </si>
  <si>
    <t>Библиотека им. В.И. Ленина</t>
  </si>
  <si>
    <t>Санкт-Петербург г, Воскова ул, д. 2 литера А</t>
  </si>
  <si>
    <t>Библиотека им. Д.С. Лихачева</t>
  </si>
  <si>
    <t>Санкт-Петербург г, Тореза пр-кт, д. 32, литера.А</t>
  </si>
  <si>
    <t>Библиотека им. К.А. Тимирязева</t>
  </si>
  <si>
    <t>Библиотека им. М.Ю. Лермонтова</t>
  </si>
  <si>
    <t>Санкт-Петербург г, Литейный пр-кт, д. 17-19, литера.А</t>
  </si>
  <si>
    <t>Библиотека им. Н.А. Некрасова, Центр управления фондом, Отдел развития проектов и программ</t>
  </si>
  <si>
    <t>Санкт-Петербург г, 2-я Советская ул, д. 27/2, литера.А</t>
  </si>
  <si>
    <t>Библиотека им. С.Я. Маршака (библиотека №6)</t>
  </si>
  <si>
    <t>Библиотека им.А.Ф.Можайского</t>
  </si>
  <si>
    <t>Библиотека Кировских островов</t>
  </si>
  <si>
    <t>Санкт-Петербург г, Кемская ул, д. 8/3 литера А</t>
  </si>
  <si>
    <t>Библиотека правовой и экономической информации (библиотека №4)</t>
  </si>
  <si>
    <t>Библиотека Роста и карьеры (библиотека №9)</t>
  </si>
  <si>
    <t>Библиотека с выставочным залом (библиотека №3)</t>
  </si>
  <si>
    <t>Библиотека № 1 занимает первый этаж</t>
  </si>
  <si>
    <t>Санкт-Петербург г, Колпино г, Комсомольского канала наб, д. 18, литера.А</t>
  </si>
  <si>
    <t>библиотека № 1 им. М. Фрунзе</t>
  </si>
  <si>
    <t>Санкт-Петербург г, Софийская ул, д. 46, корп. 2, литера.А</t>
  </si>
  <si>
    <t>Библиотека № 1 им. Н. К. Крупской</t>
  </si>
  <si>
    <t>Библиотека № 10 им. С. А. Есенина</t>
  </si>
  <si>
    <t>Санкт-Петербург г, Лиговский пр-кт, д. 215, литера.А</t>
  </si>
  <si>
    <t>Библиотека № 12 "Краеведческий центр"</t>
  </si>
  <si>
    <t>Санкт-Петербург г, Расстанная ул, д. 16, литера.А</t>
  </si>
  <si>
    <t>Библиотека № 13</t>
  </si>
  <si>
    <t>Библиотека № 2 им. М. Горького</t>
  </si>
  <si>
    <t>Санкт-Петербург г, Малая Балканская ул, д. 58, литера.А</t>
  </si>
  <si>
    <t>Библиотека № 2 им. Ф. Абрамова</t>
  </si>
  <si>
    <t>Библиотека № 2 часть помещения на первом этаже</t>
  </si>
  <si>
    <t>Санкт-Петербург г, Колпино г, Загородная ул, д. 55, литера.А</t>
  </si>
  <si>
    <t>Библиотека № 3</t>
  </si>
  <si>
    <t>Санкт-Петербург г, Стрельбищенская ул, д. 26, литера.А</t>
  </si>
  <si>
    <t>Библиотека № 3 занимает часть помещения первый этаж</t>
  </si>
  <si>
    <t>Санкт-Петербург г, Саперный п, Дорожная ул, д. 11, литера.А</t>
  </si>
  <si>
    <t>Библиотека № 3 им. О. Ф. Берггольц</t>
  </si>
  <si>
    <t>Библиотека № 4</t>
  </si>
  <si>
    <t>Библиотека № 4 занимает часть помещения первый этаж</t>
  </si>
  <si>
    <t>Санкт-Петербург г, Понтонный п, Южная ул, д. 13, литера.А</t>
  </si>
  <si>
    <t>Библиотека № 4 им. А. А. Прокофьева</t>
  </si>
  <si>
    <t>Санкт-Петербург г, Димитрова ул, д. 9, корп. 1, литера.А</t>
  </si>
  <si>
    <t>Библиотека № 5</t>
  </si>
  <si>
    <t>Библиотека № 5 "Гармония"</t>
  </si>
  <si>
    <t>Санкт-Петербург г, Бухарестская ул, д. 122, корп. 1, литера.А</t>
  </si>
  <si>
    <t>Библиотека № 5 занимает первый этаж</t>
  </si>
  <si>
    <t>Санкт-Петербург г, Металлострой п, Центральная ул, д. 14, литера.А</t>
  </si>
  <si>
    <t>Библиотека № 6 им. В. Г. Короленко</t>
  </si>
  <si>
    <t>Санкт-Петербург г, Бухарестская ул, д. 23, корп. 1, литера.А</t>
  </si>
  <si>
    <t>Библиотека № 6 ООО Ока</t>
  </si>
  <si>
    <t>Санкт-Петербург г, Колпино г, Тверская ул, д. 36, корп. 3, литера.А</t>
  </si>
  <si>
    <t>Библиотека № 7</t>
  </si>
  <si>
    <t>Библиотека № 7  занимает часть помещения первый этаж</t>
  </si>
  <si>
    <t>Санкт-Петербург г, Понтонный п, Александра Товпеко ул, д. 14, литера.А</t>
  </si>
  <si>
    <t>Библиотека № 7 Славянка"</t>
  </si>
  <si>
    <t>Санкт-Петербург г, Ярослава Гашека ул, д. 26, корп. 1, литера.А</t>
  </si>
  <si>
    <t>Библиотека № 9 "Сказка"</t>
  </si>
  <si>
    <t>Санкт-Петербург г, Турку ул, д. 17, корп. 1, литера.А</t>
  </si>
  <si>
    <t>Библиотека № 9 им. Даниила Гранина</t>
  </si>
  <si>
    <t>библиотека №1</t>
  </si>
  <si>
    <t>Санкт-Петербург г, КИМа пр-кт, д. 4, литер.В</t>
  </si>
  <si>
    <t>Библиотека №1</t>
  </si>
  <si>
    <t>Санкт-Петербург г, Чекистов ул, д. 26, литера.А</t>
  </si>
  <si>
    <t>Библиотека №10</t>
  </si>
  <si>
    <t>Санкт-Петербург г, Ленинский пр-кт, д. 92, корп. 1, литера.А</t>
  </si>
  <si>
    <t>Санкт-Петербург г, Стойкости ул, д. 36, корп. 1, литера.А</t>
  </si>
  <si>
    <t>Санкт-Петербург г, Художников пр-кт, д. 9, корп. 1, литера.А</t>
  </si>
  <si>
    <t>Библиотека №11</t>
  </si>
  <si>
    <t>Санкт-Петербург г, Ленинский пр-кт, д. 97, корп. 3, литера.А</t>
  </si>
  <si>
    <t>Библиотека №12</t>
  </si>
  <si>
    <t>Санкт-Петербург г, Ветеранов пр-кт, д. 146/22, литера.А</t>
  </si>
  <si>
    <t>Библиотека №14</t>
  </si>
  <si>
    <t>Санкт-Петербург г, Маршала Казакова ул, д. 68, корп. 1, литера.А</t>
  </si>
  <si>
    <t>библиотека №2</t>
  </si>
  <si>
    <t>Санкт-Петербург г, 6-я В.О. линия, д. 17, литер.А</t>
  </si>
  <si>
    <t>Библиотека №2</t>
  </si>
  <si>
    <t>Санкт-Петербург г, Красное Село г, Лермонтова ул, д. 26, литера.А</t>
  </si>
  <si>
    <t>библиотека №3</t>
  </si>
  <si>
    <t>Санкт-Петербург г, 17-я В.О. линия, д. 14, литер.А</t>
  </si>
  <si>
    <t>Библиотека №3</t>
  </si>
  <si>
    <t>библиотека №4</t>
  </si>
  <si>
    <t>Санкт-Петербург г, Средний В.О. пр-кт, д. 99/18, литер.А</t>
  </si>
  <si>
    <t>Библиотека №4</t>
  </si>
  <si>
    <t>Санкт-Петербург г, Горелово тер., Коммунаров ул, д. 118, корп. 1, литера.А</t>
  </si>
  <si>
    <t>Санкт-Петербург г, Колодезная ул, д. 30, литера.А</t>
  </si>
  <si>
    <t>библиотека №5</t>
  </si>
  <si>
    <t>Санкт-Петербург г, 16-я В.О. линия, д. 65, литер.А</t>
  </si>
  <si>
    <t>Библиотека №5</t>
  </si>
  <si>
    <t>Санкт-Петербург г, Красное Село г, Красногородская ул, д. 17, корп. 2, литера.А</t>
  </si>
  <si>
    <t>Санкт-Петербург г, Ленинский пр-кт, д. 135, литера.А</t>
  </si>
  <si>
    <t>библиотека №6</t>
  </si>
  <si>
    <t>Санкт-Петербург г, Каховского пер, д. 5, литер.Б</t>
  </si>
  <si>
    <t>Библиотека №6</t>
  </si>
  <si>
    <t>Санкт-Петербург г, Автовская ул, д. 32, литера.А</t>
  </si>
  <si>
    <t>Санкт-Петербург г, Красное Село г, Дудергоф тер., Театральная ул, д. 15, литера.А</t>
  </si>
  <si>
    <t>Санкт-Петербург г, Лисий Нос п, Балтийский пр-кт, д. 36, литера.А</t>
  </si>
  <si>
    <t>библиотека №7</t>
  </si>
  <si>
    <t>Санкт-Петербург г, Средний В.О. пр-кт, д. 3/15, литер.А</t>
  </si>
  <si>
    <t>Библиотека №7</t>
  </si>
  <si>
    <t>Санкт-Петербург г, Дачный пр-кт, д. 16, корп. 7, литера.А</t>
  </si>
  <si>
    <t>Санкт-Петербург г, Красное Село г, Ленина пр-кт, д. 65, литера.А</t>
  </si>
  <si>
    <t>Библиотека №7н</t>
  </si>
  <si>
    <t>Библиотека №8</t>
  </si>
  <si>
    <t>Санкт-Петербург г, Ветеранов пр-кт, д. 118, корп. 1, литера.А</t>
  </si>
  <si>
    <t>Санкт-Петербург г, Оборонная ул, д. 18, литера.А</t>
  </si>
  <si>
    <t>Библиотека №9</t>
  </si>
  <si>
    <t>Санкт-Петербург г, Партизана Германа ул, д. 22, литера.Б</t>
  </si>
  <si>
    <t>Библиотека-депозитарий</t>
  </si>
  <si>
    <t>Библиотека-филиал № 1</t>
  </si>
  <si>
    <t>Библиотека-филиал №1</t>
  </si>
  <si>
    <t>Санкт-Петербург г, Зеленогорск г, Ленина пр-кт, д. 25, литера.А</t>
  </si>
  <si>
    <t>Библиотека-филиал №2</t>
  </si>
  <si>
    <t>Санкт-Петербург г, Комарово п, Ленинградская ул, д. 46а, литера.А</t>
  </si>
  <si>
    <t>Библиотека-филиал №3</t>
  </si>
  <si>
    <t>Санкт-Петербург г, Комарово п, 3-я Дачная ул, д. 8, литера.А</t>
  </si>
  <si>
    <t>Библиотека-филиал №4</t>
  </si>
  <si>
    <t>Санкт-Петербург г, Солнечное п, Приморское ш, д. 374, литера.А</t>
  </si>
  <si>
    <t>Библиотека-филиал №5</t>
  </si>
  <si>
    <t>Санкт-Петербург г, Сестрорецк г, Красных Командиров пр-кт, д. 25, литера.А</t>
  </si>
  <si>
    <t>Библиотека-филиал №6</t>
  </si>
  <si>
    <t>Санкт-Петербург г, Зеленогорск г, Ленина пр-кт, д. 12, литера.А</t>
  </si>
  <si>
    <t>Библиотека-филиал №8</t>
  </si>
  <si>
    <t>Санкт-Петербург г, Сестрорецк г, Приморское ш, д. 282, литера.А</t>
  </si>
  <si>
    <t>Библиотечный центр "ОХТА"</t>
  </si>
  <si>
    <t>Санкт-Петербург г, Большеохтинский пр-кт, д. 8, литера.А</t>
  </si>
  <si>
    <t>Библиоцентр « СТАРТ»</t>
  </si>
  <si>
    <t>Санкт-Петербург г, Елизаветинская ул, д. 8/1, литера.А</t>
  </si>
  <si>
    <t>Библиоцентр детского чтения</t>
  </si>
  <si>
    <t>Санкт-Петербург г, Скобелевский пр-кт, д. 4, литера.В</t>
  </si>
  <si>
    <t>Бизнес-центр "Воронцов"</t>
  </si>
  <si>
    <t>Биржевой мост</t>
  </si>
  <si>
    <t>Благовещенская усыпальница</t>
  </si>
  <si>
    <t>Санкт-Петербург г, Реки Монастырки наб, д. 1, литера.Д</t>
  </si>
  <si>
    <t>Благовещенский мост</t>
  </si>
  <si>
    <t>блок 8, блок 9</t>
  </si>
  <si>
    <t>Санкт-Петербург г, Солидарности пр-кт, д. 4, литера.Б</t>
  </si>
  <si>
    <t>Блок вспомогательных служб</t>
  </si>
  <si>
    <t>Санкт-Петербург г, Авангардная ул, д. 4, литера.К</t>
  </si>
  <si>
    <t>Санкт-Петербург г, Пушкин г, Госпитальная ул, д. 15, литера.А</t>
  </si>
  <si>
    <t>Блок вспомогательных служб СПб ГБУЗ "Противотуберкулезный диспансер №5"</t>
  </si>
  <si>
    <t>Санкт-Петербург г, Бестужевская ул, д. 48 стр. 2</t>
  </si>
  <si>
    <t>Блок станция</t>
  </si>
  <si>
    <t>Санкт-Петербург г, Петергофское ш, д. 47, корп. 2, литера.А</t>
  </si>
  <si>
    <t>Санкт-Петербург г, Декабристов ул, д. 40, литера.А</t>
  </si>
  <si>
    <t>Санкт-Петербург г, Лахтинский пр-кт, д. 98, литер.Е</t>
  </si>
  <si>
    <t>Санкт-Петербург г, Светлановский пр-кт, д. 85, литер.А</t>
  </si>
  <si>
    <t>Больница с поликлиническим отделением</t>
  </si>
  <si>
    <t>Санкт-Петербург г, Песочный п, Ленинградская ул, д. 68а, литера.А</t>
  </si>
  <si>
    <t>Большая Пороховская, д. 22, литер А</t>
  </si>
  <si>
    <t>Санкт-Петербург г, Большая Пороховская ул, д. 22, литер.А</t>
  </si>
  <si>
    <t>Большеохтинский мост</t>
  </si>
  <si>
    <t>Большой Крестовский мост</t>
  </si>
  <si>
    <t>Большой Сампсониевский пр., д.34</t>
  </si>
  <si>
    <t>бомбоубежище</t>
  </si>
  <si>
    <t>Бомбоубежище</t>
  </si>
  <si>
    <t>Буфет</t>
  </si>
  <si>
    <t>Санкт-Петербург г, Ломоносов г, Михайловская ул, д. 29 стр. 5</t>
  </si>
  <si>
    <t>Бухгалтерия литер Г</t>
  </si>
  <si>
    <t>Санкт-Петербург г, Литейный пр-кт, д. 56 литера Г</t>
  </si>
  <si>
    <t>Бывшая котельная</t>
  </si>
  <si>
    <t>Санкт-Петербург г, Пушкин г, Павловское ш, д. 52, литера.А</t>
  </si>
  <si>
    <t>Бытовое помещение</t>
  </si>
  <si>
    <t>Санкт-Петербург г, Кронштадт г, Тулонская аллея, д. 11, литера.А</t>
  </si>
  <si>
    <t>Бытовой корпус</t>
  </si>
  <si>
    <t>Бюджетное общеобразовательное учреждение</t>
  </si>
  <si>
    <t>Санкт-Петербург г, Лиговский пр-кт, д. 156 литера А</t>
  </si>
  <si>
    <t>Бюро Василеостровского района</t>
  </si>
  <si>
    <t>Бюро Выборгского района</t>
  </si>
  <si>
    <t>Бюро Калининского района</t>
  </si>
  <si>
    <t>Бюро Кировского района</t>
  </si>
  <si>
    <t>Бюро Колпинского района</t>
  </si>
  <si>
    <t>Бюро Красногвардейского района</t>
  </si>
  <si>
    <t>Бюро медико-социальной экспертизы</t>
  </si>
  <si>
    <t>Санкт-Петербург г, Фурштатская ул, д. 19 литера А</t>
  </si>
  <si>
    <t>Бюро Московского района</t>
  </si>
  <si>
    <t>Бюро Невского района</t>
  </si>
  <si>
    <t>Бюро Петроградского района</t>
  </si>
  <si>
    <t>Бюро Петродворцового района</t>
  </si>
  <si>
    <t>Бюро Приморского района</t>
  </si>
  <si>
    <t>Бюро Пушкинского района</t>
  </si>
  <si>
    <t>Бюро Фрунзенского района</t>
  </si>
  <si>
    <t>Вахта литера Э</t>
  </si>
  <si>
    <t>Санкт-Петербург г, Молодежное п, Средневыборгское ш, д. 8, литера.Э</t>
  </si>
  <si>
    <t>Велобаза 3д.2</t>
  </si>
  <si>
    <t>Велобаза Зд.3</t>
  </si>
  <si>
    <t>Ветеринарная станция Адмиралтейского района</t>
  </si>
  <si>
    <t>Санкт-Петербург г, Большая Подьяческая ул, д. 5 литера А</t>
  </si>
  <si>
    <t>Ветеринарная станция Василеостровского района</t>
  </si>
  <si>
    <t>Ветеринарная станция Выборгского района</t>
  </si>
  <si>
    <t>Санкт-Петербург г, Зеленогорская ул, д. 16 литера Б</t>
  </si>
  <si>
    <t>Ветеринарная станция Калининского района</t>
  </si>
  <si>
    <t>Санкт-Петербург г, Васенко ул, д. 3 к. 3 литера А</t>
  </si>
  <si>
    <t>Ветеринарная станция Кировского района</t>
  </si>
  <si>
    <t>Санкт-Петербург г, Швецова ул, д. 47/2 литера А</t>
  </si>
  <si>
    <t>ветеринарная станция колпинского района (здание №1)</t>
  </si>
  <si>
    <t>Санкт-Петербург г, Колпино г, Колпинская ул, д. 6 литера А</t>
  </si>
  <si>
    <t>ветеринарная станция колпинского района (здание №2)</t>
  </si>
  <si>
    <t>Санкт-Петербург г, Колпино г, Колпинская ул, д. 6 литера Б</t>
  </si>
  <si>
    <t>ветеринарная станция красносельского района</t>
  </si>
  <si>
    <t>Санкт-Петербург г, Красное Село г, Лермонтова ул, д. 22 к. 1 литера А</t>
  </si>
  <si>
    <t>Ветеринарная станция Кронштадтского района</t>
  </si>
  <si>
    <t>Санкт-Петербург г, Кронштадт г, Восстания ул, д. 13а литера А</t>
  </si>
  <si>
    <t>Ветеринарная станция Курортного района</t>
  </si>
  <si>
    <t>Санкт-Петербург г, Сестрорецк г, Транспортный пер, д. 4 литера А</t>
  </si>
  <si>
    <t>Ветеринарная станция Ломоносовского района</t>
  </si>
  <si>
    <t>Санкт-Петербург г, Ломоносов г, Михайловская ул, д. 38 литера А</t>
  </si>
  <si>
    <t>Ветеринарная станция Московского района</t>
  </si>
  <si>
    <t>Санкт-Петербург г, Лиговский пр-кт, д. 291 литера А</t>
  </si>
  <si>
    <t>Ветеринарная станция Невского района</t>
  </si>
  <si>
    <t>Санкт-Петербург г, Обуховской Обороны пр-кт, д. 68 литера А</t>
  </si>
  <si>
    <t>Ветеринарная станция Петроградского района</t>
  </si>
  <si>
    <t>Санкт-Петербург г, Вяземский пер, д. 4 литера А</t>
  </si>
  <si>
    <t>Ветеринарная станция Петродворцового района</t>
  </si>
  <si>
    <t>Санкт-Петербург г, Петергоф г, Демьяна Бедного ул, д. 8/5 литера Б</t>
  </si>
  <si>
    <t>Ветеринарная станция Приморского района</t>
  </si>
  <si>
    <t>Санкт-Петербург г, Школьная ул, д. 32 литера А</t>
  </si>
  <si>
    <t>Ветеринарная станция Приморского района 2</t>
  </si>
  <si>
    <t>Санкт-Петербург г, Школьная ул, д. 32 литера Б</t>
  </si>
  <si>
    <t>Ветеринарная станция Пушкинского района</t>
  </si>
  <si>
    <t>Санкт-Петербург г, Пушкин г, Сапёрная ул, д. 61а литера А</t>
  </si>
  <si>
    <t>Ветеринарная станция Фрунзенского района</t>
  </si>
  <si>
    <t>Санкт-Петербург г, Салова ул, д. 16 литера А</t>
  </si>
  <si>
    <t>Ветеринарная станция Центрального района</t>
  </si>
  <si>
    <t>Санкт-Петербург г, Коломенская ул, д. 45 литера Б</t>
  </si>
  <si>
    <t>Взрослое отделение</t>
  </si>
  <si>
    <t>Санкт-Петербург г, Ижорская ул, д. 5, литера.А</t>
  </si>
  <si>
    <t>Взрослое поликлиническое отделение</t>
  </si>
  <si>
    <t>Санкт-Петербург г, Вознесенский пр-кт, д. 27, литера.А</t>
  </si>
  <si>
    <t>Санкт-Петербург г, Кронштадт г, Комсомола ул, д. 2 литера А</t>
  </si>
  <si>
    <t>Санкт-Петербург г, Обводного канала наб, д. 140, литера.А</t>
  </si>
  <si>
    <t>Взрослое поликлиническое отделение №105</t>
  </si>
  <si>
    <t>Санкт-Петербург г, 2-я Комсомольская ул, д. 23 к. 1 литера А</t>
  </si>
  <si>
    <t>Взрослое поликлиническое отделение №50</t>
  </si>
  <si>
    <t>Санкт-Петербург г, 2-я Комсомольская ул, д. 40 к. 2 литера А</t>
  </si>
  <si>
    <t>Взрослое поликлиническое отделение №91</t>
  </si>
  <si>
    <t>Санкт-Петербург г, Отважных ул, д. 8 литера А</t>
  </si>
  <si>
    <t>Взрослое поликлиническое отделение, кабинет врача</t>
  </si>
  <si>
    <t>Видеосалон литера Ш</t>
  </si>
  <si>
    <t>Санкт-Петербург г, Молодежное п, Средневыборгское ш, д. 8, литера.Ш</t>
  </si>
  <si>
    <t>Водноспортивный комплекс</t>
  </si>
  <si>
    <t>Санкт-Петербург г, Колпино г, Тверская ул, д. 27 литера А</t>
  </si>
  <si>
    <t>Водонапорная башня лит. И</t>
  </si>
  <si>
    <t>Ленинградская обл, Выборгский р-н, Рощино гп, Социалистическая ул, д. 130</t>
  </si>
  <si>
    <t>Водонапорная башня литера Я</t>
  </si>
  <si>
    <t>Санкт-Петербург г, Молодежное п, Средневыборгское ш, д. 8, литера.Я</t>
  </si>
  <si>
    <t>Военно-спортивный клуб "Русич"</t>
  </si>
  <si>
    <t>Воздухоопорное сооружение для занятий теннисом (корты №2-3)</t>
  </si>
  <si>
    <t>Воздухоопорное сооружение для занятий теннисом (корты №4-5)</t>
  </si>
  <si>
    <t>волейбольный зал</t>
  </si>
  <si>
    <t>Володарский ветеринарный участок</t>
  </si>
  <si>
    <t>Санкт-Петербург г, Сергиево тер, Володарского пер, д. 5 литера А</t>
  </si>
  <si>
    <t>Володарский мост</t>
  </si>
  <si>
    <t>ВОП</t>
  </si>
  <si>
    <t>воспитание и обучение</t>
  </si>
  <si>
    <t>Санкт-Петербург г, Петергоф г, Ропшинское ш, д. 8, литера.А</t>
  </si>
  <si>
    <t>Санкт-Петербург г, Плуталова ул, д. 9, литера.А</t>
  </si>
  <si>
    <t>Воспитание и обучение</t>
  </si>
  <si>
    <t>Санкт-Петербург г, 6-я Советская ул, д. 3 литера А</t>
  </si>
  <si>
    <t>Воспитание и обучение-1</t>
  </si>
  <si>
    <t>Санкт-Петербург г, Народного Ополчения пр-кт, д. 189 к. 1 литера Б</t>
  </si>
  <si>
    <t>Воспитание и обучение-2</t>
  </si>
  <si>
    <t>Санкт-Петербург г, Лётчика Пилютова ул, д. 31 литера А</t>
  </si>
  <si>
    <t>Воспитание и обучение-3</t>
  </si>
  <si>
    <t>Санкт-Петербург г, Дальневосточный пр-кт, д. 26 литера Б</t>
  </si>
  <si>
    <t>Воспитание и обучение-4</t>
  </si>
  <si>
    <t>Санкт-Петербург г, Ивановская ул, д. 29а литера А</t>
  </si>
  <si>
    <t>Востановительное лечение</t>
  </si>
  <si>
    <t>Санкт-Петербург г, Кронштадтская ул, д. 28, литера.А</t>
  </si>
  <si>
    <t>ВПО 50 литБ</t>
  </si>
  <si>
    <t>Санкт-Петербург г, 2-я Комсомольская ул, д. 40 к. 2 литера Б</t>
  </si>
  <si>
    <t>ВПО 91 литБ</t>
  </si>
  <si>
    <t>Санкт-Петербург г, Отважных ул, д. 8 литера Б</t>
  </si>
  <si>
    <t>Врачебно-физкультурное отделение</t>
  </si>
  <si>
    <t>Санкт-Петербург г, Новоизмайловский пр-кт, д. 29, литера.А</t>
  </si>
  <si>
    <t>Вспомогательное здание Фондохранилища</t>
  </si>
  <si>
    <t>Вспомогательное помещение медицинского учреждения СПб ГБУЗ КВД № 11</t>
  </si>
  <si>
    <t>Санкт-Петербург г, Поварской пер, д. 14, литера.А</t>
  </si>
  <si>
    <t>встоенное помещение Пискаревский 50</t>
  </si>
  <si>
    <t>Встроенно-пристроенные помещения</t>
  </si>
  <si>
    <t>Санкт-Петербург г, Садовая ул, д. 14/52, литера.А</t>
  </si>
  <si>
    <t>встроенное</t>
  </si>
  <si>
    <t>Санкт-Петербург г, 1-й Муринский пр-кт, д. 2, литера.А</t>
  </si>
  <si>
    <t>Встроенное нежилое помещение 1 этажа, архив</t>
  </si>
  <si>
    <t>Встроенное помещение "Отделение социального обслуживания населения по адресу: Дальневосточный пр., д.8, корп. 1, пом. 11-Н</t>
  </si>
  <si>
    <t>Санкт-Петербург г, Дальневосточный пр-кт, д. 8 к. 1 литера А</t>
  </si>
  <si>
    <t>Встроенное помещение "Отделение социального обслуживания населения по адресу: пр. Большевиков, д. 30, корп. 5"</t>
  </si>
  <si>
    <t>Санкт-Петербург г, Большевиков пр-кт, д. 30 к. 5 литера А</t>
  </si>
  <si>
    <t>Встроенное помещение "Отделение социального обслуживания населения по адресу: пр. Елизарова, д. 31, корп. 3"</t>
  </si>
  <si>
    <t>Санкт-Петербург г, Елизарова пр-кт, д. 31 к. 3 литера А</t>
  </si>
  <si>
    <t>Встроенное помещение "Отделение социального обслуживания населения по адресу: ул. Коллонтай, д. 7/2"</t>
  </si>
  <si>
    <t>Санкт-Петербург г, Коллонтай ул, д. 7/2 литера А</t>
  </si>
  <si>
    <t>Встроенное помещение 1</t>
  </si>
  <si>
    <t>Встроенное помещение 10</t>
  </si>
  <si>
    <t>Встроенное помещение 11</t>
  </si>
  <si>
    <t>Встроенное помещение 12</t>
  </si>
  <si>
    <t>Встроенное помещение 13</t>
  </si>
  <si>
    <t>Санкт-Петербург г, Маршала Жукова пр-кт, д. 60 к. 1 литера Г</t>
  </si>
  <si>
    <t>Встроенное помещение 14</t>
  </si>
  <si>
    <t>Встроенное помещение 2</t>
  </si>
  <si>
    <t>Санкт-Петербург г, Маршала Говорова ул, д. 3/7, литера.А</t>
  </si>
  <si>
    <t>Встроенное помещение 3</t>
  </si>
  <si>
    <t>Встроенное помещение 5</t>
  </si>
  <si>
    <t>Встроенное помещение 6</t>
  </si>
  <si>
    <t>Встроенное помещение 7</t>
  </si>
  <si>
    <t>Встроенное помещение 8</t>
  </si>
  <si>
    <t>Встроенное помещение 9</t>
  </si>
  <si>
    <t>встроенное помещение Гражданский 92</t>
  </si>
  <si>
    <t>Встроенные помещения в жилом доме</t>
  </si>
  <si>
    <t>Санкт-Петербург г, Салова ул, д. 30, литера.А</t>
  </si>
  <si>
    <t>встроенные помещения в многоквартирном жилом доме</t>
  </si>
  <si>
    <t>Санкт-Петербург г, Луначарского пр-кт, д. 21 к. 1 литера А</t>
  </si>
  <si>
    <t>Встроенные помещения в многоквартирном жилом доме</t>
  </si>
  <si>
    <t>встройка 1</t>
  </si>
  <si>
    <t>встройка 2</t>
  </si>
  <si>
    <t>встройка 3</t>
  </si>
  <si>
    <t>встройка 4</t>
  </si>
  <si>
    <t>встройка 5</t>
  </si>
  <si>
    <t>встройка 6</t>
  </si>
  <si>
    <t>Вторая площадка общеобразовательного учреждения</t>
  </si>
  <si>
    <t>Санкт-Петербург г, Лиговский пр-кт, д. 241 литера А</t>
  </si>
  <si>
    <t>второе здание</t>
  </si>
  <si>
    <t>Ленинградская обл, Тосненский р-н, Тельмана п, Ладожский б-р, д. 5</t>
  </si>
  <si>
    <t>второй корпус</t>
  </si>
  <si>
    <t>Санкт-Петербург г, Фрунзе ул, д. 15, литера.А</t>
  </si>
  <si>
    <t>Выборгский пешеходный тоннель</t>
  </si>
  <si>
    <t>Выездная бригада</t>
  </si>
  <si>
    <t>Санкт-Петербург г, Московский пр-кт, д. 104 литера М</t>
  </si>
  <si>
    <t>Выставочное помещение</t>
  </si>
  <si>
    <t>Выставочный зал</t>
  </si>
  <si>
    <t>Санкт-Петербург г, Александра Невского пл, д. 1, литера.А</t>
  </si>
  <si>
    <t>Выставочный зал музея "Разночинный Петербург"</t>
  </si>
  <si>
    <t>Санкт-Петербург г, Большой Казачий пер, д. 9, литера.А</t>
  </si>
  <si>
    <t>Выставочный павильон</t>
  </si>
  <si>
    <t>Санкт-Петербург г, Зеленогорск г, Приморское ш, д. 536, литера.АА</t>
  </si>
  <si>
    <t>Выставочный павильон лит.А</t>
  </si>
  <si>
    <t>Санкт-Петербург г, Приморский пр-кт, д. 74 литера А</t>
  </si>
  <si>
    <t>Выставочный павильон лит.Б</t>
  </si>
  <si>
    <t>Санкт-Петербург г, Приморский пр-кт, д. 74 литера Б</t>
  </si>
  <si>
    <t>Выставочный павильон лит.В</t>
  </si>
  <si>
    <t>Санкт-Петербург г, Приморский пр-кт, д. 74 литера В</t>
  </si>
  <si>
    <t>Выставочный павильон лит.Д</t>
  </si>
  <si>
    <t>Санкт-Петербург г, Приморский пр-кт, д. 74 литера Д</t>
  </si>
  <si>
    <t>г Санкт-Петербург,  пр-кт Культуры, д.21, к.1; Жилой многоквартирный дом, 1 этаж, нежилые помещения (помещения в безвозмездном пользовании), библиотека-филиал №6</t>
  </si>
  <si>
    <t>Санкт-Петербург г, Культуры пр-кт, д. 21, корп. 1, литера.А</t>
  </si>
  <si>
    <t>г Санкт-Петербург, Воскресенская наб, д 24А</t>
  </si>
  <si>
    <t>Санкт-Петербург г, Воскресенская наб, д. 24, литера.А</t>
  </si>
  <si>
    <t>г Санкт-Петербург, Гражданский пр-кт, д 104 к 1; Жилой многоквартирный дом, 1-й этаж, нежилые помещения (помещения в безвозмездном пользовании), библиотека-филиал № 9</t>
  </si>
  <si>
    <t>Санкт-Петербург г, Гражданский пр-кт, д. 104, корп. 1, литера.А</t>
  </si>
  <si>
    <t>г Санкт-Петербург, Гражданский пр-кт, д 83 к 1; Жилой многоквартирный дом, 1-й этаж, нежилые помещения (помещения в безвозмездном пользовании), Центральная детская библиотека</t>
  </si>
  <si>
    <t>Санкт-Петербург г, Гражданский пр-кт, д. 83, корп. 1, литера.А</t>
  </si>
  <si>
    <t>г Санкт-Петербург, Гражданский пр-кт, д 83 к 1; Жилой многоквартирный дом, 1-й этаж, нежилые помещения (помещения в безвозмездном пользовании), Центральная районная библиотека им. В.Г. Белинского</t>
  </si>
  <si>
    <t>г Санкт-Петербург, Кондратьевский пр-кт, д 51 к 1;  Жилой многоквартирный дом, 1-й этаж, нежилые помещения (помещения в безвозмездном пользовании), библиотека-филиал № 2</t>
  </si>
  <si>
    <t>Санкт-Петербург г, Кондратьевский пр-кт, д. 51, корп. 1, литера.А</t>
  </si>
  <si>
    <t>г Санкт-Петербург, Кондратьевский пр-кт, д 83 к 1;  Жилой многоквартирный дом, 1-й этаж, нежилые помещения (помещения в безвозмездном пользовании), библиотека-филиал № 3</t>
  </si>
  <si>
    <t>Санкт-Петербург г, Кондратьевский пр-кт, д. 83, корп. 1, литера.А</t>
  </si>
  <si>
    <t>г Санкт-Петербург, Пискаревский пр-кт, д 10; Жилой многоквартирный дом, 1-й этаж, нежилые помещения (помещения в безвозмездном пользовании), библиотека-филиал №1</t>
  </si>
  <si>
    <t>Санкт-Петербург г, Пискарёвский пр-кт, д. 10, литера.А</t>
  </si>
  <si>
    <t>г Санкт-Петербург, Пискаревский пр-кт, д 16; Жилой многоквартирный дом, 1-й этаж, нежилые помещения (помещения в безвозмездном пользовании), библиотека-филиал № 10</t>
  </si>
  <si>
    <t>Санкт-Петербург г, Пискарёвский пр-кт, д. 16, литера.А</t>
  </si>
  <si>
    <t>г Санкт-Петербург, пр-кт Культуры, д 21 к 1; Жилой многоквартирный дом, 1-й этаж, нежилые помещения (помещения в безвозмездном пользовании), библиотека-филиал № 12</t>
  </si>
  <si>
    <t>г Санкт-Петербург, пр-кт Науки, д 44; Жилой многоквартирный дом, 1-й этаж, нежилые помещения (помещения в безвозмездном пользовании), библиотека-филиал № 14</t>
  </si>
  <si>
    <t>Г. Санкт-Петербург, Науки пр-кт, д.44, стр.А</t>
  </si>
  <si>
    <t>г Санкт-Петербург, Светлановский пр-кт, д 62 к 1;  Жилой многоквартирный дом, 1-й этаж, нежилые помещения (помещения в безвозмездном пользовании), библиотека-филиал № 4</t>
  </si>
  <si>
    <t>Санкт-Петербург г, Светлановский пр-кт, д. 62, корп. 1, литера.А</t>
  </si>
  <si>
    <t>г Санкт-Петербург, Светлановский пр-кт, д 62 к 1; Жилой многоквартирный дом, 1-й этаж, нежилые помещения (помещения в безвозмездном пользовании), библиотека-филиал № 11</t>
  </si>
  <si>
    <t>г Санкт-Петербург, ул Рылеева, д 9А</t>
  </si>
  <si>
    <t>Санкт-Петербург г, Рылеева ул, д. 9, литера.А</t>
  </si>
  <si>
    <t>г Санкт-Петербург, ул Турку, д 2 к 2</t>
  </si>
  <si>
    <t>Санкт-Петербург г, Турку ул, д. 2 к. 2 литера А</t>
  </si>
  <si>
    <t>г Санкт-Петербург, ул.Васенко, д.6/10; Жилой многоквартирный дом, 1-й этаж, нежилые помещения (помещения в безвозмездном пользовании), библиотека-филиал № 8</t>
  </si>
  <si>
    <t>Санкт-Петербург г, Васенко ул, д. 6/10, литера.А</t>
  </si>
  <si>
    <t>г. Санкт-Петербург, Каменноостровский проспект, дом 26-28, литера А, помещение 50-Н</t>
  </si>
  <si>
    <t>г.Санкт-Петербург, пр-кт Непокоренных, д.74; Жилой многоквартирный дом, 1-й этаж, нежилые помещения (помещения в оперативном управлении), библиотека-филиал № 5</t>
  </si>
  <si>
    <t>Санкт-Петербург г, Непокорённых пр-кт, д. 74, литера.А</t>
  </si>
  <si>
    <t>г.Санкт-Петербург,пр-кт Энгельса,д.150 к.2</t>
  </si>
  <si>
    <t>Санкт-Петербург г, Энгельса пр-кт, д. 150 к. 2 литера А</t>
  </si>
  <si>
    <t>г.Санкт-Петербург.ул.Савушкина,д.61 лит А</t>
  </si>
  <si>
    <t>Санкт-Петербург г, Савушкина ул, д. 61, литера.А</t>
  </si>
  <si>
    <t>г Санкт-Петербург, г Кронштадт, пр-кт Ленина, д 36 стр в</t>
  </si>
  <si>
    <t>Санкт-Петербург г, 2-й Муринский пр-кт, д. 9 литера Б</t>
  </si>
  <si>
    <t>Санкт-Петербург г, Авангардная ул, д. 4, литера.Л</t>
  </si>
  <si>
    <t>Санкт-Петербург г, Волковский пр-кт, д. 4 литера Б</t>
  </si>
  <si>
    <t>Санкт-Петербург г, Невский пр-кт, д. 151 литера В</t>
  </si>
  <si>
    <t>Санкт-Петербург г, Петергоф г, Петергофская ул, д. 4/2, литера.В</t>
  </si>
  <si>
    <t>Г. Санкт-Петербург, Большой пр., д.77/17, к.П</t>
  </si>
  <si>
    <t>Санкт-Петербург г, 5-я В.О. линия, д. 68, литер.Р</t>
  </si>
  <si>
    <t>Санкт-Петербург г, Зеленогорск г, Ленина пр-кт, д. 2, литера.П</t>
  </si>
  <si>
    <t>Санкт-Петербург г, Зеленогорск г, Приморское ш, д. 595 литера Ж</t>
  </si>
  <si>
    <t>Санкт-Петербург г, Кронштадт г, Зосимова ул, д. 11, литера.Б</t>
  </si>
  <si>
    <t>Санкт-Петербург г, Кронштадт г, Карла Маркса ул, д. 15 литера Б</t>
  </si>
  <si>
    <t>Санкт-Петербург г, Кронштадт г, Советская ул, д. 39, литера.Б</t>
  </si>
  <si>
    <t>Санкт-Петербург г, Ломоносов г, Дворцовый пр-кт, д. 63 литера Б</t>
  </si>
  <si>
    <t>Санкт-Петербург г, Ломоносов г, Михайловская ул, д. 29 литера В</t>
  </si>
  <si>
    <t>Санкт-Петербург г, Металлострой п, Пионерская ул, д. 1 литера Д</t>
  </si>
  <si>
    <t>Санкт-Петербург г, Молодежное п, Средневыборгское ш, д. 8, стр.30</t>
  </si>
  <si>
    <t>Санкт-Петербург г, Парголово п, Шишкина ул, д. 30, стр.3</t>
  </si>
  <si>
    <t>Санкт-Петербург г, Песочный п, Скородумовская ул, д. 21, литер.Д</t>
  </si>
  <si>
    <t>Санкт-Петербург г, Песочный п, Школьная ул, д. 16, литера.Б</t>
  </si>
  <si>
    <t>Санкт-Петербург г, Псковская ул, д. 28, литер.А</t>
  </si>
  <si>
    <t>Санкт-Петербург г, Пушкин г, Железнодорожная ул, д. 56а, литера.Н</t>
  </si>
  <si>
    <t>Санкт-Петербург г, Пушкин г, Жуковско-Волынская ул, д. 4 литера Б</t>
  </si>
  <si>
    <t>Санкт-Петербург г, Пушкин г, Павловское ш, д. 20 литера Д</t>
  </si>
  <si>
    <t>Санкт-Петербург г, Пушкин г, Школьная ул, д. 2 литера Г</t>
  </si>
  <si>
    <t>Санкт-Петербург г, Стрельна п, Санкт-Петербургское ш, д. 98/1 литера В</t>
  </si>
  <si>
    <t>Санкт-Петербург г, Тореза пр-кт, д. 93 литера К</t>
  </si>
  <si>
    <t>Гараж (Эйхенская ул.)</t>
  </si>
  <si>
    <t>Санкт-Петербург г, Петергоф г, Эйхенская ул, д. 21, литера.Б</t>
  </si>
  <si>
    <t>Гараж администрации</t>
  </si>
  <si>
    <t>Санкт-Петербург г, Сестрорецк г, Реки Сестры наб, д. 6, литер.А</t>
  </si>
  <si>
    <t>Гараж ЛИТЕР Е</t>
  </si>
  <si>
    <t>Санкт-Петербург г, Аккуратова ул, д. 11 литера Е</t>
  </si>
  <si>
    <t>Гараж садового отдела</t>
  </si>
  <si>
    <t>гараж хозблок литера И</t>
  </si>
  <si>
    <t>Гараж, кладовые, мастерские... Пр 621В</t>
  </si>
  <si>
    <t>Санкт-Петербург г, Ушково п, Приморское ш, д. 621, литера.В</t>
  </si>
  <si>
    <t>Гараж, Подсобные помещения</t>
  </si>
  <si>
    <t>Санкт-Петербург г, Большой В.О. пр-кт, д. 82, литер.З</t>
  </si>
  <si>
    <t>гараж, хозблок, теплоцентр  литер Д</t>
  </si>
  <si>
    <t>Санкт-Петербург г, Арсенальная наб, д. 13/1, литера.Д</t>
  </si>
  <si>
    <t>Гараж. Пляжевая ул. 10 литера Л</t>
  </si>
  <si>
    <t>Санкт-Петербург г, Ушково п, Пляжевая ул, д. 10, литера.Л</t>
  </si>
  <si>
    <t>Гаражи</t>
  </si>
  <si>
    <t>Санкт-Петербург г, Павловск г, Елизаветинская ул, д. 17, литера.А</t>
  </si>
  <si>
    <t>Санкт-Петербург г, Черняховского ул, д. 49 литера В</t>
  </si>
  <si>
    <t>ГБДОУ 105 Санкт-Петербург</t>
  </si>
  <si>
    <t>Санкт-Петербург г, Подвойского ул, д. 14, корп. 3, литер.А</t>
  </si>
  <si>
    <t>ГБДОУ д/с № 3 здание 2</t>
  </si>
  <si>
    <t>ГБДОУ д/с № 96</t>
  </si>
  <si>
    <t>Санкт-Петербург г, Индустриальный пр-кт, д. 20, корп. 2, литера.А</t>
  </si>
  <si>
    <t>ГБДОУ детский сад  № 39 Колпинского района СПб</t>
  </si>
  <si>
    <t>Санкт-Петербург г, Понтонный п, Южная ул, д. 31а, литера.А</t>
  </si>
  <si>
    <t>ГБДОУ детский сад  № 39 Колпинского района СПб  (Второе здание, не функционирует)</t>
  </si>
  <si>
    <t>Санкт-Петербург г, Понтонный п, Судостроителей ул, д. 9, корп. 2, литера.А</t>
  </si>
  <si>
    <t>ГБДОУ детский сад "Кудесница" Петроградского района СПб</t>
  </si>
  <si>
    <t>Санкт-Петербург г, 1-я Берёзовая аллея, д. 5 литера А</t>
  </si>
  <si>
    <t>ГБДОУ детский сад "Кудесница"Петроградского района СПб</t>
  </si>
  <si>
    <t>ГБДОУ детский сад 22</t>
  </si>
  <si>
    <t>Санкт-Петербург г, Космонавтов пр-кт, д. 78, литера.А</t>
  </si>
  <si>
    <t>ГБДОУ детский сад 22 - 2 корпус</t>
  </si>
  <si>
    <t>Санкт-Петербург г, Космонавтов пр-кт, д. 63, корп. 2, литера.А</t>
  </si>
  <si>
    <t>ГБДОУ детский сад 43 Красносельского района</t>
  </si>
  <si>
    <t>ГБДОУ детский сад № 104</t>
  </si>
  <si>
    <t>Санкт-Петербург г, Загребский б-р, д. 7, корп. 2, литера.А</t>
  </si>
  <si>
    <t>ГБДОУ детский сад № 104-2</t>
  </si>
  <si>
    <t>Санкт-Петербург г, Малая Каштановая аллея, д. 11, литера.А</t>
  </si>
  <si>
    <t>ГБДОУ детский сад № 117 Невского района Санкт-Петербурга Здание 1</t>
  </si>
  <si>
    <t>Санкт-Петербург г, Антонова-Овсеенко ул, д. 5, корп. 3, литера.А</t>
  </si>
  <si>
    <t>ГБДОУ детский сад № 117 Невского района Санкт-Петербурга Здание 2</t>
  </si>
  <si>
    <t>Санкт-Петербург г, Кржижановского ул, д. 2, литера.А</t>
  </si>
  <si>
    <t>ГБДОУ детский сад № 118 Выборгского района Санкт-Петербурга</t>
  </si>
  <si>
    <t>Санкт-Петербург г, Луначарского пр-кт, д. 27, корп. 2, литера.А</t>
  </si>
  <si>
    <t>ГБДОУ детский сад № 136 Выборгского района Санкт-Петербурга</t>
  </si>
  <si>
    <t>Санкт-Петербург г, 2-й Муринский пр-кт, д. 10, корп. 2, литера.А</t>
  </si>
  <si>
    <t>ГБДОУ детский сад № 145 Московского района Санкт-Петербурга</t>
  </si>
  <si>
    <t>Санкт-Петербург г, Ленсовета ул, д. 7, литера.А</t>
  </si>
  <si>
    <t>Санкт-Петербург г, Фрунзе ул, д. 1, литера.А</t>
  </si>
  <si>
    <t>ГБДОУ детский сад № 15 Петродворцового района Санкт-Петербурга, Суворовский гор.</t>
  </si>
  <si>
    <t>Г. Санкт-Петербург, г. Петергоф, Суворовский городок, д.17, к.лит.А</t>
  </si>
  <si>
    <t>ГБДОУ детский сад № 15 Петродворцового района Санкт-Петербурга, ул. Парковая</t>
  </si>
  <si>
    <t>Г. Санкт-Петербург, г. Петергоф, Парковая, д.18, к.4, стр.1</t>
  </si>
  <si>
    <t>ГБДОУ детский сад № 17</t>
  </si>
  <si>
    <t>Санкт-Петербург г, Каменноостровский пр-кт, д. 29, литера.А</t>
  </si>
  <si>
    <t>ГБДОУ детский сад № 18 Приморского района Санкт-Петербурга</t>
  </si>
  <si>
    <t>ГБДОУ детский сад № 19 Красногвардейского района СПб</t>
  </si>
  <si>
    <t>ГБДОУ детский сад № 2 Пушкинского района Санкт-Петербурга</t>
  </si>
  <si>
    <t>Санкт-Петербург г, Пушкин г, Красной Звезды ул, д. 22а литера А</t>
  </si>
  <si>
    <t>ГБДОУ детский сад № 20 Колпинского района Санкт-Петербурга</t>
  </si>
  <si>
    <t>ГБДОУ детский сад № 20 Центрального района СПб</t>
  </si>
  <si>
    <t>Санкт-Петербург г, Разъезжая ул, д. 26-28, литера.А</t>
  </si>
  <si>
    <t>ГБДОУ детский сад № 21 Петроградского района СПб</t>
  </si>
  <si>
    <t>ГБДОУ детский сад № 27</t>
  </si>
  <si>
    <t>Г. Санкт-Петербург, г. Санкт-Петербург, Ириновский проспект, д.17, к.4, стр.А</t>
  </si>
  <si>
    <t>ГБДОУ детский сад № 30 Красносельского района СПб</t>
  </si>
  <si>
    <t>Санкт-Петербург г, Пионерстроя ул, д. 18, корп. 3, литера.А</t>
  </si>
  <si>
    <t>ГБДОУ детский сад № 30 Приморского района Санкт-Петербурга</t>
  </si>
  <si>
    <t>ГБДОУ детский сад № 33 Колпинского района СПб</t>
  </si>
  <si>
    <t>Санкт-Петербург г, Колпино г, Тверская ул, д. 5, литер.А</t>
  </si>
  <si>
    <t>ГБДОУ детский сад № 4</t>
  </si>
  <si>
    <t>Санкт-Петербург г, Антонова-Овсеенко ул, д. 5, корп. 4, литера.А</t>
  </si>
  <si>
    <t>Санкт-Петербург г, Энергетиков пр-кт, д. 56, корп. 2, литера.А</t>
  </si>
  <si>
    <t>ГБДОУ детский сад № 4 Красногвардейского района Санкт-Петербурга</t>
  </si>
  <si>
    <t>ГБДОУ Детский сад № 4 Петроградского района Санкт - Петербурга , пр. Добролюбова д. 2 литер А</t>
  </si>
  <si>
    <t>ГБДОУ детский сад № 41 комбинированного вида Центрального района СПб "Центр интегративного воспитания" площадка № 1</t>
  </si>
  <si>
    <t>Г. Санкт-Петербург, Санкт-Петербург, Фурштатская, д.22, стр.лит. А</t>
  </si>
  <si>
    <t>ГБДОУ детский сад № 41 комбинированного вида Центрального района СПб "Центр интегративного воспитания" площадка № 2</t>
  </si>
  <si>
    <t>ГБДОУ детский сад № 41 Московского района Санкт-Петербурга</t>
  </si>
  <si>
    <t>ГБДОУ детский сад № 42</t>
  </si>
  <si>
    <t>Санкт-Петербург г, Стойкости ул, д. 41 к. 1 литера А</t>
  </si>
  <si>
    <t>ГБДОУ детский сад № 43 Пушкинского района СПб</t>
  </si>
  <si>
    <t>Санкт-Петербург г, Шушары п, Славянка тер., Колпинское ш, д. 34, корп. 4, литера.А</t>
  </si>
  <si>
    <t>ГБДОУ детский сад № 43 Пушкинского района СПб, помещение 87-Н</t>
  </si>
  <si>
    <t>Санкт-Петербург г, Шушары п, Славянка тер., Ростовская ул, д. 13-15, литера.А</t>
  </si>
  <si>
    <t>ГБДОУ детский сад № 48 Невского района Санкт-Петербурга</t>
  </si>
  <si>
    <t>Санкт-Петербург г, Товарищеский пр-кт, д. 16, корп. 2, литера.А</t>
  </si>
  <si>
    <t>ГБДОУ детский сад № 56</t>
  </si>
  <si>
    <t>Санкт-Петербург г, Стачек пр-кт, д. 107 к. 2 литера А</t>
  </si>
  <si>
    <t>ГБДОУ детский сад № 60</t>
  </si>
  <si>
    <t>Санкт-Петербург г, Марата ул, д. 4, литера.А</t>
  </si>
  <si>
    <t>ГБДОУ детский сад № 62 Петроградского района СПб</t>
  </si>
  <si>
    <t>Санкт-Петербург г, Бармалеева ул, д. 30, литера.А</t>
  </si>
  <si>
    <t>ГБДОУ детский сад № 63 Приморского района Санкт-Петербурга</t>
  </si>
  <si>
    <t>Г. Санкт-Петербург, г. Санкт-Петербурга, Туристская, д.4, к.2, стр.А</t>
  </si>
  <si>
    <t>ГБДОУ детский сад № 69 Фрунзенского района СПб</t>
  </si>
  <si>
    <t>Санкт-Петербург г, Белы Куна ул, д. 17, корп. 3, литера.А</t>
  </si>
  <si>
    <t>ГБДОУ детский сад № 70 Приморского района Санкт-Петербурга</t>
  </si>
  <si>
    <t>ГБДОУ детский сад № 71 Калининского района Санкт-Петерурга</t>
  </si>
  <si>
    <t>Санкт-Петербург г, Софьи Ковалевской ул, д. 16, корп. 2, литера.А</t>
  </si>
  <si>
    <t>ГБДОУ детский сад № 72 Кировского района Санкт-Петербурга</t>
  </si>
  <si>
    <t>Санкт-Петербург г, Автовская ул, д. 10 литера А</t>
  </si>
  <si>
    <t>ГБДОУ детский сад № 74</t>
  </si>
  <si>
    <t>Санкт-Петербург г, Коммуны ул, д. 44, корп. 3, литера.А</t>
  </si>
  <si>
    <t>ГБДОУ детский сад № 75 общеразвивающего вида Красносельского района</t>
  </si>
  <si>
    <t>Санкт-Петербург г, Маршала Казакова ул, д. 24, корп. 3, литера.А</t>
  </si>
  <si>
    <t>ГБДОУ детский сад № 86</t>
  </si>
  <si>
    <t>Г. Санкт-Петербург, пр.Наставников, д.41, к.2</t>
  </si>
  <si>
    <t>ГБДОУ детский сад № 9 Колпинского района СПб</t>
  </si>
  <si>
    <t>Санкт-Петербург г, Колпино г, Ленина пр-кт, д. 62а, литера.А</t>
  </si>
  <si>
    <t>ГБДОУ детский сад № 90 Красносельского района Санкт-Петербурга</t>
  </si>
  <si>
    <t>Санкт-Петербург г, Героев пр-кт, д. 23, литера.А</t>
  </si>
  <si>
    <t>ГБДОУ детский сад № 90 Красносельского района Санкт-Петербурга1</t>
  </si>
  <si>
    <t>Санкт-Петербург г, Героев пр-кт, д. 25, корп. 1</t>
  </si>
  <si>
    <t>ГБДОУ детский сад № 91 Выборгского района Санкт-Петербурга</t>
  </si>
  <si>
    <t>Санкт-Петербург г, Поэтический б-р, д. 15, корп. 1, литера.А</t>
  </si>
  <si>
    <t>ГБДОУ детский сад № 93 Красносельского района СПБ</t>
  </si>
  <si>
    <t>ГБДОУ детский сад №10</t>
  </si>
  <si>
    <t>Санкт-Петербург г, Савушкина ул, д. 18, литера.А</t>
  </si>
  <si>
    <t>ГБДОУ детский сад №10 Приморского района</t>
  </si>
  <si>
    <t>Санкт-Петербург г, Савушкина ул, д. 24, литера.А</t>
  </si>
  <si>
    <t>Санкт-Петербург г, Руднева ул, д. 28, корп. 2, литера.А</t>
  </si>
  <si>
    <t>Санкт-Петербург г, Тореза пр-кт, д. 104, корп. 2, литера.А</t>
  </si>
  <si>
    <t>Санкт-Петербург г, Тореза пр-кт, д. 19, литера.А</t>
  </si>
  <si>
    <t>ГБДОУ Детский сад №155 комбинированного вида Центрального района Санкт-Петербурга</t>
  </si>
  <si>
    <t>Санкт-Петербург г, Смольный пр-кт, д. 17, стр.1</t>
  </si>
  <si>
    <t>ГБДОУ детский сад №18 Красногвардейского района Санкт-Петербурга</t>
  </si>
  <si>
    <t>Санкт-Петербург г, Большеохтинский пр-кт, д. 6, литера.А</t>
  </si>
  <si>
    <t>ГБДОУ детский сад №21 выборгского района СПб</t>
  </si>
  <si>
    <t>Санкт-Петербург г, 1-й Муринский пр-кт, д. 3, литера.А</t>
  </si>
  <si>
    <t>Санкт-Петербург г, Павловск г, Желябова ул, д. 6/1, литера.А</t>
  </si>
  <si>
    <t>ГБДОУ детский сад №27 Московского района Санкт-Петербурга "Надежда"</t>
  </si>
  <si>
    <t>Санкт-Петербург г, Просвещения пр-кт, д. 68, корп. 4, литера.А</t>
  </si>
  <si>
    <t>Г. Санкт-Петербург, Санкт-Петербург, Гражданский проспект, д.110, к.2, стр.А</t>
  </si>
  <si>
    <t>ГБДОУ Детский сад №4 Петроградского района</t>
  </si>
  <si>
    <t>Санкт-Петербург г, Лизы Чайкиной ул, д. 14 литера А</t>
  </si>
  <si>
    <t>ГБДОУ детский сад №44 Колпинского района СПБ</t>
  </si>
  <si>
    <t>Санкт-Петербург г, Колпино г, Пролетарская ул, д. 52 литера А</t>
  </si>
  <si>
    <t>ГБДОУ детский сад №55 Колпинского района Санкт-Петербурга</t>
  </si>
  <si>
    <t>Санкт-Петербург г, Колпино г, Павловская ул, д. 59, литера.А</t>
  </si>
  <si>
    <t>Санкт-Петербург г, Стойкости ул, д. 26 к. 2 литера А</t>
  </si>
  <si>
    <t>ГБДОУ детский сад №78 "Жемчужинка" корпус А</t>
  </si>
  <si>
    <t>Санкт-Петербург г, Петергофское ш, д. 55, корп. 2, литера.А</t>
  </si>
  <si>
    <t>ГБДОУ детский сад №78 "Жемчужинка" корпус Б</t>
  </si>
  <si>
    <t>Санкт-Петербург г, Капитана Грищенко ул, д. 3, корп. 2, литера.А</t>
  </si>
  <si>
    <t>ГБДОУ детский сад №79 Калининского района</t>
  </si>
  <si>
    <t>Санкт-Петербург г, Кондратьевский пр-кт, д. 64, корп. 5, литера.А</t>
  </si>
  <si>
    <t>ГБДОУ детский сад №79 Калининского района Санкт-Петербурга</t>
  </si>
  <si>
    <t>Санкт-Петербург г, Замшина ул, д. 52, корп. 1, литера.А</t>
  </si>
  <si>
    <t>ГБДОУ детский сад №8 площадка № 1</t>
  </si>
  <si>
    <t>Санкт-Петербург г, Реки Фонтанки наб, д. 32/1, литера.А</t>
  </si>
  <si>
    <t>ГБДОУ детский сад №8 площадка №2</t>
  </si>
  <si>
    <t>Санкт-Петербург г, Короленко ул, д. 10/3, литера.А</t>
  </si>
  <si>
    <t>ГБДОУ детский сад №82</t>
  </si>
  <si>
    <t>ГБДОУ детский сад №93 (Зверинская)</t>
  </si>
  <si>
    <t>Санкт-Петербург г, Зверинская ул, д. 28-30, литера.А</t>
  </si>
  <si>
    <t>ГБДОУ детский сад №93 (площадка 1)</t>
  </si>
  <si>
    <t>Санкт-Петербург г, Глухая Зеленина ул, д. 6, литера.А</t>
  </si>
  <si>
    <t>ГБДОУ детский сад №93 (площадка 2)</t>
  </si>
  <si>
    <t>ГБДОУ детский скад № 2 Калининского района</t>
  </si>
  <si>
    <t>ГБДОУ № 1 Адмиралтейского района СПБ</t>
  </si>
  <si>
    <t>Санкт-Петербург г, Канала Грибоедова наб, д. 168, литера.Б</t>
  </si>
  <si>
    <t>ГБДОУ № 1 Адмиралтейского района СПБ, ул Садовая 109</t>
  </si>
  <si>
    <t>ГБДОУ № 14-1</t>
  </si>
  <si>
    <t>Санкт-Петербург г, Краснодонская ул, д. 7, литер.А</t>
  </si>
  <si>
    <t>ГБДОУ № 14-2</t>
  </si>
  <si>
    <t>Санкт-Петербург г, Большеохтинский пр-кт, д. 14, литер.А</t>
  </si>
  <si>
    <t>ГБДОУ № 145, корпус №3 , Павлоградский переулок д.3, Дошкольные группы, общее развитие</t>
  </si>
  <si>
    <t>Санкт-Петербург г, Павлоградский пер, д. 3, литера.А</t>
  </si>
  <si>
    <t>ГБДОУ № 22 Колпинского района СПб ул.Понтонная</t>
  </si>
  <si>
    <t>Санкт-Петербург г, Колпино г, Понтонная ул, д. 11, корп. 2, стр.1</t>
  </si>
  <si>
    <t>ГБДОУ № 22 Колпинского района СПб ул.Школьная</t>
  </si>
  <si>
    <t>Санкт-Петербург г, Металлострой п, Школьная ул, д. 6, литера.А</t>
  </si>
  <si>
    <t>ГБДОУ № 53</t>
  </si>
  <si>
    <t>Санкт-Петербург г, Английский пр-кт, д. 4-6, литера.Б</t>
  </si>
  <si>
    <t>ГБДОУ № 53 сад</t>
  </si>
  <si>
    <t>Санкт-Петербург г, Писарева ул, д. 16, литера.А</t>
  </si>
  <si>
    <t>ГБДОУ № 53 ясли</t>
  </si>
  <si>
    <t>ГБДОУ №1 Адмиралтейского района СПБ, Канонерская ул.,6-8-10</t>
  </si>
  <si>
    <t>Санкт-Петербург г, Канонерская ул, д. 6-8-10, литера.А</t>
  </si>
  <si>
    <t>ГБДОУ №145, корпус №1 , наб. Обводного канала д.65, Дошкольные группы,  общее развитие</t>
  </si>
  <si>
    <t>Санкт-Петербург г, Обводного канала наб, д. 65, литера.А</t>
  </si>
  <si>
    <t>ГБДОУ №145, корпус №2 , наб. Обводного канала д.71, Дошкольные группы, компенсирующей направленности</t>
  </si>
  <si>
    <t>Санкт-Петербург г, Обводного канала наб, д. 71, литера.А</t>
  </si>
  <si>
    <t>ГБДОУ №145, корпус №4 , ул. Роменская д.6/37, Дошкольные группы, компенсирующей направленности</t>
  </si>
  <si>
    <t>Санкт-Петербург г, Роменская ул, д. 6/37, литера.А</t>
  </si>
  <si>
    <t>ГБДОУ №145, корпус №5 , наб. Обводного канала д.69, Дошкольные группы, компенсирующей направленности</t>
  </si>
  <si>
    <t>Санкт-Петербург г, Обводного канала наб, д. 69, литера.А</t>
  </si>
  <si>
    <t>ГБДОУ №23 Петроградского района</t>
  </si>
  <si>
    <t>Санкт-Петербург г, Троицкая П.С. пл, д. 1, литера.А</t>
  </si>
  <si>
    <t>ГБДОУ №32 Петроградского района СПб, площадка №1</t>
  </si>
  <si>
    <t>Санкт-Петербург г, Большая Монетная ул, д. 24, литера.А</t>
  </si>
  <si>
    <t>ГБДОУ №32 Петроградского района СПб, площадка №2</t>
  </si>
  <si>
    <t>Санкт-Петербург г, Рентгена ул, д. 15/31, литера.А</t>
  </si>
  <si>
    <t>ГБДОУ №32 Петроградского района СПб, площадка №3</t>
  </si>
  <si>
    <t>ГБДОУ №34 Пушкинского района СПб Здание №1</t>
  </si>
  <si>
    <t>Санкт-Петербург г, Пушкин г, Средняя ул, д. 18, литера.А</t>
  </si>
  <si>
    <t>ГБДОУ №34 Пушкинского района СПб Здание №2</t>
  </si>
  <si>
    <t>ГБДОУ №44</t>
  </si>
  <si>
    <t>Санкт-Петербург г, Шушары п, Славянка тер., Изборская ул, д. 2, корп. 2, литера.А</t>
  </si>
  <si>
    <t>ГБДОУ №59</t>
  </si>
  <si>
    <t>Санкт-Петербург г, Озерной пер, д. 3, литера.А</t>
  </si>
  <si>
    <t>ГБДОУ №60</t>
  </si>
  <si>
    <t>Санкт-Петербург г, Маяковского ул, д. 1/96, литера.А</t>
  </si>
  <si>
    <t>ГБДОУ №89 1-я площадка</t>
  </si>
  <si>
    <t>Санкт-Петербург г, Лизы Чайкиной ул, д. 13-15, литера.А</t>
  </si>
  <si>
    <t>ГБДОУ №89 2-я площадка</t>
  </si>
  <si>
    <t>Санкт-Петербург г, Большая Пушкарская ул, д. 28/2, литера.А</t>
  </si>
  <si>
    <t>ГБДОУ №89 Приморского района Санкт-Петербурга</t>
  </si>
  <si>
    <t>Санкт-Петербург г, Лыжный пер, д. 8, корп. 2, литера.А</t>
  </si>
  <si>
    <t>ГБОУ</t>
  </si>
  <si>
    <t>Санкт-Петербург г, Выборгское ш, д. 7 к. 2 литера А</t>
  </si>
  <si>
    <t>ГБОУ "ИТШ № 777" Санкт-Петербурга</t>
  </si>
  <si>
    <t>ГБОУ гимназия № 159 "Бестужевская" Калининского района Санкт-Петербурга</t>
  </si>
  <si>
    <t>Санкт-Петербург г, Мечникова пр-кт, д. 16, литера.А</t>
  </si>
  <si>
    <t>ГБОУ лицей № 95 Калининского района Санкт-Петербурга, корпус 1</t>
  </si>
  <si>
    <t>Санкт-Петербург г, Верности ул, д. 14, корп. 4, литера.А</t>
  </si>
  <si>
    <t>ГБОУ лицей № 95 Калининского района Санкт-Петербурга, корпус 2</t>
  </si>
  <si>
    <t>ГБОУ лицей №486 по адресу ул. Композиторов д.11, к.2, литер А</t>
  </si>
  <si>
    <t>Г. Санкт-Петербург, Санкт-Петербург, Композиторов, д.11, к.2</t>
  </si>
  <si>
    <t>ГБОУ НОШ № 99 "СТАРТ" ПЕТРОГРАДСКОГО РАЙОНА САНКТ-ПЕТЕРБУРГА</t>
  </si>
  <si>
    <t>ГБОУ СОШ 538</t>
  </si>
  <si>
    <t>Санкт-Петербург г, Новаторов б-р, д. 40 литера А</t>
  </si>
  <si>
    <t>ГБОУ СОШ № 208</t>
  </si>
  <si>
    <t>Санкт-Петербург г, Добровольцев ул, д. 8, литера.А</t>
  </si>
  <si>
    <t>ГБОУ СОШ № 238</t>
  </si>
  <si>
    <t>Санкт-Петербург г, Галерная ул, д. 36-38, литера.А</t>
  </si>
  <si>
    <t>ГБОУ СОШ № 481 с углубленным изучением немецкого языка Кировского района Санкт-Петербурга</t>
  </si>
  <si>
    <t>Санкт-Петербург г, Трамвайный пр-кт, д. 20 литера А</t>
  </si>
  <si>
    <t>ГБОУ СОШ № 51 Петроградского района Санкт- Петербурга</t>
  </si>
  <si>
    <t>Санкт-Петербург г, Чкаловский пр-кт, д. 22, литера.А</t>
  </si>
  <si>
    <t>ГБОУ СОШ № 553</t>
  </si>
  <si>
    <t>Санкт-Петербург г, Ярослава Гашека ул, д. 4 к. 4 литера А</t>
  </si>
  <si>
    <t>ГБОУ СОШ № 692 Калининскго района Санкт-Петербурга</t>
  </si>
  <si>
    <t>ГБОУ СОШ №364</t>
  </si>
  <si>
    <t>ГБОУ СОШ №422, спортивный зал</t>
  </si>
  <si>
    <t>ГБОУ СОШ №531</t>
  </si>
  <si>
    <t>Санкт-Петербург г, Осипенко ул, д. 8 литера А</t>
  </si>
  <si>
    <t>ГБОУ СОШ№ 290 Санкт-Петербурга</t>
  </si>
  <si>
    <t>Санкт-Петербург г, Пионерстроя ул, д. 10, корп. 2, литера.А</t>
  </si>
  <si>
    <t>ГБОУ средняя общеобразовательная школа № 253 Приморского района Санкт-Петербурга имени капитана 1-го ранга П.И. Державина</t>
  </si>
  <si>
    <t>Г. Санкт-Петербург, г. Санкт-Петербург, Новоколомяжский проспект, д.4, к.4</t>
  </si>
  <si>
    <t>ГБОУ средняя школа № 10 Санкт-Петербурга</t>
  </si>
  <si>
    <t>Санкт-Петербург г, Кораблестроителей ул, д. 42, корп. 2, литера.А</t>
  </si>
  <si>
    <t>ГБОУ средняя школа № 298 Фрунзенского района Санкт-Петербурга</t>
  </si>
  <si>
    <t>Санкт-Петербург г, Альпийский пер, д. 19, корп. 2, литера.А</t>
  </si>
  <si>
    <t>ГБОУ школа № 1 с углубленным изучением английского языка Московского района СПб</t>
  </si>
  <si>
    <t>Г. Санкт-Петербург, Санкт-Петербург, Варшавская, д.30, стр.а</t>
  </si>
  <si>
    <t>ГБОУ школа № 17</t>
  </si>
  <si>
    <t>Санкт-Петербург г, Бабушкина ул, д. 58 к. 1 литера В</t>
  </si>
  <si>
    <t>ГБОУ школа № 222 "ПЕТРИШУЛЕ"</t>
  </si>
  <si>
    <t>ГБОУ школа № 362 Московского района Санкт-Петербурга</t>
  </si>
  <si>
    <t>Санкт-Петербург г, Витебский пр-кт, д. 85, литера.А</t>
  </si>
  <si>
    <t>ГБОУ школа № 438 Приморского района Санкт-Петербурга</t>
  </si>
  <si>
    <t>Г. Санкт-Петербург, пос. Лисий Нос, ул. Новоцентральная, д.21/7, стр.А</t>
  </si>
  <si>
    <t>ГБОУ школа № 452 Санкт-Петербурга, нежилое</t>
  </si>
  <si>
    <t>Г. Санкт-Петербург, Колпино, Загородная, д.41, стр.А</t>
  </si>
  <si>
    <t>ГБОУ школа № 460 Пушкинского района Санкт-Петербурга</t>
  </si>
  <si>
    <t>ГБОУ школа № 463 Выборгского района СПб</t>
  </si>
  <si>
    <t>Санкт-Петербург г, Асафьева ул, д. 7, корп. 2, литера.А</t>
  </si>
  <si>
    <t>ГБОУ школа № 483 Выборгского района Санкт-Петербурга</t>
  </si>
  <si>
    <t>ГБОУ школа № 544 Московского р-на Санкт-Петербурга</t>
  </si>
  <si>
    <t>Санкт-Петербург г, Костюшко ул, д. 62, литера.А</t>
  </si>
  <si>
    <t>Государственное бюджетное общеобразовательное учреждение средняя общеобразовательная школа № 544 с углубленным изучением английского языка Московского района Санкт-Петербурга</t>
  </si>
  <si>
    <t>ГБОУ школа № 544 с углубленным изучением английского языка Московского района Санкт-Петербурга</t>
  </si>
  <si>
    <t>ГБОУ школа № 6 (второе здание школы)</t>
  </si>
  <si>
    <t>ГБОУ школа № 6 (здание школы)</t>
  </si>
  <si>
    <t>Санкт-Петербург г, Большая Пороховская ул, д. 52, литер.А</t>
  </si>
  <si>
    <t>ГБОУ Школа № 618 Приморского района Санкт - Петербурга</t>
  </si>
  <si>
    <t>Санкт-Петербург г, Гаккелевская ул, д. 24, литера.А</t>
  </si>
  <si>
    <t>ГБОУ школа № 627</t>
  </si>
  <si>
    <t>Санкт-Петербург г, Новосёлов ул, д. 11, литера.А</t>
  </si>
  <si>
    <t>ГБОУ школа № 683 Приморского района  Санкт-Петербурга</t>
  </si>
  <si>
    <t>ГБОУ школа № 90 Выборгского района Санкт-Петербурга</t>
  </si>
  <si>
    <t>Санкт-Петербург г, Сикейроса ул, д. 5, корп. 2, литера.А</t>
  </si>
  <si>
    <t>ГБОУ школа №100 Калининского района Санкт-петербурга</t>
  </si>
  <si>
    <t>Санкт-Петербург г, Бестужевская ул, д. 5, корп. 1, литера.А</t>
  </si>
  <si>
    <t>ГБОУ школа №100 Калининского района Санкт-петербурга Отделение дошкольного образования</t>
  </si>
  <si>
    <t>Санкт-Петербург г, Бестужевская ул, д. 5, корп. 2, литера.А</t>
  </si>
  <si>
    <t>ГБОУ школа №370</t>
  </si>
  <si>
    <t>Санкт-Петербург г, Благодатная ул, д. 11, литера.А</t>
  </si>
  <si>
    <t>ГБОУ школа №46 "Центр РиМ" Калининского района</t>
  </si>
  <si>
    <t>Санкт-Петербург г, Амурская ул, д. 2, литера.А</t>
  </si>
  <si>
    <t>ГБОУ ШКОЛА №484 МОСКОВСКОГО РАЙОНА САНКТ-ПЕТЕРБУРГА</t>
  </si>
  <si>
    <t>Санкт-Петербург г, Юрия Гагарина пр-кт, д. 51, литера.А</t>
  </si>
  <si>
    <t>ГБОУ школа №494 Выборгского района Санкт-Петербурга</t>
  </si>
  <si>
    <t>Санкт-Петербург г, Композиторов ул, д. 22, корп. 2, литера.А</t>
  </si>
  <si>
    <t>ГБОУ школа №584 "Озерки"</t>
  </si>
  <si>
    <t>Санкт-Петербург г, Руднева ул, д. 8 к. 3 литера А</t>
  </si>
  <si>
    <t>ГБОУ школа №605 с углублённым изучением немецкого языка Выборгского района Санкт-Петербурга</t>
  </si>
  <si>
    <t>Санкт-Петербург г, Просвещения пр-кт, д. 46 к. 4 литера А</t>
  </si>
  <si>
    <t>ГБОУ школа №606 Пушкинского района  Санкт-Петербурга</t>
  </si>
  <si>
    <t>ГБУ ДО ДДЮТ Кировского района</t>
  </si>
  <si>
    <t>Санкт-Петербург г, Ленинский пр-кт, д. 133 к. 4 литера А</t>
  </si>
  <si>
    <t>Санкт-Петербург г, Стачек пр-кт, д. 206 литера А</t>
  </si>
  <si>
    <t>ГБУ ДО ДТ "Измайловский" (Загородный пр., д.64, литера А)</t>
  </si>
  <si>
    <t>ГБУ ДО ДТ "Измайловский" (Рижский пр., д.27, литера А)</t>
  </si>
  <si>
    <t>Санкт-Петербург г, Рижский пр-кт, д. 27, литера.А</t>
  </si>
  <si>
    <t>ГБУ ДО ДТ "Измайловский" (Рижский пр., д.27, литера Д)</t>
  </si>
  <si>
    <t>ГБУ ДО ДТ "Измайловский" (Рижский пр., д.29, литера А)</t>
  </si>
  <si>
    <t>Санкт-Петербург г, Рижский пр-кт, д. 29, литера.А</t>
  </si>
  <si>
    <t>ГБУ ДО ДТ "Измайловский" (Рижский пр., д.29, литера Е)</t>
  </si>
  <si>
    <t>ГБУ ДО ДТ "Измайловский" (ул. Егорова, д.26а, литера А)</t>
  </si>
  <si>
    <t>Санкт-Петербург г, Егорова ул, д. 26а, литера.А</t>
  </si>
  <si>
    <t>ГБУ ДО ДТ "Измайловский" (ул. Курляндская, д.29-31, литера А)</t>
  </si>
  <si>
    <t>ГБУ ДО ЦВР, Санкт-Петербург, ул. Правды, д.8,лит. Д</t>
  </si>
  <si>
    <t>Санкт-Петербург г, Правды ул, д. 8, литера.Д</t>
  </si>
  <si>
    <t>ГБУ ДО ЦВР, Санкт-Петербург, ул. Херсонская, д.2/9, лит. Б</t>
  </si>
  <si>
    <t>Санкт-Петербург г, Херсонская ул, д. 2/9, литера.Б</t>
  </si>
  <si>
    <t>ГБУ ДО ЦППМСП Петродворцового района Санкт-Петербурга "Доверие"</t>
  </si>
  <si>
    <t>Г. Санкт-Петербург, Ломоносов, Ораниенбаумский проспект, д.39а лит Б</t>
  </si>
  <si>
    <t>ГБУ СШОР №1 Калининского района</t>
  </si>
  <si>
    <t>Санкт-Петербург г, Гражданский пр-кт, д. 7, литера.А</t>
  </si>
  <si>
    <t>ГБУ ЦДК Санкт-Петербурга</t>
  </si>
  <si>
    <t>Санкт-Петербург г, Лиговский пр-кт, д. 46 литера А</t>
  </si>
  <si>
    <t>ГБУ ЦДЮТТ Колпинского района Санкт-Петербург</t>
  </si>
  <si>
    <t>Санкт-Петербург г, Колпино г, Тверская ул, д. 23 литера А</t>
  </si>
  <si>
    <t>Гематологический корпус</t>
  </si>
  <si>
    <t>Санкт-Петербург г, Авангардная ул, д. 14, литера.Б</t>
  </si>
  <si>
    <t>Гериатрический центр</t>
  </si>
  <si>
    <t>гериатрическое отделение</t>
  </si>
  <si>
    <t>Гериатрическое отделение</t>
  </si>
  <si>
    <t>Санкт-Петербург г, Декабристов пер, д. 8, литера.А</t>
  </si>
  <si>
    <t>Санкт-Петербург г, Кронштадт г, Комсомола ул, д. 14/16, литера.А</t>
  </si>
  <si>
    <t>Санкт-Петербург г, Пушкин г, Павловское ш, д. 56, литера.Б</t>
  </si>
  <si>
    <t>гериатрическое отделение (часть здания)</t>
  </si>
  <si>
    <t>Санкт-Петербург г, Альпийский пер, д. 18, литера.А</t>
  </si>
  <si>
    <t>Геронтологический центр</t>
  </si>
  <si>
    <t>гимназия</t>
  </si>
  <si>
    <t>Санкт-Петербург г, Культуры пр-кт, д. 11, корп. 4, литера.А</t>
  </si>
  <si>
    <t>Гимназия</t>
  </si>
  <si>
    <t>Санкт-Петербург г, 2-я В.О. линия, д. 43, литера.В</t>
  </si>
  <si>
    <t>Санкт-Петербург г, 4-я В.О. линия, д. 27/20, литера.А</t>
  </si>
  <si>
    <t>Санкт-Петербург г, Искусств пл, д. 2, литера.А</t>
  </si>
  <si>
    <t>Санкт-Петербург г, Литераторов ул, д. 9-11, литера.А</t>
  </si>
  <si>
    <t>Санкт-Петербург г, Энгельса пр-кт, д. 115, корп. 2, литера.А</t>
  </si>
  <si>
    <t>Гимназия (начальная школа)</t>
  </si>
  <si>
    <t>гимназия 1</t>
  </si>
  <si>
    <t>Санкт-Петербург г, Будапештская ул, д. 79, корп. 2, литера.А</t>
  </si>
  <si>
    <t>гимназия 2</t>
  </si>
  <si>
    <t>Санкт-Петербург г, Пловдивская ул, д. 14, литера.А</t>
  </si>
  <si>
    <t>гимназия №505</t>
  </si>
  <si>
    <t>Санкт-Петербург г, Тамбасова ул, д. 26 к. 1 литера А</t>
  </si>
  <si>
    <t>Гимнастический комплекс</t>
  </si>
  <si>
    <t>Санкт-Петербург г, Металлострой п, Садовая ул, д. 3 литера А</t>
  </si>
  <si>
    <t>ГКДЦ Вирусологическая лаборатория</t>
  </si>
  <si>
    <t>Главная проходная</t>
  </si>
  <si>
    <t>Санкт-Петербург г, Реки Мойки наб, д. 126, литер.З</t>
  </si>
  <si>
    <t>главное</t>
  </si>
  <si>
    <t>Санкт-Петербург г, Очаковская ул, д. 2а, литера.Б</t>
  </si>
  <si>
    <t>главное здание</t>
  </si>
  <si>
    <t>Санкт-Петербург г, Бухарестская ул, д. 5, литера.А</t>
  </si>
  <si>
    <t>Санкт-Петербург г, Колпино г, Заводской пр-кт, д. 22, корп. 2, литера.А</t>
  </si>
  <si>
    <t>Санкт-Петербург г, Левашово п, Первомайская ул, д. 37 литера А</t>
  </si>
  <si>
    <t>Санкт-Петербург г, Лиговский пр-кт, д. 208 литера А</t>
  </si>
  <si>
    <t>Санкт-Петербург г, Татарский пер, д. 8, литера.А</t>
  </si>
  <si>
    <t>Главное здание</t>
  </si>
  <si>
    <t>Г. Санкт-Петербург, Гражданский проспект, д.109, к.3, стр.А</t>
  </si>
  <si>
    <t>Санкт-Петербург г, 2-й Рабфаковский пер, д. 1 к. 4 литера Н</t>
  </si>
  <si>
    <t>Санкт-Петербург г, Авиаконструкторов пр-кт, д. 21, корп. 2, литера.А</t>
  </si>
  <si>
    <t>Санкт-Петербург г, Богатырский пр-кт, д. 36, корп. 2, литера.А</t>
  </si>
  <si>
    <t>Санкт-Петербург г, Ветеранов пр-кт, д. 140, корп. 2, литера.А</t>
  </si>
  <si>
    <t>Санкт-Петербург г, Канонерский остров, д. 32 литера Б</t>
  </si>
  <si>
    <t>Санкт-Петербург г, Колпино г, Павловская ул, д. 80, литера.А</t>
  </si>
  <si>
    <t>Санкт-Петербург г, Комендантский пр-кт, д. 13, корп. 2, литера.А</t>
  </si>
  <si>
    <t>Санкт-Петербург г, Новоизмайловский пр-кт, д. 25, литера.А</t>
  </si>
  <si>
    <t>Санкт-Петербург г, Подвойского ул, д. 48, корп. 3, литера.А</t>
  </si>
  <si>
    <t>Санкт-Петербург г, Реки Фонтанки наб, д. 18, литера.А</t>
  </si>
  <si>
    <t>Санкт-Петербург г, Рыбацкий пр-кт, д. 7 литера А</t>
  </si>
  <si>
    <t>Санкт-Петербург г, Садовая ул, д. 50, литера.Б</t>
  </si>
  <si>
    <t>Санкт-Петербург г, Чудновского ул, д. 4 к. 2 литера А</t>
  </si>
  <si>
    <t>Санкт-Петербург г, Шелгунова ул, д. 23 литера А</t>
  </si>
  <si>
    <t>Санкт-Петербург г, Шотмана ул, д. 6 к. 2 литера А</t>
  </si>
  <si>
    <t>Санкт-Петербург г, Юрия Гагарина пр-кт, д. 24, корп. 4, литера.А</t>
  </si>
  <si>
    <t>Главное здание (литер А), лечебное</t>
  </si>
  <si>
    <t>Санкт-Петербург г, Учебный пер, д. 5 литера А</t>
  </si>
  <si>
    <t>Главное здание медицинского учреждения СПб ГБУЗ КВД № 11</t>
  </si>
  <si>
    <t>Санкт-Петербург г, Чайковского ул, д. 1, литера.А</t>
  </si>
  <si>
    <t>Главное здание образовательного учреждения</t>
  </si>
  <si>
    <t>Санкт-Петербург г, Расстанная ул, д. 20 литера А</t>
  </si>
  <si>
    <t>Главное здание поликлиники</t>
  </si>
  <si>
    <t>Санкт-Петербург г, Кавалергардская ул, д. 26, литера.А</t>
  </si>
  <si>
    <t>Главное здание театра</t>
  </si>
  <si>
    <t>Г. Санкт-Петербург, Санкт-Петербург,Советский пер.д.5</t>
  </si>
  <si>
    <t>Главное здание школы 569</t>
  </si>
  <si>
    <t>Санкт-Петербург г, Рыбацкий пр-кт, д. 29 к. 2 литера А</t>
  </si>
  <si>
    <t>Главное здание, спортивная школа</t>
  </si>
  <si>
    <t>Главное офисное здание</t>
  </si>
  <si>
    <t>Санкт-Петербург г, Лиственная ул, д. 10, литера.А</t>
  </si>
  <si>
    <t>главный корпус</t>
  </si>
  <si>
    <t>Санкт-Петербург г, Солидарности пр-кт, д. 4, литера.А</t>
  </si>
  <si>
    <t>Главный корпус</t>
  </si>
  <si>
    <t>Санкт-Петербург г, Земледельческая ул, д. 2 литера А</t>
  </si>
  <si>
    <t>Санкт-Петербург г, Ленская ул, д. 1, корп. 2, литера.А</t>
  </si>
  <si>
    <t>Санкт-Петербург г, Металлострой п, Пионерская ул, д. 1 литера А</t>
  </si>
  <si>
    <t>Санкт-Петербург г, Парголово п, Осиновая Роща тер., Приозерское ш, д. 16, корп. 2, литера.А</t>
  </si>
  <si>
    <t>Санкт-Петербург г, Смолячково п, Приморское ш, д. 675, литера.А</t>
  </si>
  <si>
    <t>Главный корпус больницы</t>
  </si>
  <si>
    <t>Санкт-Петербург г, Пушкин г, Павловское ш, д. 14, литера.А</t>
  </si>
  <si>
    <t>Главный корпус ДДИ</t>
  </si>
  <si>
    <t>Санкт-Петербург г, Петергоф г, Воровского ул, д. 12 литера А</t>
  </si>
  <si>
    <t>Главный корпус диспансера</t>
  </si>
  <si>
    <t>Санкт-Петербург г, Колпино г, Ленина пр-кт, д. 1/5 литера А</t>
  </si>
  <si>
    <t>Главный корпус литера А</t>
  </si>
  <si>
    <t>Главный корпус образовательного учреждения</t>
  </si>
  <si>
    <t>Санкт-Петербург г, Гражданская ул, д. 26, литер.А</t>
  </si>
  <si>
    <t>Главный корпус, операцион. блок, административ.здание, пищеблок</t>
  </si>
  <si>
    <t>Санкт-Петербург г, Вавиловых ул, д. 14 литера А</t>
  </si>
  <si>
    <t>Главный лечебный корпус</t>
  </si>
  <si>
    <t>Санкт-Петербург г, Петергоф г, Константиновская ул, д. 1, литера.А</t>
  </si>
  <si>
    <t>Санкт-Петербург г, Реки Мойки наб, д. 126, литера.А</t>
  </si>
  <si>
    <t>главный офис</t>
  </si>
  <si>
    <t>Санкт-Петербург г, Хрустальная ул, д. 22, литер.Б</t>
  </si>
  <si>
    <t>Санкт-Петербург г, 13-я В.О. линия, д. 22 литера Б</t>
  </si>
  <si>
    <t>Главный офис Центральной городской детской библиотеки</t>
  </si>
  <si>
    <t>Санкт-Петербург г, Большая Морская ул, д. 33, литера.А</t>
  </si>
  <si>
    <t>Санкт-Петербург г, Шпалерная ул, д. 33, литера.А</t>
  </si>
  <si>
    <t>Главный, медицинские цели</t>
  </si>
  <si>
    <t>Санкт-Петербург г, Фрунзе ул, д. 10 литера А</t>
  </si>
  <si>
    <t>ГО</t>
  </si>
  <si>
    <t>Санкт-Петербург г, Аэродромная ул, д. 11, корп. 2, литера.А</t>
  </si>
  <si>
    <t>Городошные корты</t>
  </si>
  <si>
    <t>Санкт-Петербург г, Колпино г, Тверская ул, д. 25 литера Ж</t>
  </si>
  <si>
    <t>Городская ветеринарная лаборатория</t>
  </si>
  <si>
    <t>Санкт-Петербург г, Рижская ул, д. 6 литера А</t>
  </si>
  <si>
    <t>городская поликлиника</t>
  </si>
  <si>
    <t>Санкт-Петербург г, Вяземский пер, д. 3, литера.Б</t>
  </si>
  <si>
    <t>Городская поликлиника</t>
  </si>
  <si>
    <t>Санкт-Петербург г, Седова ул, д. 95 к. 2 литера А</t>
  </si>
  <si>
    <t>Городская поликлиника № 48</t>
  </si>
  <si>
    <t>Санкт-Петербург г, Бассейная ул, д. 19, литера.А</t>
  </si>
  <si>
    <t>Городская поликлиника № 51 ,Нежилое</t>
  </si>
  <si>
    <t>Санкт-Петербург г, Космонавтов пр-кт, д. 33-35</t>
  </si>
  <si>
    <t>Городская поликлиника №112</t>
  </si>
  <si>
    <t>Санкт-Петербург г, Академика Байкова ул, д. 25, корп. 1, литера.А</t>
  </si>
  <si>
    <t>Городская поликлиника №118</t>
  </si>
  <si>
    <t>Санкт-Петербург г, Академика Байкова ул, д. 27, литер.А</t>
  </si>
  <si>
    <t>Городская поликлиника №34</t>
  </si>
  <si>
    <t>Санкт-Петербург г, Зверинская ул, д. 15 литера А</t>
  </si>
  <si>
    <t>Городская поликлиника №43</t>
  </si>
  <si>
    <t>Санкт-Петербург г, Ленинский пр-кт, д. 123, корп. 2, литера.А</t>
  </si>
  <si>
    <t>Городская поликлиника №86</t>
  </si>
  <si>
    <t>Санкт-Петербург г, Киришская ул, д. 5, корп. 3, литера.А</t>
  </si>
  <si>
    <t>Городской (межрайонный) диабетологический Центр № 3</t>
  </si>
  <si>
    <t>Санкт-Петербург г, Новочеркасский пр-кт, д. 56, корп. 1, литер.А</t>
  </si>
  <si>
    <t>Городской гастроэнтерологический центр</t>
  </si>
  <si>
    <t>Санкт-Петербург г, Реки Фонтанки наб, д. 36, литера.А</t>
  </si>
  <si>
    <t>городской диабетологический центр</t>
  </si>
  <si>
    <t>Санкт-Петербург г, Сикейроса ул, д. 10 литера Д</t>
  </si>
  <si>
    <t>Городской перинатальный центр №1</t>
  </si>
  <si>
    <t>Санкт-Петербург г, Солидарности пр-кт, д. 6 литера А</t>
  </si>
  <si>
    <t>Городской пешеходный тоннель через Московский проспект у ст.м. Электросила</t>
  </si>
  <si>
    <t>Городской противотуберкулезный диспансер</t>
  </si>
  <si>
    <t>Гостевой дом (К100)</t>
  </si>
  <si>
    <t>Гостевой домик № 1</t>
  </si>
  <si>
    <t>Санкт-Петербург г, Парголово п, Выборгское ш, д. 369, корп. 5, литер.Л</t>
  </si>
  <si>
    <t>Гостевой домик № 2</t>
  </si>
  <si>
    <t>Санкт-Петербург г, Парголово п, Выборгское ш, д. 369, корп. 5, литер.К</t>
  </si>
  <si>
    <t>Гостевой домик № 3</t>
  </si>
  <si>
    <t>Санкт-Петербург г, Парголово п, Выборгское ш, д. 369, корп. 5, литер.И</t>
  </si>
  <si>
    <t>Гостевой домик № 4</t>
  </si>
  <si>
    <t>Санкт-Петербург г, Парголово п, Выборгское ш, д. 369, корп. 5, литер.З</t>
  </si>
  <si>
    <t>Гостевой домик № 5</t>
  </si>
  <si>
    <t>Санкт-Петербург г, Парголово п, Выборгское ш, д. 369, корп. 5, литер.Ж</t>
  </si>
  <si>
    <t>Гостевой домик № 6</t>
  </si>
  <si>
    <t>Санкт-Петербург г, Парголово п, Выборгское ш, д. 369, корп. 5, литер.Е</t>
  </si>
  <si>
    <t>Гостиница "Меркурий"</t>
  </si>
  <si>
    <t>Санкт-Петербург г, Таврическая ул, д. 39 литера Б</t>
  </si>
  <si>
    <t>Гостиница "Смольнинская"</t>
  </si>
  <si>
    <t>Санкт-Петербург г, Лафонская ул, д. 6 литера А</t>
  </si>
  <si>
    <t>Гостиница (К1)</t>
  </si>
  <si>
    <t>Гостиница (К100)</t>
  </si>
  <si>
    <t>Гостиница (К2)</t>
  </si>
  <si>
    <t>Гостиница (К5)</t>
  </si>
  <si>
    <t>Государственная техническая инспекция Санкт-Петербурга</t>
  </si>
  <si>
    <t>Санкт-Петербург г, Средняя Подьяческая ул, д. 15, литера.А</t>
  </si>
  <si>
    <t>Государственная техническая инспекция Санкт-Петербурга  Администрация, отдел регистрации</t>
  </si>
  <si>
    <t>Санкт-Петербург г, Куйбышева ул, д. 34, литера.А</t>
  </si>
  <si>
    <t>Государственная техническая инспекция Санкт-Петербурга отдел инспектирования</t>
  </si>
  <si>
    <t>Санкт-Петербург г, Канала Грибоедова наб, д. 119-121, литера.А</t>
  </si>
  <si>
    <t>Государственная техническая инспекция Санкт-Петербурга Отдел по размещению  аттракционов</t>
  </si>
  <si>
    <t>Санкт-Петербург г, Гривцова пер, д. 9, литера.Б</t>
  </si>
  <si>
    <t>Государственное бюджетное  дошкольное образовательное учреждение детский сад № 109 комбинированного вида Фрунзенского района Санкт-Петербурга</t>
  </si>
  <si>
    <t>Санкт-Петербург г, Дунайский пр-кт, д. 33, корп. 3, литера.А</t>
  </si>
  <si>
    <t>Государственное бюджетное  общеобразовательное учреждение средняя общеобразовательная школа №26 с углубленным изучением французского языка</t>
  </si>
  <si>
    <t>Санкт-Петербург г, Товарищеский пр-кт, д. 28, корп. 2, литера.А</t>
  </si>
  <si>
    <t>Государственное бюджетное  общеобразовательное учреждение Центр образования № 633</t>
  </si>
  <si>
    <t>Санкт-Петербург г, Песочный п, Карла Маркса ул, д. 64, литера.А</t>
  </si>
  <si>
    <t>Государственное бюджетное  учреждение дополнительного образования Центр психолого-педагогической, медицинской и социальной помощи Фрунзенского района Санкт-Петербурга</t>
  </si>
  <si>
    <t>Санкт-Петербург г, Белы Куна ул, д. 24 к. 2 литера А</t>
  </si>
  <si>
    <t>Государственное бюджетное детское общеобразовательное учреждение детский сад № 22 Адмиралтейского района г. Санкт-Петербурга</t>
  </si>
  <si>
    <t>Государственное бюджетное дошкольное  образовательное учреждение детский сад № 25  компенсирующего вида  Петродворцового района Санкт-Петербурга</t>
  </si>
  <si>
    <t>Государственное бюджетное дошкольное  образовательное учреждение детский сад №99 общеразвивающего вида с приоритетным осуществлением физического развития воспитанников Калининского района Санкт  - Петербурга</t>
  </si>
  <si>
    <t>Г. Санкт-Петербург, Санкт - Петербург, Академика Байкова, д.9, к.2, стр.0, влд.0</t>
  </si>
  <si>
    <t>Государственное бюджетное дошкольное образовательное  учреждение  детский сад № 20 комбинированного вида Кировского района Санкт-Петербурга</t>
  </si>
  <si>
    <t>Санкт-Петербург г, Лёни Голикова ул, д. 37 к. 3 литера А</t>
  </si>
  <si>
    <t>Государственное бюджетное дошкольное образовательное  учреждение детский сад 55</t>
  </si>
  <si>
    <t>Государственное бюджетное дошкольное образовательное учереждение детский сад №80 Петроградского района Санкт-Петербурга</t>
  </si>
  <si>
    <t>Санкт-Петербург г, Гатчинская ул, д. 19-21, литера.А</t>
  </si>
  <si>
    <t>Государственное бюджетное дошкольное образовательное учреждение</t>
  </si>
  <si>
    <t>Санкт-Петербург г, Грибакиных ул, д. 2, корп. 3, литер.К</t>
  </si>
  <si>
    <t>Санкт-Петербург г, Народного Ополчения пр-кт, д. 179 литера А</t>
  </si>
  <si>
    <t>Санкт-Петербург г, Сестрорецк г, Приморское ш, д. 350, литера.А</t>
  </si>
  <si>
    <t>Санкт-Петербург г, Ударников пр-кт, д. 22, корп. 2, литера.А</t>
  </si>
  <si>
    <t>Санкт-Петербург г, Ударников пр-кт, д. 50, литера.А</t>
  </si>
  <si>
    <t>Санкт-Петербург г, Ярослава Гашека ул, д. 26, корп. 2, литера.А</t>
  </si>
  <si>
    <t>Государственное бюджетное дошкольное образовательное учреждение  детский сад № 3 общеразвивающего вида с приоритетным осуществлением деятельности по физическому развитию детей Невского района Санкт Петербурга</t>
  </si>
  <si>
    <t>Государственное бюджетное дошкольное образовательное учреждение детский сад № 3 общеразвивающего вида с приоритетным осуществлением деятельности по физическому развитию детей Невского района Санкт-Петербурга</t>
  </si>
  <si>
    <t>Государственное бюджетное дошкольное образовательное учреждение  детский сад № 34 Кировского района Санкт-Петербурга</t>
  </si>
  <si>
    <t>Государственное бюджетное дошкольное образовательное учреждение  детский сад № 73 комбинированного вида Приморского района Санкт-Петербурга</t>
  </si>
  <si>
    <t>Г. Санкт-Петербург, г. Санкт-Петербург, Планерная, д.55, к.2, стр.литер А</t>
  </si>
  <si>
    <t>Государственное бюджетное дошкольное образовательное учреждение - детский сад №29 Красносельского района Санкт-Петербурга</t>
  </si>
  <si>
    <t>Государственное бюджетное дошкольное образовательное учреждение детский сад  № 67 комбинированного вида Выборгского района Санкт-Петербурга</t>
  </si>
  <si>
    <t>Санкт-Петербург г, Есенина ул, д. 40, корп. 4, литера.А</t>
  </si>
  <si>
    <t>Государственное бюджетное дошкольное образовательное учреждение детский сад "Петровский" Петроградского района Санкт-Петербурга</t>
  </si>
  <si>
    <t>Государственное бюджетное дошкольное образовательное учреждение детский сад 41 Адмиралтейского района Санкт-Петербурга (сад компенсирующего вида)</t>
  </si>
  <si>
    <t>Государственное бюджетное дошкольное образовательное учреждение детский сад 41 Адмиралтейского района Санкт-Петербурга (сад)</t>
  </si>
  <si>
    <t>Санкт-Петербург г, Климов пер, д. 2а, литера.А</t>
  </si>
  <si>
    <t>Государственное бюджетное дошкольное образовательное учреждение детский сад 55</t>
  </si>
  <si>
    <t>Санкт-Петербург г, Энтузиастов пр-кт, д. 40, корп. 4, литера.А</t>
  </si>
  <si>
    <t>Государственное бюджетное дошкольное образовательное учреждение детский сад комбинированного вида Центрального района Санкт-Петербурга "Радуга" , площадка №4</t>
  </si>
  <si>
    <t>Санкт-Петербург г, Одесская ул, д. 2, литера.А</t>
  </si>
  <si>
    <t>Государственное бюджетное дошкольное образовательное учреждение детский сад комбинированного вида Центрального района Санкт-Петербурга "Радуга", площадка №1</t>
  </si>
  <si>
    <t>Санкт-Петербург г, Конная ул, д. 9, литера.А</t>
  </si>
  <si>
    <t>Государственное бюджетное дошкольное образовательное учреждение детский сад комбинированного вида Центрального района Санкт-Петербурга "Радуга", площадка №2</t>
  </si>
  <si>
    <t>Санкт-Петербург г, Суворовский пр-кт, д. 37а, литера.А</t>
  </si>
  <si>
    <t>Государственное бюджетное дошкольное образовательное учреждение детский сад комбинированного вида Центрального района Санкт-Петербурга "Радуга", площадка №3</t>
  </si>
  <si>
    <t>Санкт-Петербург г, Тверская ул, д. 18, литера.А</t>
  </si>
  <si>
    <t>Государственное бюджетное дошкольное образовательное учреждение детский сад компенсирующего вида № 30 Адмиралтейского района Санкт-Петербурга</t>
  </si>
  <si>
    <t>Санкт-Петербург г, Реки Пряжки наб, д. 44, литера.А</t>
  </si>
  <si>
    <t>Государственное бюджетное дошкольное образовательное учреждение детский сад общеразвивающего вида № 104 с приоритетным осуществлением деятельности по физическому развитию детей Адмиралтейского района Санкт-Петербурга</t>
  </si>
  <si>
    <t>Государственное бюджетное дошкольное образовательное учреждение детский сад присмотра и оздоровления №123 Адмиралтейского района Санкт-Петербурга</t>
  </si>
  <si>
    <t>Государственное бюджетное дошкольное образовательное учреждение детский сад № 101 Адмиралтейского района Санкт-Петербурга</t>
  </si>
  <si>
    <t>Государственное бюджетное дошкольное образовательное учреждение детский сад № 103 компенсирующего вида Невского района Санкт-Петербурга</t>
  </si>
  <si>
    <t>Санкт-Петербург г, Дыбенко ул, д. 24, корп. 3, литер.А</t>
  </si>
  <si>
    <t>Государственное бюджетное дошкольное образовательное учреждение детский сад № 104 Выборгского района Санкт-Петернбурга</t>
  </si>
  <si>
    <t>Санкт-Петербург г, Композиторов ул, д. 25, корп. 2, литера.А</t>
  </si>
  <si>
    <t>Государственное бюджетное дошкольное образовательное учреждение детский сад № 11  Пушкинского района Санкт-Петербурга</t>
  </si>
  <si>
    <t>Государственное бюджетное дошкольное образовательное учреждение детский сад № 11 комбинированного вида Московского района Санкт-Петербурга</t>
  </si>
  <si>
    <t>Санкт-Петербург г, Костюшко ул, д. 18, литера.А</t>
  </si>
  <si>
    <t>Государственное бюджетное дошкольное образовательное учреждение детский сад № 110 комбинированного вида Центрального района Санкт-Петербурга "Эрмитажный детский сад 1"</t>
  </si>
  <si>
    <t>Санкт-Петербург г, Реки Фонтанки наб, д. 24, литера.А</t>
  </si>
  <si>
    <t>Государственное бюджетное дошкольное образовательное учреждение детский сад № 110 комбинированного вида Центрального района Санкт-Петербурга "Эрмитажный детский сад 2"</t>
  </si>
  <si>
    <t>Санкт-Петербург г, Реки Фонтанки наб, д. 20, литера.Б</t>
  </si>
  <si>
    <t>Государственное бюджетное дошкольное образовательное учреждение детский сад № 110 комбинированного вида Центрального района Санкт-Петербурга "Эрмитажный детский сад"</t>
  </si>
  <si>
    <t>Государственное бюджетное дошкольное образовательное учреждение детский сад № 116 Центрального района Санкт-Петербурга</t>
  </si>
  <si>
    <t>Санкт-Петербург г, Таврическая ул, д. 2, литера.Г</t>
  </si>
  <si>
    <t>Государственное бюджетное дошкольное образовательное учреждение детский сад № 116 Центрального района Санкт-Петербурга, вторая площадка</t>
  </si>
  <si>
    <t>Санкт-Петербург г, Суворовский пр-кт, д. 17 литера А</t>
  </si>
  <si>
    <t>Государственное бюджетное дошкольное образовательное учреждение детский сад № 117 Выборгского района Санкт-Петербурга</t>
  </si>
  <si>
    <t>Санкт-Петербург г, Художников пр-кт, д. 22, корп. 3, литера.А</t>
  </si>
  <si>
    <t>Государственное бюджетное дошкольное образовательное учреждение детский сад № 12 компенсирующего вида петроградского района</t>
  </si>
  <si>
    <t>Санкт-Петербург г, Съезжинская ул, д. 18-20, литера.А</t>
  </si>
  <si>
    <t>Государственное бюджетное дошкольное образовательное учреждение детский сад № 12 компенсирующего вида Петроградского района Санкт-Петербурга</t>
  </si>
  <si>
    <t>Государственное бюджетное дошкольное образовательное учреждение детский сад № 120 комбинированного вида Фрунзенского района Санкт-Петербурга</t>
  </si>
  <si>
    <t>Государственное бюджетное дошкольное образовательное учреждение детский сад № 127 Невского района Санкт-Петербурга</t>
  </si>
  <si>
    <t>Государственное бюджетное дошкольное образовательное учреждение детский сад № 13 общеразвивающего вида с приоритетным осуществлением познавательно-речевого развития воспитанников Петродворцового района Санкт-Петербурга</t>
  </si>
  <si>
    <t>Санкт-Петербург г, Петергоф г, Шахматова ул, д. 16, корп. 1, литера.А</t>
  </si>
  <si>
    <t>Государственное бюджетное дошкольное образовательное учреждение детский сад № 13 Петроградского района Санкт-Петербурга</t>
  </si>
  <si>
    <t>Государственное бюджетное дошкольное образовательное учреждение Детский сад № 130 Адмиралтейского района Санкт-Петербурга</t>
  </si>
  <si>
    <t>Санкт-Петербург г, 9-я Красноармейская ул, д. 4-6, литера.А</t>
  </si>
  <si>
    <t>Государственное бюджетное дошкольное образовательное учреждение детский сад № 133  Адмиралтейского  района Санкт-Петербурга</t>
  </si>
  <si>
    <t>Государственное бюджетное дошкольное образовательное учреждение детский сад № 136 компенсирующего вида Выборгского района Санкт-Петербурга</t>
  </si>
  <si>
    <t>Санкт-Петербург г, Северный пр-кт, д. 10, корп. 3, литера.А</t>
  </si>
  <si>
    <t>Государственное бюджетное дошкольное образовательное учреждение детский сад № 14 комбинированного вида Кировского района Санкт-Петербурга</t>
  </si>
  <si>
    <t>Санкт-Петербург г, Козлова ул, д. 47 к. 2 литера А</t>
  </si>
  <si>
    <t>Государственное бюджетное дошкольное образовательное учреждение детский сад № 155 комбинированного вида Центрального района Санкт-Петербурга"</t>
  </si>
  <si>
    <t>Санкт-Петербург г, Смольный пр-кт, д. 15, литера.А</t>
  </si>
  <si>
    <t>Государственное бюджетное дошкольное образовательное учреждение детский сад № 16 комбинированного вида Василеостровского района Санкт-Петербурга</t>
  </si>
  <si>
    <t>Государственное бюджетное дошкольное образовательное учреждение детский сад № 17 колпинского района Санкт - Петербурга</t>
  </si>
  <si>
    <t>Государственное бюджетное дошкольное образовательное учреждение детский сад № 17 комбинированного вида Петродворцового района Санкт-Петербурга</t>
  </si>
  <si>
    <t>Санкт-Петербург г, Стрельна п, Кропоткинская ул, д. 10, литера.А</t>
  </si>
  <si>
    <t>Государственное бюджетное дошкольное образовательное учреждение детский сад № 17 комбинированного вида Приморского района г. Санкт-Петербурга</t>
  </si>
  <si>
    <t>Санкт-Петербург г, Новосибирская ул, д. 15, корп. 2, литера.А</t>
  </si>
  <si>
    <t>Государственное бюджетное дошкольное образовательное учреждение детский сад № 19 Красногвардейского района СПб</t>
  </si>
  <si>
    <t>Санкт-Петербург г, Энтузиастов пр-кт, д. 22, корп. 3, литера.А</t>
  </si>
  <si>
    <t>Государственное бюджетное дошкольное образовательное учреждение детский сад № 19 Приморского района Санкт-Петербурга</t>
  </si>
  <si>
    <t>Государственное бюджетное дошкольное образовательное учреждение детский сад № 2 общеразвивающего вида Кронштадтского района Санкт-Петербурга</t>
  </si>
  <si>
    <t>Государственное бюджетное дошкольное образовательное учреждение детский сад № 20 Адмиралтейского района Санкт-Петербурга (перебазирование)</t>
  </si>
  <si>
    <t>Санкт-Петербург г, Курляндская ул, д. 26, литера.А</t>
  </si>
  <si>
    <t>Государственное бюджетное дошкольное образовательное учреждение детский сад № 202 компенсирующего вида Выборгского района Санкт-Петербурга</t>
  </si>
  <si>
    <t>Санкт-Петербург г, Харченко ул, д. 6 литера А</t>
  </si>
  <si>
    <t>Государственное бюджетное дошкольное образовательное учреждение детский сад № 202 компенсирующего вида Выборгского района Санкт-Петербурга встроенное 1</t>
  </si>
  <si>
    <t>Санкт-Петербург г, Новолитовская ул, д. 9 литера А</t>
  </si>
  <si>
    <t>Государственное бюджетное дошкольное образовательное учреждение детский сад № 202 компенсирующего вида Выборгского района Санкт-Петербурга встроенное 2</t>
  </si>
  <si>
    <t>Санкт-Петербург г, Лесной пр-кт, д. 59 к. 5-6 литера Е</t>
  </si>
  <si>
    <t>Государственное бюджетное дошкольное образовательное учреждение детский сад № 202 компенсирующего вида Выборгского района Санкт-Петербурга здание 3</t>
  </si>
  <si>
    <t>Санкт-Петербург г, Большой Сампсониевский пр-кт, д. 84 к. 2 литера А</t>
  </si>
  <si>
    <t>Государственное бюджетное дошкольное образовательное учреждение детский сад № 202 компенсирующего вида Выборгского района Санкт-Петербурга основное здание</t>
  </si>
  <si>
    <t>Санкт-Петербург г, Харченко ул, д. 15 литера А</t>
  </si>
  <si>
    <t>Государственное бюджетное дошкольное образовательное учреждение детский сад № 21 комбинированного вида Петродворцового района Санкт-Петербурга</t>
  </si>
  <si>
    <t>Санкт-Петербург г, Ломоносов г, Победы ул, д. 34, корп. 2, литера.А</t>
  </si>
  <si>
    <t>Государственное бюджетное дошкольное образовательное учреждение детский сад № 23 общеразвивающего вида с приоритетным осуществлением деятельности по физическому развитию детей Калининского района Санкт-Петербурга</t>
  </si>
  <si>
    <t>Г. Санкт-Петербург, г. Санкт-Петербург, Вавиловых, д.5, к.2, стр.лит. А</t>
  </si>
  <si>
    <t>Государственное бюджетное дошкольное образовательное учреждение детский сад № 24 Пушкинского района Санкт-Петербурга</t>
  </si>
  <si>
    <t>Санкт-Петербург г, Шушары п, Ленсоветовский тер., д. 33 стр. 1</t>
  </si>
  <si>
    <t>Государственное бюджетное дошкольное образовательное учреждение детский сад № 25 Выборгского района Санкт-Петербурга</t>
  </si>
  <si>
    <t>Санкт-Петербург г, Луначарского пр-кт, д. 56, корп. 2, литера.А</t>
  </si>
  <si>
    <t>Государственное бюджетное дошкольное образовательное учреждение детский сад № 25 Московского района Санкт-Петербурга</t>
  </si>
  <si>
    <t>Государственное бюджетное дошкольное образовательное учреждение детский сад № 26 комбинированного вида Кировского района Санкт-Петербурга</t>
  </si>
  <si>
    <t>Санкт-Петербург г, Подводника Кузьмина ул, д. 15 литера А</t>
  </si>
  <si>
    <t>Государственное бюджетное дошкольное образовательное учреждение детский сад № 26 Красногвардейского района Санкт-Петербурга</t>
  </si>
  <si>
    <t>Санкт-Петербург г, Маршала Тухачевского ул, д. 5, литера.А</t>
  </si>
  <si>
    <t>Государственное бюджетное дошкольное образовательное учреждение детский сад № 26 общеразвивающего вида Калининского района Санкт- Петербурга</t>
  </si>
  <si>
    <t>Государственное бюджетное дошкольное образовательное учреждение детский сад № 28 комбинированного вида Красносельского района Санкт-Петербурга</t>
  </si>
  <si>
    <t>Санкт-Петербург г, Тамбасова ул, д. 6, корп. 2, литера.А</t>
  </si>
  <si>
    <t>Государственное бюджетное дошкольное образовательное учреждение детский сад № 28 Пушкинского района Санкт-Петербурга</t>
  </si>
  <si>
    <t>Санкт-Петербург г, Пушкин г, Генерала Хазова ул, д. 16, литера.А</t>
  </si>
  <si>
    <t>Государственное бюджетное дошкольное образовательное учреждение детский сад № 29 Колпинского района  Санкт-Петербурга</t>
  </si>
  <si>
    <t>Санкт-Петербург г, Колпино г, Тазаева ул, д. 22 литера А</t>
  </si>
  <si>
    <t>Государственное бюджетное дошкольное образовательное учреждение детский сад № 29 Колпинского района Санкт-Петербурга</t>
  </si>
  <si>
    <t>Государственное бюджетное дошкольное образовательное учреждение детский сад № 29 общеразвивающего вида с приоритетным осуществлением деятельности по позновательно-речевому развитию детей кировского района Санкт-Петербурга</t>
  </si>
  <si>
    <t>Санкт-Петербург г, Козлова ул, д. 17 к. 2 литера А</t>
  </si>
  <si>
    <t>Санкт-Петербург г, Елизарова пр-кт, д. 22, литер.А</t>
  </si>
  <si>
    <t>Санкт-Петербург г, Ольминского ул, д. 29, литер.А</t>
  </si>
  <si>
    <t>Санкт-Петербург г, Ольминского ул, д. 30, литер.А</t>
  </si>
  <si>
    <t>Государственное бюджетное дошкольное образовательное учреждение детский сад № 3 Приморского района Санкт-Петербурга</t>
  </si>
  <si>
    <t>Санкт-Петербург г, Аэродромная ул, д. 7 к. 2 литера А</t>
  </si>
  <si>
    <t>Государственное бюджетное дошкольное образовательное учреждение детский сад № 31 общеразвивающего вида с приоритетным осуществлением деятельности по познавательно-речевому развитию детей Московского района Санкт-Петербурга</t>
  </si>
  <si>
    <t>Государственное бюджетное дошкольное образовательное учреждение детский сад № 312 Московского района Санкт-Петербурга</t>
  </si>
  <si>
    <t>Санкт-Петербург г, Варшавская ул, д. 52, литера.А</t>
  </si>
  <si>
    <t>Государственное бюджетное дошкольное образовательное учреждение детский сад № 32 комбинированного вида Василеостровского района Санкт-Петербурга</t>
  </si>
  <si>
    <t>Санкт-Петербург г, Морская наб, д. 43, корп. 2, литера.А</t>
  </si>
  <si>
    <t>Государственное бюджетное дошкольное образовательное учреждение детский сад № 32 Красносельского района Санкт-Петербурга</t>
  </si>
  <si>
    <t>Государственное бюджетное дошкольное образовательное учреждение детский сад № 34 комбинированного вида Красносельского района Санкт-Петербурга</t>
  </si>
  <si>
    <t>Санкт-Петербург г, Пограничника Гарькавого ул, д. 44, корп. 2, литера.А</t>
  </si>
  <si>
    <t>Государственное бюджетное дошкольное образовательное учреждение детский сад № 34 комбинированного вида Красносельского района Санкт-Петербурга (2 здание)</t>
  </si>
  <si>
    <t>Санкт-Петербург г, Пограничника Гарькавого ул, д. 34, корп. 2, литера.А</t>
  </si>
  <si>
    <t>Государственное бюджетное дошкольное образовательное учреждение детский сад № 34 Петродворцового района  Санкт- Петербурга</t>
  </si>
  <si>
    <t>Санкт-Петербург г, Стрельна п, Тургенева ул, д. 16, литер.А</t>
  </si>
  <si>
    <t>Государственное бюджетное дошкольное образовательное учреждение детский сад № 35 компенсирующего вида Красносельского района Санкт - Петербурга</t>
  </si>
  <si>
    <t>Санкт-Петербург г, Авангардная ул, д. 53, корп. 2, литера.А</t>
  </si>
  <si>
    <t>Государственное бюджетное дошкольное образовательное учреждение детский сад № 36 компенсирующего вида Приморского района Санкт - Петербурга</t>
  </si>
  <si>
    <t>Санкт-Петербург г, Испытателей пр-кт, д. 11 к. 2 литера А</t>
  </si>
  <si>
    <t>Государственное бюджетное дошкольное образовательное учреждение детский сад № 36 Московского района Санкт-Петербурга</t>
  </si>
  <si>
    <t>Государственное бюджетное дошкольное образовательное учреждение детский сад № 38 Приморского района Санкт-Петербурга</t>
  </si>
  <si>
    <t>Государственное бюджетное дошкольное образовательное учреждение детский сад № 39 Кировского района Санкт-Петербурга</t>
  </si>
  <si>
    <t>Санкт-Петербург г, Козлова ул, д. 33 к. 2 литера А</t>
  </si>
  <si>
    <t>Государственное бюджетное дошкольное образовательное учреждение детский сад № 40 Калининского района Санкт-Петербурга</t>
  </si>
  <si>
    <t>Санкт-Петербург г, Верности ул, д. 38, корп. 2, литера.А</t>
  </si>
  <si>
    <t>Государственное бюджетное дошкольное образовательное учреждение детский сад № 40 Московского района Санкт-Петербурга</t>
  </si>
  <si>
    <t>Санкт-Петербург г, Витебский пр-кт, д. 79, корп. 2, литера.А</t>
  </si>
  <si>
    <t>Государственное бюджетное дошкольное образовательное учреждение детский сад № 40 Приморского района Санкт-Петербурга</t>
  </si>
  <si>
    <t>Государственное бюджетное дошкольное образовательное учреждение детский сад № 41 Адмиралтейского района Санкт-Петербурга (ясли)</t>
  </si>
  <si>
    <t>Государственное бюджетное дошкольное образовательное учреждение детский сад № 41 комбинированного вида Московского района Санкт-Петербурга</t>
  </si>
  <si>
    <t>Санкт-Петербург г, Костюшко ул, д. 78, литера.А</t>
  </si>
  <si>
    <t>Государственное бюджетное дошкольное образовательное учреждение детский сад № 41 Пушкинского района Санкт-Петербурга</t>
  </si>
  <si>
    <t>Г. Санкт-Петербург, пос. Шушары, Славянка, Колпинское шоссе, д.12, к.3</t>
  </si>
  <si>
    <t>Государственное бюджетное дошкольное образовательное учреждение детский сад № 43 компенсирующего вида Приморского района Санкт-Петербурга</t>
  </si>
  <si>
    <t>Санкт-Петербург г, Королёва пр-кт, д. 29, корп. 2, литера.А</t>
  </si>
  <si>
    <t>Государственное бюджетное дошкольное образовательное учреждение детский сад № 43 Петроградского района Санкт Петеррбурга</t>
  </si>
  <si>
    <t>Государственное бюджетное дошкольное образовательное учреждение детский сад № 43 Петроградского района Санкт-Петербурга</t>
  </si>
  <si>
    <t>Государственное бюджетное дошкольное образовательное учреждение детский сад № 44 компенсирующего вида Кировского района Санкт-Петербурга</t>
  </si>
  <si>
    <t>Государственное бюджетное дошкольное образовательное учреждение детский сад № 45  компенсирующего вида Красногвардейского района Санкт -Петербурга</t>
  </si>
  <si>
    <t>Г. Санкт-Петербург, Санкт-Петербург, Хасанска, д.26, к.2, стр.А</t>
  </si>
  <si>
    <t>Государственное бюджетное дошкольное образовательное учреждение детский сад № 45 комбинированного вида Приморского района Санкт-Петербурга</t>
  </si>
  <si>
    <t>Санкт-Петербург г, Королёва пр-кт, д. 24, корп. 2, литера.А</t>
  </si>
  <si>
    <t>Государственное бюджетное дошкольное образовательное учреждение детский сад № 46 комбинированного вида Колпинского района Санкт - Петербурга</t>
  </si>
  <si>
    <t>Санкт-Петербург г, Колпино г, Металлургов ул, д. 4, корп. 2, литера.А</t>
  </si>
  <si>
    <t>Государственное бюджетное дошкольное образовательное учреждение детский сад № 46 Московского района Санкт-Петербурга</t>
  </si>
  <si>
    <t>Государственное бюджетное дошкольное образовательное учреждение детский сад № 47 Калининского района Санкт- Петербурга</t>
  </si>
  <si>
    <t>Санкт-Петербург г, Меншиковский пр-кт, д. 13, корп. 2, литера.А</t>
  </si>
  <si>
    <t>Государственное бюджетное дошкольное образовательное учреждение детский сад № 47 Пушкинского района Санкт-Петербурга</t>
  </si>
  <si>
    <t>Санкт-Петербург г, Шушары п, Пулковское тер., Кокколевская ул, д. 7 к. 2 стр. 1</t>
  </si>
  <si>
    <t>Государственное бюджетное дошкольное образовательное учреждение детский сад № 49 Фрунзенского района Санкт-Петербурга</t>
  </si>
  <si>
    <t>Санкт-Петербург г, Загребский б-р, д. 17 к. 2 литера А</t>
  </si>
  <si>
    <t>Государственное бюджетное дошкольное образовательное учреждение детский сад № 5 Петроградского района Санкт-Петербурга</t>
  </si>
  <si>
    <t>Санкт-Петербург г, Морской пр-кт, д. 26 стр. 1</t>
  </si>
  <si>
    <t>Государственное бюджетное дошкольное образовательное учреждение детский сад № 5 Пушкинского района Санкт-Петербурга</t>
  </si>
  <si>
    <t>Санкт-Петербург г, Пушкин г, Пушкинская ул, д. 48, литера.А</t>
  </si>
  <si>
    <t>Государственное бюджетное дошкольное образовательное учреждение детский сад № 52 Колпинского района санкт-Петербурга</t>
  </si>
  <si>
    <t>Государственное бюджетное дошкольное образовательное учреждение детский сад № 53 Красносельского района Санкт-Петербурга</t>
  </si>
  <si>
    <t>Государственное бюджетное дошкольное образовательное учреждение детский сад № 56 Калининского района Санкт-Петербурга</t>
  </si>
  <si>
    <t>Санкт-Петербург г, Светлановский пр-кт, д. 62, корп. 4, литера.А</t>
  </si>
  <si>
    <t>Государственное бюджетное дошкольное образовательное учреждение детский сад № 57 Калининского района Санкт-Петербурга</t>
  </si>
  <si>
    <t>Г. Санкт-Петербург, город Санкт-Петербург, Брянцева, д.18, к.2, стр.0, влд.0</t>
  </si>
  <si>
    <t>Государственное бюджетное дошкольное образовательное учреждение детский сад № 58 комбинированного вида Кировского района Санкт-Петербурга</t>
  </si>
  <si>
    <t>Санкт-Петербург г, Стачек пр-кт, д. 85 к. 2 литера А</t>
  </si>
  <si>
    <t>Государственное бюджетное дошкольное образовательное учреждение детский сад № 58 общеразвивающего вида с приоритетным осуществлением деятельности по физическому развитию детей Калининского района Санкт-Петербурга</t>
  </si>
  <si>
    <t>Санкт-Петербург г, Вавиловых ул, д. 4, корп. 3, литера.А</t>
  </si>
  <si>
    <t>Государственное бюджетное дошкольное образовательное учреждение детский сад № 59 Приморского района Санкт-Петербурга</t>
  </si>
  <si>
    <t>Государственное бюджетное дошкольное образовательное учреждение детский сад № 59 Приморского района Санкт-Петербургна</t>
  </si>
  <si>
    <t>Государственное бюджетное дошкольное образовательное учреждение детский сад № 6 Калининского района Санкт - Петербурга</t>
  </si>
  <si>
    <t>Санкт-Петербург г, Софьи Ковалевской ул, д. 13, корп. 5, литера.А</t>
  </si>
  <si>
    <t>Государственное бюджетное дошкольное образовательное учреждение детский сад № 6 комбинированного вида Выборгского района Санкт-Петербурга</t>
  </si>
  <si>
    <t>Государственное бюджетное дошкольное образовательное учреждение детский сад № 61 комбинированного вида Фрунзенского района Санкт-Петербурга "Ягодка"</t>
  </si>
  <si>
    <t>Санкт-Петербург г, Турку ул, д. 19, корп. 4, литера.А</t>
  </si>
  <si>
    <t>Государственное бюджетное дошкольное образовательное учреждение детский сад № 62 Калининского района Санкт-Петербурга</t>
  </si>
  <si>
    <t>Санкт-Петербург г, Светлановский пр-кт, д. 74, корп. 2, литера.А</t>
  </si>
  <si>
    <t>Государственное бюджетное дошкольное образовательное учреждение детский сад № 68 компенсирующего вида Калининского района Санкт-Петербурга</t>
  </si>
  <si>
    <t>Санкт-Петербург г, Светлановский пр-кт, д. 46, корп. 2, литера.А</t>
  </si>
  <si>
    <t>Государственное бюджетное дошкольное образовательное учреждение детский сад № 70 комбинированного вида Петроградского района</t>
  </si>
  <si>
    <t>Санкт-Петербург г, Грота ул, д. 2, литера.А</t>
  </si>
  <si>
    <t>Государственное бюджетное дошкольное образовательное учреждение детский сад № 71 Фрунзенского района Санкт-Петербурга</t>
  </si>
  <si>
    <t>Санкт-Петербург г, Турку ул, д. 21, корп. 1, литера.А</t>
  </si>
  <si>
    <t>Государственное бюджетное дошкольное образовательное учреждение детский сад № 73 присмотра и оздоровления Красногвардейского района Санкт-Петербурга</t>
  </si>
  <si>
    <t>Санкт-Петербург г, Белорусская ул, д. 16, корп. 3, литера.А</t>
  </si>
  <si>
    <t>Государственное бюджетное дошкольное образовательное учреждение детский сад № 75 Красногвардейского района Санкт-Петербурга</t>
  </si>
  <si>
    <t>Санкт-Петербург г, Ударников пр-кт, д. 38, корп. 3, литера.А</t>
  </si>
  <si>
    <t>Государственное бюджетное дошкольное образовательное учреждение детский сад № 77 комбинированного вида Калининского района Санкт-Петербурга</t>
  </si>
  <si>
    <t>Санкт-Петербург г, Бутлерова ул, д. 16, корп. 2, литера.А</t>
  </si>
  <si>
    <t>Государственное бюджетное дошкольное образовательное учреждение детский сад № 77 Невского района Санкт-Петербурга</t>
  </si>
  <si>
    <t>Государственное бюджетное дошкольное образовательное учреждение детский сад № 78 комбинированного вида Фрунзенского района Санкт-Петербурга</t>
  </si>
  <si>
    <t>Государственное бюджетное дошкольное образовательное учреждение детский сад № 79 компенсирующего вида Фрунзенского района Санкт-Петербурга "Семицветик"</t>
  </si>
  <si>
    <t>Санкт-Петербург г, Софийская ул, д. 27, литера.А</t>
  </si>
  <si>
    <t>Государственное бюджетное дошкольное образовательное учреждение детский сад № 8 комбинированного вида Калининского района Санкт-Петербурга</t>
  </si>
  <si>
    <t>Санкт-Петербург г, Науки пр-кт, д. 33, литера.А</t>
  </si>
  <si>
    <t>Государственное бюджетное дошкольное образовательное учреждение детский сад № 8 комбинированного вида Калиниского района Санкт-Петербурга</t>
  </si>
  <si>
    <t>Санкт-Петербург г, Бутлерова ул, д. 9, корп. 4, стр.1</t>
  </si>
  <si>
    <t>Государственное бюджетное дошкольное образовательное учреждение детский сад № 8 комбинированного вида Красногвардейского района Санкт-Петербурга</t>
  </si>
  <si>
    <t>Государственное бюджетное дошкольное образовательное учреждение детский сад № 8 Петродворцового района Санкт-Петербурга</t>
  </si>
  <si>
    <t>Государственное бюджетное дошкольное образовательное учреждение детский сад № 8 Приморского района Санкт-Петербурга</t>
  </si>
  <si>
    <t>Государственное бюджетное дошкольное образовательное учреждение детский сад № 81 комбинированного вида Калининского района Санкт-Петербурга</t>
  </si>
  <si>
    <t>Санкт-Петербург г, Гражданский пр-кт, д. 115, корп. 4, литера.А</t>
  </si>
  <si>
    <t>Государственное бюджетное дошкольное образовательное учреждение детский сад № 83 Калининского района  Санкт-Петербурга</t>
  </si>
  <si>
    <t>Санкт-Петербург г, Ушинского ул, д. 9, корп. 2, литера.А</t>
  </si>
  <si>
    <t>Государственное бюджетное дошкольное образовательное учреждение детский сад № 83 Красносельского района Санкт-Петербурга</t>
  </si>
  <si>
    <t>Санкт-Петербург г, Маршала Захарова ул, д. 18, корп. 3, литера.А</t>
  </si>
  <si>
    <t>Государственное бюджетное дошкольное образовательное учреждение детский сад № 86 комбинированного вида Центрального района Санкт-Петербурга</t>
  </si>
  <si>
    <t>Санкт-Петербург г, Бородинская ул, д. 12/31, литера.А</t>
  </si>
  <si>
    <t>Государственное бюджетное дошкольное образовательное учреждение детский сад № 88 комбинированного вида Приморского района Санкт-Петербурга</t>
  </si>
  <si>
    <t>Санкт-Петербург г, Школьная ул, д. 128, корп. 2, литера.А</t>
  </si>
  <si>
    <t>Государственное бюджетное дошкольное образовательное учреждение детский сад № 88 общеразвивающего вида с приоритетным осуществлением деятельности по познавательно-речевому развитию детей Фрунзенского района Санкт-Петербурга</t>
  </si>
  <si>
    <t>Санкт-Петербург г, Димитрова ул, д. 9, корп. 2, литера.А</t>
  </si>
  <si>
    <t>Государственное бюджетное дошкольное образовательное учреждение детский сад № 9 комбинированного вида Приморского района Санкт-Петербурга</t>
  </si>
  <si>
    <t>Санкт-Петербург г, Репищева ул, д. 17, корп. 2, литера.А</t>
  </si>
  <si>
    <t>Государственное бюджетное дошкольное образовательное учреждение детский сад № 9 Петродворцового района Санкт-Петербурга</t>
  </si>
  <si>
    <t>Государственное бюджетное дошкольное образовательное учреждение детский сад № 91 общеразвивающего вида с приоритетным осуществлением детельности  по физическому развитию детей Красногвардейского района Санкт-Петербурга</t>
  </si>
  <si>
    <t>Санкт-Петербург г, Ленская ул, д. 20, корп. 2, литера.А</t>
  </si>
  <si>
    <t>Государственное бюджетное дошкольное образовательное учреждение детский сад № 92 комбинированного вида Невского района Санкт-Петербурга</t>
  </si>
  <si>
    <t>Государственное бюджетное дошкольное образовательное учреждение детский сад № 92 Красносельского района Санкт-Петербурга</t>
  </si>
  <si>
    <t>Санкт-Петербург г, Маршала Казакова ул, д. 78, корп. 2</t>
  </si>
  <si>
    <t>Санкт-Петербург г, Маршала Казакова ул, д. 82, корп. 1, стр.1</t>
  </si>
  <si>
    <t>Государственное бюджетное дошкольное образовательное учреждение детский сад № 97 общеразвивающего вида с приоритетным осуществлением деятельности по физическому развитию детей Калининского района Санкт-Петербурга</t>
  </si>
  <si>
    <t>Санкт-Петербург г, Руставели ул, д. 58, корп. 2, литера.А</t>
  </si>
  <si>
    <t>Государственное бюджетное дошкольное образовательное учреждение детский сад № 99 комбинированного вида Фрунзенского района Санкт-Петербурга</t>
  </si>
  <si>
    <t>Санкт-Петербург г, Купчинская ул, д. 25, корп. 2, литера.А</t>
  </si>
  <si>
    <t>Государственное бюджетное дошкольное образовательное учреждение детский сад №1 Колпинского района Санкт-Петербурга</t>
  </si>
  <si>
    <t>Санкт-Петербург г, Колпино г, Ленина пр-кт, д. 27, литера.А</t>
  </si>
  <si>
    <t>Государственное бюджетное дошкольное образовательное учреждение детский сад №1 комбинированного вида Московского района Санкт-Петербурга</t>
  </si>
  <si>
    <t>Санкт-Петербург г, Пулковское ш, д. 91 к. 2 литера Б</t>
  </si>
  <si>
    <t>Государственное бюджетное дошкольное образовательное учреждение детский сад №10 Калининского района Санкт- Петербурга</t>
  </si>
  <si>
    <t>Санкт-Петербург г, Тимуровская ул, д. 22, корп. 2, литера.А</t>
  </si>
  <si>
    <t>Государственное бюджетное дошкольное образовательное учреждение детский сад №101 комбинированного вида</t>
  </si>
  <si>
    <t>Санкт-Петербург г, Пискарёвский пр-кт, д. 52, корп. 2, литера.А</t>
  </si>
  <si>
    <t>Государственное бюджетное дошкольное образовательное учреждение детский сад №106 комбинированного вида Фрунзенского района Санкт - Петербурга</t>
  </si>
  <si>
    <t>Санкт-Петербург г, Малая Балканская ул, д. 16 к. 2 литера А</t>
  </si>
  <si>
    <t>Государственное бюджетное дошкольное образовательное учреждение детский сад №108 Московского района Санкт-Петербурга</t>
  </si>
  <si>
    <t>Санкт-Петербург г, Новоизмайловский пр-кт, д. 12, литера.А</t>
  </si>
  <si>
    <t>Государственное бюджетное дошкольное образовательное учреждение детский сад №11  Выборгского района Санкт-Петербурга</t>
  </si>
  <si>
    <t>Государственное бюджетное дошкольное образовательное учреждение детский сад №11 Выборгского района Санкт-Петербурга</t>
  </si>
  <si>
    <t>Государственное бюджетное дошкольное образовательное учреждение детский сад №11 комбинированного вида Красносельского района Санкт-Петербурга</t>
  </si>
  <si>
    <t>Государственное бюджетное дошкольное образовательное учреждение детский сад №110 комбинированного вида Выборгского района Санкт-Петербурга</t>
  </si>
  <si>
    <t>Санкт-Петербург г, Просвещения пр-кт, д. 30, корп. 2, литера.А</t>
  </si>
  <si>
    <t>Государственное бюджетное дошкольное образовательное учреждение детский сад №112 комбинированного вида Выборгского района Санкт -Петербурга</t>
  </si>
  <si>
    <t>Санкт-Петербург г, Орбели ул, д. 14, литера.А</t>
  </si>
  <si>
    <t>Государственное бюджетное дошкольное образовательное учреждение детский сад №112 комбинированного вида Фрунзенского района Санкт-Петербурга</t>
  </si>
  <si>
    <t>Санкт-Петербург г, Дунайский пр-кт, д. 35, корп. 2, литера.А</t>
  </si>
  <si>
    <t>Государственное бюджетное дошкольное образовательное учреждение детский сад №113 комбинированного вида Выборгского района Санкт- Петербурга</t>
  </si>
  <si>
    <t>Санкт-Петербург г, Парголово п, Выборгское ш, д. 369, корп. 4, литера.А</t>
  </si>
  <si>
    <t>Государственное бюджетное дошкольное образовательное учреждение детский сад №12 Приморского района Санкт-Петербурга</t>
  </si>
  <si>
    <t>Государственное бюджетное дошкольное образовательное учреждение детский сад №128 комбинированного вида Невского района Санкт-Петербурга</t>
  </si>
  <si>
    <t>Санкт-Петербург г, Чернова ул, д. 11, литер.А</t>
  </si>
  <si>
    <t>Государственное бюджетное дошкольное образовательное учреждение детский сад №13 Выборгского района Санкт-Петербурга</t>
  </si>
  <si>
    <t>Государственное бюджетное дошкольное образовательное учреждение детский сад №13 комбинированного вида Кронштадтского района  Санкт-Петербурга</t>
  </si>
  <si>
    <t>Государственное бюджетное дошкольное образовательное учреждение детский сад №15 Кировского района Санкт-Петербурга</t>
  </si>
  <si>
    <t>Санкт-Петербург г, Ветеранов пр-кт, д. 105 к. 2 литера А</t>
  </si>
  <si>
    <t>Государственное бюджетное дошкольное образовательное учреждение детский сад №19  Московского района Санкт-Петербурга</t>
  </si>
  <si>
    <t>Государственное бюджетное дошкольное образовательное учреждение детский сад №196 компенсирующего вида Кировского района Санкт-Петербурга</t>
  </si>
  <si>
    <t>Государственное бюджетное дошкольное образовательное учреждение детский сад №22 Приморского района Санкт-Петербурга</t>
  </si>
  <si>
    <t>Государственное бюджетное дошкольное образовательное учреждение детский сад №26 комбинированного вида Московского района Санкт-Петербурга</t>
  </si>
  <si>
    <t>Государственное бюджетное дошкольное образовательное учреждение детский сад №28 Кировского района Санкт-Петербурга</t>
  </si>
  <si>
    <t>Санкт-Петербург г, Дачный пр-кт, д. 31 к. 1 литера А</t>
  </si>
  <si>
    <t>Государственное бюджетное дошкольное образовательное учреждение детский сад №29 Свеаборгская ул., д. 3 комбинированного вида Московского района Санкт-Петербурга</t>
  </si>
  <si>
    <t>Санкт-Петербург г, Свеаборгская ул, д. 3, литера.А</t>
  </si>
  <si>
    <t>Государственное бюджетное дошкольное образовательное учреждение детский сад №29, Гагарина, д. 9 комбинированного вида Московского района Санкт-Петербурга</t>
  </si>
  <si>
    <t>Санкт-Петербург г, Юрия Гагарина пр-кт, д. 9, литера.А</t>
  </si>
  <si>
    <t>Государственное бюджетное дошкольное образовательное учреждение детский сад №31 комбинированного вида Калининского района Санкт - Петербурга</t>
  </si>
  <si>
    <t>Санкт-Петербург г, Брюсовская ул, д. 18, литера.А</t>
  </si>
  <si>
    <t>Государственное бюджетное дошкольное образовательное учреждение детский сад №32 комбинированного вида Центрального района Санкт-Петербурга</t>
  </si>
  <si>
    <t>Государственное бюджетное дошкольное образовательное учреждение детский сад №34 Московского района</t>
  </si>
  <si>
    <t>Санкт-Петербург г, 5-й Предпортовый проезд, д. 2, стр.1</t>
  </si>
  <si>
    <t>Государственное бюджетное дошкольное образовательное учреждение детский сад №35 комбинированного вида Фрунзенского района Санкт-Петербурга</t>
  </si>
  <si>
    <t>Санкт-Петербург г, Малая Карпатская ул, д. 23, корп. 2, литера.А</t>
  </si>
  <si>
    <t>Государственное бюджетное дошкольное образовательное учреждение детский сад №36</t>
  </si>
  <si>
    <t>Санкт-Петербург г, Бабушкина ул, д. 29 к. 3 литера А</t>
  </si>
  <si>
    <t>Государственное бюджетное дошкольное образовательное учреждение детский сад №36 Невского района Санкт-Петербурга</t>
  </si>
  <si>
    <t>Государственное бюджетное дошкольное образовательное учреждение детский сад №37 Калининского района Санкт-Петербурга</t>
  </si>
  <si>
    <t>Санкт-Петербург г, Гражданский пр-кт, д. 27, корп. 3, литера.А</t>
  </si>
  <si>
    <t>Государственное бюджетное дошкольное образовательное учреждение детский сад №4 Московского района Санкт- Петербурга</t>
  </si>
  <si>
    <t>Государственное бюджетное дошкольное образовательное учреждение детский сад №44 общеразвивающего вида с приоритетным осуществлением деятельности по художественно-эстетическому развитию детей Красносельского района Санкт-Петербурга</t>
  </si>
  <si>
    <t>Г. Санкт-Петербург, Санкт-Петербург, Пограничника Гарькавого, д.37, к.2</t>
  </si>
  <si>
    <t>Государственное бюджетное дошкольное образовательное учреждение детский сад №45 общеразвивающего вида с деятельностью по познавательно - речевому развитию детей Фрунзенского района Санкт-Петербурга</t>
  </si>
  <si>
    <t>Санкт-Петербург г, Загребский б-р, д. 39, корп. 1, литера.А</t>
  </si>
  <si>
    <t>Санкт-Петербург г, Загребский б-р, д. 41, литера.А</t>
  </si>
  <si>
    <t>Государственное бюджетное дошкольное образовательное учреждение детский сад №5 Приморского района Санкт-Петербурга</t>
  </si>
  <si>
    <t>Санкт-Петербург г, Котельникова аллея, д. 5 к. 2 литера А</t>
  </si>
  <si>
    <t>Государственное бюджетное дошкольное образовательное учреждение детский сад №52 Кировского района Санкт-Петербурга</t>
  </si>
  <si>
    <t>Санкт-Петербург г, Ветеранов пр-кт, д. 1 к. 2 литера А</t>
  </si>
  <si>
    <t>Государственное бюджетное дошкольное образовательное учреждение детский сад №54 Фрунзенского района Санкт-Петербург</t>
  </si>
  <si>
    <t>Государственное бюджетное дошкольное образовательное учреждение детский сад №55 комбинированного вида Колпинского района Санкт-Петербурга</t>
  </si>
  <si>
    <t>Санкт-Петербург г, Колпино г, Павловская ул, д. 39, литера.А</t>
  </si>
  <si>
    <t>Государственное бюджетное дошкольное образовательное учреждение детский сад №65 общеразвивающего вида с приоритетным осуществлением деятельности по художественно-эстетическому развитию детей</t>
  </si>
  <si>
    <t>Санкт-Петербург г, Ленская ул, д. 4, корп. 4, литера.А</t>
  </si>
  <si>
    <t>Государственное бюджетное дошкольное образовательное учреждение детский сад №78 Невского района Санкт-Петербурга</t>
  </si>
  <si>
    <t>Санкт-Петербург г, Дальневосточный пр-кт, д. 68, корп. 3, литера.Ч</t>
  </si>
  <si>
    <t>Государственное бюджетное дошкольное образовательное учреждение детский сад №82 Петроградского района Санкт-Петербурга</t>
  </si>
  <si>
    <t>Государственное бюджетное дошкольное образовательное учреждение детский сад №86 комбинированного вида Центрального района Санкт-Петербурга</t>
  </si>
  <si>
    <t>Государственное бюджетное дошкольное образовательное учреждение детский сад №89 Приморского района Санкт-Петербурга</t>
  </si>
  <si>
    <t>Санкт-Петербург г, Мебельная ул, д. 47, корп. 2, литера.А</t>
  </si>
  <si>
    <t>Государственное бюджетное дошкольное образовательное учреждение детский сад №9 общеразвивающего вида с приоритетным осуществлением деятельности по физическому развитию детей Калининского района Санкт-Петербурга</t>
  </si>
  <si>
    <t>Санкт-Петербург г, Металлистов пр-кт, д. 128, литера.А</t>
  </si>
  <si>
    <t>Государственное бюджетное дошкольное образовательное учреждение детский сад №9 общеразвивающего вида с приоритетным осуществлением деятельности по физическому развитию детей Калининского района Санкт-Петербурга (корпус 2)</t>
  </si>
  <si>
    <t>Санкт-Петербург г, Лабораторная ул, д. 8/53, литера.А</t>
  </si>
  <si>
    <t>Государственное бюджетное дошкольное образовательное учреждение детский сад №9 общеразвивающего вида с приоритетным осуществлением деятельности по физическому развитию детей Калининского района Санкт-Петербурга (корпус 3)</t>
  </si>
  <si>
    <t>Санкт-Петербург г, Кондратьевский пр-кт, д. 49а, литера.А</t>
  </si>
  <si>
    <t>Государственное бюджетное дошкольное образовательное учреждение детский сад №90 комбинированного вида Фрунзенского района Санкт-Петербурга</t>
  </si>
  <si>
    <t>Санкт-Петербург г, Купчинская ул, д. 11, корп. 3, литера.А</t>
  </si>
  <si>
    <t>Государственное бюджетное дошкольное образовательное учреждение детский сад №90 общеразвивающего вида с приоритетным осуществлением деятельности по познавательно-речевому развитию</t>
  </si>
  <si>
    <t>Санкт-Петербург г, Просвещения пр-кт, д. 84 к. 2 литера А</t>
  </si>
  <si>
    <t>Государственное бюджетное дошкольное образовательное учреждение детский сад №93 компенсирующего вида Калининского района Санкт-Петербурга</t>
  </si>
  <si>
    <t>Санкт-Петербург г, Гражданский пр-кт, д. 83, корп. 2, литера.А</t>
  </si>
  <si>
    <t>Государственное бюджетное дошкольное образовательное учреждение детский сад №94 Красносельского района Санкт-Петербург (2 корпус)</t>
  </si>
  <si>
    <t>Государственное бюджетное дошкольное образовательное учреждение детский сад №94 Красносельского района Санкт-Петербурга (1 корпус)</t>
  </si>
  <si>
    <t>Государственное бюджетное дошкольное образовательное учреждение детский сад №95 общеразвивающего вида с приоритетным осуществлением деятельности по художественно-эстетическому развитию детей Выборгского района Санкт-Петербурга</t>
  </si>
  <si>
    <t>Государственное бюджетное дошкольное образовательное учреждение детский сад№59 общеразвивающего вида с приоритетным осуществлением деятельности по физическому развитию детей Калиниского района Санкт-Петербурга</t>
  </si>
  <si>
    <t>Санкт-Петербург г, Демьяна Бедного ул, д. 30, корп. 7, литера.А</t>
  </si>
  <si>
    <t>Государственное бюджетное дошкольное образовательное учреждение Центр развития ребенка - детский сад № 111 Фрунзенского района Санкт-Петербурга</t>
  </si>
  <si>
    <t>Санкт-Петербург г, Софийская ул, д. 20, корп. 2, литера.А</t>
  </si>
  <si>
    <t>Государственное бюджетное дошкольное образовательное учреждение центр развития ребенка - детский сад № 23 Красносельского района Санкт-петербурга</t>
  </si>
  <si>
    <t>Санкт-Петербург г, Красное Село г, Нарвская ул, д. 8 к. 3 литера А</t>
  </si>
  <si>
    <t>Государственное бюджетное дошкольное образовательное учреждение Центр развития ребенка - детский сад № 64 Калининского района санкт-Петербурга</t>
  </si>
  <si>
    <t>Санкт-Петербург г, Гражданский пр-кт, д. 104, корп. 3, литера.А</t>
  </si>
  <si>
    <t>Государственное бюджетное дошкольное образовательное учреждение центр развития ребенка - детский сад № 96 Фрунзенского района Санкт-Петербурга</t>
  </si>
  <si>
    <t>Санкт-Петербург г, Дунайский пр-кт, д. 37, корп. 2, литера.А</t>
  </si>
  <si>
    <t>Государственное бюджетное дошкольное образовательное учреждение центр развития ребёнка - детский сад №115 Невского района Санкт-Петербурга</t>
  </si>
  <si>
    <t>Санкт-Петербург г, Товарищеский пр-кт, д. 6 к. 2 литера А</t>
  </si>
  <si>
    <t>Государственное бюджетное дошкольное образовательное учреждение центр развития ребёнка - детский сад №115 Невского района Санкт-Петербурга (89)</t>
  </si>
  <si>
    <t>Санкт-Петербург г, Коллонтай ул, д. 27 к. 2 литера А</t>
  </si>
  <si>
    <t>Государственное бюджетное дошкольное образовательное учреждение центр развития ребёнка - детский сад №115 Невского района Санкт-Петербурга (96)</t>
  </si>
  <si>
    <t>Санкт-Петербург г, Коллонтай ул, д. 33 к. 2 литера А</t>
  </si>
  <si>
    <t>Государственное бюджетное дошкольное образовательное учреждение центр развития ребенка - детский сад №54 Колпинского района Санкт-Петербурга</t>
  </si>
  <si>
    <t>Государственное бюджетное дошкольное образовательное учреждение центр развития ребенка – детский сад № 48 Красносельского района Санкт-Петербурга</t>
  </si>
  <si>
    <t>Государственное бюджетное дошкольное образовательное учреждение-филиал</t>
  </si>
  <si>
    <t>Санкт-Петербург г, Обуховской Обороны пр-кт, д. 110, корп. 1, литер.А</t>
  </si>
  <si>
    <t>Государственное бюджетное дошкольное образовательное учреждения детский сад№101 компенсирующего вида Фрунзенского района Санкт-Петербург</t>
  </si>
  <si>
    <t>Государственное бюджетное дошкольное образовтельное учреждение детский сад № 95 компенсирующего вида Калининского района Санкт-Петербурга</t>
  </si>
  <si>
    <t>Санкт-Петербург г, Тимуровская ул, д. 12, корп. 2, литера.А</t>
  </si>
  <si>
    <t>Государственное бюджетное дошкольное общеобразовательное учреждение</t>
  </si>
  <si>
    <t>Санкт-Петербург г, Щербаков пер, д. 5, литера.А</t>
  </si>
  <si>
    <t>Государственное бюджетное дошкольное учреждение детский сад № 41 Адмиралтейского района Санкт-Петербурга (загородная дача)</t>
  </si>
  <si>
    <t>Ленинградская обл, Гатчинский р-н, Вырица гп, Сергучевская ул, д. 23</t>
  </si>
  <si>
    <t>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ул. Республиканская, д. 18, корп. 2, помещение 1-Н, 2-Н</t>
  </si>
  <si>
    <t>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ул. Рижская, д. 10, литер А</t>
  </si>
  <si>
    <t>Санкт-Петербург г, Рижская ул, д. 10, литера.А</t>
  </si>
  <si>
    <t>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ул. Стахановцев, д. 10, корп. 2, литер А</t>
  </si>
  <si>
    <t>Санкт-Петербург г, Стахановцев ул, д. 10, корп. 2, литера.А</t>
  </si>
  <si>
    <t>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шоссе Революции, д. 9, помещение 1-Н, литер А</t>
  </si>
  <si>
    <t>Санкт-Петербург г, Революции ш, д. 9, литера.А</t>
  </si>
  <si>
    <t>ГОСУДАРСТВЕННОЕ БЮДЖЕТНОЕ НЕТИПОВОЕ ОБРАЗОВАТЕЛЬНОЕ УЧРЕЖДЕНИЕ "АКАДЕМИЯ ЦИФРОВЫХ ТЕХНОЛОГИЙ" САНКТ-ПЕТЕРБУРГА</t>
  </si>
  <si>
    <t>Государственное бюджетное нетиповое образовательное учреждение "Санкт-Петербургский городской Дворец творчества юных"</t>
  </si>
  <si>
    <t>Санкт-Петербург г, Невский пр-кт, д. 39 литера А</t>
  </si>
  <si>
    <t>Государственное бюджетное образовательное учреждение детский сад № 29 комбинированного вида</t>
  </si>
  <si>
    <t>Санкт-Петербург г, Кораблестроителей ул, д. 22, корп. 3, литера.А</t>
  </si>
  <si>
    <t>Государственное бюджетное образовательное учреждение дополнительного педагогического профессионального образования центр повышения квалификации специалистов «ИНФОРМАЦИОННО-МЕТОДИЧЕСКИЙ ЦЕНТР» Центрального района Санкт-Петербурга</t>
  </si>
  <si>
    <t>Санкт-Петербург г, Невский пр-кт, д. 154, литера.А</t>
  </si>
  <si>
    <t>Государственное бюджетное общеобразовательное    учреждение средняя общеобразовательная школа № 259  имени М.Т. Лорис-Меликова Адмиралтейского района Санкт-Петербурга</t>
  </si>
  <si>
    <t>Государственное бюджетное общеобразовательное учреждение</t>
  </si>
  <si>
    <t>Санкт-Петербург г, Большая Московская ул, д. 10/1-3, литера.А</t>
  </si>
  <si>
    <t>Санкт-Петербург г, Добровольцев ул, д. 60, корп. 2, литера.А</t>
  </si>
  <si>
    <t>Санкт-Петербург г, Сизова пр-кт, д. 32, корп. 3, литера.А</t>
  </si>
  <si>
    <t>Санкт-Петербург г, Ушинского ул, д. 35, корп. 2, литера.А</t>
  </si>
  <si>
    <t>Государственное бюджетное общеобразовательное учреждение _x000D_
средняя общеобразовательная школа № 619 Калининского района Санкт-Петербурга</t>
  </si>
  <si>
    <t>Г. Санкт-Петербург, Санкт-Петербург, Кондратьевский пр., д.68, к.3, стр.1</t>
  </si>
  <si>
    <t>Государственное бюджетное общеобразовательное учреждение  гимназия  № 330 Невского  района Санкт- Петербурга</t>
  </si>
  <si>
    <t>Государственное бюджетное общеобразовательное учреждение  средняя общеобразовательная школа № 619 Калининского района Санкт-Петербурга</t>
  </si>
  <si>
    <t>Санкт-Петербург г, Демьяна Бедного ул, д. 4, корп. 2, литера.А</t>
  </si>
  <si>
    <t>Санкт-Петербург г, Сестрорецк г, 7-я линия, д. 23, литера.В</t>
  </si>
  <si>
    <t>Санкт-Петербург г, Черкасова ул, д. 7, корп. 2, литера.А</t>
  </si>
  <si>
    <t>государственное бюджетное общеобразовательное учреждение (здание №1)</t>
  </si>
  <si>
    <t>Санкт-Петербург г, Кузнецова пр-кт, д. 25, корп. 2, литера.А</t>
  </si>
  <si>
    <t>Санкт-Петербург г, Новосёлов ул, д. 21 литера Ш</t>
  </si>
  <si>
    <t>государственное бюджетное общеобразовательное учреждение (здание №2)</t>
  </si>
  <si>
    <t>Санкт-Петербург г, Кузнецова пр-кт, д. 25, корп. 3, литера.А</t>
  </si>
  <si>
    <t>Санкт-Петербург г, Новосёлов ул, д. 17 литера Я</t>
  </si>
  <si>
    <t>Государственное бюджетное общеобразовательное учреждение гимназия № 168 Центрального района Санкт-Петербурга</t>
  </si>
  <si>
    <t>Г. Санкт-Петербург, Санкт-Петербург, д.169, к.А</t>
  </si>
  <si>
    <t>Государственное бюджетное общеобразовательное учреждение гимназия № 52 Приморского района Санкт-Петербурга</t>
  </si>
  <si>
    <t>Государственное бюджетное общеобразовательное учреждение гимназия № 52 Приморского района СПб</t>
  </si>
  <si>
    <t>Г. Санкт-Петербург, г. Санкт-Петербург, Богатырский проспект, д.7, к.4, стр.А</t>
  </si>
  <si>
    <t>Государственное бюджетное общеобразовательное учреждение гимназия № 526 Московского района Санкт-Петербурга</t>
  </si>
  <si>
    <t>Санкт-Петербург г, Алтайская ул, д. 15, литера.А</t>
  </si>
  <si>
    <t>Государственное бюджетное общеобразовательное учреждение гимназия № 526 Московского района Санкт-Петербурга - начальная школа</t>
  </si>
  <si>
    <t>Санкт-Петербург г, Фрунзе ул, д. 13, литера.А</t>
  </si>
  <si>
    <t>Государственное бюджетное общеобразовательное учреждение гимназия № 540 Приморского района Санкт-Петербурга</t>
  </si>
  <si>
    <t>Санкт-Петербург г, Оптиков ул, д. 43, корп. 3, литера.А</t>
  </si>
  <si>
    <t>Государственное бюджетное общеобразовательное учреждение гимназия № 631 Приморского района Санкт-Петербурга</t>
  </si>
  <si>
    <t>Санкт-Петербург г, Школьная ул, д. 13, литера.А</t>
  </si>
  <si>
    <t>Государственное бюджетное общеобразовательное учреждение Гимназия №227 Фрунзенского района  Санкт-Петербурга</t>
  </si>
  <si>
    <t>Санкт-Петербург г, Турку ул, д. 30 литера А</t>
  </si>
  <si>
    <t>Государственное бюджетное общеобразовательное учреждение гимназия №631 Приморского района санкт-петербурга</t>
  </si>
  <si>
    <t>Государственное бюджетное общеобразовательное учреждение дошкольное отделение общеобразовательная школа №489 Московского района Санкт-Петербурга</t>
  </si>
  <si>
    <t>Государственное бюджетное общеобразовательное учреждение средняя общеобразовательная школа №489 Московского района Санкт-Петербурга</t>
  </si>
  <si>
    <t>Государственное бюджетное общеобразовательное учреждение лицей № 214 Центрального района Санкт-Петербурга</t>
  </si>
  <si>
    <t>Санкт-Петербург г, Маяковского ул, д. 8, литера.А</t>
  </si>
  <si>
    <t>Государственное бюджетное общеобразовательное учреждение лицей № 64 Приморского района Санкт-Петербурга</t>
  </si>
  <si>
    <t>Г. Санкт-Петербург, г. Санкт-Петербург, Богатырский проспект, д.61, к.1</t>
  </si>
  <si>
    <t>Государственное бюджетное общеобразовательное учреждение лицей №101 Выборгского района Санкт-Петербурга</t>
  </si>
  <si>
    <t>Государственное бюджетное общеобразовательное учреждение лицей №299 Фрунзенского района Санкт-Петербурга</t>
  </si>
  <si>
    <t>Санкт-Петербург г, Белградская ул, д. 22, корп. 3, литера.А</t>
  </si>
  <si>
    <t>Санкт-Петербург г, Славы пр-кт, д. 6, корп. 2, литера.А</t>
  </si>
  <si>
    <t>Государственное бюджетное общеобразовательное учреждение начальная общеобразовательная школа № 453 Колпинского района Санкт-Петербурга</t>
  </si>
  <si>
    <t>Санкт-Петербург г, Металлострой п, Школьная ул, д. 8, литера.А</t>
  </si>
  <si>
    <t>Государственное бюджетное общеобразовательное учреждение начальная общеобразовательная школа №489 Московского района Санкт-Петербурга</t>
  </si>
  <si>
    <t>Государственное бюджетное общеобразовательное учреждение начальная школа-детский сад № 696Приморского района Санкт-Петербурга</t>
  </si>
  <si>
    <t>Санкт-Петербург г, Долгоозёрная ул, д. 11, корп. 2, литера.А</t>
  </si>
  <si>
    <t>Государственное бюджетное общеобразовательное учреждение прогимназия № 675 Красносельского района Санкт-Петербурга "Талант"</t>
  </si>
  <si>
    <t>Санкт-Петербург г, Маршала Жукова пр-кт, д. 37, корп. 4, литера.А</t>
  </si>
  <si>
    <t>Государственное бюджетное общеобразовательное учреждение прогимназия № 675 Красносельского района Санкт-Петербурга "Талант" корпус Б</t>
  </si>
  <si>
    <t>Санкт-Петербург г, Ленинский пр-кт, д. 92, корп. 2, литера.А</t>
  </si>
  <si>
    <t>государственное бюджетное общеобразовательное учреждение средня общеобразовательная школа №521</t>
  </si>
  <si>
    <t>Санкт-Петербург г, Маршала Блюхера пр-кт, д. 44, корп. 2, литера.А</t>
  </si>
  <si>
    <t>государственное бюджетное общеобразовательное учреждение средня общеобразовательная школа №521 Санкт-Петербурга</t>
  </si>
  <si>
    <t>Санкт-Петербург г, Бестужевская ул, д. 63, литера.А</t>
  </si>
  <si>
    <t>Государственное бюджетное общеобразовательное учреждение средняя общеобразовательная школа  № 338 Невского района Санкт-Петербурга структурное подразделение дошкольное отделение</t>
  </si>
  <si>
    <t>Государственное бюджетное общеобразовательное учреждение средняя общеобразовательная школа № 338 Невского района Санкт-Петербурга</t>
  </si>
  <si>
    <t>Государственное бюджетное общеобразовательное учреждение средняя общеобразовательная школа № 119 с углубленным изучением английского языка Калининского района Санкт-Петербурга</t>
  </si>
  <si>
    <t>Санкт-Петербург г, Тимуровская ул, д. 8, корп. 2, литера.А</t>
  </si>
  <si>
    <t>Государственное бюджетное общеобразовательное учреждение средняя общеобразовательная школа № 134 Красногвардейского района Cанкт-Петербурга имени Сергея Дудко</t>
  </si>
  <si>
    <t>Санкт-Петербург г, Отечественная ул, д. 5, литера.А</t>
  </si>
  <si>
    <t>Государственное бюджетное общеобразовательное учреждение средняя общеобразовательная школа № 135 с углубленным изучением английского языка Выборгского района Санкт-Петербурга</t>
  </si>
  <si>
    <t>Санкт-Петербург г, Поэтический б-р, д. 3, корп. 2, литера.А</t>
  </si>
  <si>
    <t>Государственное бюджетное общеобразовательное учреждение средняя общеобразовательная школа № 152 Красногвардейского района Санкт-Петербурга</t>
  </si>
  <si>
    <t>Санкт-Петербург г, Стахановцев ул, д. 15, корп. 2, литера.А</t>
  </si>
  <si>
    <t>Государственное бюджетное общеобразовательное учреждение средняя общеобразовательная школа № 175 Калининского района Санкт-Петербурга</t>
  </si>
  <si>
    <t>Санкт-Петербург г, Просвещения пр-кт, д. 106 к. 2 литера А</t>
  </si>
  <si>
    <t>Государственное бюджетное общеобразовательное учреждение средняя общеобразовательная школа № 186 Калининского района Санкт-Петербурга</t>
  </si>
  <si>
    <t>Санкт-Петербург г, Замшина ул, д. 58, корп. 2, литера.А</t>
  </si>
  <si>
    <t>Государственное бюджетное общеобразовательное учреждение средняя общеобразовательная школа № 189 "Шанс" Центрального района Санкт-Петербурга</t>
  </si>
  <si>
    <t>Санкт-Петербург г, Пестеля ул, д. 16б, литера.Б</t>
  </si>
  <si>
    <t>Государственное бюджетное общеобразовательное учреждение средняя общеобразовательная школа № 21 Василеостровского района Санкт-Петербурга</t>
  </si>
  <si>
    <t>Санкт-Петербург г, 5-я В.О. линия, д. 16/17, литера.А</t>
  </si>
  <si>
    <t>Государственное бюджетное общеобразовательное учреждение средняя общеобразовательная школа № 212 Фрунзенского района Санкт-Петербурга</t>
  </si>
  <si>
    <t>Санкт-Петербург г, Ярослава Гашека ул, д. 9 к. 2 литера А</t>
  </si>
  <si>
    <t>Государственное бюджетное общеобразовательное учреждение средняя общеобразовательная школа № 254 с углубленным изучением английского языка Кировского района Санкт-Петербурга</t>
  </si>
  <si>
    <t>Санкт-Петербург г, Бурцева ул, д. 9 литера А</t>
  </si>
  <si>
    <t>Государственное бюджетное общеобразовательное учреждение средняя общеобразовательная школа № 255 с углубленным изучением предметов художественно-эстетического цикла Адмиралтейского района Санкт-Петербурга</t>
  </si>
  <si>
    <t>Г. Санкт-Петербург, переулок Фонарный, переулок Фонарный, д.4, литера.А</t>
  </si>
  <si>
    <t>Государственное бюджетное общеобразовательное учреждение средняя общеобразовательная школа № 277 Кировского района Санкт-Петербурга</t>
  </si>
  <si>
    <t>Санкт-Петербург г, Ветеранов пр-кт, д. 39 литера А</t>
  </si>
  <si>
    <t>Государственное бюджетное общеобразовательное учреждение средняя общеобразовательная школа №277 Кировского района Санкт-Петербурга</t>
  </si>
  <si>
    <t>Государственное бюджетное общеобразовательное учреждение средняя общеобразовательная школа № 282 с углубленным изучением иностранных языков Кировского района Санкт-Петербурга</t>
  </si>
  <si>
    <t>Санкт-Петербург г, Новаторов б-р, д. 104 литера А</t>
  </si>
  <si>
    <t>Санкт-Петербург г, Октябрьская наб, д. 84 к. 1 литера А</t>
  </si>
  <si>
    <t>Государственное бюджетное общеобразовательное учреждение средняя общеобразовательная школа № 355 Московского района санкт-Петербурга</t>
  </si>
  <si>
    <t>Санкт-Петербург г, Благодатная ул, д. 32, литера.А</t>
  </si>
  <si>
    <t>Государственное бюджетное общеобразовательное учреждение средняя общеобразовательная школа № 381 Кировского района Санкт-Петербурга</t>
  </si>
  <si>
    <t>Государственное бюджетное общеобразовательное учреждение средняя общеобразовательная школа № 394 Красносельского района Санкт-Петербурга</t>
  </si>
  <si>
    <t>Санкт-Петербург г, Брестский б-р, д. 19 к. 2 литера А</t>
  </si>
  <si>
    <t>Государственное бюджетное общеобразовательное учреждение средняя общеобразовательная школа № 411 "Гармония" с углубленным изучением английского языка Петродворцового района Санкт-Петродворцового района Санкт-Петербурга</t>
  </si>
  <si>
    <t>Государственное бюджетное общеобразовательное учреждение средняя общеобразовательная школа № 43 с углублённым изучением иностранных языков " Лингвистическая школа" Приморского района Санкт-Петербурга</t>
  </si>
  <si>
    <t>Государственное бюджетное общеобразовательное учреждение средняя общеобразовательная школа № 43 с углублённым изучением иностранных языков "Лингвистическая школа" Приморского района Санкт-Петербурга</t>
  </si>
  <si>
    <t>Государственное бюджетное общеобразовательное учреждение средняя общеобразовательная школа № 481 с углубленным изучениме немецкого языка Кировского района Санкт-Петербурга</t>
  </si>
  <si>
    <t>Санкт-Петербург г, Ленинский пр-кт, д. 124 к. 2 литера А</t>
  </si>
  <si>
    <t>Государственное бюджетное общеобразовательное учреждение средняя общеобразовательная школа № 490 с углубленным изучением иностранного языка Красногвардейского района Санкт-Петербурга</t>
  </si>
  <si>
    <t>Государственное бюджетное общеобразовательное учреждение средняя общеобразовательная школа № 506 с углубленным изучением иностранных языков Кировского района Санкт-Петербурга</t>
  </si>
  <si>
    <t>Санкт-Петербург г, Козлова ул, д. 47 к. 1 литера А</t>
  </si>
  <si>
    <t>Государственное бюджетное общеобразовательное учреждение средняя общеобразовательная школа № 51 Петроградского района Санкт- Петербурга</t>
  </si>
  <si>
    <t>Санкт-Петербург г, Крестовский пр-кт, д. 7, литера.А</t>
  </si>
  <si>
    <t>Государственное бюджетное общеобразовательное учреждение средняя общеобразовательная школа № 518 Выборгского района Санкт-Петербурга</t>
  </si>
  <si>
    <t>Санкт-Петербург г, Есенина ул, д. 24, литера.А</t>
  </si>
  <si>
    <t>Государственное бюджетное общеобразовательное учреждение средняя общеобразовательная школа № 536 имени Т.И. Гончаровой Московского района Санкт-Петербурга</t>
  </si>
  <si>
    <t>Санкт-Петербург г, Космонавтов пр-кт, д. 20, корп. 4, литера.А</t>
  </si>
  <si>
    <t>Санкт-Петербург г, 5-й Предпортовый проезд, д. 6, корп. 1, литера.А</t>
  </si>
  <si>
    <t>Государственное бюджетное общеобразовательное учреждение средняя общеобразовательная школа № 546 с углубленным изучением предметов художественно-эстетического цикла Красносельского района Санкт-Петербурга</t>
  </si>
  <si>
    <t>Санкт-Петербург г, Ленинский пр-кт, д. 80, корп. 2, литера.А</t>
  </si>
  <si>
    <t>Государственное бюджетное общеобразовательное учреждение средняя общеобразовательная школа № 547 Красносельского района Санкт-Петербурга</t>
  </si>
  <si>
    <t>Санкт-Петербург г, Адмирала Коновалова ул, д. 6 к. 2 литера А</t>
  </si>
  <si>
    <t>Государственное бюджетное общеобразовательное учреждение средняя общеобразовательная школа № 573 Приморского района Санкт-Петербурга</t>
  </si>
  <si>
    <t>Государственное бюджетное общеобразовательное учреждение средняя общеобразовательная школа № 58 Приморского Района Санкт-Петербурга имени С.П. Королева</t>
  </si>
  <si>
    <t>Санкт-Петербург г, Королёва пр-кт, д. 11 литера А</t>
  </si>
  <si>
    <t>Государственное бюджетное общеобразовательное учреждение средняя общеобразовательная школа № 632 Приморского района Санкт-Петербурга</t>
  </si>
  <si>
    <t>Государственное бюджетное общеобразовательное учреждение средняя общеобразовательная школа № 636 с углуюленным изучением иностранных языков Центрального района Санкт-Петербурга</t>
  </si>
  <si>
    <t>Санкт-Петербург г, Реки Мойки наб, д. 38, литера.А</t>
  </si>
  <si>
    <t>Государственное бюджетное общеобразовательное учреждение средняя общеобразовательная школа № 640 Приморского района Санкт-Петербурга</t>
  </si>
  <si>
    <t>Г. Санкт-Петербург, г. Санкт-Петербург, Савушкина, д.111, к.2, стр.литер А</t>
  </si>
  <si>
    <t>Государственное бюджетное общеобразовательное учреждение средняя общеобразовательная школа № 71 Калининского района Санкт – Петербурга</t>
  </si>
  <si>
    <t>Санкт-Петербург г, Вавиловых ул, д. 5, корп. 5, литера.А</t>
  </si>
  <si>
    <t>Государственное бюджетное общеобразовательное учреждение средняя общеобразовательная школа № 86 Петроградского района Санкт- Петербурга</t>
  </si>
  <si>
    <t>Санкт-Петербург г, Мира ул, д. 4, литера.А</t>
  </si>
  <si>
    <t>Государственное бюджетное общеобразовательное учреждение средняя общеобразовательная школа № 89 Калининского района Санкт-Петербурга</t>
  </si>
  <si>
    <t>Санкт-Петербург г, Гражданский пр-кт, д. 117, корп. 5, литера.А</t>
  </si>
  <si>
    <t>Санкт-Петербург г, Черкасова ул, д. 8, корп. 2, литера.А</t>
  </si>
  <si>
    <t>Государственное бюджетное общеобразовательное учреждение средняя общеобразовательная школа № 91</t>
  </si>
  <si>
    <t>Санкт-Петербург г, Сытнинская пл, д. 5/7 литера А</t>
  </si>
  <si>
    <t>Государственное бюджетное общеобразовательное учреждение средняя общеобразовательная школа №106 Приморского района Санкт- Петербурга</t>
  </si>
  <si>
    <t>Государственное бюджетное общеобразовательное учреждение средняя общеобразовательная школа №106 Приморского района Санкт-Петербурга</t>
  </si>
  <si>
    <t>Санкт-Петербург г, Сердобольская ул, д. 50-52, литера.А</t>
  </si>
  <si>
    <t>Государственное бюджетное общеобразовательное учреждение средняя общеобразовательная школа №115 Выборгского района Санкт-Петербурга</t>
  </si>
  <si>
    <t>Санкт-Петербург г, Поэтический б-р, д. 5 к. 3 литера А</t>
  </si>
  <si>
    <t>Государственное бюджетное общеобразовательное учреждение средняя общеобразовательная школа №140</t>
  </si>
  <si>
    <t>Государственное бюджетное общеобразовательное учреждение средняя общеобразовательная школа №141 Красногвардейского района Санкт-Петербурга</t>
  </si>
  <si>
    <t>Санкт-Петербург г, Коммуны ул, д. 32, корп. 4, литера.А</t>
  </si>
  <si>
    <t>Государственное бюджетное общеобразовательное учреждение средняя общеобразовательная школа №18 с углубленным изучением математики Василеостровского района Санкт-Петербурга</t>
  </si>
  <si>
    <t>Государственное бюджетное общеобразовательное учреждение средняя общеобразовательная школа №184 Калининского района Санкт-Петербурга</t>
  </si>
  <si>
    <t>Санкт-Петербург г, Верности ул, д. 38, корп. 4, литера.А</t>
  </si>
  <si>
    <t>Государственное бюджетное общеобразовательное учреждение средняя общеобразовательная школа №184 Калининского района Санкт-Петербурга"</t>
  </si>
  <si>
    <t>Санкт-Петербург г, Руставели ул, д. 26, литера.А</t>
  </si>
  <si>
    <t>Государственное бюджетное общеобразовательное учреждение средняя общеобразовательная школа №187 Красногвардейского района Санкт-Петербурга</t>
  </si>
  <si>
    <t>Санкт-Петербург г, Энтузиастов пр-кт, д. 46, корп. 3, литера.А</t>
  </si>
  <si>
    <t>Санкт-Петербург г, Ветеранов пр-кт, д. 14 литера А</t>
  </si>
  <si>
    <t>Государственное бюджетное общеобразовательное учреждение средняя общеобразовательная школа №277 Кировского района Санкт-Петербурга второе здание</t>
  </si>
  <si>
    <t>Санкт-Петербург г, Ветеранов пр-кт, д. 19 литера А</t>
  </si>
  <si>
    <t>Государственное бюджетное общеобразовательное учреждение средняя общеобразовательная школа №311 с углубленным изучением физики Фрунзенского района Санкт-Петербурга.</t>
  </si>
  <si>
    <t>Санкт-Петербург г, Белградская ул, д. 14, корп. 2, литера.А</t>
  </si>
  <si>
    <t>Государственное бюджетное общеобразовательное учреждение средняя общеобразовательная школа №322 Фрунзенского района Санкт-Петербурга</t>
  </si>
  <si>
    <t>Санкт-Петербург г, Олеко Дундича ул, д. 38 к. 3 литера А</t>
  </si>
  <si>
    <t>Государственное бюджетное общеобразовательное учреждение средняя общеобразовательная школа №390 Красносельского района Санкт-Петербурга</t>
  </si>
  <si>
    <t>Государственное бюджетное общеобразовательное учреждение средняя общеобразовательная школа №416 Петродворцового района Санкт-Петербурга "Школа развития личности имени Веры Васильевны Павловой"</t>
  </si>
  <si>
    <t>Санкт-Петербург г, Петергоф г, Эрлеровский б-р, д. 1/35, литера.А</t>
  </si>
  <si>
    <t>Государственное бюджетное общеобразовательное учреждение средняя общеобразовательная школа №429 Петродворцового района Санкт-Петербурга имени Героя Российской Федерации М.Ю.Малофеева</t>
  </si>
  <si>
    <t>Государственное бюджетное общеобразовательное учреждение средняя общеобразовательная школа №454 Колпинского района Санкт-Петербурга</t>
  </si>
  <si>
    <t>Санкт-Петербург г, Колпино г, Заводской пр-кт, д. 50 литера А</t>
  </si>
  <si>
    <t>Санкт-Петербург г, Московский пр-кт, д. 203а, литера.А</t>
  </si>
  <si>
    <t>Государственное бюджетное общеобразовательное учреждение средняя общеобразовательная школа №5</t>
  </si>
  <si>
    <t>Санкт-Петербург г, 13-я В.О. линия, д. 28, литера.А</t>
  </si>
  <si>
    <t>Государственное бюджетное общеобразовательное учреждение средняя общеобразовательная школа №525 с углубленным изучением английского языка Московского района Санкт-Петербурга</t>
  </si>
  <si>
    <t>Санкт-Петербург г, Космонавтов пр-кт, д. 21, корп. 4, литера.А</t>
  </si>
  <si>
    <t>Санкт-Петербург г, Космонавтов пр-кт, д. 59, стр.1</t>
  </si>
  <si>
    <t>Государственное бюджетное общеобразовательное учреждение средняя общеобразовательная школа №556 с углубленным изучением английского языка Курортного района Санкт-Петербурга</t>
  </si>
  <si>
    <t>Государственное бюджетное общеобразовательное учреждение средняя общеобразовательная школа №578 Приморского района Санкт-Петербурга</t>
  </si>
  <si>
    <t>Санкт-Петербург г, Комендантский пр-кт, д. 37, корп. 3, литера.А</t>
  </si>
  <si>
    <t>Государственное бюджетное общеобразовательное учреждение средняя общеобразовательная школа №589 Колпинского района Санкт-Петербурга</t>
  </si>
  <si>
    <t>Государственное бюджетное общеобразовательное учреждение средняя общеобразовательная школа №707 Невского района Санкт-Петербурга</t>
  </si>
  <si>
    <t>Государственное бюджетное общеобразовательное учреждение средняя общеобразовательная школа №72 с углубленным изучением немецкого языка Калининского района Санкт-Петербурга</t>
  </si>
  <si>
    <t>Санкт-Петербург г, Ушинского ул, д. 21, литера.А</t>
  </si>
  <si>
    <t>Государственное бюджетное общеобразовательное учреждение средняя общеобразовательная школа №79 Калининского района Санкт-Петербурга</t>
  </si>
  <si>
    <t>Санкт-Петербург г, Брянцева ул, д. 10, литера.А</t>
  </si>
  <si>
    <t>Государственное бюджетное общеобразовательное учреждение средняя общеобразовательная школа №84 имени дважды Героя Советского Союза П.А.Покрышева  Петроградского района Санкт-Петербурга</t>
  </si>
  <si>
    <t>Санкт-Петербург г, Большая Монетная ул, д. 2, литера.А</t>
  </si>
  <si>
    <t>Государственное бюджетное общеобразовательное учреждение средняя общеобразовательная школа №88 Калининского района Санкт-Петербурга</t>
  </si>
  <si>
    <t>Санкт-Петербург г, Науки пр-кт, д. 30, корп. 3, литера.А</t>
  </si>
  <si>
    <t>Государственное бюджетное общеобразовательное учреждение средняя общеобразовательная школав №559</t>
  </si>
  <si>
    <t>Санкт-Петербург г, Есенина ул, д. 36, корп. 2, литера.А</t>
  </si>
  <si>
    <t>Государственное бюджетное общеобразовательное учреждение Центр  образования № 633</t>
  </si>
  <si>
    <t>Санкт-Петербург г, Науки пр-кт, д. 24, корп. 3, литера.А</t>
  </si>
  <si>
    <t>Государственное бюджетное общеобразовательное учреждение центр образования № 170 Колпинского района Санкт-Петербурга</t>
  </si>
  <si>
    <t>Санкт-Петербург г, Колпино г, Адмиралтейская ул, д. 6, литера.А</t>
  </si>
  <si>
    <t>Санкт-Петербург г, Колпино г, Ленина пр-кт, д. 5, литера.А</t>
  </si>
  <si>
    <t>Государственное бюджетное общеобразовательное учреждение школа № 10 Калининского района Санкт-Петербурга</t>
  </si>
  <si>
    <t>Государственное бюджетное общеобразовательное учреждение школа № 18 Центрального района Санкт-Петербурга</t>
  </si>
  <si>
    <t>Санкт-Петербург г, Кавалергардская ул, д. 9-11-13, литера.А</t>
  </si>
  <si>
    <t>Государственное бюджетное общеобразовательное учреждение школа № 432 Колпинского района Санкт-Петербурга</t>
  </si>
  <si>
    <t>Государственное бюджетное общеобразовательное учреждение школа № 487 Выборгского района Санкт-Петербурга</t>
  </si>
  <si>
    <t>Государственное бюджетное общеобразовательное учреждение школа № 499 Красногвардейского района Санкт-Петербурга</t>
  </si>
  <si>
    <t>Санкт-Петербург г, Весенняя ул, д. 10, литер.А</t>
  </si>
  <si>
    <t>Государственное бюджетное общеобразовательное учреждение школа № 54 Красносельского района Санкт-Петербурга</t>
  </si>
  <si>
    <t>Г. Санкт-Петербург, Маршала Казакова, д.60, к.1, стр.1</t>
  </si>
  <si>
    <t>Государственное бюджетное общеобразовательное учреждение школа № 69 Курортного района Санкт-Петербурга</t>
  </si>
  <si>
    <t>Санкт-Петербург г, Зеленогорск г, Красноармейская ул, д. 15, литера.А</t>
  </si>
  <si>
    <t>Государственное бюджетное общеобразовательное учреждение школа-интернат №9 Калининского района Санкт-Петербурга</t>
  </si>
  <si>
    <t>Санкт-Петербург г, Старцева ул, д. 7, литера.А</t>
  </si>
  <si>
    <t>государственное бюджетное учреждение</t>
  </si>
  <si>
    <t>Санкт-Петербург г, Обуховской Обороны пр-кт, д. 121а литера А</t>
  </si>
  <si>
    <t>Государственное бюджетное учреждение</t>
  </si>
  <si>
    <t>Санкт-Петербург г, Королёва пр-кт, д. 32, корп. 1, литера.Б</t>
  </si>
  <si>
    <t>Государственное бюджетное учреждение детский сад № 69 "Марина" присмотра и оздоровления Красногвардейского района Санкт-Петербурга по адресу: ул. Большая Пороховская, д. 27, литер А</t>
  </si>
  <si>
    <t>Санкт-Петербург г, Большая Пороховская ул, д. 27, литера.А</t>
  </si>
  <si>
    <t>Государственное бюджетное учреждение дополнительного обоазования Дом детского творчества "Современник" Выборгского района Санкт-Петербурга</t>
  </si>
  <si>
    <t>Государственное бюджетное учреждение дополнительного образования  Дом детского творчества  Кронштадтского района Санкт-Петербурга «Град чудес»</t>
  </si>
  <si>
    <t>Г. Санкт-Петербург, Кронштадт, пр. Ленина, д.51, литер А</t>
  </si>
  <si>
    <t>Государственное бюджетное учреждение дополнительного образования  Центр детско-юношеского технического творчества и информационных технологий  Пушкинского района Санкт-Петербурга</t>
  </si>
  <si>
    <t>ГОСУДАРСТВЕННОЕ БЮДЖЕТНОЕ УЧРЕЖДЕНИЕ ДОПОЛНИТЕЛЬНОГО ОБРАЗОВАНИЯ ДВОРЕЦ ТВОРЧЕСТВА ДЕТЕЙ И МОЛОДЕЖИ "МОЛОДЕЖНЫЙ ТВОРЧЕСКИЙ ФОРУМ КИТЕЖ ПЛЮС" САНКТ-ПЕТЕРБУРГА здание 1</t>
  </si>
  <si>
    <t>Санкт-Петербург г, Школьная ул, д. 110, корп. 2, литера.А</t>
  </si>
  <si>
    <t>ГОСУДАРСТВЕННОЕ БЮДЖЕТНОЕ УЧРЕЖДЕНИЕ ДОПОЛНИТЕЛЬНОГО ОБРАЗОВАНИЯ ДВОРЕЦ ТВОРЧЕСТВА ДЕТЕЙ И МОЛОДЕЖИ "МОЛОДЕЖНЫЙ ТВОРЧЕСКИЙ ФОРУМ КИТЕЖ ПЛЮС" САНКТ-ПЕТЕРБУРГА здание 2</t>
  </si>
  <si>
    <t>Санкт-Петербург г, Торжковская ул, д. 30а, литера.А</t>
  </si>
  <si>
    <t>ГОСУДАРСТВЕННОЕ БЮДЖЕТНОЕ УЧРЕЖДЕНИЕ ДОПОЛНИТЕЛЬНОГО ОБРАЗОВАНИЯ ДВОРЕЦ ТВОРЧЕСТВА ДЕТЕЙ И МОЛОДЕЖИ "МОЛОДЕЖНЫЙ ТВОРЧЕСКИЙ ФОРУМ КИТЕЖ ПЛЮС" САНКТ-ПЕТЕРБУРГА здание 3</t>
  </si>
  <si>
    <t>Санкт-Петербург г, Омская ул, д. 7, литера.А</t>
  </si>
  <si>
    <t>Государственное бюджетное учреждение дополнительного образования Дворец творчества детей и молодежи Колпинского района Санкт-Петербурга</t>
  </si>
  <si>
    <t>Государственное бюджетное учреждение дополнительного образования Дом детского творчества Петродворцового района Санкт-Петербурга "Ораниенбаум"</t>
  </si>
  <si>
    <t>Государственное бюджетное учреждение дополнительного образования Центр детского (юношеского) технического творчества Московского района Санкт-Петербурга</t>
  </si>
  <si>
    <t>Санкт-Петербург г, Ленсовета ул, д. 35, литера.А</t>
  </si>
  <si>
    <t>Государственное бюджетное учреждение дополнительного образования Центр детского и юношеского музыкально-хореографического искусства "Эдельвейс" Приморского района Санкт-Петербурга</t>
  </si>
  <si>
    <t>Санкт-Петербург г, Камышовая ул, д. 18 литера А</t>
  </si>
  <si>
    <t>Государственное бюджетное учреждение дополнительного образования Центр психолого-педагогического сопровождения Кировского района Санкт-Петербурга</t>
  </si>
  <si>
    <t>Санкт-Петербург г, Зины Портновой ул, д. 3 литера А</t>
  </si>
  <si>
    <t>Государственное бюджетное учреждение дополнительного образования Центр психолого-педагогической , медицинской и социальной помощи Пушкинского района Санкт-Петербурга</t>
  </si>
  <si>
    <t>Государственное бюджетное учреждение дополнительного образования Центр психолого-педагогической, медицинской и социальной помощи Невского района Санкт-Петербурга</t>
  </si>
  <si>
    <t>Государственное бюджетное учреждение дополнительного образования Центр психолого-педагогической, медицинской и социальной помощи Пушкинского района Санкт-Петербурга</t>
  </si>
  <si>
    <t>Санкт-Петербург г, Колпино г, Братьев Радченко ул, д. 12а литера А</t>
  </si>
  <si>
    <t>Санкт-Петербург г, Бабушкина ул, д. 42 к. 4 литера А</t>
  </si>
  <si>
    <t>Государственное бюджетное учреждение здравоохранения</t>
  </si>
  <si>
    <t>Санкт-Петербург г, Будапештская ул, д. 69, корп. 1, литера.А</t>
  </si>
  <si>
    <t>Государственное бюджетное учреждение здравоохранения "Городская поликлиника №30"</t>
  </si>
  <si>
    <t>Санкт-Петербург г, Ломоносов г, Манежная ул, д. 3, литера.А</t>
  </si>
  <si>
    <t>ГОСУДАРСТВЕННОЕ БЮДЖЕТНОЕ УЧРЕЖДЕНИЕ СПОРТИВНАЯ ШКОЛА ОЛИМПИЙСКОГО РЕЗЕРВА ПО ПЛАВАНИЮ "РАДУГА" ПЕТРОГРАДСКОГО РАЙОНА САНКТ-ПЕТЕРБУРГА</t>
  </si>
  <si>
    <t>Г. Санкт-Петербург, Чкаловский пр., д.12/20</t>
  </si>
  <si>
    <t>Государственное бюджетное учреждение спортивная школа олимпийского резерва Приморского района Санкт-Петербурга</t>
  </si>
  <si>
    <t>Санкт-Петербург г, Королёва пр-кт, д. 23, литера.А</t>
  </si>
  <si>
    <t>Государственное образовательное учреждение для детей-сирот и детей, оставшихся без попечения  родителей детский дом-школа №9 Фрунзенского административного района Санкт-Петербурга</t>
  </si>
  <si>
    <t>Санкт-Петербург г, Бухарестская ул, д. 63, литера.А</t>
  </si>
  <si>
    <t>Государственное общеобразовательное учреждение гимназия №652 Выборгского района Санкт-Петербурга</t>
  </si>
  <si>
    <t>Государственное общеобразовательное учреждение средняя общеобразовательная школа № 100 Выборгского района Санкт-Петербурга</t>
  </si>
  <si>
    <t>Государственное общеобразовательное учреждение средняя общеобразовательная школа № 485 с углубленным изучением французского языка Московского района Санкт-Петербурга</t>
  </si>
  <si>
    <t>Санкт-Петербург г, Авиационная ул, д. 38, литера.А</t>
  </si>
  <si>
    <t>Государственное учреждение</t>
  </si>
  <si>
    <t>Г. Санкт-Петербург, Колпино, бульвар Трудящихся, д.37</t>
  </si>
  <si>
    <t>Санкт-Петербург г, Большой В.О. пр-кт, д. 65, литер.А</t>
  </si>
  <si>
    <t>Санкт-Петербург г, Маршала Жукова пр-кт, д. 34 к. 2 литера А</t>
  </si>
  <si>
    <t>Государственнон бюджетное дошкольное образовательное учреждение детский сад № 14 Калининского района Санкт-Петербурга</t>
  </si>
  <si>
    <t>Санкт-Петербург г, Михайлова ул, д. 5, литера.А</t>
  </si>
  <si>
    <t>Государственнон бюджетное дошкольное образовательное учреждение детский сад № 14 Калининского района Санкт-Петербурга (корпус 2)</t>
  </si>
  <si>
    <t>Санкт-Петербург г, Комсомола ул, д. 14, корп. 2, литера.А</t>
  </si>
  <si>
    <t>ГП 107</t>
  </si>
  <si>
    <t>Г. Санкт-Петербург, Санкт-Петербург, Коммуны, д.36</t>
  </si>
  <si>
    <t>Гражданское</t>
  </si>
  <si>
    <t>Санкт-Петербург г, 6-я Советская ул, д. 5, литера.А</t>
  </si>
  <si>
    <t>Гражданское (общественное)</t>
  </si>
  <si>
    <t>Гражданское здание</t>
  </si>
  <si>
    <t>Санкт-Петербург г, Космонавтов пр-кт, д. 37, литера.А</t>
  </si>
  <si>
    <t>Гражданское здание, учебный корпус, главное здание</t>
  </si>
  <si>
    <t>Санкт-Петербург г, Стачек пр-кт, д. 226 литера А</t>
  </si>
  <si>
    <t>Гребная база "Стрела"</t>
  </si>
  <si>
    <t>Санкт-Петербург г, Гребного канала наб., д. 10, стр.1</t>
  </si>
  <si>
    <t>Гренадерский мост</t>
  </si>
  <si>
    <t>ГРЩ литера АП</t>
  </si>
  <si>
    <t>Санкт-Петербург г, Молодежное п, Средневыборгское ш, д. 8, стр.33</t>
  </si>
  <si>
    <t>Дача Адмирала Макарова</t>
  </si>
  <si>
    <t>дача детского сада</t>
  </si>
  <si>
    <t>Ленинградская обл, Всеволожский р-н, Всеволожск г, Гончарова пр-кт, д. 98</t>
  </si>
  <si>
    <t>Санкт-Петербург г, Сестрорецк г, Сосновая ул, д. 10, литера.А</t>
  </si>
  <si>
    <t>два этажа школы в жилом доме</t>
  </si>
  <si>
    <t>Санкт-Петербург г, Большая Морская ул, д. 7, литера.А</t>
  </si>
  <si>
    <t>Дворец культуры</t>
  </si>
  <si>
    <t>Санкт-Петербург г, Кронштадт г, Ленина пр-кт, д. 39а, литера.А</t>
  </si>
  <si>
    <t>Дворец культуры "Нева"</t>
  </si>
  <si>
    <t>Санкт-Петербург г, Понтонный п, Александра Товпеко ул, д. 14 литера А</t>
  </si>
  <si>
    <t>Дворец творчества Пушкинского района (Образовательная деятельность)</t>
  </si>
  <si>
    <t>Г. Санкт-Петербург, г. Пушкин, Пушкинская, д.28/21, стр.А</t>
  </si>
  <si>
    <t>Дворцовый мост</t>
  </si>
  <si>
    <t>Двухэтажное отдельно стоящее здание. Имеющее два основных входа, расположенных по разным сторонам здания. Крупнопанельное здание с вентилируемым фасадом.</t>
  </si>
  <si>
    <t>Санкт-Петербург г, Северный пр-кт, д. 61, корп. 3, литера.А</t>
  </si>
  <si>
    <t>Дезинфекционная камера</t>
  </si>
  <si>
    <t>Дезинфекционная камера литера АН</t>
  </si>
  <si>
    <t>Санкт-Петербург г, Молодежное п, Средневыборгское ш, д. 8, стр.31</t>
  </si>
  <si>
    <t>Депутатская приемная</t>
  </si>
  <si>
    <t>Деткий сад</t>
  </si>
  <si>
    <t>Санкт-Петербург г, Алтайская ул, д. 2, литера.А</t>
  </si>
  <si>
    <t>детсад 19 Загородная база</t>
  </si>
  <si>
    <t>Санкт-Петербург г, Ушково п, Приморское ш, д. 603, литера.А</t>
  </si>
  <si>
    <t>Детская библиотека</t>
  </si>
  <si>
    <t>Санкт-Петербург г, 4-я Красноармейская ул, д. 13, литера.А</t>
  </si>
  <si>
    <t>Детская библиотека № 10 им. Н. Носова</t>
  </si>
  <si>
    <t>Детская библиотека № 11</t>
  </si>
  <si>
    <t>Детская библиотека № 12</t>
  </si>
  <si>
    <t>Детская библиотека № 8</t>
  </si>
  <si>
    <t>Детская городская поликлиника №29</t>
  </si>
  <si>
    <t>Санкт-Петербург г, Демьяна Бедного ул, д. 18, корп. 3, литера.А</t>
  </si>
  <si>
    <t>ДЕТСКАЯ ГОРОДСКАЯ ПОЛИКЛИНИКА №71</t>
  </si>
  <si>
    <t>Санкт-Петербург г, Энгельса пр-кт, д. 117 литера А</t>
  </si>
  <si>
    <t>Детская музыкальная школа</t>
  </si>
  <si>
    <t>Санкт-Петербург г, Павловск г, Садовая ул, д. 17, литер.А</t>
  </si>
  <si>
    <t>Детская поликлиника</t>
  </si>
  <si>
    <t>Санкт-Петербург г, Искровский пр-кт, д. 8, литера.А</t>
  </si>
  <si>
    <t>Детская поликлиника ДПО-38</t>
  </si>
  <si>
    <t>Санкт-Петербург г, Ленинский пр-кт, д. 133, корп. 2, литера.А</t>
  </si>
  <si>
    <t>Детская поликлиника № 68</t>
  </si>
  <si>
    <t>Детская поликлиника № 69</t>
  </si>
  <si>
    <t>Детская поликлиника №14</t>
  </si>
  <si>
    <t>Санкт-Петербург г, Малый П.С. пр-кт, д. 15 литера А</t>
  </si>
  <si>
    <t>Детская поликлиника №59</t>
  </si>
  <si>
    <t>Санкт-Петербург г, Киришская ул, д. 5, корп. 2, литера.А</t>
  </si>
  <si>
    <t>Детская поликлиника №73</t>
  </si>
  <si>
    <t>Санкт-Петербург г, Караваевская ул, д. 30, литера.А</t>
  </si>
  <si>
    <t>детская поликлиническое отделение №41</t>
  </si>
  <si>
    <t>Санкт-Петербург г, Будапештская ул, д. 25 литера А</t>
  </si>
  <si>
    <t>Детская районная библиотека</t>
  </si>
  <si>
    <t>Санкт-Петербург г, Колпино г, Веры Слуцкой ул, д. 50, литера.А</t>
  </si>
  <si>
    <t>Детская школа искусств</t>
  </si>
  <si>
    <t>Санкт-Петербург г, 2-я Комсомольская ул, д. 7 к. 2 литера А</t>
  </si>
  <si>
    <t>Санкт-Петербург г, Варшавская ул, д. 44, литера.А</t>
  </si>
  <si>
    <t>Детская школа искусств им. И.Ф. Стравинского</t>
  </si>
  <si>
    <t>Санкт-Петербург г, Ломоносов г, Ораниенбаумский пр-кт, д. 42, стр.1</t>
  </si>
  <si>
    <t>Детская школа искусств №3</t>
  </si>
  <si>
    <t>детский бассейн</t>
  </si>
  <si>
    <t>Санкт-Петербург г, Обводного канала наб, д. 121, литер.В</t>
  </si>
  <si>
    <t>Детский дневной стационар</t>
  </si>
  <si>
    <t>Санкт-Петербург г, Новоизмайловский пр-кт, д. 43, литера.А</t>
  </si>
  <si>
    <t>Детский дом-школа №9 с подвалом</t>
  </si>
  <si>
    <t>Ленинградская обл, Гатчинский р-н, Вырица гп, Набережная ул, д. 20</t>
  </si>
  <si>
    <t>Детский корпус</t>
  </si>
  <si>
    <t>Детский оздоровительный комплекс "Зеленый огонек"</t>
  </si>
  <si>
    <t>Детский оздоровительный лагерь "Восход"</t>
  </si>
  <si>
    <t>Детский оздоровительный лагерь "Молодежный"</t>
  </si>
  <si>
    <t>Детский оздоровительный лагерь "Фрегат"</t>
  </si>
  <si>
    <t>Детский оздоровительный лагерь "Чайка"</t>
  </si>
  <si>
    <t>Ленинградская обл, Всеволожский р-н, Васкелово д, Ленинградское ш, д. 59</t>
  </si>
  <si>
    <t>Детский оздоровительный лагерь "Юность"</t>
  </si>
  <si>
    <t>детский сад</t>
  </si>
  <si>
    <t>Г. Санкт-Петербург, г.Пушкин, Октябрьский б-р, д.18/40</t>
  </si>
  <si>
    <t>Г. Санкт-Петербург, Санкт-Петербург, Ушинского, д.20, к.2</t>
  </si>
  <si>
    <t>Санкт-Петербург г, Авангардная ул, д. 25, литера.А</t>
  </si>
  <si>
    <t>Санкт-Петербург г, Алтайская ул, д. 19, литера.А</t>
  </si>
  <si>
    <t>Санкт-Петербург г, Афанасьевская ул, д. 6, корп. 2, литера.А</t>
  </si>
  <si>
    <t>Санкт-Петербург г, Бассейная ул, д. 71, корп. 2, литера.А</t>
  </si>
  <si>
    <t>Санкт-Петербург г, Богатырский пр-кт, д. 5, корп. 4, литера.А</t>
  </si>
  <si>
    <t>Санкт-Петербург г, Большая Пушкарская ул, д. 29, литера.А</t>
  </si>
  <si>
    <t>Санкт-Петербург г, Большевиков пр-кт, д. 37, корп. 2, литера.З</t>
  </si>
  <si>
    <t>Санкт-Петербург г, Будапештская ул, д. 71, корп. 2, литера.А</t>
  </si>
  <si>
    <t>Санкт-Петербург г, Будапештская ул, д. 79, корп. 3, литера.А</t>
  </si>
  <si>
    <t>Санкт-Петербург г, Будапештская ул, д. 98 к. 4 литера А</t>
  </si>
  <si>
    <t>Санкт-Петербург г, Бухарестская ул, д. 27, корп. 4, литера.А</t>
  </si>
  <si>
    <t>Санкт-Петербург г, Бухарестская ул, д. 33, корп. 4, литера.А</t>
  </si>
  <si>
    <t>Санкт-Петербург г, Бухарестская ул, д. 68, корп. 3, литера.А</t>
  </si>
  <si>
    <t>Санкт-Петербург г, Варшавская ул, д. 29, корп. 4, литера.А</t>
  </si>
  <si>
    <t>Санкт-Петербург г, Верности ул, д. 44, корп. 2, литера.А</t>
  </si>
  <si>
    <t>Санкт-Петербург г, Волковский пр-кт, д. 20, корп. 2, литера.А</t>
  </si>
  <si>
    <t>Санкт-Петербург г, Гаванская ул, д. 56, литера.А</t>
  </si>
  <si>
    <t>Санкт-Петербург г, Гороховая ул, д. 8/13, литера.А</t>
  </si>
  <si>
    <t>Санкт-Петербург г, Гражданский пр-кт, д. 27, корп. 4, литера.А</t>
  </si>
  <si>
    <t>Санкт-Петербург г, Гранитная ул, д. 54, корп. 2, литера.А</t>
  </si>
  <si>
    <t>Санкт-Петербург г, Дачный пр-кт, д. 14 к. 2 литера А</t>
  </si>
  <si>
    <t>Санкт-Петербург г, Демьяна Бедного ул, д. 30, корп. 3, литера.А</t>
  </si>
  <si>
    <t>Санкт-Петербург г, Димитрова ул, д. 18, корп. 4, литер.А</t>
  </si>
  <si>
    <t>Санкт-Петербург г, Есенина ул, д. 12, корп. 2, литера.А</t>
  </si>
  <si>
    <t>Санкт-Петербург г, Ждановская наб, д. 11, литера.Д</t>
  </si>
  <si>
    <t>Санкт-Петербург г, Испытателей пр-кт, д. 6, корп. 2, литера.А</t>
  </si>
  <si>
    <t>Санкт-Петербург г, Коллонтай ул, д. 47, корп. 3, литер.А</t>
  </si>
  <si>
    <t>Санкт-Петербург г, Комендантский пр-кт, д. 34, корп. 2, литера.А</t>
  </si>
  <si>
    <t>Санкт-Петербург г, Коммуны ул, д. 42, корп. 2, литера.А</t>
  </si>
  <si>
    <t>Санкт-Петербург г, Константиновский пр-кт, д. 12, литера.А</t>
  </si>
  <si>
    <t>Санкт-Петербург г, Красное Село г, Гатчинское ш, д. 9, корп. 2, литера.А</t>
  </si>
  <si>
    <t>Санкт-Петербург г, Купчинская ул, д. 13, корп. 2, литера.А</t>
  </si>
  <si>
    <t>Санкт-Петербург г, Купчинская ул, д. 14 к. 2 литера А</t>
  </si>
  <si>
    <t>Санкт-Петербург г, Левашовский пр-кт, д. 16, литера.А</t>
  </si>
  <si>
    <t>Санкт-Петербург г, Ленинский пр-кт, д. 72, корп. 2, литера.А</t>
  </si>
  <si>
    <t>Санкт-Петербург г, Ленская ул, д. 11, корп. 3, литера.А</t>
  </si>
  <si>
    <t>Санкт-Петербург г, Ленская ул, д. 9, корп. 3, литера.А</t>
  </si>
  <si>
    <t>Санкт-Петербург г, Литераторов ул, д. 19/10, литера.А</t>
  </si>
  <si>
    <t>Санкт-Петербург г, Ломоносов г, Красноармейская ул, д. 3, литера.А</t>
  </si>
  <si>
    <t>Санкт-Петербург г, Ломоносов г, Красного Флота ул, д. 26, литера.А</t>
  </si>
  <si>
    <t>Санкт-Петербург г, Малая Карпатская ул, д. 9, корп. 2, литера.А</t>
  </si>
  <si>
    <t>Санкт-Петербург г, Марата ул, д. 79а, литера.А</t>
  </si>
  <si>
    <t>Санкт-Петербург г, Маршала Говорова ул, д. 24 к. 2 литера А</t>
  </si>
  <si>
    <t>Санкт-Петербург г, Маршала Жукова пр-кт, д. 70 к. 3 литера А</t>
  </si>
  <si>
    <t>Санкт-Петербург г, Металлистов пр-кт, д. 25, корп. 4, литера.А</t>
  </si>
  <si>
    <t>Санкт-Петербург г, Металлострой п, Садовая ул, д. 2а, литера.А</t>
  </si>
  <si>
    <t>Санкт-Петербург г, Металлострой п, Школьная ул, д. 5а, литера.А</t>
  </si>
  <si>
    <t>Санкт-Петербург г, Наличная ул, д. 32, корп. 3, литера.А</t>
  </si>
  <si>
    <t>Санкт-Петербург г, Народного Ополчения пр-кт, д. 11 литера А</t>
  </si>
  <si>
    <t>Санкт-Петербург г, Наставников пр-кт, д. 41, корп. 4, литера.А</t>
  </si>
  <si>
    <t>Санкт-Петербург г, Новоизмайловский пр-кт, д. 28, корп. 3, литера.А</t>
  </si>
  <si>
    <t>Санкт-Петербург г, Новоизмайловский пр-кт, д. 40, корп. 3, литера.А</t>
  </si>
  <si>
    <t>Санкт-Петербург г, Олеко Дундича ул, д. 39, корп. 2, литера.А</t>
  </si>
  <si>
    <t>Санкт-Петербург г, Омская ул, д. 18, литера.А</t>
  </si>
  <si>
    <t>Санкт-Петербург г, Ординарная ул, д. 19, литера.А</t>
  </si>
  <si>
    <t>Санкт-Петербург г, Осипенко ул, д. 3, корп. 2, литера.А</t>
  </si>
  <si>
    <t>Санкт-Петербург г, Перевозный пер, д. 17, литера.А</t>
  </si>
  <si>
    <t>Санкт-Петербург г, Петергоф г, Никольская ул, д. 5, литера.А</t>
  </si>
  <si>
    <t>Санкт-Петербург г, Петергоф г, Разводная ул, д. 5/1, литера.А</t>
  </si>
  <si>
    <t>Санкт-Петербург г, Пискарёвский пр-кт, д. 56, корп. 2, литера.А</t>
  </si>
  <si>
    <t>Санкт-Петербург г, Планерная ул, д. 53, корп. 3, литера.А</t>
  </si>
  <si>
    <t>Санкт-Петербург г, Профессора Попова ул, д. 33, литера.А</t>
  </si>
  <si>
    <t>Санкт-Петербург г, Руставели ул, д. 34, корп. 2, литера.А</t>
  </si>
  <si>
    <t>Санкт-Петербург г, Савушкина ул, д. 124, корп. 2, литера.А</t>
  </si>
  <si>
    <t>Санкт-Петербург г, Северный пр-кт, д. 65, корп. 2, литера.А</t>
  </si>
  <si>
    <t>Санкт-Петербург г, Сестрорецк г, Приморское ш, д. 294, литера.А</t>
  </si>
  <si>
    <t>Санкт-Петербург г, Сестрорецк г, Приморское ш, д. 332, литера.А</t>
  </si>
  <si>
    <t>Санкт-Петербург г, Славы пр-кт, д. 12 к. 3 литера А</t>
  </si>
  <si>
    <t>Санкт-Петербург г, Славы пр-кт, д. 23, корп. 2, литера.А</t>
  </si>
  <si>
    <t>Санкт-Петербург г, Славы пр-кт, д. 30 к. 2 литера А</t>
  </si>
  <si>
    <t>Санкт-Петербург г, Славы пр-кт, д. 62 литера А</t>
  </si>
  <si>
    <t>Санкт-Петербург г, Солидарности пр-кт, д. 7, корп. 2, литер.Я</t>
  </si>
  <si>
    <t>Санкт-Петербург г, Софийская ул, д. 35 к. 7 литера А</t>
  </si>
  <si>
    <t>Санкт-Петербург г, Среднеохтинский пр-кт, д. 5, корп. 2, литера.А</t>
  </si>
  <si>
    <t>Санкт-Петербург г, Стародеревенская ул, д. 20 к. 3 литера А</t>
  </si>
  <si>
    <t>Санкт-Петербург г, Стачек пр-кт, д. 89 к. 2 литера А</t>
  </si>
  <si>
    <t>Санкт-Петербург г, Тамбасова ул, д. 8, корп. 3, литера.А</t>
  </si>
  <si>
    <t>Санкт-Петербург г, Турку ул, д. 22 к. 6 литера А</t>
  </si>
  <si>
    <t>Санкт-Петербург г, Ударников пр-кт, д. 17, корп. 3, литера.А</t>
  </si>
  <si>
    <t>Санкт-Петербург г, Чапыгина ул, д. 5, литера.Д</t>
  </si>
  <si>
    <t>Санкт-Петербург г, Шевченко ул, д. 12, литера.А</t>
  </si>
  <si>
    <t>Санкт-Петербург г, Шушары п, Новая Ижора тер., Лангеловская ул, д. 8, литера.А</t>
  </si>
  <si>
    <t>Санкт-Петербург г, Энергетиков пр-кт, д. 50, корп. 2, литера.А</t>
  </si>
  <si>
    <t>Санкт-Петербург г, Энтузиастов пр-кт, д. 28, корп. 2, литера.А</t>
  </si>
  <si>
    <t>Санкт-Петербург г, Юрия Гагарина пр-кт, д. 47 литера А</t>
  </si>
  <si>
    <t>Детский сад</t>
  </si>
  <si>
    <t>Г. Санкт-Петербург, Замшина, д.27, к.2, стр.А</t>
  </si>
  <si>
    <t>Г. Санкт-Петербург, Шлиссельбургский проспект, д.31, к.2, стр.А</t>
  </si>
  <si>
    <t>Санкт-Петербург г, 1-я В.О. линия, д. 18/2, литера.А</t>
  </si>
  <si>
    <t>Санкт-Петербург г, 11-я Красноармейская ул, д. 9, литера.А</t>
  </si>
  <si>
    <t>Санкт-Петербург г, 12-я В.О. линия, д. 25, литера.Ц</t>
  </si>
  <si>
    <t>Санкт-Петербург г, 2-й Рабфаковский пер, д. 12, литера.К</t>
  </si>
  <si>
    <t>Санкт-Петербург г, 2-я Поперечная (Ново-Ковалево) ул, д. 32, литера.А</t>
  </si>
  <si>
    <t>Санкт-Петербург г, 3-я Красноармейская ул, д. 17/20, литера.А</t>
  </si>
  <si>
    <t>Санкт-Петербург г, 7-я В.О. линия, д. 20/2, литера.А</t>
  </si>
  <si>
    <t>Санкт-Петербург г, 9-я Советская ул, д. 4-6, литера.Б</t>
  </si>
  <si>
    <t>Санкт-Петербург г, Авиаконструкторов пр-кт, д. 4, корп. 2, литера.А</t>
  </si>
  <si>
    <t>Санкт-Петербург г, Академика Байкова ул, д. 9, корп. 3, литера.А</t>
  </si>
  <si>
    <t>Санкт-Петербург г, Бабушкина ул, д. 84, литера.А</t>
  </si>
  <si>
    <t>Санкт-Петербург г, Большевиков пр-кт, д. 65, корп. 5, литера.Д</t>
  </si>
  <si>
    <t>Санкт-Петербург г, Будапештская ул, д. 23, корп. 3, литера.А</t>
  </si>
  <si>
    <t>Санкт-Петербург г, Будапештская ул, д. 29 к. 2 литера А</t>
  </si>
  <si>
    <t>Санкт-Петербург г, Будапештская ул, д. 40, корп. 3, литера.А</t>
  </si>
  <si>
    <t>Санкт-Петербург г, Бурцева ул, д. 6 литера А</t>
  </si>
  <si>
    <t>Санкт-Петербург г, Бухарестская ул, д. 41, корп. 2, литера.А</t>
  </si>
  <si>
    <t>Санкт-Петербург г, Бухарестская ул, д. 72, корп. 3, литера.А</t>
  </si>
  <si>
    <t>Санкт-Петербург г, Васи Алексеева ул, д. 19 литера А</t>
  </si>
  <si>
    <t>Санкт-Петербург г, Витебский пр-кт, д. 41, корп. 5, литера.А</t>
  </si>
  <si>
    <t>Санкт-Петербург г, Волховский пер, д. 6, литера.Г</t>
  </si>
  <si>
    <t>Санкт-Петербург г, Гаккелевская ул, д. 33, корп. 2, литера.А</t>
  </si>
  <si>
    <t>Санкт-Петербург г, Генерала Симоняка ул, д. 1 к. 2 литера А</t>
  </si>
  <si>
    <t>Санкт-Петербург г, Горелово тер., Заречная ул, д. 18 литера А</t>
  </si>
  <si>
    <t>Санкт-Петербург г, Гражданский пр-кт, д. 90, корп. 4, литера.А</t>
  </si>
  <si>
    <t>Санкт-Петербург г, Греческий пр-кт, д. 23, литера.А</t>
  </si>
  <si>
    <t>Санкт-Петербург г, Дальневосточный пр-кт, д. 34, корп. 2, литера.А</t>
  </si>
  <si>
    <t>Санкт-Петербург г, Дальневосточный пр-кт, д. 66, корп. 2, литера.А</t>
  </si>
  <si>
    <t>Санкт-Петербург г, Демьяна Бедного ул, д. 22, корп. 4, литера.А</t>
  </si>
  <si>
    <t>Санкт-Петербург г, Димитрова ул, д. 14, корп. 1, литер.А</t>
  </si>
  <si>
    <t>Санкт-Петербург г, Есенина ул, д. 18, корп. 3, литера.А</t>
  </si>
  <si>
    <t>Санкт-Петербург г, Здоровцева ул, д. 27 к. 3 литера А</t>
  </si>
  <si>
    <t>Санкт-Петербург г, Кирилловская ул, д. 12, литера.А</t>
  </si>
  <si>
    <t>Санкт-Петербург г, Ковенский пер, д. 6, литера.В</t>
  </si>
  <si>
    <t>Санкт-Петербург г, Колпино г, Адмиралтейская ул, д. 23, литера.А</t>
  </si>
  <si>
    <t>Санкт-Петербург г, Комендантский пр-кт, д. 25, корп. 2, литера.А</t>
  </si>
  <si>
    <t>Санкт-Петербург г, Кораблестроителей ул, д. 23, корп. 3, литера.А</t>
  </si>
  <si>
    <t>Санкт-Петербург г, Кораблестроителей ул, д. 29, корп. 3, литера.А</t>
  </si>
  <si>
    <t>Санкт-Петербург г, Королёва пр-кт, д. 17, литера.А</t>
  </si>
  <si>
    <t>Санкт-Петербург г, Космонавтов пр-кт, д. 23, корп. 2, литера.А</t>
  </si>
  <si>
    <t>Санкт-Петербург г, Космонавтов пр-кт, д. 62, литера.А</t>
  </si>
  <si>
    <t>Санкт-Петербург г, Косыгина пр-кт, д. 29, корп. 3, литера.А</t>
  </si>
  <si>
    <t>Санкт-Петербург г, Краснопутиловская ул, д. 81, литера.А</t>
  </si>
  <si>
    <t>Санкт-Петербург г, Кржижановского ул, д. 5, корп. 3, литера.А</t>
  </si>
  <si>
    <t>Санкт-Петербург г, Крыленко ул, д. 45, корп. 2, литера.А</t>
  </si>
  <si>
    <t>Санкт-Петербург г, Культуры пр-кт, д. 29, корп. 5, литера.А</t>
  </si>
  <si>
    <t>Санкт-Петербург г, Курляндская ул, д. 41, литера.А</t>
  </si>
  <si>
    <t>Санкт-Петербург г, Ланское ш, д. 22, корп. 8, литера.А</t>
  </si>
  <si>
    <t>Санкт-Петербург г, Латышских Стрелков ул, д. 7, корп. 2, литера.А</t>
  </si>
  <si>
    <t>Санкт-Петербург г, Ленская ул, д. 17, корп. 5, литера.А</t>
  </si>
  <si>
    <t>Санкт-Петербург г, Литераторов ул, д. 9-11, литера.Б</t>
  </si>
  <si>
    <t>Санкт-Петербург г, Ломоносов г, Дворцовый пр-кт, д. 49, литера.А</t>
  </si>
  <si>
    <t>Санкт-Петербург г, Луначарского пр-кт, д. 94, корп. 2, литера.А</t>
  </si>
  <si>
    <t>Санкт-Петербург г, Маршала Жукова пр-кт, д. 26 к. 2 литера А</t>
  </si>
  <si>
    <t>Санкт-Петербург г, Маршала Жукова пр-кт, д. 32 к. 2 литера А</t>
  </si>
  <si>
    <t>Санкт-Петербург г, Маршала Казакова ул, д. 5 к. 2 литера А</t>
  </si>
  <si>
    <t>Санкт-Петербург г, Металлистов пр-кт, д. 21, корп. 4, литера.А</t>
  </si>
  <si>
    <t>Санкт-Петербург г, Московский пр-кт, д. 195, литера.А</t>
  </si>
  <si>
    <t>Санкт-Петербург г, Наличная ул, д. 22, литера.А</t>
  </si>
  <si>
    <t>Санкт-Петербург г, Наставников пр-кт, д. 15, корп. 4, литера.А</t>
  </si>
  <si>
    <t>Санкт-Петербург г, Наставников пр-кт, д. 29, корп. 2, литера.А</t>
  </si>
  <si>
    <t>Санкт-Петербург г, Новгородская ул, д. 21, литера.А</t>
  </si>
  <si>
    <t>Санкт-Петербург г, Ново-Александровская ул, д. 32, литера.А</t>
  </si>
  <si>
    <t>Санкт-Петербург г, Новоизмайловский пр-кт, д. 22, корп. 3, литера.А</t>
  </si>
  <si>
    <t>Санкт-Петербург г, Новосёлов ул, д. 25, литера.Щ</t>
  </si>
  <si>
    <t>Санкт-Петербург г, Новосёлов ул, д. 55, литера.Т</t>
  </si>
  <si>
    <t>Санкт-Петербург г, Новочеркасский пр-кт, д. 57, корп. 2, литер.А</t>
  </si>
  <si>
    <t>Санкт-Петербург г, Октябрьская наб, д. 88 к. 5 литера А</t>
  </si>
  <si>
    <t>Санкт-Петербург г, Олеко Дундича ул, д. 35, корп. 2, литера.А</t>
  </si>
  <si>
    <t>Санкт-Петербург г, Партизана Германа ул, д. 43 к. 2 литера А</t>
  </si>
  <si>
    <t>Санкт-Петербург г, Петергоф г, Ботаническая ул, д. 14, корп. 1, литера.А</t>
  </si>
  <si>
    <t>Санкт-Петербург г, Петергофское ш, д. 1, корп. 3, литера.А</t>
  </si>
  <si>
    <t>Санкт-Петербург г, Петергофское ш, д. 7, корп. 2, литера.А</t>
  </si>
  <si>
    <t>Санкт-Петербург г, Пионерстроя ул, д. 7 к. 4 литера А</t>
  </si>
  <si>
    <t>Санкт-Петербург г, Пискарёвский пр-кт, д. 9, корп. 4, литера.А</t>
  </si>
  <si>
    <t>Санкт-Петербург г, Подводника Кузьмина ул, д. 40 литера А</t>
  </si>
  <si>
    <t>Санкт-Петербург г, Профессора Попова ул, д. 31а, литера.А</t>
  </si>
  <si>
    <t>Санкт-Петербург г, Пулковская ул, д. 5, литера.А</t>
  </si>
  <si>
    <t>Санкт-Петербург г, Пушкин г, Генерала Хазова ул, д. 11, литера.А</t>
  </si>
  <si>
    <t>Санкт-Петербург г, Пушкин г, Малиновская ул, д. 11 к. 3 литера А</t>
  </si>
  <si>
    <t>Санкт-Петербург г, Рижский пр-кт, д. 72-74, литера.О</t>
  </si>
  <si>
    <t>Санкт-Петербург г, Руднева ул, д. 19, корп. 2, литера.А</t>
  </si>
  <si>
    <t>Санкт-Петербург г, Савушкина ул, д. 115, корп. 2, литера.А</t>
  </si>
  <si>
    <t>Санкт-Петербург г, Сапёрный пер, д. 2, литера.А</t>
  </si>
  <si>
    <t>Санкт-Петербург г, Светлановский пр-кт, д. 69, корп. 2, литера.А</t>
  </si>
  <si>
    <t>Санкт-Петербург г, Северный пр-кт, д. 24, корп. 2, литера.А</t>
  </si>
  <si>
    <t>Санкт-Петербург г, Седова ул, д. 81 литера А</t>
  </si>
  <si>
    <t>Санкт-Петербург г, Славы пр-кт, д. 23, корп. 3, литера.А</t>
  </si>
  <si>
    <t>Санкт-Петербург г, Солидарности пр-кт, д. 25, корп. 2, литера.А</t>
  </si>
  <si>
    <t>Санкт-Петербург г, Софийская ул, д. 43 к. 2 литера А</t>
  </si>
  <si>
    <t>Санкт-Петербург г, Суворовский пр-кт, д. 62, литера.А</t>
  </si>
  <si>
    <t>Санкт-Петербург г, Тихорецкий пр-кт, д. 9, корп. 6, литера.А</t>
  </si>
  <si>
    <t>Санкт-Петербург г, Торики тер., Политрука Пасечника ул, д. 14, литера.А</t>
  </si>
  <si>
    <t>Санкт-Петербург г, Трефолева ул, д. 38 литера А</t>
  </si>
  <si>
    <t>Санкт-Петербург г, Ударников пр-кт, д. 19, корп. 4, литера.А</t>
  </si>
  <si>
    <t>Санкт-Петербург г, Ударников пр-кт, д. 56, корп. 2, литера.А</t>
  </si>
  <si>
    <t>Санкт-Петербург г, Хасанская ул, д. 4, корп. 2, литера.А</t>
  </si>
  <si>
    <t>Санкт-Петербург г, Цимбалина ул, д. 50 литера А</t>
  </si>
  <si>
    <t>Санкт-Петербург г, Чайковского ул, д. 2/7, литера.М</t>
  </si>
  <si>
    <t>Санкт-Петербург г, Чапыгина ул, д. 7, литера.В</t>
  </si>
  <si>
    <t>Санкт-Петербург г, Шаумяна пр-кт, д. 83, литера.А</t>
  </si>
  <si>
    <t>Санкт-Петербург г, Шелгунова ул, д. 18 литера С</t>
  </si>
  <si>
    <t>Санкт-Петербург г, Школьная ул, д. 120, корп. 2, литера.А</t>
  </si>
  <si>
    <t>Санкт-Петербург г, Шушары п, Пушкинская ул, д. 42 литера А</t>
  </si>
  <si>
    <t>Санкт-Петербург г, Юрия Гагарина пр-кт, д. 40, литера.А</t>
  </si>
  <si>
    <t>Детский Сад</t>
  </si>
  <si>
    <t>Санкт-Петербург г, Славы пр-кт, д. 19 к. 2 литера А</t>
  </si>
  <si>
    <t>ДЕТСКИЙ САД</t>
  </si>
  <si>
    <t>Санкт-Петербург г, Будапештская ул, д. 74 к. 4 литера А</t>
  </si>
  <si>
    <t>Детский сад - 1 площадка</t>
  </si>
  <si>
    <t>Санкт-Петербург г, Дегтярная ул, д. 32-36, литера.А</t>
  </si>
  <si>
    <t>Детский сад - 2 площадка</t>
  </si>
  <si>
    <t>Санкт-Петербург г, 5-я Советская ул, д. 34, литера.А</t>
  </si>
  <si>
    <t>Детский сад - 3 площадка</t>
  </si>
  <si>
    <t>Санкт-Петербург г, 3-я Советская ул, д. 28, литера.Б</t>
  </si>
  <si>
    <t>детский сад - загородная база 1</t>
  </si>
  <si>
    <t>Санкт-Петербург г, Песочный п, Садовая ул, д. 11, литера.А</t>
  </si>
  <si>
    <t>детский сад - загородная база 2</t>
  </si>
  <si>
    <t>детский сад - здание 1</t>
  </si>
  <si>
    <t>Санкт-Петербург г, Павловск г, Берёзовая ул, д. 22, литера.А</t>
  </si>
  <si>
    <t>Детский сад ( третья площадка)</t>
  </si>
  <si>
    <t>детский сад (вторая площадка)</t>
  </si>
  <si>
    <t>Санкт-Петербург г, Реки Карповки наб, д. 13, литера.А</t>
  </si>
  <si>
    <t>Детский сад (вторая площадка)</t>
  </si>
  <si>
    <t>Санкт-Петербург г, Бабушкина ул, д. 113, корп. 4, литера.Л</t>
  </si>
  <si>
    <t>детский сад (здание № 3)</t>
  </si>
  <si>
    <t>Санкт-Петербург г, Обуховской Обороны пр-кт, д. 39 литера Б</t>
  </si>
  <si>
    <t>детский сад (здание №1)</t>
  </si>
  <si>
    <t>Санкт-Петербург г, Ленинский пр-кт, д. 82, корп. 4, литера.А</t>
  </si>
  <si>
    <t>Санкт-Петербург г, Металлистов пр-кт, д. 63, корп. 2, литера.А</t>
  </si>
  <si>
    <t>Санкт-Петербург г, Наличная ул, д. 19, литера.А</t>
  </si>
  <si>
    <t>Санкт-Петербург г, Науки пр-кт, д. 30, корп. 2, литера.А</t>
  </si>
  <si>
    <t>Санкт-Петербург г, Ткачей ул, д. 26 литера А</t>
  </si>
  <si>
    <t>Санкт-Петербург г, Художников пр-кт, д. 5, корп. 2, литера.А</t>
  </si>
  <si>
    <t>Санкт-Петербург г, Ярославский пр-кт, д. 65, литера.А</t>
  </si>
  <si>
    <t>детский сад (здание №2)</t>
  </si>
  <si>
    <t>Санкт-Петербург г, Антоновская ул, д. 14, корп. 1, литера.Б</t>
  </si>
  <si>
    <t>Санкт-Петербург г, Гаванская ул, д. 24, литера.А</t>
  </si>
  <si>
    <t>Санкт-Петербург г, Костромской пр-кт, д. 63, литера.А</t>
  </si>
  <si>
    <t>Санкт-Петербург г, Луначарского пр-кт, д. 39, корп. 2, литера.А</t>
  </si>
  <si>
    <t>Санкт-Петербург г, Северный пр-кт, д. 89, корп. 3, литера.А</t>
  </si>
  <si>
    <t>Санкт-Петербург г, Седова ул, д. 46 к. 2 литера А</t>
  </si>
  <si>
    <t>детский сад (здание №3)</t>
  </si>
  <si>
    <t>Санкт-Петербург г, Ярославский пр-кт, д. 66, корп. 2, литера.А</t>
  </si>
  <si>
    <t>детский сад (филиал)</t>
  </si>
  <si>
    <t>Санкт-Петербург г, Дунайский пр-кт, д. 33, корп. 2, литера.А</t>
  </si>
  <si>
    <t>Санкт-Петербург г, Ленсовета ул, д. 33, литера.А</t>
  </si>
  <si>
    <t>Детский сад (филиал)</t>
  </si>
  <si>
    <t>детский сад 01</t>
  </si>
  <si>
    <t>детский сад 02</t>
  </si>
  <si>
    <t>детский сад 1</t>
  </si>
  <si>
    <t>Санкт-Петербург г, Большой П.С. пр-кт, д. 9/1, литера.А</t>
  </si>
  <si>
    <t>Санкт-Петербург г, Марата ул, д. 75, литера.А</t>
  </si>
  <si>
    <t>Санкт-Петербург г, Новоизмайловский пр-кт, д. 83, литера.А</t>
  </si>
  <si>
    <t>Детский сад 1</t>
  </si>
  <si>
    <t>Санкт-Петербург г, Боровая ул, д. 86 литера А</t>
  </si>
  <si>
    <t>Санкт-Петербург г, Наставников пр-кт, д. 9, корп. 2, литера.А</t>
  </si>
  <si>
    <t>Санкт-Петербург г, Шаумяна пр-кт, д. 61, литер.А</t>
  </si>
  <si>
    <t>детский сад 1 корпус</t>
  </si>
  <si>
    <t>Санкт-Петербург г, Луначарского пр-кт, д. 78, корп. 4, литера.А</t>
  </si>
  <si>
    <t>Детский сад 1.1</t>
  </si>
  <si>
    <t>Санкт-Петербург г, Новочеркасский пр-кт, д. 44, корп. 1, литер.А</t>
  </si>
  <si>
    <t>Детский сад 17</t>
  </si>
  <si>
    <t>Санкт-Петербург г, 8-я Советская ул, д. 6-8, литера.А</t>
  </si>
  <si>
    <t>Детский сад 19 дж 10</t>
  </si>
  <si>
    <t>Санкт-Петербург г, Джамбула пер, д. 10, литера.А</t>
  </si>
  <si>
    <t>Детский сад 19 дж 8</t>
  </si>
  <si>
    <t>Санкт-Петербург г, Джамбула пер, д. 8, литера.А</t>
  </si>
  <si>
    <t>Детский сад 19 пр 5</t>
  </si>
  <si>
    <t>Санкт-Петербург г, Правды ул, д. 5, литера.Б</t>
  </si>
  <si>
    <t>Детский сад 2</t>
  </si>
  <si>
    <t>Санкт-Петербург г, Прилукская ул, д. 29 литера А</t>
  </si>
  <si>
    <t>детский сад 2 корпус</t>
  </si>
  <si>
    <t>Санкт-Петербург г, Культуры пр-кт, д. 7, корп. 3, литера.А</t>
  </si>
  <si>
    <t>детский сад 2 площадка</t>
  </si>
  <si>
    <t>Санкт-Петербург г, Расстанная ул, д. 23, литера.А</t>
  </si>
  <si>
    <t>Детский сад 428</t>
  </si>
  <si>
    <t>Санкт-Петербург г, Бассейная ул, д. 9 литера А</t>
  </si>
  <si>
    <t>Детский сад 555 Ольховая</t>
  </si>
  <si>
    <t>Санкт-Петербург г, Ольховая ул, д. 10, корп. 2, литера.А</t>
  </si>
  <si>
    <t>Детский сад 555 Уточкина</t>
  </si>
  <si>
    <t>Санкт-Петербург г, Уточкина ул, д. 6, корп. 2, литера.А</t>
  </si>
  <si>
    <t>Детский сад 78:40:0020567:5749</t>
  </si>
  <si>
    <t>Санкт-Петербург г, Ломоносов г, Красноармейская ул, д. 5, литера.А</t>
  </si>
  <si>
    <t>детский сад город</t>
  </si>
  <si>
    <t>детский сад дача 1</t>
  </si>
  <si>
    <t>Санкт-Петербург г, Комарово п, 2-я Дачная ул, д. 5/1, литера.А</t>
  </si>
  <si>
    <t>Детский сад дача 2</t>
  </si>
  <si>
    <t>Детский сад дача 3</t>
  </si>
  <si>
    <t>Детский сад дача 4</t>
  </si>
  <si>
    <t>Детский сад дача 5</t>
  </si>
  <si>
    <t>Детский сад дача 6</t>
  </si>
  <si>
    <t>Детский сад дача 7</t>
  </si>
  <si>
    <t>Детский сад Загородная дача</t>
  </si>
  <si>
    <t>Санкт-Петербург г, Репино п, Приморское ш, д. 390, литера.А</t>
  </si>
  <si>
    <t>детский сад здание 1</t>
  </si>
  <si>
    <t>Санкт-Петербург г, Шаумяна пр-кт, д. 41, литера.А</t>
  </si>
  <si>
    <t>Детский сад здание 1</t>
  </si>
  <si>
    <t>Санкт-Петербург г, Большая Пороховская ул, д. 44, корп. 2, литера.А</t>
  </si>
  <si>
    <t>детский сад здание 2</t>
  </si>
  <si>
    <t>Детский сад здание 2</t>
  </si>
  <si>
    <t>Санкт-Петербург г, Большеохтинский пр-кт, д. 1, корп. 2, литера.А</t>
  </si>
  <si>
    <t>Детский сад здание № 1</t>
  </si>
  <si>
    <t>Санкт-Петербург г, Культуры пр-кт, д. 15, корп. 5, литера.А</t>
  </si>
  <si>
    <t>Детский сад здание № 2</t>
  </si>
  <si>
    <t>Санкт-Петербург г, Культуры пр-кт, д. 19, корп. 3, литера.Б</t>
  </si>
  <si>
    <t>Детский сад и гимназия</t>
  </si>
  <si>
    <t>Санкт-Петербург г, Итальянская ул, д. 6/4, литера.А</t>
  </si>
  <si>
    <t>детский сад и ясли</t>
  </si>
  <si>
    <t>Санкт-Петербург г, Пушкин г, Софийский б-р, д. 34, литера.А</t>
  </si>
  <si>
    <t>Детский сад и ясли</t>
  </si>
  <si>
    <t>Санкт-Петербург г, Пушкин г, Набережная ул, д. 22/57, литера.А</t>
  </si>
  <si>
    <t>Детский сад основной корпус</t>
  </si>
  <si>
    <t>Детский сад площадка 1</t>
  </si>
  <si>
    <t>Детский сад площадка 2</t>
  </si>
  <si>
    <t>детский сад площадка № 2</t>
  </si>
  <si>
    <t>Санкт-Петербург г, Гданьская ул, д. 9, литера.А</t>
  </si>
  <si>
    <t>детский сад площадка № 3</t>
  </si>
  <si>
    <t>Санкт-Петербург г, Большой Сампсониевский пр-кт, д. 17, литера.А</t>
  </si>
  <si>
    <t>детский сад площадка №2</t>
  </si>
  <si>
    <t>Санкт-Петербург г, Ординарная ул, д. 20, литера.А</t>
  </si>
  <si>
    <t>Детский сад подразделение №1</t>
  </si>
  <si>
    <t>Санкт-Петербург г, Правды ул, д. 20 литера А</t>
  </si>
  <si>
    <t>детский сад филиал</t>
  </si>
  <si>
    <t>Санкт-Петербург г, Огородный пер, д. 8 литера А</t>
  </si>
  <si>
    <t>Детский сад филиал</t>
  </si>
  <si>
    <t>Санкт-Петербург г, Рижский пр-кт, д. 56, литера.А</t>
  </si>
  <si>
    <t>Детский сад I площадка</t>
  </si>
  <si>
    <t>Санкт-Петербург г, Ломоносова ул, д. 18, литера.А</t>
  </si>
  <si>
    <t>Детский сад II площадка</t>
  </si>
  <si>
    <t>Санкт-Петербург г, Загородный пр-кт, д. 17, литера.А</t>
  </si>
  <si>
    <t>Детский сад N 35</t>
  </si>
  <si>
    <t>Санкт-Петербург г, Школьная ул, д. 12, литера.А</t>
  </si>
  <si>
    <t>Детский сад N 35 (здание 2)</t>
  </si>
  <si>
    <t>Санкт-Петербург г, Школьная ул, д. 8, литера.А</t>
  </si>
  <si>
    <t>Детский сад № 15</t>
  </si>
  <si>
    <t>Санкт-Петербург г, Вербная ул, д. 11, литера.А</t>
  </si>
  <si>
    <t>Детский сад № 23</t>
  </si>
  <si>
    <t>Санкт-Петербург г, Колпино г, Загородная ул, д. 53, литера.А</t>
  </si>
  <si>
    <t>детский сад № 25</t>
  </si>
  <si>
    <t>Санкт-Петербург г, Пушкин г, Детскосельский б-р, д. 3, литера.А</t>
  </si>
  <si>
    <t>Детский сад № 3</t>
  </si>
  <si>
    <t>Санкт-Петербург г, Софьи Ковалевской ул, д. 3, корп. 2, литера.А</t>
  </si>
  <si>
    <t>Детский сад № 35</t>
  </si>
  <si>
    <t>Санкт-Петербург г, Корнея Чуковского ул, д. 10, корп. 2, стр.1</t>
  </si>
  <si>
    <t>Детский сад № 38</t>
  </si>
  <si>
    <t>Санкт-Петербург г, Джона Рида ул, д. 1, корп. 2, литера.А</t>
  </si>
  <si>
    <t>Детский сад № 40</t>
  </si>
  <si>
    <t>Санкт-Петербург г, Чайковского ул, д. 46-48, литера.А</t>
  </si>
  <si>
    <t>детский сад № 41</t>
  </si>
  <si>
    <t>Санкт-Петербург г, Замшина ул, д. 62, корп. 2, литера.А</t>
  </si>
  <si>
    <t>детский сад № 54 комбинированного вида</t>
  </si>
  <si>
    <t>Санкт-Петербург г, Петергофское ш, д. 11 к. 2 литера А</t>
  </si>
  <si>
    <t>Детский сад № 6 Приморского района Санкт-Петербурга</t>
  </si>
  <si>
    <t>Санкт-Петербург г, Омская ул, д. 25, литера.А</t>
  </si>
  <si>
    <t>Детский сад № 75</t>
  </si>
  <si>
    <t>Детский сад № 77</t>
  </si>
  <si>
    <t>Санкт-Петербург г, Петровский пр-кт, д. 10, литера.А</t>
  </si>
  <si>
    <t>Детский сад № 8</t>
  </si>
  <si>
    <t>Санкт-Петербург г, Гаванская ул, д. 58, литера.А</t>
  </si>
  <si>
    <t>Детский сад № 80 Калининского района</t>
  </si>
  <si>
    <t>Г. Санкт-Петербург, г. Санкт-Петербург, Вавиловых, д.11, к.2, стр.Лит А, влд.нежилое здание</t>
  </si>
  <si>
    <t>детский сад №10</t>
  </si>
  <si>
    <t>Санкт-Петербург г, Чёрной речки наб, д. 31, литера.А</t>
  </si>
  <si>
    <t>детский сад №11</t>
  </si>
  <si>
    <t>детский сад №12</t>
  </si>
  <si>
    <t>Санкт-Петербург г, Детская ул, д. 15, литера.Б</t>
  </si>
  <si>
    <t>Детский сад №2</t>
  </si>
  <si>
    <t>Санкт-Петербург г, Стрельна п, Санкт-Петербургское ш, д. 47б, литера.А</t>
  </si>
  <si>
    <t>Детский сад №26</t>
  </si>
  <si>
    <t>Санкт-Петербург г, Маршака пр-кт, д. 2, корп. 2, стр.1</t>
  </si>
  <si>
    <t>детский сад №36</t>
  </si>
  <si>
    <t>Санкт-Петербург г, 8-я В.О. линия, д. 65, литера.А</t>
  </si>
  <si>
    <t>детский сад №38</t>
  </si>
  <si>
    <t>Санкт-Петербург г, Петергофское ш, д. 21, корп. 2, литера.А</t>
  </si>
  <si>
    <t>Детский сад №38</t>
  </si>
  <si>
    <t>Санкт-Петербург г, Черкасова ул, д. 11, корп. 2, литера.А</t>
  </si>
  <si>
    <t>Детский сад №39</t>
  </si>
  <si>
    <t>Санкт-Петербург г, Гаванская ул, д. 37, литера.А</t>
  </si>
  <si>
    <t>Детский сад №428</t>
  </si>
  <si>
    <t>Санкт-Петербург г, Новоизмайловский пр-кт, д. 23, литера.А</t>
  </si>
  <si>
    <t>детский сад №53 площадка 3</t>
  </si>
  <si>
    <t>Санкт-Петербург г, Рубинштейна ул, д. 12, литера.А</t>
  </si>
  <si>
    <t>Детский сад №79</t>
  </si>
  <si>
    <t>Санкт-Петербург г, Тамбасова ул, д. 36, корп. 2, литера.А</t>
  </si>
  <si>
    <t>детский сад- здание 2</t>
  </si>
  <si>
    <t>Санкт-Петербург г, Павловск г, Мичурина ул, д. 1, литера.А</t>
  </si>
  <si>
    <t>Детский сад-2</t>
  </si>
  <si>
    <t>Санкт-Петербург г, Бухарестская ул, д. 37, корп. 2, литера.А</t>
  </si>
  <si>
    <t>Детский сад, 1 площадка</t>
  </si>
  <si>
    <t>Санкт-Петербург г, Реки Мойки наб, д. 14, литера.Б</t>
  </si>
  <si>
    <t>Детский сад, 2 площадка</t>
  </si>
  <si>
    <t>Санкт-Петербург г, Аптекарский пер, д. 4, литера.А</t>
  </si>
  <si>
    <t>Детский сад, площадка 2</t>
  </si>
  <si>
    <t>Санкт-Петербург г, Академика Павлова ул, д. 16б, литера.А</t>
  </si>
  <si>
    <t>Детский сад. Площадка №2</t>
  </si>
  <si>
    <t>Санкт-Петербург г, Некрасова ул, д. 60, литера.А</t>
  </si>
  <si>
    <t>детский сад(вторая площадка)</t>
  </si>
  <si>
    <t>детский сад1</t>
  </si>
  <si>
    <t>детский сад№79 второе здание</t>
  </si>
  <si>
    <t>Детский спальный корпус № 2</t>
  </si>
  <si>
    <t>Санкт-Петербург г, Комарово п, Морская ул, д. 48, литера.П</t>
  </si>
  <si>
    <t>Детский спальный корпус № 6</t>
  </si>
  <si>
    <t>Санкт-Петербург г, Комарово п, Морская ул, д. 48, литера.К</t>
  </si>
  <si>
    <t>Детский спальный корпус №3</t>
  </si>
  <si>
    <t>Санкт-Петербург г, Комарово п, Морская ул, д. 48, литера.О</t>
  </si>
  <si>
    <t>Детский спальный корпус №5</t>
  </si>
  <si>
    <t>Санкт-Петербург г, Комарово п, Морская ул, д. 48, литера.И</t>
  </si>
  <si>
    <t>Детско-юношеский центр</t>
  </si>
  <si>
    <t>Санкт-Петербург г, Большеохтинский пр-кт, д. 11, корп. 2, литера.А</t>
  </si>
  <si>
    <t>Детское дошкольное образовательное учреждение детский сад</t>
  </si>
  <si>
    <t>Санкт-Петербург г, Большая Пушкарская ул, д. 56, литера.А</t>
  </si>
  <si>
    <t>Детское дошкольное образовательное учреждение, детский сад</t>
  </si>
  <si>
    <t>Санкт-Петербург г, Большой П.С. пр-кт, д. 67, литера.Б</t>
  </si>
  <si>
    <t>детское дошкольное учреждение</t>
  </si>
  <si>
    <t>Санкт-Петербург г, Пушкин г, Железнодорожная ул, д. 70а, литера.А</t>
  </si>
  <si>
    <t>Детское дошкольное учреждение</t>
  </si>
  <si>
    <t>Санкт-Петербург г, Светлановский пр-кт, д. 55 к. 2 литера А</t>
  </si>
  <si>
    <t>Детское дошкольное учреждение (основное здание)</t>
  </si>
  <si>
    <t>Санкт-Петербург г, Металлострой п, Максима Горького ул, д. 4а, литера.А</t>
  </si>
  <si>
    <t>Детское дошкольное учреждение (филиал)</t>
  </si>
  <si>
    <t>Санкт-Петербург г, Металлострой п, Пушкинская ул, д. 4а, литера.А</t>
  </si>
  <si>
    <t>Детское отделение</t>
  </si>
  <si>
    <t>Санкт-Петербург г, Новоизмайловский пр-кт, д. 65, литера.А</t>
  </si>
  <si>
    <t>Санкт-Петербург г, Туристская ул, д. 11 к. 1 литера А</t>
  </si>
  <si>
    <t>Детское отделение поликлиники № 69</t>
  </si>
  <si>
    <t>Детское отделение Противотуберкулезного диспансера</t>
  </si>
  <si>
    <t>Санкт-Петербург г, Сердобольская ул, д. 6, литера.А</t>
  </si>
  <si>
    <t>Детское поликлиническое отделение</t>
  </si>
  <si>
    <t>Санкт-Петербург г, Глинки ул, д. 8, литера.А</t>
  </si>
  <si>
    <t>Санкт-Петербург г, Кронштадт г, Зосимова ул, д. 13 литера А</t>
  </si>
  <si>
    <t>Детское поликлиническое отделение  № 75</t>
  </si>
  <si>
    <t>Санкт-Петербург г, Шаврова ул, д. 21, корп. 2, литер.А</t>
  </si>
  <si>
    <t>Детское поликлиническое отделение № 1</t>
  </si>
  <si>
    <t>Детское поликлиническое отделение № 31 нежилое</t>
  </si>
  <si>
    <t>Санкт-Петербург г, Орджоникидзе ул, д. 38, литера.А</t>
  </si>
  <si>
    <t>Детское поликлиническое отделение № 39, нежилое</t>
  </si>
  <si>
    <t>Санкт-Петербург г, Космонавтов пр-кт, д. 54, литера.А</t>
  </si>
  <si>
    <t>Детское поликлиническое отделение № 5</t>
  </si>
  <si>
    <t>Санкт-Петербург г, 7-я В.О. линия, д. 64, литера.А</t>
  </si>
  <si>
    <t>Детское поликлиническое отделение № 57</t>
  </si>
  <si>
    <t>Санкт-Петербург г, Ветеранов пр-кт, д. 89 к. 4 литера А</t>
  </si>
  <si>
    <t>детское поликлиническое отделение № 70</t>
  </si>
  <si>
    <t>Санкт-Петербург г, Камышовая ул, д. 48, корп. 2, литер.А</t>
  </si>
  <si>
    <t>Детское поликлиническое отделение №12</t>
  </si>
  <si>
    <t>Санкт-Петербург г, Загородный пр-кт, д. 29, литера.А</t>
  </si>
  <si>
    <t>Детское поликлиническое отделение №24</t>
  </si>
  <si>
    <t>Детское поликлиническое отделение №25</t>
  </si>
  <si>
    <t>Санкт-Петербург г, Танкиста Хрустицкого ул, д. 3 литера А</t>
  </si>
  <si>
    <t>Детское поликлиническое отделение №27</t>
  </si>
  <si>
    <t>Санкт-Петербург г, Тамбасова ул, д. 23 к. 1 литера А</t>
  </si>
  <si>
    <t>Детское поликлиническое отделение №46</t>
  </si>
  <si>
    <t>Санкт-Петербург г, Бестужевская ул, д. 32, литер.А</t>
  </si>
  <si>
    <t>детское поликлиническое отделение №50</t>
  </si>
  <si>
    <t>Санкт-Петербург г, Лыжный пер, д. 5, литер.А</t>
  </si>
  <si>
    <t>Детское поликлиническое отделение №60</t>
  </si>
  <si>
    <t>Санкт-Петербург г, Ветеранов пр-кт, д. 143 к. 2 литера А</t>
  </si>
  <si>
    <t>Детское поликлиническое отделение №61</t>
  </si>
  <si>
    <t>Санкт-Петербург г, Тимуровская ул, д. 17, корп. 2, литера.А</t>
  </si>
  <si>
    <t>Детское поликлиническое отделение №65</t>
  </si>
  <si>
    <t>Санкт-Петербург г, Отважных ул, д. 12 литера А</t>
  </si>
  <si>
    <t>Детское поликническое отделение № 48</t>
  </si>
  <si>
    <t>Санкт-Петербург г, Пражская ул, д. 38, литера.А</t>
  </si>
  <si>
    <t>Детское терапевтическое отделение</t>
  </si>
  <si>
    <t>Санкт-Петербург г, Металлострой п, Школьная ул, д. 18/8 литера А</t>
  </si>
  <si>
    <t>детское учреждение</t>
  </si>
  <si>
    <t>Санкт-Петербург г, Шушары п, Первомайская ул, д. 6 литера А</t>
  </si>
  <si>
    <t>Детской отделение</t>
  </si>
  <si>
    <t>Санкт-Петербург г, Ленина ул, д. 39, литера.А</t>
  </si>
  <si>
    <t>Деятельность в области спорта, прочее</t>
  </si>
  <si>
    <t>Санкт-Петербург г, Раевского пр-кт, д. 14, литер.А</t>
  </si>
  <si>
    <t>Деятельность по организации и постановке театральных и оперных представлений, концертов и прочих сценических выступлений</t>
  </si>
  <si>
    <t>Санкт-Петербург г, Галерная ул, д. 33, литера.А</t>
  </si>
  <si>
    <t>Санкт-Петербургское государственное бюджетное учреждение культуры "Камерный музыкальный театр "Санктъ-Петербургъ Опера"</t>
  </si>
  <si>
    <t>Диагностическая лаборатория</t>
  </si>
  <si>
    <t>Дирекция "Серебряные ряды"</t>
  </si>
  <si>
    <t>Дирекция, Новый выставочный зал</t>
  </si>
  <si>
    <t>Санкт-Петербург г, Невский пр-кт, д. 179, литера.А</t>
  </si>
  <si>
    <t>диспансер</t>
  </si>
  <si>
    <t>Санкт-Петербург г, Лётчика Пилютова ул, д. 41 литера А</t>
  </si>
  <si>
    <t>Диспансер</t>
  </si>
  <si>
    <t>Санкт-Петербург г, Автовская ул, д. 18, литера.А</t>
  </si>
  <si>
    <t>Санкт-Петербург г, Пархоменко пр-кт, д. 29, литера.А</t>
  </si>
  <si>
    <t>Санкт-Петербург г, Пушкин г, Октябрьский б-р, д. 6, литера.А</t>
  </si>
  <si>
    <t>Санкт-Петербург г, Юрия Гагарина пр-кт, д. 18, корп. 3, литер.А</t>
  </si>
  <si>
    <t>диспансер лечебный, дневной стационар</t>
  </si>
  <si>
    <t>Санкт-Петербург г, Шепетовская ул, д. 14, литера.А</t>
  </si>
  <si>
    <t>Диспансерное отделение (помещения в безвозмездном пользовании)</t>
  </si>
  <si>
    <t>Санкт-Петербург г, Ивановская ул, д. 12, литера.А</t>
  </si>
  <si>
    <t>Санкт-Петербург г, Ивановская ул, д. 18, литера.Б</t>
  </si>
  <si>
    <t>Диспетчерская "Александровская ферма"</t>
  </si>
  <si>
    <t>Санкт-Петербург г, Седова ул, д. 113, литера.А</t>
  </si>
  <si>
    <t>Диспетчерская "Балканская"</t>
  </si>
  <si>
    <t>Санкт-Петербург г, Малая Балканская ул, д. 51, литера.А</t>
  </si>
  <si>
    <t>Диспетчерская "Белорусская"</t>
  </si>
  <si>
    <t>Санкт-Петербург г, Белорусская ул, д. 15, литера.А</t>
  </si>
  <si>
    <t>Диспетчерская "Грибакиных"</t>
  </si>
  <si>
    <t>Санкт-Петербург г, Бабушкина ул, д. 131, корп. 1, литера.А</t>
  </si>
  <si>
    <t>Диспетчерская "Двинская"</t>
  </si>
  <si>
    <t>Санкт-Петербург г, Двинская ул, д. 20, литера.А</t>
  </si>
  <si>
    <t>Диспетчерская "Жукова"</t>
  </si>
  <si>
    <t>Санкт-Петербург г, Маршала Жукова пр-кт, д. 80, литера.А</t>
  </si>
  <si>
    <t>Диспетчерская "Звёздная"</t>
  </si>
  <si>
    <t>Санкт-Петербург г, Звёздная ул, д. 15, литера.А</t>
  </si>
  <si>
    <t>Диспетчерская "Кировский з-д"</t>
  </si>
  <si>
    <t>Санкт-Петербург г, Стачек пр-кт, д. 47, литера.БШ</t>
  </si>
  <si>
    <t>Диспетчерская "Колпино Вокзальная"</t>
  </si>
  <si>
    <t>Санкт-Петербург г, Колпино г, Вокзальная ул, д. 13/11, литера.А</t>
  </si>
  <si>
    <t>Диспетчерская "Костюшко"</t>
  </si>
  <si>
    <t>Санкт-Петербург г, Костюшко ул, д. 17, литера.А</t>
  </si>
  <si>
    <t>Диспетчерская "Красное село"</t>
  </si>
  <si>
    <t>Диспетчерская "Крестовский"</t>
  </si>
  <si>
    <t>Санкт-Петербург г, Крестовский пр-кт, д. 25, литера.А</t>
  </si>
  <si>
    <t>Диспетчерская "Культуры"</t>
  </si>
  <si>
    <t>Санкт-Петербург г, Культуры пр-кт, д. 33, литера.А</t>
  </si>
  <si>
    <t>Диспетчерская "Лахта"</t>
  </si>
  <si>
    <t>Санкт-Петербург г, Школьная ул, д. 132, литера.А</t>
  </si>
  <si>
    <t>Диспетчерская "Ломоносов"</t>
  </si>
  <si>
    <t>Санкт-Петербург г, Ломоносов г, Привокзальная ул, д. 1, литера.А</t>
  </si>
  <si>
    <t>Диспетчерская "Мясокомбинат"</t>
  </si>
  <si>
    <t>Санкт-Петербург г, Московское ш, д. 45, литера.А</t>
  </si>
  <si>
    <t>Диспетчерская "Наличная"</t>
  </si>
  <si>
    <t>Санкт-Петербург г, Наличная ул, д. 61, литера.А</t>
  </si>
  <si>
    <t>Диспетчерская "Павловск"</t>
  </si>
  <si>
    <t>Санкт-Петербург г, Тярлево п, Фильтровское ш, д. 14, литера.А</t>
  </si>
  <si>
    <t>Диспетчерская "Петергоф"</t>
  </si>
  <si>
    <t>Санкт-Петербург г, Петергоф г, Привокзальная пл, д. 1, литера.А</t>
  </si>
  <si>
    <t>Диспетчерская "Пискарёвка"</t>
  </si>
  <si>
    <t>Санкт-Петербург г, Брюсовская ул, д. 1, литера.А</t>
  </si>
  <si>
    <t>Диспетчерская "Пушкин"</t>
  </si>
  <si>
    <t>Санкт-Петербург г, Пушкин г, Железнодорожная ул, д. 40б, литера.А</t>
  </si>
  <si>
    <t>Диспетчерская "Репищева"</t>
  </si>
  <si>
    <t>Санкт-Петербург г, Новосельковская ул, д. 23, литера.А</t>
  </si>
  <si>
    <t>Диспетчерская "Ручьи"</t>
  </si>
  <si>
    <t>Санкт-Петербург г, Руставели ул, д. 13, корп. 2, литера.А</t>
  </si>
  <si>
    <t>Диспетчерская "Сестрорецк"</t>
  </si>
  <si>
    <t>Санкт-Петербург г, Сестрорецк г, Курортная ул, д. 2, литера.А</t>
  </si>
  <si>
    <t>Диспетчерская "Сортировка"</t>
  </si>
  <si>
    <t>Санкт-Петербург г, Южное ш, д. 52, литера.А</t>
  </si>
  <si>
    <t>Диспетчерская "Счастливая"</t>
  </si>
  <si>
    <t>Санкт-Петербург г, Народного Ополчения пр-кт, д. 67, литера.А</t>
  </si>
  <si>
    <t>Диспетчерская "Троицкое поле"</t>
  </si>
  <si>
    <t>Санкт-Петербург г, Обуховской Обороны пр-кт, д. 261, литера.А</t>
  </si>
  <si>
    <t>Диспетчерская "Уткина заводь"</t>
  </si>
  <si>
    <t>Санкт-Петербург г, Октябрьская наб, д. 112, корп. 1, литера.А</t>
  </si>
  <si>
    <t>Диспетчерская станция "Энергетиков 1"</t>
  </si>
  <si>
    <t>Санкт-Петербург г, Энергетиков пр-кт, д. 1, литера.А</t>
  </si>
  <si>
    <t>ДК "Богатырский 36"</t>
  </si>
  <si>
    <t>ДК "Богатырский 52"</t>
  </si>
  <si>
    <t>ДК "Лисий Нос"</t>
  </si>
  <si>
    <t>Санкт-Петербург г, Лисий Нос п, Приморское ш, д. 48, литера.А</t>
  </si>
  <si>
    <t>ДК "Ольгино"</t>
  </si>
  <si>
    <t>Санкт-Петербург г, Ольгино тер., Садовая ул, д. 6, литера.А</t>
  </si>
  <si>
    <t>ДК "Юнтолово"</t>
  </si>
  <si>
    <t>Для ведения образовательного процесса</t>
  </si>
  <si>
    <t>Санкт-Петербург г, Колпино г, Вавилова ул, д. 9 литера А</t>
  </si>
  <si>
    <t>Для временного проживания сотрудников. Пляжевая ул. 10 литера Р</t>
  </si>
  <si>
    <t>Санкт-Петербург г, Ушково п, Пляжевая ул, д. 10, литера.Р</t>
  </si>
  <si>
    <t>для обучения студентов среднему профессиональному образованию</t>
  </si>
  <si>
    <t>Санкт-Петербург г, Бабушкина ул, д. 121, литера.А</t>
  </si>
  <si>
    <t>для обучения студентов среднему профессиональному образованию 1</t>
  </si>
  <si>
    <t>Санкт-Петербург г, Бабушкина ул, д. 119, литера.А</t>
  </si>
  <si>
    <t>для обучения студентов среднему профессиональному образованию 2</t>
  </si>
  <si>
    <t>Санкт-Петербург г, Мурзинка тер., Прогонная ул, д. 11, литера.Б</t>
  </si>
  <si>
    <t>для обучения студентов среднему профессиональному образованию 3</t>
  </si>
  <si>
    <t>для обучения студентов среднему профессиональному образованию 4</t>
  </si>
  <si>
    <t>для обучения студентов среднему профессиональному образованию 5</t>
  </si>
  <si>
    <t>Для предоставления медицинских услуг</t>
  </si>
  <si>
    <t>Санкт-Петербург г, Орджоникидзе ул, д. 21 литера А</t>
  </si>
  <si>
    <t>Для присмотра и ухода за детьми</t>
  </si>
  <si>
    <t>Санкт-Петербург г, Лётчика Пилютова ул, д. 42, литера.А</t>
  </si>
  <si>
    <t>для учебного процесса</t>
  </si>
  <si>
    <t>Санкт-Петербург г, Купчинская ул, д. 11 к. 4 литера А</t>
  </si>
  <si>
    <t>Для целей образования</t>
  </si>
  <si>
    <t>Санкт-Петербург г, Песочный п, Скородумовская ул, д. 21, литер.А</t>
  </si>
  <si>
    <t>ДМ "Атлант"</t>
  </si>
  <si>
    <t>Дневной стационар (помещения в безвозмездном пользовании)</t>
  </si>
  <si>
    <t>Санкт-Петербург г, Обуховской Обороны пр-кт, д. 95, корп. 1, литера.А</t>
  </si>
  <si>
    <t>Дневной стационар с отделением интенсивного оказания психиатрической помощи и медико-реабилитационное отделение</t>
  </si>
  <si>
    <t>Санкт-Петербург г, Детский пер, д. 4, литер.А</t>
  </si>
  <si>
    <t>Дневной стационар, корпус 13</t>
  </si>
  <si>
    <t>Санкт-Петербург г, Фермское ш, д. 36, литера.АЖ</t>
  </si>
  <si>
    <t>ДО ГБОУ школы №606 Пушкинского района Санкт-Петербурга</t>
  </si>
  <si>
    <t>Док им.Петра (Батопорт)</t>
  </si>
  <si>
    <t>Санкт-Петербург г, Кронштадт г, Макаровская ул, д. 1, литера.У</t>
  </si>
  <si>
    <t>дом</t>
  </si>
  <si>
    <t>Дом Бука</t>
  </si>
  <si>
    <t>Санкт-Петербург г, Елагин остров, д. 4 литера Г</t>
  </si>
  <si>
    <t>Дом временного проживания сотрудников (Пр 623 Б)</t>
  </si>
  <si>
    <t>Санкт-Петербург г, Ушково п, Приморское ш, д. 623, литера.Б</t>
  </si>
  <si>
    <t>Дом временного проживания сотрудников.Пляжевая ул. 10 литера Б</t>
  </si>
  <si>
    <t>Санкт-Петербург г, Ушково п, Пляжевая ул, д. 10, литера.Б</t>
  </si>
  <si>
    <t>Дом детского творчества</t>
  </si>
  <si>
    <t>Санкт-Петербург г, Новосёлов ул, д. 59 литера А</t>
  </si>
  <si>
    <t>Санкт-Петербург г, Павловск г, Просвещения ул, д. 3 литера А</t>
  </si>
  <si>
    <t>Дом детского творчества литера Т</t>
  </si>
  <si>
    <t>Санкт-Петербург г, Молодежное п, Средневыборгское ш, д. 8, литера.Т</t>
  </si>
  <si>
    <t>Дом для временного проживания сотрудников. Пляжевая ул. 10 литера П</t>
  </si>
  <si>
    <t>Санкт-Петербург г, Ушково п, Пляжевая ул, д. 10, литера.П</t>
  </si>
  <si>
    <t>Дом для персонала литера Ч</t>
  </si>
  <si>
    <t>Санкт-Петербург г, Молодежное п, Средневыборгское ш, д. 8, литера.Ч</t>
  </si>
  <si>
    <t>Дом для персонала литера Ю</t>
  </si>
  <si>
    <t>Санкт-Петербург г, Молодежное п, Средневыборгское ш, д. 8, литера.Ю</t>
  </si>
  <si>
    <t>дом культуры</t>
  </si>
  <si>
    <t>Санкт-Петербург г, Пушкин г, Петербургское ш, д. 11 литера А</t>
  </si>
  <si>
    <t>Дом культуры</t>
  </si>
  <si>
    <t>Г. Санкт-Петербург, Санкт-Петербург, Суздальский проспект, д.3, к.1</t>
  </si>
  <si>
    <t>Санкт-Петербург г, Пушкин г, Набережная ул, д. 14 литера А</t>
  </si>
  <si>
    <t>Дом Культуры</t>
  </si>
  <si>
    <t>Санкт-Петербург г, Рыбацкий пр-кт, д. 2 литера А</t>
  </si>
  <si>
    <t>Дом культуры "Саперный"</t>
  </si>
  <si>
    <t>Санкт-Петербург г, Саперный п, Дорожная ул, д. 11 литера А</t>
  </si>
  <si>
    <t>Дом культуры "Славянка"</t>
  </si>
  <si>
    <t>Санкт-Петербург г, Петро-Славянка п, Труда ул, д. 1 литера А</t>
  </si>
  <si>
    <t>Дом Культуры и Творчества</t>
  </si>
  <si>
    <t>Санкт-Петербург г, Песочный п, 8-й кв-л, д. 140, литер.А</t>
  </si>
  <si>
    <t>Дом лекторий</t>
  </si>
  <si>
    <t>Санкт-Петербург г, Молодежное п, Средневыборгское ш, д. 8, стр.32</t>
  </si>
  <si>
    <t>Дом молодёжи "Рекорд"</t>
  </si>
  <si>
    <t>Санкт-Петербург г, Лермонтовский пр-кт, д. 14, литера.А</t>
  </si>
  <si>
    <t>Дом молодежи здание № 1</t>
  </si>
  <si>
    <t>Санкт-Петербург г, Бухарестская ул, д. 91, литер.А</t>
  </si>
  <si>
    <t>Дом молодежи здание № 2</t>
  </si>
  <si>
    <t>Санкт-Петербург г, Олеко Дундича ул, д. 32, литер.А</t>
  </si>
  <si>
    <t>Дом ночного пребывания</t>
  </si>
  <si>
    <t>Санкт-Петербург г, Чапаева ул, д. 24, литера.А</t>
  </si>
  <si>
    <t>Дом ночного пребывания для бездомных</t>
  </si>
  <si>
    <t>Санкт-Петербург г, Беринга ул, д. 11, литер.А</t>
  </si>
  <si>
    <t>Дом ночного пребывания для лиц БОМЖ</t>
  </si>
  <si>
    <t>Санкт-Петербург г, Кременчугская ул, д. 25 литера А</t>
  </si>
  <si>
    <t>Дом обслуживающего персонала (используется в летнее время)</t>
  </si>
  <si>
    <t>Дом обслуживающего персонала Лит. Ж</t>
  </si>
  <si>
    <t>Санкт-Петербург г, Сестрорецк г, Приморское ш, д. 356, литера.Ж</t>
  </si>
  <si>
    <t>Дом обслуживающего персонала № 9</t>
  </si>
  <si>
    <t>Санкт-Петербург г, Комарово п, Морская ул, д. 48, литера.Л</t>
  </si>
  <si>
    <t>Дом охраны (К100)</t>
  </si>
  <si>
    <t>Дом персонала литера АЗ</t>
  </si>
  <si>
    <t>Санкт-Петербург г, Молодежное п, Средневыборгское ш, д. 8, литера.АЗ</t>
  </si>
  <si>
    <t>Дом персонала литера Ф</t>
  </si>
  <si>
    <t>Санкт-Петербург г, Молодежное п, Средневыборгское ш, д. 8, литера.Ф</t>
  </si>
  <si>
    <t>Дом персонала литера Х</t>
  </si>
  <si>
    <t>Санкт-Петербург г, Молодежное п, Средневыборгское ш, д. 8, литера.Х</t>
  </si>
  <si>
    <t>Дом рубленый,склад</t>
  </si>
  <si>
    <t>Санкт-Петербург г, Зеленогорск г, Приморское ш, д. 536, литера.Ч</t>
  </si>
  <si>
    <t>Дом с гаражем</t>
  </si>
  <si>
    <t>Санкт-Петербург г, Зеленогорск г, Приморское ш, д. 536, литера.Ф</t>
  </si>
  <si>
    <t>Дом спорта</t>
  </si>
  <si>
    <t>Санкт-Петербург г, Космонавтов пр-кт, д. 47, литера.А</t>
  </si>
  <si>
    <t>Санкт-Петербург г, Металлострой п, Пушкинская ул, д. 3 литера А</t>
  </si>
  <si>
    <t>домик у лодочной станции, лит.Ц</t>
  </si>
  <si>
    <t>Санкт-Петербург г, Елагин остров, д. 4 литера Ц</t>
  </si>
  <si>
    <t>ДООЛ "Заря"</t>
  </si>
  <si>
    <t>Санкт-Петербург г, Молодежное п, Приморское ш, д. 656 литера А</t>
  </si>
  <si>
    <t>ДООЛ "Молодежное"</t>
  </si>
  <si>
    <t>Санкт-Петербург г, Молодежное п, Приморское ш, д. 651 литера А</t>
  </si>
  <si>
    <t>ДООЛ "Солнечный"</t>
  </si>
  <si>
    <t>Санкт-Петербург г, Молодежное п, Приморское ш, д. 671 литера А</t>
  </si>
  <si>
    <t>доп образование детей</t>
  </si>
  <si>
    <t>Санкт-Петербург г, Энгельса пр-кт, д. 47, литера.Б</t>
  </si>
  <si>
    <t>дополнительное</t>
  </si>
  <si>
    <t>Санкт-Петербург г, Костромская ул, д. 7, литера.А</t>
  </si>
  <si>
    <t>Дополнительное здание</t>
  </si>
  <si>
    <t>Санкт-Петербург г, Пушкин г, Набережная ул, д. 20 литера Б</t>
  </si>
  <si>
    <t>дополнительное обр</t>
  </si>
  <si>
    <t>Санкт-Петербург г, Удельный пр-кт, д. 27, литера.А</t>
  </si>
  <si>
    <t>дополнительное образование</t>
  </si>
  <si>
    <t>Санкт-Петербург г, Луначарского пр-кт, д. 1, корп. 2, литера.А</t>
  </si>
  <si>
    <t>Санкт-Петербург г, Мечникова пр-кт, д. 2, литера.А</t>
  </si>
  <si>
    <t>Санкт-Петербург г, Морская наб, д. 15 литера В</t>
  </si>
  <si>
    <t>Дополнительное образование</t>
  </si>
  <si>
    <t>Санкт-Петербург г, Ломоносова ул, д. 11-13 литера А</t>
  </si>
  <si>
    <t>Санкт-Петербург г, Сестрорецк г, Реки Сестры наб, д. 13, литера.А</t>
  </si>
  <si>
    <t>дополнительное образование ( помещение №3)</t>
  </si>
  <si>
    <t>Санкт-Петербург г, Серебристый б-р, д. 25, корп. 2, литера.А</t>
  </si>
  <si>
    <t>дополнительное образование (здание №1)</t>
  </si>
  <si>
    <t>Санкт-Петербург г, Омская ул, д. 9, литера.А</t>
  </si>
  <si>
    <t>Дополнительное образование (здание №2)</t>
  </si>
  <si>
    <t>Санкт-Петербург г, Школьная ул, д. 29, литера.А</t>
  </si>
  <si>
    <t>дополнительное образование детей</t>
  </si>
  <si>
    <t>Санкт-Петербург г, Придорожная аллея, д. 11, литера.А</t>
  </si>
  <si>
    <t>Дополнительное образование детей</t>
  </si>
  <si>
    <t>Санкт-Петербург г, Авиаконструкторов пр-кт, д. 35, корп. 2, литера.А</t>
  </si>
  <si>
    <t>Санкт-Петербург г, Гражданский пр-кт, д. 74, корп. 1, литера.А</t>
  </si>
  <si>
    <t>дополнительное образование детей ( детская музыкальная школа)</t>
  </si>
  <si>
    <t>Санкт-Петербург г, Испытателей пр-кт, д. 8, корп. 1, литера.А</t>
  </si>
  <si>
    <t>Дополнительное образование детей лит.А</t>
  </si>
  <si>
    <t>Санкт-Петербург г, Ярославская ул, д. 15, литера.А</t>
  </si>
  <si>
    <t>Дополнительное образование корп.3</t>
  </si>
  <si>
    <t>Санкт-Петербург г, Невский пр-кт, д. 126/2, литера.М</t>
  </si>
  <si>
    <t>дополнительное офисное помещение Комсомола 15</t>
  </si>
  <si>
    <t>дополнительный корпус</t>
  </si>
  <si>
    <t>Санкт-Петербург г, Кронверкский пр-кт, д. 73/39, литера.А</t>
  </si>
  <si>
    <t>Дорожно-строительная лаборатория контроля качества</t>
  </si>
  <si>
    <t>Санкт-Петербург г, Бабушкина ул, д. 41 к. 1 литера Г</t>
  </si>
  <si>
    <t>досуговое учреждение</t>
  </si>
  <si>
    <t>Санкт-Петербург г, Левашово п, Володарского ул, д. 9, литера.А</t>
  </si>
  <si>
    <t>Досуговый центр</t>
  </si>
  <si>
    <t>Санкт-Петербург г, Молодежное п, Средневыборгское ш, д. 14, литера.А</t>
  </si>
  <si>
    <t>ДОУ-сад</t>
  </si>
  <si>
    <t>ДОУ-ясли</t>
  </si>
  <si>
    <t>дошкольная образовательная организация</t>
  </si>
  <si>
    <t>Санкт-Петербург г, Репино п, Курортная ул, д. 6, литера.А</t>
  </si>
  <si>
    <t>Дошкольная образовательная организация</t>
  </si>
  <si>
    <t>Санкт-Петербург г, Энтузиастов пр-кт, д. 51, корп. 4, литера.А</t>
  </si>
  <si>
    <t>дошкольная образовательная организация (здание №1)</t>
  </si>
  <si>
    <t>дошкольная образовательная организация (здание №2)</t>
  </si>
  <si>
    <t>дошкольное</t>
  </si>
  <si>
    <t>Санкт-Петербург г, 12-я В.О. линия, д. 11 литера А</t>
  </si>
  <si>
    <t>Дошкольное</t>
  </si>
  <si>
    <t>Санкт-Петербург г, Промышленная ул, д. 20/1 литера А</t>
  </si>
  <si>
    <t>дошкольное воспитание</t>
  </si>
  <si>
    <t>Санкт-Петербург г, Доблести ул, д. 24 к. 2 литера А</t>
  </si>
  <si>
    <t>Санкт-Петербург г, Ломоносов г, Сафронова ул, д. 3б, литера.А</t>
  </si>
  <si>
    <t>Санкт-Петербург г, Реки Смоленки наб, д. 35, корп. 1, литера.А</t>
  </si>
  <si>
    <t>Дошкольное воспитание</t>
  </si>
  <si>
    <t>Санкт-Петербург г, Асафьева ул, д. 2, корп. 3, литера.А</t>
  </si>
  <si>
    <t>Санкт-Петербург г, Большая Разночинная ул, д. 25 литера А</t>
  </si>
  <si>
    <t>Санкт-Петербург г, Красное Село г, Бронетанковая ул, д. 13 к. 2 литера А</t>
  </si>
  <si>
    <t>Санкт-Петербург г, Красное Село г, Гвардейская ул, д. 19, корп. 2, литера.А</t>
  </si>
  <si>
    <t>Санкт-Петербург г, Ленинский пр-кт, д. 93 к. 3 литера А</t>
  </si>
  <si>
    <t>Санкт-Петербург г, Ленинский пр-кт, д. 95 к. 3 литера А</t>
  </si>
  <si>
    <t>Санкт-Петербург г, Маршала Захарова ул, д. 27, корп. 4, литера.А</t>
  </si>
  <si>
    <t>Санкт-Петербург г, Шелгунова ул, д. 20 литера Р</t>
  </si>
  <si>
    <t>Санкт-Петербург г, Юнтоловская ул, д. 9 литера Б</t>
  </si>
  <si>
    <t>дошкольное воспитание (здание №1)</t>
  </si>
  <si>
    <t>Санкт-Петербург г, Новостроек ул, д. 22 литера А</t>
  </si>
  <si>
    <t>дошкольное воспитание (здание №2)</t>
  </si>
  <si>
    <t>Санкт-Петербург г, Автовская ул, д. 36 литера А</t>
  </si>
  <si>
    <t>дошкольное образование</t>
  </si>
  <si>
    <t>Санкт-Петербург г, Антонова-Овсеенко ул, д. 25 к. 2 литера А</t>
  </si>
  <si>
    <t>Санкт-Петербург г, Витебский пр-кт, д. 33, корп. 6, литера.А</t>
  </si>
  <si>
    <t>Санкт-Петербург г, Кораблестроителей ул, д. 30, литера.А</t>
  </si>
  <si>
    <t>Санкт-Петербург г, Королёва пр-кт, д. 14, литера.А</t>
  </si>
  <si>
    <t>Санкт-Петербург г, Ленинский пр-кт, д. 81, корп. 2, литера.А</t>
  </si>
  <si>
    <t>Санкт-Петербург г, Ленская ул, д. 6, корп. 4, литера.А</t>
  </si>
  <si>
    <t>Санкт-Петербург г, Октябрьская наб, д. 122 к. 6 литера А</t>
  </si>
  <si>
    <t>Санкт-Петербург г, Петергоф г, Разведчика б-р, д. 14, корп. 5, литера.А</t>
  </si>
  <si>
    <t>Санкт-Петербург г, Подвойского ул, д. 35, корп. 2, литера.А</t>
  </si>
  <si>
    <t>Санкт-Петербург г, Пушкин г, Павловское ш, д. 39а, литера.А</t>
  </si>
  <si>
    <t>Санкт-Петербург г, Товарищеский пр-кт, д. 2, корп. 3, литера.А</t>
  </si>
  <si>
    <t>Санкт-Петербург г, Учительская ул, д. 6 к. 2 литера А</t>
  </si>
  <si>
    <t>Дошкольное образование</t>
  </si>
  <si>
    <t>Санкт-Петербург г, Бармалеева ул, д. 13, литера.А</t>
  </si>
  <si>
    <t>Санкт-Петербург г, Будапештская ул, д. 12, корп. 2, литера.А</t>
  </si>
  <si>
    <t>Санкт-Петербург г, Димитрова ул, д. 4 к. 2 литера А</t>
  </si>
  <si>
    <t>Санкт-Петербург г, Загребский б-р, д. 31, корп. 2, литера.А</t>
  </si>
  <si>
    <t>Санкт-Петербург г, Кадетская В.О. линия, д. 5, литера.А</t>
  </si>
  <si>
    <t>Санкт-Петербург г, Камышовая ул, д. 6, корп. 3, литера.А</t>
  </si>
  <si>
    <t>Санкт-Петербург г, Колпино г, Вавилова ул, д. 6 литера А</t>
  </si>
  <si>
    <t>Санкт-Петербург г, Кузнецова пр-кт, д. 23, корп. 2, литера.А</t>
  </si>
  <si>
    <t>Санкт-Петербург г, Левашовский пр-кт, д. 2, литера.А</t>
  </si>
  <si>
    <t>Санкт-Петербург г, Маршала Захарова ул, д. 22 к. 4 литера А</t>
  </si>
  <si>
    <t>Санкт-Петербург г, Пограничника Гарькавого ул, д. 48 к. 3 литера А</t>
  </si>
  <si>
    <t>Санкт-Петербург г, Российский пр-кт, д. 3 к. 2 литера А</t>
  </si>
  <si>
    <t>Санкт-Петербург г, Тореза пр-кт, д. 39, корп. 4, литера.А</t>
  </si>
  <si>
    <t>Санкт-Петербург г, Шлиссельбургский пр-кт, д. 8, корп. 3, литера.А</t>
  </si>
  <si>
    <t>Санкт-Петербург г, Шушары п, Славянка тер., Полоцкая ул, д. 4 к. 3 литера А</t>
  </si>
  <si>
    <t>дошкольное образование (предшествующее начальному общему образованию)</t>
  </si>
  <si>
    <t>Санкт-Петербург г, Петергоф г, Жарновецкого ул, д. 10, литера.А</t>
  </si>
  <si>
    <t>Дошкольное образование 2</t>
  </si>
  <si>
    <t>Санкт-Петербург г, Колпино г, Павловская ул, д. 4 литера А</t>
  </si>
  <si>
    <t>дошкольное образование детей</t>
  </si>
  <si>
    <t>Санкт-Петербург г, Кронштадт г, Кронштадтское ш, д. 34 к. 2 литера А</t>
  </si>
  <si>
    <t>дошкольное образовательное</t>
  </si>
  <si>
    <t>Санкт-Петербург г, Подвойского ул, д. 29, корп. 2, литера.Э</t>
  </si>
  <si>
    <t>дошкольное образовательное учреждение</t>
  </si>
  <si>
    <t>Г. Санкт-Петербург, Сергиево, Урицкого, д.14</t>
  </si>
  <si>
    <t>Санкт-Петербург г, 14-я В.О. линия, д. 65а, литера.А</t>
  </si>
  <si>
    <t>Санкт-Петербург г, 3-й Рабфаковский пер, д. 10, корп. 2, литера.Л</t>
  </si>
  <si>
    <t>Санкт-Петербург г, Автовская ул, д. 11 литера А</t>
  </si>
  <si>
    <t>Санкт-Петербург г, Автовская ул, д. 23 литера А</t>
  </si>
  <si>
    <t>Санкт-Петербург г, Большевиков пр-кт, д. 61 к. 4 литера А</t>
  </si>
  <si>
    <t>Санкт-Петербург г, Героев пр-кт, д. 24 к. 4 литера А</t>
  </si>
  <si>
    <t>Санкт-Петербург г, Демьяна Бедного ул, д. 10, корп. 5, литера.А</t>
  </si>
  <si>
    <t>Санкт-Петербург г, Демьяна Бедного ул, д. 16 к. 3 литера А</t>
  </si>
  <si>
    <t>Санкт-Петербург г, Елизарова пр-кт, д. 16, литера.А</t>
  </si>
  <si>
    <t>Санкт-Петербург г, Елизарова пр-кт, д. 5, литера.А</t>
  </si>
  <si>
    <t>Санкт-Петербург г, Есенина ул, д. 8, корп. 2, литера.А</t>
  </si>
  <si>
    <t>Санкт-Петербург г, Коммуны ул, д. 26, корп. 3, литера.А</t>
  </si>
  <si>
    <t>Санкт-Петербург г, Краснопутиловская ул, д. 17 литера А</t>
  </si>
  <si>
    <t>Санкт-Петербург г, Малый В.О. пр-кт, д. 6, литера.А</t>
  </si>
  <si>
    <t>Санкт-Петербург г, Манежный пер, д. 7, литера.А</t>
  </si>
  <si>
    <t>Санкт-Петербург г, Народного Ополчения пр-кт, д. 173 к. 2 литера А</t>
  </si>
  <si>
    <t>Санкт-Петербург г, Петергоф г, Разведчика б-р, д. 6, корп. 5, литера.А</t>
  </si>
  <si>
    <t>Санкт-Петербург г, Пушкин г, Ленинградская ул, д. 77б, литера.А</t>
  </si>
  <si>
    <t>Санкт-Петербург г, Светлановский пр-кт, д. 68, корп. 2, литера.А</t>
  </si>
  <si>
    <t>Санкт-Петербург г, Сестрорецк г, Володарского ул, д. 18, литера.А</t>
  </si>
  <si>
    <t>Санкт-Петербург г, Сестрорецк г, Володарского ул, д. 24, литера.А</t>
  </si>
  <si>
    <t>Санкт-Петербург г, Сестрорецк г, Дубковское ш, д. 13, литера.А</t>
  </si>
  <si>
    <t>Санкт-Петербург г, Сестрорецк г, Инструментальщиков ул, д. 17, литера.А</t>
  </si>
  <si>
    <t>Санкт-Петербург г, Славы пр-кт, д. 6, корп. 1, литера.А</t>
  </si>
  <si>
    <t>Санкт-Петербург г, Шушары п, Славянка тер., Полоцкая ул, д. 14, корп. 4, литера.А</t>
  </si>
  <si>
    <t>Дошкольное образовательное учреждение</t>
  </si>
  <si>
    <t>Санкт-Петербург г, 5-я В.О. линия, д. 8, литера.А</t>
  </si>
  <si>
    <t>Санкт-Петербург г, Авиаконструкторов пр-кт, д. 13, корп. 2, литера.А</t>
  </si>
  <si>
    <t>Санкт-Петербург г, Александровская п, Волхонское ш, д. 44, литера.А</t>
  </si>
  <si>
    <t>Санкт-Петербург г, Беговая ул, д. 1, корп. 2, литера.А</t>
  </si>
  <si>
    <t>Санкт-Петербург г, Гражданский пр-кт, д. 124, корп. 4, литера.А</t>
  </si>
  <si>
    <t>Санкт-Петербург г, Гранитная ул, д. 64, литера.А</t>
  </si>
  <si>
    <t>Санкт-Петербург г, Дачный пр-кт, д. 3 к. 3 литера А</t>
  </si>
  <si>
    <t>Санкт-Петербург г, Дыбенко ул, д. 20, корп. 2, литер.А</t>
  </si>
  <si>
    <t>Санкт-Петербург г, Испытателей пр-кт, д. 21, литера.А</t>
  </si>
  <si>
    <t>Санкт-Петербург г, Камышовая ул, д. 12 к. 1 литера А</t>
  </si>
  <si>
    <t>Санкт-Петербург г, Караваевская ул, д. 10, корп. 3, литера.А</t>
  </si>
  <si>
    <t>Санкт-Петербург г, Колпино г, Металлургов ул, д. 7, литера.А</t>
  </si>
  <si>
    <t>Санкт-Петербург г, Колпино г, Пролетарская ул, д. 58 к. 2 литера А</t>
  </si>
  <si>
    <t>Санкт-Петербург г, Колпино г, Тверская ул, д. 38 к. 2 литера А</t>
  </si>
  <si>
    <t>Санкт-Петербург г, Кораблестроителей ул, д. 35, корп. 3, литера.А</t>
  </si>
  <si>
    <t>Санкт-Петербург г, Красное Село г, Спирина ул, д. 2, корп. 2, литера.А</t>
  </si>
  <si>
    <t>Санкт-Петербург г, Кронштадт г, Всеволода Вишневского ул, д. 6, литера.А</t>
  </si>
  <si>
    <t>Санкт-Петербург г, Крыленко ул, д. 7, корп. 3, литера.А</t>
  </si>
  <si>
    <t>Санкт-Петербург г, Левашово п, Чкалова ул, д. 35, литера.А</t>
  </si>
  <si>
    <t>Санкт-Петербург г, Ленинский пр-кт, д. 78 к. 3 литера А</t>
  </si>
  <si>
    <t>Санкт-Петербург г, Ломоносов г, Скуридина ул, д. 5, литера.А</t>
  </si>
  <si>
    <t>Санкт-Петербург г, Малая Балканская ул, д. 32, корп. 2, литера.А</t>
  </si>
  <si>
    <t>Санкт-Петербург г, Маршала Блюхера пр-кт, д. 51, корп. 2, литера.А</t>
  </si>
  <si>
    <t>Санкт-Петербург г, Подвойского ул, д. 14, корп. 2, литера.А</t>
  </si>
  <si>
    <t>Санкт-Петербург г, Пулковское ш, д. 34, корп. 2, литера.А</t>
  </si>
  <si>
    <t>Санкт-Петербург г, Пушкин г, Широкая ул, д. 14, литера.А</t>
  </si>
  <si>
    <t>Санкт-Петербург г, Рыбацкий пр-кт, д. 51, корп. 2, литера.А</t>
  </si>
  <si>
    <t>Санкт-Петербург г, Седова ул, д. 78, литера.А</t>
  </si>
  <si>
    <t>Санкт-Петербург г, Седова ул, д. 96, литер.А</t>
  </si>
  <si>
    <t>Санкт-Петербург г, Сиреневый б-р, д. 7 к. 3 литера А</t>
  </si>
  <si>
    <t>Санкт-Петербург г, Стачек пр-кт, д. 192 к. 2 литера А</t>
  </si>
  <si>
    <t>Санкт-Петербург г, Трефолева ул, д. 10а литера А</t>
  </si>
  <si>
    <t>дошкольное образовательное учреждение (вторая площадка)</t>
  </si>
  <si>
    <t>Санкт-Петербург г, Будапештская ул, д. 10, корп. 1, литера.А</t>
  </si>
  <si>
    <t>Дошкольное образовательное учреждение (детский сад)</t>
  </si>
  <si>
    <t>Санкт-Петербург г, Пушкин г, Новодеревенская ул, д. 1 литера А</t>
  </si>
  <si>
    <t>дошкольное образовательное учреждение (здание №1)</t>
  </si>
  <si>
    <t>Санкт-Петербург г, Бабушкина ул, д. 133, корп. 2, литера.А</t>
  </si>
  <si>
    <t>Санкт-Петербург г, Колпино г, Пролетарская ул, д. 85, литера.А</t>
  </si>
  <si>
    <t>дошкольное образовательное учреждение (здание №2)</t>
  </si>
  <si>
    <t>Санкт-Петербург г, Бабушкина ул, д. 94, литера.А</t>
  </si>
  <si>
    <t>Санкт-Петербург г, Колпино г, Павловская ул, д. 56, корп. 2, литера.А</t>
  </si>
  <si>
    <t>Дошкольное образовательное учреждение 2</t>
  </si>
  <si>
    <t>Санкт-Петербург г, Седова ул, д. 70, корп. 2, литера.А</t>
  </si>
  <si>
    <t>Дошкольное образовательное учреждение детский сад</t>
  </si>
  <si>
    <t>Санкт-Петербург г, Таврическая ул, д. 27, литера.Б</t>
  </si>
  <si>
    <t>Дошкольное образовательное учреждение детский сад № 8</t>
  </si>
  <si>
    <t>Санкт-Петербург г, Понтонный п, Фанерная ул, д. 3, литера.А</t>
  </si>
  <si>
    <t>Дошкольное образовательное учреждение Дрезденская</t>
  </si>
  <si>
    <t>Санкт-Петербург г, Дрезденская ул, д. 3, литера.Д</t>
  </si>
  <si>
    <t>Дошкольное образовательное учреждение Калязинская</t>
  </si>
  <si>
    <t>Санкт-Петербург г, Калязинская ул, д. 6, литера.А</t>
  </si>
  <si>
    <t>Дошкольное образовательное учреждение корп.1</t>
  </si>
  <si>
    <t>Санкт-Петербург г, Заневский пр-кт, д. 57, корп. 2, литера.А</t>
  </si>
  <si>
    <t>Дошкольное образовательное учреждение корпус 2</t>
  </si>
  <si>
    <t>Санкт-Петербург г, Придорожная аллея, д. 9, корп. 2, литера.А</t>
  </si>
  <si>
    <t>Дошкольное образовательное учреждение корпус 3</t>
  </si>
  <si>
    <t>Санкт-Петербург г, Придорожная аллея, д. 9, корп. 3, литера.А</t>
  </si>
  <si>
    <t>Дошкольное образовательное учреждение на 220 мест</t>
  </si>
  <si>
    <t>Дошкольное образовательное учреждение основное</t>
  </si>
  <si>
    <t>Санкт-Петербург г, Ивановская ул, д. 27 литера А</t>
  </si>
  <si>
    <t>Дошкольное образовательное учреждение площадка №1</t>
  </si>
  <si>
    <t>Санкт-Петербург г, Кантемировская ул, д. 29, литера.Д</t>
  </si>
  <si>
    <t>Дошкольное образовательное учреждение площадка №2</t>
  </si>
  <si>
    <t>Санкт-Петербург г, Лесной пр-кт, д. 61, корп. 1, литера.А</t>
  </si>
  <si>
    <t>Дошкольное образовательное учреждение площадка №3</t>
  </si>
  <si>
    <t>Санкт-Петербург г, Большой Сампсониевский пр-кт, д. 51, литера.А</t>
  </si>
  <si>
    <t>Дошкольное образовательное учреждение площадка №4</t>
  </si>
  <si>
    <t>Санкт-Петербург г, Комиссара Смирнова ул, д. 13, литера.А</t>
  </si>
  <si>
    <t>Дошкольное образовательное учреждение площадка №5</t>
  </si>
  <si>
    <t>Дошкольное образовательное учреждение филиал</t>
  </si>
  <si>
    <t>Санкт-Петербург г, Ивановская ул, д. 23 литера А</t>
  </si>
  <si>
    <t>Дошкольное образовательное учреждение филиал №1</t>
  </si>
  <si>
    <t>Санкт-Петербург г, Искровский пр-кт, д. 17, корп. 2, литера.А</t>
  </si>
  <si>
    <t>Санкт-Петербург г, Коллонтай ул, д. 4, корп. 2, литера.А</t>
  </si>
  <si>
    <t>Дошкольное образовательное учреждение филиал №2</t>
  </si>
  <si>
    <t>Санкт-Петербург г, Союзный пр-кт</t>
  </si>
  <si>
    <t>Дошкольное образовательное учреждение II корпус</t>
  </si>
  <si>
    <t>Санкт-Петербург г, Дунайский пр-кт, д. 7, корп. 5, литера.А</t>
  </si>
  <si>
    <t>дошкольное образовательное учреждение № 2</t>
  </si>
  <si>
    <t>Санкт-Петербург г, Маринеско ул, д. 4 литера А</t>
  </si>
  <si>
    <t>Дошкольное образовательное учреждение-2</t>
  </si>
  <si>
    <t>Дошкольное образовательное учреждение-3</t>
  </si>
  <si>
    <t>Санкт-Петербург г, Ушково п, Пляжевая ул, д. 11, литера.А</t>
  </si>
  <si>
    <t>Дошкольное образовательное учреждение.</t>
  </si>
  <si>
    <t>Санкт-Петербург г, Молодежное п, Правды ул, д. 19, литер.А</t>
  </si>
  <si>
    <t>Дошкольное образовательное учреждение. Площадка № 1</t>
  </si>
  <si>
    <t>Санкт-Петербург г, Королёва пр-кт, д. 44, корп. 4, литера.А</t>
  </si>
  <si>
    <t>Дошкольное образовательное учреждение. Площадка № 2</t>
  </si>
  <si>
    <t>Санкт-Петербург г, Испытателей пр-кт, д. 24, корп. 2, стр.1</t>
  </si>
  <si>
    <t>Дошкольное образовательное учреждение. Площадка № 3</t>
  </si>
  <si>
    <t>Санкт-Петербург г, Комендантский пр-кт, д. 31, корп. 4, литера.А</t>
  </si>
  <si>
    <t>Дошкольное образовательные организации</t>
  </si>
  <si>
    <t>Санкт-Петербург г, Долгоозёрная ул, д. 5, корп. 2, литера.А</t>
  </si>
  <si>
    <t>дошкольное отделение</t>
  </si>
  <si>
    <t>Санкт-Петербург г, Авиаконструкторов пр-кт, д. 3, корп. 3, литера.А</t>
  </si>
  <si>
    <t>Санкт-Петербург г, Космонавтов пр-кт, д. 40, корп. 2, литера.А</t>
  </si>
  <si>
    <t>дошкольное учреждение</t>
  </si>
  <si>
    <t>Санкт-Петербург г, 2-й Рабфаковский пер, д. 9, корп. 2, литера.И</t>
  </si>
  <si>
    <t>Санкт-Петербург г, Дачный пр-кт, д. 8 к. 5 литера А</t>
  </si>
  <si>
    <t>Санкт-Петербург г, Добровольцев ул, д. 52, корп. 2, литера.А</t>
  </si>
  <si>
    <t>Санкт-Петербург г, Карпинского ул, д. 38, корп. 6, литера.А</t>
  </si>
  <si>
    <t>Санкт-Петербург г, Народная ул, д. 85 литера А</t>
  </si>
  <si>
    <t>Санкт-Петербург г, Петергоф г, Ботаническая ул, д. 3, корп. 1, литера.А</t>
  </si>
  <si>
    <t>Санкт-Петербург г, Подвойского ул, д. 28 к. 2 литера А</t>
  </si>
  <si>
    <t>Санкт-Петербург г, Чернышевского пл, д. 9, литера.А</t>
  </si>
  <si>
    <t>Санкт-Петербург г, Шелгунова ул, д. 21, литера.Е</t>
  </si>
  <si>
    <t>Санкт-Петербург г, Шушары п, Новая Ижора тер., Волховская ул, д. 1 литера А</t>
  </si>
  <si>
    <t>Санкт-Петербург г, Энгельса пр-кт, д. 65, литера.А</t>
  </si>
  <si>
    <t>Дошкольное учреждение</t>
  </si>
  <si>
    <t>Санкт-Петербург г, Бестужевская ул, д. 37, литера.А</t>
  </si>
  <si>
    <t>Санкт-Петербург г, Гражданский пр-кт, д. 123, корп. 4, литера.А</t>
  </si>
  <si>
    <t>Санкт-Петербург г, Камышовая ул, д. 30, корп. 2, литера.А</t>
  </si>
  <si>
    <t>Санкт-Петербург г, Караваевская ул, д. 40 к. 2 литера А</t>
  </si>
  <si>
    <t>Санкт-Петербург г, Композиторов ул, д. 1, корп. 2, литера.А</t>
  </si>
  <si>
    <t>Санкт-Петербург г, Космонавтов пр-кт, д. 50, корп. 2, литера.А</t>
  </si>
  <si>
    <t>Санкт-Петербург г, Лазо ул, д. 12, литера.А</t>
  </si>
  <si>
    <t>Санкт-Петербург г, Металлострой п, Полевая ул, д. 6, литера.А</t>
  </si>
  <si>
    <t>Санкт-Петербург г, Наличная ул, д. 40, корп. 3, литера.А</t>
  </si>
  <si>
    <t>Санкт-Петербург г, Наличная ул, д. 40, корп. 6, литера.А</t>
  </si>
  <si>
    <t>Санкт-Петербург г, Петра Смородина ул, д. 16, литера.А</t>
  </si>
  <si>
    <t>Санкт-Петербург г, Промышленная ул, д. 24 литера А</t>
  </si>
  <si>
    <t>Санкт-Петербург г, Просвещения пр-кт, д. 22, корп. 3, литера.А</t>
  </si>
  <si>
    <t>Санкт-Петербург г, Ударников пр-кт, д. 27, корп. 3, литера.А</t>
  </si>
  <si>
    <t>Санкт-Петербург г, Фурштатская ул, д. 6, литера.А</t>
  </si>
  <si>
    <t>Санкт-Петербург г, Ярослава Гашека ул, д. 13, корп. 2, литера.А</t>
  </si>
  <si>
    <t>ДОШКОЛЬНОЕ УЧРЕЖДЕНИЕ</t>
  </si>
  <si>
    <t>Санкт-Петербург г, Академика Павлова ул, д. 8, корп. 2, литера.А</t>
  </si>
  <si>
    <t>дошкольное учреждение , площадка № 1</t>
  </si>
  <si>
    <t>Санкт-Петербург г, Красных Зорь б-р, д. 22, литера.А</t>
  </si>
  <si>
    <t>дошкольное учреждение , площадка № 2</t>
  </si>
  <si>
    <t>Санкт-Петербург г, Седова ул, д. 71, корп. 2, литера.А</t>
  </si>
  <si>
    <t>дошкольное учреждение ( детский сад)</t>
  </si>
  <si>
    <t>Санкт-Петербург г, Красное Село г, Гатчинское ш, д. 6, корп. 3, литера.А</t>
  </si>
  <si>
    <t>дошкольное учреждение (второе здание)</t>
  </si>
  <si>
    <t>Санкт-Петербург г, Кузнецовская ул, д. 13, литера.А</t>
  </si>
  <si>
    <t>Дошкольное учреждение (пл.1)</t>
  </si>
  <si>
    <t>Санкт-Петербург г, Парголово п, Михаила Дудина ул, д. 25 к. 3 литера А</t>
  </si>
  <si>
    <t>Санкт-Петербург г, Парголово п, Николая Рубцова ул, д. 12, корп. 2, стр.1</t>
  </si>
  <si>
    <t>Дошкольное учреждение (пл.2)</t>
  </si>
  <si>
    <t>Санкт-Петербург г, Парголово п, Валерия Гаврилина ул, д. 5, корп. 2, стр.1</t>
  </si>
  <si>
    <t>Санкт-Петербург г, Парголово п, Михаила Дудина ул, д. 23 к. 2 литера А</t>
  </si>
  <si>
    <t>дошкольное учреждение образования</t>
  </si>
  <si>
    <t>Санкт-Петербург г, Серебристый б-р, д. 11, корп. 2, литера.А</t>
  </si>
  <si>
    <t>дошкольное учреждение №1</t>
  </si>
  <si>
    <t>Санкт-Петербург г, Искровский пр-кт, д. 23, корп. 2, литера.А</t>
  </si>
  <si>
    <t>дошкольное учреждение №2</t>
  </si>
  <si>
    <t>Санкт-Петербург г, Евдокима Огнева ул, д. 12, корп. 2, литера.А</t>
  </si>
  <si>
    <t>дошкольное учреждение №3</t>
  </si>
  <si>
    <t>Санкт-Петербург г, Большевиков пр-кт, д. 25, корп. 2, литера.С</t>
  </si>
  <si>
    <t>Дошкольное учреждение. Площадка № 3</t>
  </si>
  <si>
    <t>Санкт-Петербург г, Седова ул, д. 74, литера.А</t>
  </si>
  <si>
    <t>Санкт-Петербург г, Колпино г, Пролетарская ул, д. 44, литера.А</t>
  </si>
  <si>
    <t>ДПО</t>
  </si>
  <si>
    <t>Санкт-Петербург г, Стачек пр-кт, д. 34 литера Ж</t>
  </si>
  <si>
    <t>ДПО 27 склад рентгенпленки</t>
  </si>
  <si>
    <t>Санкт-Петербург г, Тамбасова ул, д. 23 к. 1 литера Б</t>
  </si>
  <si>
    <t>ДПО 60 литБ</t>
  </si>
  <si>
    <t>Санкт-Петербург г, Ветеранов пр-кт, д. 143 к. 2 литера Б</t>
  </si>
  <si>
    <t>ДПО 65 литБ</t>
  </si>
  <si>
    <t>Санкт-Петербург г, Отважных ул, д. 12 литера Б</t>
  </si>
  <si>
    <t>Другое общественное</t>
  </si>
  <si>
    <t>Санкт-Петербург г, Балтийская ул, д. 72, литера.А</t>
  </si>
  <si>
    <t>Дубовик Лариса Игоревна</t>
  </si>
  <si>
    <t>Санкт-Петербург г, Будапештская ул, д. 86 к. 2 литера А</t>
  </si>
  <si>
    <t>Душевые литер АЛ</t>
  </si>
  <si>
    <t>Санкт-Петербург г, Молодежное п, Средневыборгское ш, д. 8, литера.АЛ</t>
  </si>
  <si>
    <t>Екатерининское собрание (нежилое, административное, концертное здание)</t>
  </si>
  <si>
    <t>Санкт-Петербург г, Канала Грибоедова наб, д. 88-90 литера А</t>
  </si>
  <si>
    <t>Елагин дворец</t>
  </si>
  <si>
    <t>Санкт-Петербург г, Елагин остров, д. 4 литера А</t>
  </si>
  <si>
    <t>Женская консультация</t>
  </si>
  <si>
    <t>Санкт-Петербург г, 2-я Советская ул, д. 4, литера.А</t>
  </si>
  <si>
    <t>Санкт-Петербург г, Колпино г, Трудящихся б-р, д. 35 к. 2 литера А</t>
  </si>
  <si>
    <t>Санкт-Петербург г, Маршала Говорова ул, д. 4 литера А</t>
  </si>
  <si>
    <t>Санкт-Петербург г, Петергоф г, Шахматова ул, д. 12, корп. 4, литера.Б</t>
  </si>
  <si>
    <t>Женская консультация "№2</t>
  </si>
  <si>
    <t>Санкт-Петербург г, Пестеля ул, д. 25 литера А</t>
  </si>
  <si>
    <t>Женская консультация 34</t>
  </si>
  <si>
    <t>Женская консультация Ж К-20</t>
  </si>
  <si>
    <t>Санкт-Петербург г, Счастливая ул, д. 12, литера.Б</t>
  </si>
  <si>
    <t>Женская консультация и ОСМП</t>
  </si>
  <si>
    <t>Санкт-Петербург г, Кронштадт г, Восстания ул, д. 24 литера А</t>
  </si>
  <si>
    <t>Женская консультация пос. Шушары</t>
  </si>
  <si>
    <t>Женская консультация № 16</t>
  </si>
  <si>
    <t>Женская консультация № 29</t>
  </si>
  <si>
    <t>Женская консультация № 9</t>
  </si>
  <si>
    <t>Санкт-Петербург г, Большеохтинский пр-кт, д. 33, корп. 3, литер.А</t>
  </si>
  <si>
    <t>Женская консультация №18</t>
  </si>
  <si>
    <t>Санкт-Петербург г, Нарвский пр-кт, д. 7, литера.А</t>
  </si>
  <si>
    <t>Санкт-Петербург г, Реки Фонтанки наб, д. 155, литера.А</t>
  </si>
  <si>
    <t>Санкт-Петербург г, Старо-Петергофский пр-кт, д. 27, литера.Ю</t>
  </si>
  <si>
    <t>Женская консультация №19</t>
  </si>
  <si>
    <t>Санкт-Петербург г, Пражская ул, д. 12 к. 1 литера А</t>
  </si>
  <si>
    <t>ЖЕНСКАЯ КОНСУЛЬТАЦИЯ №22, отделение 1, 2</t>
  </si>
  <si>
    <t>Санкт-Петербург г, Сикейроса ул, д. 10, литера.В</t>
  </si>
  <si>
    <t>ЖЕНСКАЯ КОНСУЛЬТАЦИЯ №22, отделение 3</t>
  </si>
  <si>
    <t>Санкт-Петербург г, Орбели ул, д. 12, литера.К</t>
  </si>
  <si>
    <t>ЖЕНСКАЯ КОНСУЛЬТАЦИЯ №22, отделение 4</t>
  </si>
  <si>
    <t>Санкт-Петербург г, Просвещения пр-кт, д. 30, корп. 3, литера.А</t>
  </si>
  <si>
    <t>Женская консультация №24 СПб, ГБУЗ "Городская поликлиника №106"</t>
  </si>
  <si>
    <t>Санкт-Петербург г, Балтийский б-р, д. 4 стр. 1</t>
  </si>
  <si>
    <t>Женская консультация №32</t>
  </si>
  <si>
    <t>Санкт-Петербург г, Просвещения пр-кт, д. 53, корп. 1, литер.А</t>
  </si>
  <si>
    <t>Санкт-Петербургское государственное бюджетное учреждение здравоохранения "Городская поликлиника № 96"</t>
  </si>
  <si>
    <t>жилое</t>
  </si>
  <si>
    <t>Санкт-Петербург г, Двинская ул, д. 8 литера А</t>
  </si>
  <si>
    <t>Санкт-Петербург г, Красное Село г, Красногородская ул, д. 1, литера.А</t>
  </si>
  <si>
    <t>Санкт-Петербург г, Песочный п, Речная ул, д. 49 литера А</t>
  </si>
  <si>
    <t>Санкт-Петербург г, Садовая ул, д. 32/1 литера А</t>
  </si>
  <si>
    <t>Санкт-Петербург г, Счастливая ул, д. 6, литера.А</t>
  </si>
  <si>
    <t>Санкт-Петербург г, Заневский пр-кт, д. 32 к. 2 литера А</t>
  </si>
  <si>
    <t>Санкт-Петербург г, Стрельна п, Санкт-Петербургское ш, д. 98/1 литера А</t>
  </si>
  <si>
    <t>жилое (здание №1)</t>
  </si>
  <si>
    <t>Санкт-Петербург г, Пушкин г, Павловское ш, д. 67 литера А</t>
  </si>
  <si>
    <t>жилое (здание №2)</t>
  </si>
  <si>
    <t>Санкт-Петербург г, Пушкин г, Павловское ш, д. 67 литера Б</t>
  </si>
  <si>
    <t>Жилое (корпус 1)</t>
  </si>
  <si>
    <t>Санкт-Петербург г, Павловск г, Садовая ул, д. 49, литера.А</t>
  </si>
  <si>
    <t>Жилое (корпус 2)</t>
  </si>
  <si>
    <t>Санкт-Петербург г, Павловск г, Садовая ул, д. 49, литера.В</t>
  </si>
  <si>
    <t>жилое здание</t>
  </si>
  <si>
    <t>Санкт-Петербург г, 8-я В.О. линия, д. 41 литера А</t>
  </si>
  <si>
    <t>Санкт-Петербург г, Каменноостровский пр-кт, д. 1-3, литера.А</t>
  </si>
  <si>
    <t>Санкт-Петербург г, Кронштадт г, Советская ул, д. 39, литера.А</t>
  </si>
  <si>
    <t>Санкт-Петербург г, Пушкинская ул, д. 18, литера.А</t>
  </si>
  <si>
    <t>Жилое здание</t>
  </si>
  <si>
    <t>Санкт-Петербург г, Каменноостровский пр-кт, д. 67 литера А</t>
  </si>
  <si>
    <t>Санкт-Петербург г, Красное Село г, Октябрьская ул, д. 8, литер.И</t>
  </si>
  <si>
    <t>Санкт-Петербург г, Лёни Голикова ул, д. 32 литера А</t>
  </si>
  <si>
    <t>жилое здание (здание №1)</t>
  </si>
  <si>
    <t>Санкт-Петербург г, Дегтярная ул, д. 18/32, литера.А</t>
  </si>
  <si>
    <t>жилое здание (здание №2)</t>
  </si>
  <si>
    <t>Жилое здание для проживания ветеранов и участников ВОВ, участников обороны Ленинграда, жителей блокадного Ленинграда и тружеников тыла, нуждающихся в уходе</t>
  </si>
  <si>
    <t>Санкт-Петербург г, Вязовая ул, д. 13 литера А</t>
  </si>
  <si>
    <t>Жилое здание литер Б</t>
  </si>
  <si>
    <t>Санкт-Петербург г, Ушково п, Пляжевая ул, д. 14 литера Б</t>
  </si>
  <si>
    <t>Жилое здание литер Е</t>
  </si>
  <si>
    <t>Санкт-Петербург г, Ушково п, Пляжевая ул, д. 14 литера Е</t>
  </si>
  <si>
    <t>Жилое здание литер Ш</t>
  </si>
  <si>
    <t>Санкт-Петербург г, Ушково п, Пляжевая ул, д. 14 литера Ш</t>
  </si>
  <si>
    <t>Жилое здание литер Щ</t>
  </si>
  <si>
    <t>Санкт-Петербург г, Ушково п, Пляжевая ул, д. 14 литера Щ</t>
  </si>
  <si>
    <t>Жилое здание, лит. А</t>
  </si>
  <si>
    <t>Санкт-Петербург г, Ветеранов пр-кт, д. 180 литера А</t>
  </si>
  <si>
    <t>жилое литер Б</t>
  </si>
  <si>
    <t>Санкт-Петербург г, Павловск г, Елизаветинская ул, д. 9-15 литера Б</t>
  </si>
  <si>
    <t>жилое литер В</t>
  </si>
  <si>
    <t>Санкт-Петербург г, Павловск г, Елизаветинская ул, д. 9-15 литера В</t>
  </si>
  <si>
    <t>жилое литер Д</t>
  </si>
  <si>
    <t>Санкт-Петербург г, Павловск г, Елизаветинская ул, д. 9-15 литера Д</t>
  </si>
  <si>
    <t>жилой дом</t>
  </si>
  <si>
    <t>Санкт-Петербург г, Варшавская ул, д. 51 к. 1 литера А</t>
  </si>
  <si>
    <t>Санкт-Петербург г, Кузнецовская ул, д. 42, литера.А</t>
  </si>
  <si>
    <t>Санкт-Петербург г, Марата ул, д. 16, литера.Б</t>
  </si>
  <si>
    <t>Санкт-Петербург г, Типанова ул, д. 16, литера.А</t>
  </si>
  <si>
    <t>Жилой дом</t>
  </si>
  <si>
    <t>Санкт-Петербург г, 16-я В.О. линия, д. 17 литера А</t>
  </si>
  <si>
    <t>Санкт-Петербург г, Владимирский пр-кт, д. 10 литера А</t>
  </si>
  <si>
    <t>Санкт-Петербург г, Кронверкский пр-кт, д. 31, литера.А</t>
  </si>
  <si>
    <t>Санкт-Петербург г, Новочеркасский пр-кт, д. 15, литер.А</t>
  </si>
  <si>
    <t>Санкт-Петербург г, Рубинштейна ул, д. 21, литера.А</t>
  </si>
  <si>
    <t>Санкт-Петербург г, Усть-Ижора п, Шлиссельбургское ш, д. 253 литера А</t>
  </si>
  <si>
    <t>жилой дом (здание №1)</t>
  </si>
  <si>
    <t>Санкт-Петербург г, Достоевского ул, д. 2/5 литера А</t>
  </si>
  <si>
    <t>жилой дом (здание №2)</t>
  </si>
  <si>
    <t>Санкт-Петербург г, Достоевского ул, д. 24/9 литера А</t>
  </si>
  <si>
    <t>жилой дом (здание №3)</t>
  </si>
  <si>
    <t>Санкт-Петербург г, Марата ул, д. 36-38 литера А</t>
  </si>
  <si>
    <t>Санкт-Петербург г, Дмитровский пер, д. 9, литера.А</t>
  </si>
  <si>
    <t>Жилой дом корпус №22 литера Я</t>
  </si>
  <si>
    <t>Санкт-Петербург г, Солнечное п, 2-я Боровая ул, д. 6, литера.Я</t>
  </si>
  <si>
    <t>Жилой дом корпус №31 литера З</t>
  </si>
  <si>
    <t>Санкт-Петербург г, Солнечное п, 2-я Боровая ул, д. 6, литера.З</t>
  </si>
  <si>
    <t>Жилой дом корпус №48 литера Х</t>
  </si>
  <si>
    <t>Санкт-Петербург г, Солнечное п, 2-я Боровая ул, д. 6, литера.Х</t>
  </si>
  <si>
    <t>Жилой дом корпус №49 литера Ц</t>
  </si>
  <si>
    <t>Санкт-Петербург г, Солнечное п, 2-я Боровая ул, д. 6, литера.Ц</t>
  </si>
  <si>
    <t>Жилой дом с кинотеатром</t>
  </si>
  <si>
    <t>Жилой дом. Приморское ш. 621 литера З</t>
  </si>
  <si>
    <t>Санкт-Петербург г, Ушково п, Приморское ш, д. 621, литера.З</t>
  </si>
  <si>
    <t>Жилой корпус</t>
  </si>
  <si>
    <t>Санкт-Петербург г, Петергоф г, Заячий пр-кт, д. 3 литера А</t>
  </si>
  <si>
    <t>Санкт-Петербург г, Шевченко ул, д. 30, литера.А</t>
  </si>
  <si>
    <t>загородная  дача детского сада</t>
  </si>
  <si>
    <t>Санкт-Петербург г, Комарово п, 1-я Дачная ул, д. 72, литера.А</t>
  </si>
  <si>
    <t>Загородная база</t>
  </si>
  <si>
    <t>Санкт-Петербург г, Комарово п, Лесная ул, д. 17, литер.А</t>
  </si>
  <si>
    <t>Загородная дача</t>
  </si>
  <si>
    <t>Ленинградская обл, Всеволожский р-н, Отдых трудящихся тер. ДНП, Вокзальная аллея, д. 13В</t>
  </si>
  <si>
    <t>Загородная оздоровительная база детского сада № 20 Адмиралтейского района СПб</t>
  </si>
  <si>
    <t>Ленинградская обл, Выборгский р-н, Ленинское п, Садовая ул, д. 1</t>
  </si>
  <si>
    <t>Загородный центр детско-юношеского творчества "Зеркальный"</t>
  </si>
  <si>
    <t>Ленинградская обл, Выборгский р-н, Зеркальный п, Зеркальная ул, д. 1а стр. 2</t>
  </si>
  <si>
    <t>Загородня база, изолятор, лит.Д</t>
  </si>
  <si>
    <t>Ленинградская обл, Гатчинский р-н, Вырица гп, Осипенко ул, зд. 36/1 литера Д</t>
  </si>
  <si>
    <t>Загородняя база , спальный корпус, лит.Б</t>
  </si>
  <si>
    <t>Ленинградская обл, Гатчинский р-н, Вырица гп, Осипенко ул, зд. 36/1 литера Б</t>
  </si>
  <si>
    <t>Загородняя база, баня-прачечная, лит.Е</t>
  </si>
  <si>
    <t>Ленинградская обл, Гатчинский р-н, Вырица гп, Осипенко ул, зд. 36/1 литера Е</t>
  </si>
  <si>
    <t>Загородняя база, спальный корпус, лит. Ж</t>
  </si>
  <si>
    <t>Ленинградская обл, Гатчинский р-н, Вырица гп, Осипенко ул, зд. 36/1 литера Ж</t>
  </si>
  <si>
    <t>Загородняя база, спальный корпус, лит.А</t>
  </si>
  <si>
    <t>Ленинградская обл, Гатчинский р-н, Вырица гп, Осипенко ул, зд. 36/1 литера А</t>
  </si>
  <si>
    <t>Загородняя база, столовая-пищеблок, лит. В</t>
  </si>
  <si>
    <t>Ленинградская обл, Гатчинский р-н, Вырица гп, Осипенко ул, зд. 36/1 литера В</t>
  </si>
  <si>
    <t>Зал аэробики</t>
  </si>
  <si>
    <t>Санкт-Петербург г, Сестрорецк г, Володарского ул, д. 21, литера.А</t>
  </si>
  <si>
    <t>Зал единоборств</t>
  </si>
  <si>
    <t>Санкт-Петербург г, Дрезденская ул, д. 14, корп. 2, литера.Б</t>
  </si>
  <si>
    <t>Зал настольного тенниса</t>
  </si>
  <si>
    <t>Санкт-Петербург г, Сестрорецк г, Приморское ш, д. 270, литера.А</t>
  </si>
  <si>
    <t>зал художественной гимнастики</t>
  </si>
  <si>
    <t>залы вольной борьбы и дзюдо</t>
  </si>
  <si>
    <t>Санкт-Петербург г, Сестрорецк г, Приморское ш, д. 280, литера.А</t>
  </si>
  <si>
    <t>ЗАО «СОК «Звезда»</t>
  </si>
  <si>
    <t>Защитное сооружение ГО</t>
  </si>
  <si>
    <t>Санкт-Петербург г, Солидарности пр-кт, д. 4, литера.Ж</t>
  </si>
  <si>
    <t>Санкт-Петербург г, Новосибирская ул, д. 7, литер.А</t>
  </si>
  <si>
    <t>Санкт-Петербург г, Антоновская ул, д. 7, литера.А</t>
  </si>
  <si>
    <t>Санкт-Петербург г, Васи Алексеева ул, д. 5 литера А</t>
  </si>
  <si>
    <t>Санкт-Петербург г, Комарово п, Северная ул, д. 4 литера А</t>
  </si>
  <si>
    <t>Санкт-Петербург г, Кронштадт г, Цитадельское ш, д. 30 литера А</t>
  </si>
  <si>
    <t>Здание  Государственное бюджетное дошкольное образовательное учреждение детский сад № 22 Пушкинского района Санкт - Петербурга</t>
  </si>
  <si>
    <t>Санкт-Петербург г, Павловск г, Гуммолосаровская ул, д. 14 литера А</t>
  </si>
  <si>
    <t>Здание  Образование школа</t>
  </si>
  <si>
    <t>Санкт-Петербург г, Красное Село г, Лермонтова ул, д. 23, литера.А</t>
  </si>
  <si>
    <t>Здание "на Онежском проезде"</t>
  </si>
  <si>
    <t>Санкт-Петербург г, Онежский проезд, д. 5, литера.А</t>
  </si>
  <si>
    <t>Здание (Нежилое здание, Административно-производственное)</t>
  </si>
  <si>
    <t>Санкт-Петербург г, Кронштадт г, Мануильского ул, д. 22, литер.А</t>
  </si>
  <si>
    <t>Здание (Павильон) литер Х.</t>
  </si>
  <si>
    <t>Санкт-Петербург г, Сестрорецк г, Лесная ул, д. 7 литера Х</t>
  </si>
  <si>
    <t>Здание (пр. Авиаконструкторов, д. 21, корп. 1, лит. А)</t>
  </si>
  <si>
    <t>здание 1</t>
  </si>
  <si>
    <t>Санкт-Петербург г, Ленсовета ул, д. 79, литера.А</t>
  </si>
  <si>
    <t>Санкт-Петербург г, Луначарского пр-кт, д. 62, корп. 3, литера.А</t>
  </si>
  <si>
    <t>Санкт-Петербург г, Морская наб, д. 41 к. 2 литера А</t>
  </si>
  <si>
    <t>Здание 1</t>
  </si>
  <si>
    <t>Санкт-Петербург г, Есенина ул, д. 40, корп. 3, литера.А</t>
  </si>
  <si>
    <t>Санкт-Петербург г, Ольги Форш ул, д. 17 к. 2 литера А</t>
  </si>
  <si>
    <t>Санкт-Петербург г, Пулковское ш, д. 13, корп. 3, литера.А</t>
  </si>
  <si>
    <t>Санкт-Петербург г, Турку ул, д. 12, корп. 3, литер.А</t>
  </si>
  <si>
    <t>Здание 1 ГБДОУ детский сад №23 Красногвардейского района Санкт-Петербурга</t>
  </si>
  <si>
    <t>Санкт-Петербург г, Бестужевская ул, д. 49, литера.А</t>
  </si>
  <si>
    <t>здание 2</t>
  </si>
  <si>
    <t>Санкт-Петербург г, Ленсовета ул, д. 57, корп. 2, литера.А</t>
  </si>
  <si>
    <t>Санкт-Петербург г, Поэтический б-р, д. 5, корп. 2, литера.А</t>
  </si>
  <si>
    <t>Здание 2</t>
  </si>
  <si>
    <t>Санкт-Петербург г, 5-й Предпортовый проезд, д. 12, корп. 3, литера.А</t>
  </si>
  <si>
    <t>Санкт-Петербург г, Учебный пер, д. 10, корп. 5, литера.А</t>
  </si>
  <si>
    <t>Санкт-Петербург г, Ушково п, Приморское ш, д. 632 литера А</t>
  </si>
  <si>
    <t>здание 2 ГБДОУ детский сад №23 Красногвардейского района Санкт-Петербурга</t>
  </si>
  <si>
    <t>здание 3</t>
  </si>
  <si>
    <t>Санкт-Петербург г, Космонавтов пр-кт, д. 65 к. 5 стр. 1</t>
  </si>
  <si>
    <t>Здание 3</t>
  </si>
  <si>
    <t>Здание 33 ПСЧ</t>
  </si>
  <si>
    <t>Санкт-Петербург г, Красное Село г, Дудергоф тер., Юных Пионеров ул, д. 7, литера.А</t>
  </si>
  <si>
    <t>Здание 4</t>
  </si>
  <si>
    <t>Здание 5</t>
  </si>
  <si>
    <t>Санкт-Петербург г, Ушинского ул, д. 21 литера А</t>
  </si>
  <si>
    <t>Здание административно-хозяйственного аппарата</t>
  </si>
  <si>
    <t>Здание административное</t>
  </si>
  <si>
    <t>Санкт-Петербург г, Саперный п, Лагерное ш, д. 11 литера А</t>
  </si>
  <si>
    <t>Санкт-Петербург г, Реки Фонтанки наб, д. 46, литера.Б</t>
  </si>
  <si>
    <t>Санкт-Петербург г, Сестрорецк г, Емельянова ул, д. 3, литера.Б</t>
  </si>
  <si>
    <t>Санкт-Петербург г, Сестрорецк г, Свободы пл, д. 1, литер.А</t>
  </si>
  <si>
    <t>Здание администрации Пушкинского района</t>
  </si>
  <si>
    <t>Санкт-Петербург г, Пушкин г, Октябрьский б-р, д. 24 литера А</t>
  </si>
  <si>
    <t>Здание администрация-общежитие</t>
  </si>
  <si>
    <t>Санкт-Петербург г, Смолячково п, Приморское ш, д. 675, литера.В</t>
  </si>
  <si>
    <t>Здание архивного центра</t>
  </si>
  <si>
    <t>Здание Архивного центра ул. Таврическая 39</t>
  </si>
  <si>
    <t>Санкт-Петербург г, Стрельнинская ул, д. 11, литер.А</t>
  </si>
  <si>
    <t>Здание бывшей специальной школы</t>
  </si>
  <si>
    <t>Санкт-Петербург г, Петергоф г, Собственный пр-кт, д. 7 литера А</t>
  </si>
  <si>
    <t>Здание бытового обслуживания (К1)</t>
  </si>
  <si>
    <t>Здание в безвозмездном пользовании</t>
  </si>
  <si>
    <t>Санкт-Петербург г, Энгельса пр-кт, д. 7, литера.Б</t>
  </si>
  <si>
    <t>Здание газовой котельной (литера C)</t>
  </si>
  <si>
    <t>Санкт-Петербург г, Индустриальный пр-кт, д. 42, литера.С</t>
  </si>
  <si>
    <t>Санкт-Петербург г, Курляндская ул, д. 29, литера.Б</t>
  </si>
  <si>
    <t>Санкт-Петербург г, Пушкин г, Набережная ул, д. 14а литера В</t>
  </si>
  <si>
    <t>Здание гаража (литера Б)</t>
  </si>
  <si>
    <t>Санкт-Петербург г, Индустриальный пр-кт, д. 42, литера.Б</t>
  </si>
  <si>
    <t>Здание гаража 1</t>
  </si>
  <si>
    <t>Санкт-Петербург г, Песочный п, Белоостровское ш, д. 9 литера Б</t>
  </si>
  <si>
    <t>Здание гаража 3</t>
  </si>
  <si>
    <t>Санкт-Петербург г, Зеленогорск г, Средний пр-кт, д. 3 литера Б</t>
  </si>
  <si>
    <t>Здание гаража 4</t>
  </si>
  <si>
    <t>Санкт-Петербург г, Лисий Нос п, Приморское ш, д. 34 литера Ж</t>
  </si>
  <si>
    <t>Здание гаража 6</t>
  </si>
  <si>
    <t>Ленинградская обл, Ломоносовский р-н, Глухово д</t>
  </si>
  <si>
    <t>Здание гаража 8</t>
  </si>
  <si>
    <t>Здание гаража тракторного</t>
  </si>
  <si>
    <t>Санкт-Петербург г, Лисий Нос п, Приморское ш, д. 34 литера Д</t>
  </si>
  <si>
    <t>Здание ГБДОУ</t>
  </si>
  <si>
    <t>Санкт-Петербург г, Пушкин г, Генерала Хазова ул, д. 10 литера А</t>
  </si>
  <si>
    <t>здание ГБДОУ детский сад № 15 Курортного района Санкт-Петербурга</t>
  </si>
  <si>
    <t>Здание ГБДОУ детский сад № 154</t>
  </si>
  <si>
    <t>Здание ГБДОУ детский сад № 16 Колпинского района СПб (здание №1)</t>
  </si>
  <si>
    <t>Санкт-Петербург г, Колпино г, Правды ул, д. 9, литера.А</t>
  </si>
  <si>
    <t>Здание ГБДОУ детский сад № 16 Колпинского района СПб (здание №2)</t>
  </si>
  <si>
    <t>Санкт-Петербург г, Колпино г, Труда ул, д. 11, корп. 3, литера.А</t>
  </si>
  <si>
    <t>здание ГБДОУ детский сад №23 Курортного района Санкт-Петербурга</t>
  </si>
  <si>
    <t>Г. Санкт-Петербург, г. Сестрорецк, Приморское шоссе, д.285а, стр.А</t>
  </si>
  <si>
    <t>Здание ГБДОУ детский сад №4 Кронштадтского района Санкт-Петербурга</t>
  </si>
  <si>
    <t>Санкт-Петербург г, Кронштадт г, Зосимова ул, д. 4, литера.А</t>
  </si>
  <si>
    <t>Здание ГБДОУ № 13 комбинированного вида Курортного района СПб</t>
  </si>
  <si>
    <t>Санкт-Петербург г, Сестрорецк г, Токарева ул, д. 11, литера.А</t>
  </si>
  <si>
    <t>Здание ГБДОУ № 19 Курортного района СПб</t>
  </si>
  <si>
    <t>Г. Санкт-Петербург, г.Зеленогорск, Приморское шоссе, д.541</t>
  </si>
  <si>
    <t>Здание ГБОУ гимназия №192 Калининского района Санкт-Петербурга "Брюсовская гимназия"</t>
  </si>
  <si>
    <t>Санкт-Петербург г, Брюсовская ул, д. 10, литера.А</t>
  </si>
  <si>
    <t>Здание ГБОУ СОШ № 252 Санкт-Петербурга</t>
  </si>
  <si>
    <t>Санкт-Петербург г, Тамбасова ул, д. 2, корп. 4, литера.А</t>
  </si>
  <si>
    <t>здание ГБОУ СОШ №180</t>
  </si>
  <si>
    <t>Здание ГБОУ СОШ№ 491 на пр-те Шаумяна, дом 36 литер А</t>
  </si>
  <si>
    <t>Здание ГБОУ средней общеобразовательной школы №434 Курортного района Санкт-Петербурга</t>
  </si>
  <si>
    <t>Здание ГБОУ Школа 656</t>
  </si>
  <si>
    <t>Здание ГБОУ школа-интернат № 28 Санкт-Петербурга</t>
  </si>
  <si>
    <t>Санкт-Петербург г, Герасимовская ул, д. 5, корп. 2, литера.А</t>
  </si>
  <si>
    <t>Здание ГБОУ школы №492 Фрунзенского района Санкт-Петербурга</t>
  </si>
  <si>
    <t>Здание ГБОУ школы №595 Приморского района Санкт-Петербурга</t>
  </si>
  <si>
    <t>Здание ГБОУ школы №606 Пушкинского района Санкт-петербурга</t>
  </si>
  <si>
    <t>Здание ГБОУ школы №606 Пушкинского района Санкт-Петербурга</t>
  </si>
  <si>
    <t>здание ГБУ ИМЦ</t>
  </si>
  <si>
    <t>Санкт-Петербург г, Пушкин г, Парковая ул, д. 18, литера.Б</t>
  </si>
  <si>
    <t>здание гимназии</t>
  </si>
  <si>
    <t>Санкт-Петербург г, Восстания ул, д. 8, литера.А</t>
  </si>
  <si>
    <t>Здание Горветстанции</t>
  </si>
  <si>
    <t>Санкт-Петербург г, 2-я Жерновская ул, д. 46 литера А</t>
  </si>
  <si>
    <t>Здание городской поликлиники №6</t>
  </si>
  <si>
    <t>Санкт-Петербург г, Елизарова пр-кт, д. 32 к. 2 литера Ф</t>
  </si>
  <si>
    <t>Здание Государственного бюджетного  общеобразовательного учреждения начальной школы-детского сада №678</t>
  </si>
  <si>
    <t>здание Государственного бюджетного дошкольного образовательного учреждения детский сад № 51</t>
  </si>
  <si>
    <t>Санкт-Петербург г, Колпино г, Раумская ул, д. 17 литера А</t>
  </si>
  <si>
    <t>здание государственного бюджетного дошкольного образовательного учреждения детского сада №109 комбинированного вида Невского района Санкт-Петербурга</t>
  </si>
  <si>
    <t>Санкт-Петербург г, Подвойского ул, д. 48, корп. 4, литера.А</t>
  </si>
  <si>
    <t>здание Государственного бюджетного общеобразовательного учреждения средней общеобразовательной школы № 69 Калининского района</t>
  </si>
  <si>
    <t>Санкт-Петербург г, Культуры пр-кт, д. 27, корп. 3, литера.А</t>
  </si>
  <si>
    <t>Здание гримёрных</t>
  </si>
  <si>
    <t>Здание дезинфекции А\М</t>
  </si>
  <si>
    <t>Здание деревообрабатывающего цеха 1</t>
  </si>
  <si>
    <t>Санкт-Петербург г, Песочный п, Белоостровское ш, д. 9 литера Ж</t>
  </si>
  <si>
    <t>Здание деревообрабатывающего цеха 2</t>
  </si>
  <si>
    <t>Санкт-Петербург г, Лисий Нос п, Приморское ш, д. 34 литера Б</t>
  </si>
  <si>
    <t>здание десткого сада ( часть многоквартирного дома)</t>
  </si>
  <si>
    <t>здание Детский сад</t>
  </si>
  <si>
    <t>Санкт-Петербург г, Вознесенский пр-кт, д. 34, литера.Б</t>
  </si>
  <si>
    <t>Здание детско-юношеской спортивной школы</t>
  </si>
  <si>
    <t>Санкт-Петербург г, Краснопутиловская ул, д. 2, литера.А</t>
  </si>
  <si>
    <t>Здание детского поликлинического отделения № 3</t>
  </si>
  <si>
    <t>Г. Санкт-Петербург, г. Санкт-Петербург, Купчинская, д.4, к.2, стр.А</t>
  </si>
  <si>
    <t>Здание детского поликлинического отделения № 64</t>
  </si>
  <si>
    <t>Г. Санкт-Петербург, г. Санкт-Петербург, Олеко Дундича, д.26, к.1, стр.А</t>
  </si>
  <si>
    <t>здание детского сада</t>
  </si>
  <si>
    <t>Г. Санкт-Петербург, Санкт-Петербург, д.7, стр.А</t>
  </si>
  <si>
    <t>Г. Санкт-Петербург, Санкт-Петербург, проспект Большевиков, д.31, к.2</t>
  </si>
  <si>
    <t>Санкт-Петербург г, Будапештская ул, д. 89 к. 2 литера А</t>
  </si>
  <si>
    <t>Санкт-Петербург г, Камышовая ул, д. 22, корп. 2, литера.А</t>
  </si>
  <si>
    <t>Санкт-Петербург г, Колпино г, Раумская ул, д. 3 литера А</t>
  </si>
  <si>
    <t>Санкт-Петербург г, Лёни Голикова ул, д. 23 к. 2 литера А</t>
  </si>
  <si>
    <t>Санкт-Петербург г, Ленинский пр-кт, д. 168, корп. 3, литера.А</t>
  </si>
  <si>
    <t>Санкт-Петербург г, Маршала Казакова ул, д. 10 к. 2 литера А</t>
  </si>
  <si>
    <t>Санкт-Петербург г, Ординарная ул, д. 4, литера.А</t>
  </si>
  <si>
    <t>Санкт-Петербург г, Павловск г, Васенко ул, д. 1/2, литера.А</t>
  </si>
  <si>
    <t>Санкт-Петербург г, Петергоф г, Пролётная ул, д. 3, литера.А</t>
  </si>
  <si>
    <t>Санкт-Петербург г, Пушкин г, Парковая ул, д. 18, литера.А</t>
  </si>
  <si>
    <t>Санкт-Петербург г, Степана Разина ул, д. 8б/231, литера.А</t>
  </si>
  <si>
    <t>Здание детского сада</t>
  </si>
  <si>
    <t>Г. Санкт-Петербург, г Санкт-Петербург, Заневский проспект, д.49, стр.лит.А</t>
  </si>
  <si>
    <t>Г. Санкт-Петербург, Пушкин, Петербургское шоссе, д.дом 5 а, стр.литер А</t>
  </si>
  <si>
    <t>Санкт-Петербург г, 23-я В.О. линия, д. 22-24, литера.А</t>
  </si>
  <si>
    <t>Санкт-Петербург г, Авиаконструкторов пр-кт, д. 17, корп. 2, литера.А</t>
  </si>
  <si>
    <t>Санкт-Петербург г, Авиаконструкторов пр-кт, д. 31, корп. 2, литера.А</t>
  </si>
  <si>
    <t>Санкт-Петербург г, Антоновская ул, д. 3, литера.А</t>
  </si>
  <si>
    <t>Санкт-Петербург г, Бармалеева ул, д. 29, литера.А</t>
  </si>
  <si>
    <t>Санкт-Петербург г, Большой В.О. пр-кт, д. 48/12 литера А</t>
  </si>
  <si>
    <t>Санкт-Петербург г, Брянцева ул, д. 2, корп. 3, литера.А</t>
  </si>
  <si>
    <t>Санкт-Петербург г, Варшавская ул, д. 37, корп. 4, литера.А</t>
  </si>
  <si>
    <t>Санкт-Петербург г, Гражданский пр-кт, д. 130, корп. 3, литера.А</t>
  </si>
  <si>
    <t>Санкт-Петербург г, Испытателей пр-кт, д. 15, корп. 2, литера.А</t>
  </si>
  <si>
    <t>Санкт-Петербург г, Колпино г, Октябрьская ул, д. 35 литера А</t>
  </si>
  <si>
    <t>Санкт-Петербург г, Комендантский пр-кт, д. 35, корп. 4, литера.А</t>
  </si>
  <si>
    <t>Санкт-Петербург г, Королёва пр-кт, д. 42, корп. 2, литера.А</t>
  </si>
  <si>
    <t>Санкт-Петербург г, Костюшко ул, д. 46, литера.А</t>
  </si>
  <si>
    <t>Санкт-Петербург г, Кронштадт г, Посадская ул, д. 43, литера.А</t>
  </si>
  <si>
    <t>Санкт-Петербург г, Кронштадт г, Флотская ул, д. 10а, литера.А</t>
  </si>
  <si>
    <t>Санкт-Петербург г, Кубинская ул, д. 12, литера.А</t>
  </si>
  <si>
    <t>Санкт-Петербург г, Малый В.О. пр-кт, д. 15, литера.В</t>
  </si>
  <si>
    <t>Санкт-Петербург г, Маршала Блюхера пр-кт, д. 67, корп. 3, литер.А</t>
  </si>
  <si>
    <t>Санкт-Петербург г, Металлострой п, Плановая ул, д. 8а, литера.А</t>
  </si>
  <si>
    <t>Санкт-Петербург г, Моховая ул, д. 19, литера.А</t>
  </si>
  <si>
    <t>Санкт-Петербург г, Науки пр-кт, д. 44, литера.А</t>
  </si>
  <si>
    <t>Санкт-Петербург г, Новаторов б-р, д. 42 литера А</t>
  </si>
  <si>
    <t>Санкт-Петербург г, Новаторов б-р, д. 74 литера А</t>
  </si>
  <si>
    <t>Санкт-Петербург г, Обводного канала наб, д. 151-153 литера Г</t>
  </si>
  <si>
    <t>Санкт-Петербург г, Петергоф г, Озерковая ул, д. 19, корп. 1, литера.А</t>
  </si>
  <si>
    <t>Санкт-Петербург г, Поликарпова аллея, д. 3 к. 2 литера А</t>
  </si>
  <si>
    <t>Санкт-Петербург г, Пушкин г, Ленинградская ул, д. 17, литера.А</t>
  </si>
  <si>
    <t>Санкт-Петербург г, Пушкин г, Радищева ул, д. 7, литера.А</t>
  </si>
  <si>
    <t>Санкт-Петербург г, Руставели ул, д. 22, корп. 2, литера.А</t>
  </si>
  <si>
    <t>Санкт-Петербург г, Северный пр-кт, д. 12, корп. 3, литера.А</t>
  </si>
  <si>
    <t>Санкт-Петербург г, Седова ул, д. 138, литера.А</t>
  </si>
  <si>
    <t>Санкт-Петербург г, Симонова ул, д. 9, корп. 2, литера.А</t>
  </si>
  <si>
    <t>Санкт-Петербург г, Солдата Корзуна ул, д. 34 к. 2 литера А</t>
  </si>
  <si>
    <t>Санкт-Петербург г, Тимуровская ул, д. 30, корп. 2, литера.А</t>
  </si>
  <si>
    <t>Санкт-Петербург г, Ушинского ул, д. 39, корп. 2, литера.А</t>
  </si>
  <si>
    <t>Санкт-Петербург г, Энгельса пр-кт, д. 130, корп. 2, литера.А</t>
  </si>
  <si>
    <t>Санкт-Петербург г, Ярослава Гашека ул, д. 30, корп. 2, литера.А</t>
  </si>
  <si>
    <t>Здание Детского сада</t>
  </si>
  <si>
    <t>Санкт-Петербург г, Ломоносов г, Ломоносова ул, д. 17, литера.А</t>
  </si>
  <si>
    <t>здание детского сада ( оперативное управление)</t>
  </si>
  <si>
    <t>Санкт-Петербург г, Реки Мойки наб, д. 58, литера.Б</t>
  </si>
  <si>
    <t>здание детского сада ( чать жилого здания )</t>
  </si>
  <si>
    <t>Здание детского сада (кап.ремонт)</t>
  </si>
  <si>
    <t>Санкт-Петербург г, Новаторов б-р, д. 12 литера А</t>
  </si>
  <si>
    <t>здание детского сада (по договору бездвоздмездного пользования часть здания)</t>
  </si>
  <si>
    <t>Здание детского сада 1</t>
  </si>
  <si>
    <t>Санкт-Петербург г, Гаврская ул, д. 9, литера.А</t>
  </si>
  <si>
    <t>Здание детского сада 1 - ул.Доблести, д.18, к.2</t>
  </si>
  <si>
    <t>Здание детского сада 2</t>
  </si>
  <si>
    <t>Санкт-Петербург г, Гданьская ул, д. 16, корп. 2, литера.А</t>
  </si>
  <si>
    <t>Здание детского сада 2 - Ленинский пр., д.67, к.3</t>
  </si>
  <si>
    <t>Санкт-Петербург г, Ленинский пр-кт, д. 67, корп. 3, литера.А</t>
  </si>
  <si>
    <t>Здание детского сада 3 (встроенное помещение)</t>
  </si>
  <si>
    <t>Санкт-Петербург г, Гданьская ул, д. 3, литера.А</t>
  </si>
  <si>
    <t>Здание детского сада 4 (встроенное помещение)</t>
  </si>
  <si>
    <t>Санкт-Петербург г, Тореза пр-кт, д. 71, корп. 3, литера.А</t>
  </si>
  <si>
    <t>Здание детского сада в многоквартирном жилом доме</t>
  </si>
  <si>
    <t>Здание детского сада нежилое, корпус 3</t>
  </si>
  <si>
    <t>Санкт-Петербург г, Парголово п, Осиновая Роща тер., Приозерское ш, д. 16, корп. 3, литера.А</t>
  </si>
  <si>
    <t>Здание детского сада отдельно стоящее 2-х этажное, с режимом работы с 7.30-19.30</t>
  </si>
  <si>
    <t>Санкт-Петербург г, Светлановский пр-кт, д. 109, корп. 4, литера.А</t>
  </si>
  <si>
    <t>Здание детского сада отдельно стоящее двухэтажное</t>
  </si>
  <si>
    <t>Санкт-Петербург г, Луначарского пр-кт, д. 88, корп. 2, литера.А</t>
  </si>
  <si>
    <t>здание детского сада по адресу: пр. Большевиков д. 63 корп. 5 лит.А</t>
  </si>
  <si>
    <t>Санкт-Петербург г, Большевиков пр-кт, д. 63, корп. 5, литера.А</t>
  </si>
  <si>
    <t>здание детского сада по адресу: ул. Народная д. 7 лит.С</t>
  </si>
  <si>
    <t>Санкт-Петербург г, Народная ул, д. 7, литера.С</t>
  </si>
  <si>
    <t>Здание детского сада пр-кт Королева, д 57 к 2</t>
  </si>
  <si>
    <t>Санкт-Петербург г, Королёва пр-кт, д. 57, корп. 2, стр.1</t>
  </si>
  <si>
    <t>Здание детского сада № 1</t>
  </si>
  <si>
    <t>Санкт-Петербург г, Колпино г, Пролетарская ул, д. 62, корп. 2, литера.А</t>
  </si>
  <si>
    <t>Здание детского сада № 118</t>
  </si>
  <si>
    <t>Санкт-Петербург г, Измайловский пр-кт, д. 18, литера.В</t>
  </si>
  <si>
    <t>здание детского сада № 2</t>
  </si>
  <si>
    <t>Здание детского сада № 2</t>
  </si>
  <si>
    <t>Санкт-Петербург г, Колпино г, Пролетарская ул, д. 135, литера.А</t>
  </si>
  <si>
    <t>Здание детского сада № 22</t>
  </si>
  <si>
    <t>Г. Санкт-Петербург, Санкт-Петербург, Партизана Германа, д.37, к.2</t>
  </si>
  <si>
    <t>Здание детского сада № 4 комбинированного вида Выборгского района Санкт-Петербурга</t>
  </si>
  <si>
    <t>Санкт-Петербург г, Художников пр-кт, д. 33, корп. 3, литера.А</t>
  </si>
  <si>
    <t>Здание детского сада № 82</t>
  </si>
  <si>
    <t>Санкт-Петербург г, Косыгина пр-кт, д. 30, корп. 4, литера.А</t>
  </si>
  <si>
    <t>Здание детского сада № 86  -ул. Коммунаров, 188, к.1</t>
  </si>
  <si>
    <t>Санкт-Петербург г, Горелово тер., Коммунаров ул, д. 188, корп. 1</t>
  </si>
  <si>
    <t>Здание детского сада № 86 - Красносельское ш, 54, к7</t>
  </si>
  <si>
    <t>Санкт-Петербург г, Горелово тер., Красносельское ш, д. 54, корп. 7, литера.А</t>
  </si>
  <si>
    <t>здание детского сада №1</t>
  </si>
  <si>
    <t>Санкт-Петербург г, Кронштадт г, Лазаревский пер, д. 4, литера.А</t>
  </si>
  <si>
    <t>Здание детского сада №1</t>
  </si>
  <si>
    <t>Санкт-Петербург г, Белы Куна ул, д. 20 к. 4 литера А</t>
  </si>
  <si>
    <t>Здание детского сада №12</t>
  </si>
  <si>
    <t>Санкт-Петербург г, Ветеранов пр-кт, д. 126, литера.А</t>
  </si>
  <si>
    <t>здание детского сада №2</t>
  </si>
  <si>
    <t>Санкт-Петербург г, Кронштадт г, Мануильского ул, д. 31, литера.А</t>
  </si>
  <si>
    <t>Здание детского сада №2</t>
  </si>
  <si>
    <t>Санкт-Петербург г, Южное ш, д. 51 к. 2 стр. 1</t>
  </si>
  <si>
    <t>Здание детского сада №3</t>
  </si>
  <si>
    <t>Здание детского сада №77</t>
  </si>
  <si>
    <t>Санкт-Петербург г, Маршала Казакова ул, д. 40, корп. 2, литера.А</t>
  </si>
  <si>
    <t>Здание детской городской поликлиники</t>
  </si>
  <si>
    <t>Санкт-Петербург г, Кустодиева ул, д. 8, литера.А</t>
  </si>
  <si>
    <t>Здание Детской клинической больницы №5 им. Н.Ф. Филатова</t>
  </si>
  <si>
    <t>Санкт-Петербург г, Бухарестская ул, д. 134, литера.А</t>
  </si>
  <si>
    <t>Здание детской школы искусств №4</t>
  </si>
  <si>
    <t>Санкт-Петербург г, Бухарестская ул, д. 35 к. 1 литера А</t>
  </si>
  <si>
    <t>Здание для оказания медицинских стоматологических услуг</t>
  </si>
  <si>
    <t>Санкт-Петербург г, 4-я Красноармейская ул, д. 19, литера.А</t>
  </si>
  <si>
    <t>Здание для оказания ортопедических стоматологических услуг</t>
  </si>
  <si>
    <t>Санкт-Петербург г, 4-я Красноармейская ул, д. 19, литера.Д</t>
  </si>
  <si>
    <t>Здание для поддержания культурных традиций народов и межнациональных отношений в Санкт-Петербурге, Санкт-Петербургское государственное казенное учреждение "Санкт-Петербургский Дом национальностей"</t>
  </si>
  <si>
    <t>Санкт-Петербург г, Моховая ул, д. 15 литера А</t>
  </si>
  <si>
    <t>Здание для проведения учебных занятий</t>
  </si>
  <si>
    <t>Санкт-Петербург г, Светлановский пр-кт, д. 31 литера А</t>
  </si>
  <si>
    <t>Здание Дома детского творчества (нежилое, административное)</t>
  </si>
  <si>
    <t>Санкт-Петербург г, 9-я В.О. линия, д. 8, литера.А</t>
  </si>
  <si>
    <t>Здание Дома культуры</t>
  </si>
  <si>
    <t>Санкт-Петербург г, Ломоносов г, Дворцовый пр-кт, д. 12/8, литера.А</t>
  </si>
  <si>
    <t>Санкт-Петербург г, Ломоносов г, Ораниенбаумский пр-кт, д. 39в, литера.А</t>
  </si>
  <si>
    <t>Здание дома молодёжи «ФОРПОСТ»</t>
  </si>
  <si>
    <t>Здание дошкольного образования 569</t>
  </si>
  <si>
    <t>Здание дошкольного образовательного учреждения</t>
  </si>
  <si>
    <t>Санкт-Петербург г, Гражданский пр-кт, д. 15, корп. 5, литера.А</t>
  </si>
  <si>
    <t>Санкт-Петербург г, Зеленогорск г, Комсомольская ул, д. 4, литера.А</t>
  </si>
  <si>
    <t>Санкт-Петербург г, Магнитогорская ул, д. 3, корп. 2, стр.1</t>
  </si>
  <si>
    <t>Санкт-Петербург г, Металлистов пр-кт, д. 20, литера.А</t>
  </si>
  <si>
    <t>Санкт-Петербург г, Пограничника Гарькавого ул, д. 28, корп. 3, литера.А</t>
  </si>
  <si>
    <t>Санкт-Петербург г, Шушары п, Славянка тер., Ростовская ул, д. 24, корп. 2, литера.А</t>
  </si>
  <si>
    <t>Здание дошкольного учреждения</t>
  </si>
  <si>
    <t>Г. Санкт-Петербург, г. Санкт-Петербург, Планерная, д.43, к.2, стр.лит А</t>
  </si>
  <si>
    <t>Здание дошкольной образовательной организации</t>
  </si>
  <si>
    <t>Санкт-Петербург г, Заневский пр-кт, д. 41, литера.А</t>
  </si>
  <si>
    <t>Здание дошкольной организации</t>
  </si>
  <si>
    <t>Санкт-Петербург г, Колпино г, Трудящихся б-р, д. 25 к. 2 литера А</t>
  </si>
  <si>
    <t>Здание женской консультации № 31</t>
  </si>
  <si>
    <t>Санкт-Петербург г, Ногина пер, д. 4 литера А</t>
  </si>
  <si>
    <t>Здание загородной дач (общежитие)</t>
  </si>
  <si>
    <t>Здание загородной дачи (аварийное состояние)</t>
  </si>
  <si>
    <t>Здание загородной дачи (баня-прачечная)</t>
  </si>
  <si>
    <t>Здание загородной дачи (детский корпус)</t>
  </si>
  <si>
    <t>Здание загородной дачи (дом сторожей)</t>
  </si>
  <si>
    <t>Здание загородной дачи (медицинский блок)</t>
  </si>
  <si>
    <t>здание загородной дачи (общежитие)</t>
  </si>
  <si>
    <t>Здание загородной дачи (общежитие)</t>
  </si>
  <si>
    <t>Здание загородной дачи (пищеблок)</t>
  </si>
  <si>
    <t>Здание загородной дачи (сгорело)</t>
  </si>
  <si>
    <t>Здание колледжа</t>
  </si>
  <si>
    <t>Санкт-Петербург г, Большой Сампсониевский пр-кт, д. 61, литер.А</t>
  </si>
  <si>
    <t>Здание Комитета государственного финансового контроля Санкт-Петербурга</t>
  </si>
  <si>
    <t>Здание Комитета по строительству</t>
  </si>
  <si>
    <t>Здание конюшни 1</t>
  </si>
  <si>
    <t>Санкт-Петербург г, Лисий Нос п, Приморское ш, д. 34 литера В</t>
  </si>
  <si>
    <t>Здание корпус №1, литер «Д» (не жилое)</t>
  </si>
  <si>
    <t>Санкт-Петербург г, Смолячково п, Приморское ш, д. 676 литера Д</t>
  </si>
  <si>
    <t>Здание корпус №2, литер «А» (жилое)</t>
  </si>
  <si>
    <t>Санкт-Петербург г, Смолячково п, Приморское ш, д. 676 литера А</t>
  </si>
  <si>
    <t>Здание КПП (проходная)</t>
  </si>
  <si>
    <t>Санкт-Петербург г, Бухарестская ул, д. 134, литера.Ж</t>
  </si>
  <si>
    <t>Санкт-Петербург г, Лабораторная ул, д. 7, литер.А</t>
  </si>
  <si>
    <t>Здание Ленина 45</t>
  </si>
  <si>
    <t>Здание литер А, дача доктора Клячко.</t>
  </si>
  <si>
    <t>Санкт-Петербург г, Сестрорецк г, Лесная ул, д. 7 литера А</t>
  </si>
  <si>
    <t>Здание литер А. ГЛАВНЫЙ КОРПУС.</t>
  </si>
  <si>
    <t>Санкт-Петербург г, Сестрорецк г, Приморского шоссе 37 км, д. 1 литера А</t>
  </si>
  <si>
    <t>Здание литер В. дошкольный корпус.</t>
  </si>
  <si>
    <t>Санкт-Петербург г, Сестрорецк г, Лесная ул, д. 7 литера В</t>
  </si>
  <si>
    <t>Здание литер Д, пищеблок.</t>
  </si>
  <si>
    <t>Санкт-Петербург г, Сестрорецк г, Лесная ул, д. 7 литера Д</t>
  </si>
  <si>
    <t>Здание литер Е, Скважина</t>
  </si>
  <si>
    <t>Здание литер Ж. КПП.</t>
  </si>
  <si>
    <t>Санкт-Петербург г, Сестрорецк г, Лесная ул, д. 7 литера Ж</t>
  </si>
  <si>
    <t>Здание литер З, нежилое.</t>
  </si>
  <si>
    <t>Здание литер З. школьный корпус.</t>
  </si>
  <si>
    <t>Санкт-Петербург г, Сестрорецк г, Лесная ул, д. 7 литера З</t>
  </si>
  <si>
    <t>Здание литер И. КПП - 2.</t>
  </si>
  <si>
    <t>Санкт-Петербург г, Сестрорецк г, Лесная ул, д. 7 литера И</t>
  </si>
  <si>
    <t>Здание литер К. Административный корпус.</t>
  </si>
  <si>
    <t>Санкт-Петербург г, Сестрорецк г, Лесная ул, д. 7 литера К</t>
  </si>
  <si>
    <t>Здание литер К. Надкаптажный павильйон.</t>
  </si>
  <si>
    <t>Здание литер Л. Контрольно пропускной пункт</t>
  </si>
  <si>
    <t>Здание литер Л. Хозяйственный корпус.</t>
  </si>
  <si>
    <t>Санкт-Петербург г, Сестрорецк г, Лесная ул, д. 7 литера Л</t>
  </si>
  <si>
    <t>Здание литер М. Дом обслуживающего персонала</t>
  </si>
  <si>
    <t>Санкт-Петербург г, Сестрорецк г, Лесная ул, д. 7 литера М</t>
  </si>
  <si>
    <t>Здание литер Н. Грязехранилище.</t>
  </si>
  <si>
    <t>Здание литер Т, туалет.</t>
  </si>
  <si>
    <t>Здание литер У, оранжерея.</t>
  </si>
  <si>
    <t>Здание литера А</t>
  </si>
  <si>
    <t>Здание литера Б</t>
  </si>
  <si>
    <t>Здание литера В</t>
  </si>
  <si>
    <t>Здание литера Д</t>
  </si>
  <si>
    <t>Здание литера Е</t>
  </si>
  <si>
    <t>Здание литера Ж</t>
  </si>
  <si>
    <t>Здание литера З</t>
  </si>
  <si>
    <t>Здание литера И</t>
  </si>
  <si>
    <t>Здание литера М</t>
  </si>
  <si>
    <t>Здание литера Н</t>
  </si>
  <si>
    <t>Здание лицея</t>
  </si>
  <si>
    <t>Г. Санкт-Петербург, Железнодорожная, д.54, стр.А</t>
  </si>
  <si>
    <t>Здание лыжной базы</t>
  </si>
  <si>
    <t>Ленинградская обл, Всеволожский р-н, Невский Парклесхоз д</t>
  </si>
  <si>
    <t>Здание медицинского учреждения СПб ГБУЗ КВД № 11</t>
  </si>
  <si>
    <t>Санкт-Петербург г, Стремянная ул, д. 4, литера.А</t>
  </si>
  <si>
    <t>здание младшей школы</t>
  </si>
  <si>
    <t>Здание многоквартирного дома (нежилой фонд)</t>
  </si>
  <si>
    <t>Санкт-Петербург г, Каменноостровский пр-кт, д. 67, литер.А</t>
  </si>
  <si>
    <t>Санкт-Петербург г, Морская наб, д. 23, корп. 1, литер.А</t>
  </si>
  <si>
    <t>Здание музея № 1</t>
  </si>
  <si>
    <t>Санкт-Петербург г, Кронштадт г, Ленинградская ул, д. 2, литера.А</t>
  </si>
  <si>
    <t>Здание музея № 2</t>
  </si>
  <si>
    <t>Санкт-Петербург г, Кронштадт г, Ленинградская ул, д. 2, корп. 1, литера.А</t>
  </si>
  <si>
    <t>Здание музея № 3</t>
  </si>
  <si>
    <t>здание начальной школы</t>
  </si>
  <si>
    <t>Санкт-Петербург г, Тимуровская ул, д. 15, корп. 2, литера.А</t>
  </si>
  <si>
    <t>Здание начальной школы</t>
  </si>
  <si>
    <t>Санкт-Петербург г, Подковырова ул, д. 28 литера А</t>
  </si>
  <si>
    <t>Санкт-Петербург г, Сиреневый б-р, д. 16, корп. 2, литера.А</t>
  </si>
  <si>
    <t>Санкт-Петербург г, Софьи Ковалевской ул, д. 16, корп. 6, литера.А</t>
  </si>
  <si>
    <t>Здание Начальной школы</t>
  </si>
  <si>
    <t>Санкт-Петербург г, Морской Пехоты ул, д. 8 к. 3 литера А</t>
  </si>
  <si>
    <t>Здание начальной школы 2</t>
  </si>
  <si>
    <t>Санкт-Петербург г, Горелово тер., Коммунаров ул, д. 114 к. 2 литера А</t>
  </si>
  <si>
    <t>Здание начальной школы № 1</t>
  </si>
  <si>
    <t>Санкт-Петербург г, Колпино г, Красная ул, д. 8б литера А</t>
  </si>
  <si>
    <t>Здание начальной школы №2</t>
  </si>
  <si>
    <t>Санкт-Петербург г, Колпино г, Красная ул, д. 14 литера А</t>
  </si>
  <si>
    <t>Здание не жилое</t>
  </si>
  <si>
    <t>Санкт-Петербург г, Колпино г, Загородная ул, д. 35 литера А</t>
  </si>
  <si>
    <t>Санкт-Петербург г, Реки Пряжки наб, д. 58-60, литера.А</t>
  </si>
  <si>
    <t>Санкт-Петербург г, Счастливая ул, д. 11 литера А</t>
  </si>
  <si>
    <t>Здание нежилое -школа</t>
  </si>
  <si>
    <t>Здание неотапливаемого склада (литера Д)</t>
  </si>
  <si>
    <t>Санкт-Петербург г, Индустриальный пр-кт, д. 42, литера.Д</t>
  </si>
  <si>
    <t>здание НИИ СП им. Джанелидзе</t>
  </si>
  <si>
    <t>Санкт-Петербург г, Будапештская ул, д. 3, литера.А</t>
  </si>
  <si>
    <t>здание образовательного учреждения</t>
  </si>
  <si>
    <t>Санкт-Петербург г, Славы пр-кт, д. 46, корп. 2, литера.А</t>
  </si>
  <si>
    <t>Здание образовательного учреждения</t>
  </si>
  <si>
    <t>Санкт-Петербург г, Шлиссельбургский пр-кт, д. 24 к. 2 литера А</t>
  </si>
  <si>
    <t>Здание образовательного учреждения дошкольного образования (1 корпус)</t>
  </si>
  <si>
    <t>Санкт-Петербург г, Солидарности пр-кт, д. 8, корп. 2, литера.А</t>
  </si>
  <si>
    <t>Здание образовательного учреждения дошкольного образования (2 корпус)</t>
  </si>
  <si>
    <t>Санкт-Петербург г, Российский пр-кт, д. 19</t>
  </si>
  <si>
    <t>Здание общежития</t>
  </si>
  <si>
    <t>Здание общежития лит. А</t>
  </si>
  <si>
    <t>Санкт-Петербург г, Ушково п, Приморское ш, д. 605, литер.А</t>
  </si>
  <si>
    <t>Здание общежития лит. Е</t>
  </si>
  <si>
    <t>Санкт-Петербург г, Ушково п, Приморское ш, д. 607, литер.Е</t>
  </si>
  <si>
    <t>Здание общежития лит. Ж</t>
  </si>
  <si>
    <t>Санкт-Петербург г, Ушково п, Приморское ш, д. 607, литер.Ж</t>
  </si>
  <si>
    <t>Здание общежития лит. О</t>
  </si>
  <si>
    <t>Санкт-Петербург г, Ушково п, Приморское ш, д. 605, литер.О</t>
  </si>
  <si>
    <t>Здание общеобразовательной школы</t>
  </si>
  <si>
    <t>Санкт-Петербург г, Лёни Голикова ул, д. 15 к. 2 литера А</t>
  </si>
  <si>
    <t>Санкт-Петербург г, Ломоносов г, Сафронова ул, д. 5, литера.А</t>
  </si>
  <si>
    <t>Санкт-Петербург г, Малодетскосельский пр-кт, д. 17-19/34, литера.А</t>
  </si>
  <si>
    <t>Санкт-Петербург г, Шушары п, Школьная ул, д. 19 стр. 1</t>
  </si>
  <si>
    <t>Здание общественного назначения</t>
  </si>
  <si>
    <t>Санкт-Петербург г, Караваевская ул, д. 2, корп. 2, литер.А</t>
  </si>
  <si>
    <t>Здание ОДОД</t>
  </si>
  <si>
    <t>здание организации 1</t>
  </si>
  <si>
    <t>Здание организации 1</t>
  </si>
  <si>
    <t>здание организации 2</t>
  </si>
  <si>
    <t>Здание организации 2</t>
  </si>
  <si>
    <t>здание организации 3</t>
  </si>
  <si>
    <t>Здание организации №1</t>
  </si>
  <si>
    <t>Здание основной школы</t>
  </si>
  <si>
    <t>Санкт-Петербург г, Сиреневый б-р, д. 18, корп. 2, литера.А</t>
  </si>
  <si>
    <t>здание основоного образования</t>
  </si>
  <si>
    <t>Санкт-Петербург г, Кронштадтская ул, д. 7, литера.А</t>
  </si>
  <si>
    <t>Здание отделения профилактики безнадзорности несовершеннолетних</t>
  </si>
  <si>
    <t>Санкт-Петербург г, 5-я Красноармейская ул, д. 11/13, литера.Б</t>
  </si>
  <si>
    <t>Здание офисного типа</t>
  </si>
  <si>
    <t>Санкт-Петербург г, Большая Пороховская ул, д. 18, литера.А</t>
  </si>
  <si>
    <t>Здание охраны</t>
  </si>
  <si>
    <t>Санкт-Петербург г, Парголово п, Выборгское ш, д. 369, корп. 5, литер.М</t>
  </si>
  <si>
    <t>Здание очистных сооружений, ЗКТО (литера Л)</t>
  </si>
  <si>
    <t>Санкт-Петербург г, Индустриальный пр-кт, д. 42, литера.Л</t>
  </si>
  <si>
    <t>Здание пищеблока Литера Е</t>
  </si>
  <si>
    <t>Санкт-Петербург г, Реки Волковки наб, д. 3, литера.Е</t>
  </si>
  <si>
    <t>Здание подстанции скорой медицинской помощи</t>
  </si>
  <si>
    <t>Санкт-Петербург г, Ломоносов г, Красного Флота ул, д. 13, литера.А</t>
  </si>
  <si>
    <t>здание поликлиники</t>
  </si>
  <si>
    <t>Санкт-Петербург г, Искровский пр-кт, д. 10 литера А</t>
  </si>
  <si>
    <t>Здание поликлинического отделения № 109</t>
  </si>
  <si>
    <t>Г. Санкт-Петербург, г. Санкт-Петербург, Олеко Дундича, д.8, к.2, стр.А</t>
  </si>
  <si>
    <t>Здание поликлинического отделения № 123</t>
  </si>
  <si>
    <t>Г. Санкт-Петербург, г. Санкт-Петербург, Моравский пер., д.5, к.1, стр.А</t>
  </si>
  <si>
    <t>Здание поликлинического отделения № 5</t>
  </si>
  <si>
    <t>Г. Санкт-Петербург, г. Санкт-Петербург, Купчинская, д.5, к.1, стр.А</t>
  </si>
  <si>
    <t>Здание походной Литера АФ</t>
  </si>
  <si>
    <t>Санкт-Петербург г, Солнечное п, 2-я Боровая ул, д. 6, литера.АФ</t>
  </si>
  <si>
    <t>Здание прачечной</t>
  </si>
  <si>
    <t>Санкт-Петербург г, Парголово п, Первого Мая ул, д. 105, корп. 2, литера.А</t>
  </si>
  <si>
    <t>Здание проходной (К5)</t>
  </si>
  <si>
    <t>Здание склада (литера А)</t>
  </si>
  <si>
    <t>Санкт-Петербург г, Индустриальный пр-кт, д. 42, литера.А</t>
  </si>
  <si>
    <t>Здание склада (литера И)</t>
  </si>
  <si>
    <t>Санкт-Петербург г, Индустриальный пр-кт, д. 42, литера.И</t>
  </si>
  <si>
    <t>Здание склада арочное (лит Е)</t>
  </si>
  <si>
    <t>Санкт-Петербург г, Индустриальный пр-кт, д. 42, литера.Е</t>
  </si>
  <si>
    <t>Санкт-Петербург г, Песочный п, Белоостровское ш, д. 9 литера З</t>
  </si>
  <si>
    <t>Здание склада поликлинники</t>
  </si>
  <si>
    <t>Здание склада, мастерских (АБК) лит П.</t>
  </si>
  <si>
    <t>Санкт-Петербург г, Индустриальный пр-кт, д. 42, литера.П</t>
  </si>
  <si>
    <t>Здание СПб ГБКДУ "Дом народного творчества и досуга"</t>
  </si>
  <si>
    <t>здание СПб ГБУ "Дзержинец"</t>
  </si>
  <si>
    <t>Здание СПБ ГБУ "Дзержинец"</t>
  </si>
  <si>
    <t>Санкт-Петербург г, Шпалерная ул, д. 15-17, литера.А</t>
  </si>
  <si>
    <t>Санкт-Петербург г, Шпалерная ул, д. 15-17, литера.Е</t>
  </si>
  <si>
    <t>Здание СПб ГБУ СОН "ЦСПСиД Калининского района " (часть нежилых помещений 1 этажа жилого дома)</t>
  </si>
  <si>
    <t>Здание СПб ГБУ СОН "ЦСПСиД Калининского района" (часть двухэтажного нежилого здания с мезанином)</t>
  </si>
  <si>
    <t>Здание СПб ГБУ СОН "ЦСПСиД Калининского района" (часть нежилых помещений 1 этажа девятиэтажного здания (бывшее общежитие)</t>
  </si>
  <si>
    <t>Здание СПб ГБУ СОН "ЦСПСиД Калининского района" (Часть нежилых помещений 1 этажа четырнадцатиэтажного жилого дома)</t>
  </si>
  <si>
    <t>Здание СПб ГБУ СОН "ЦСПСиД Калининского района" (часть нежилых помещений 1 этажа шестнадцатиэтажного жилого дома)</t>
  </si>
  <si>
    <t>Здание СПб ГБУ СОН "ЦСПСиД Калининского района" (часть нежилых помещений первого этажа девятиэтажного жилого дома)</t>
  </si>
  <si>
    <t>Здание СПб ГБУ СОН "ЦСПСиД Калининского района" (часть нежилых помещений первого этажа трех жилого дома)</t>
  </si>
  <si>
    <t>Здание СПб ГБУ СОН "ЦСПСиД Калининского района" (часть нежилых помещений с отдельным входом)</t>
  </si>
  <si>
    <t>Здание СПб ГБУ СОН "ЦСПСиД Калининского района" (часть первого этажа двухэтажного нежилого здания)</t>
  </si>
  <si>
    <t>Здание СПБ ГБУ СШОР "КШВСМ"</t>
  </si>
  <si>
    <t>Санкт-Петербург г, Каменноостровский пр-кт, д. 68, литера.А</t>
  </si>
  <si>
    <t>Здание СПб ГБУЗ КВД № 7</t>
  </si>
  <si>
    <t>Здание СПб ГКУ "Дом писателя " - Дом писателя</t>
  </si>
  <si>
    <t>Санкт-Петербург г, Звенигородская ул, д. 22, литера.В</t>
  </si>
  <si>
    <t>Здание спортивной школы олимпийского резерва по фигурному катанию на коньках</t>
  </si>
  <si>
    <t>Здание Средней школы</t>
  </si>
  <si>
    <t>Санкт-Петербург г, Маршала Казакова ул, д. 3 к. 2 литера А</t>
  </si>
  <si>
    <t>Здание станции скорой медицинской помощи</t>
  </si>
  <si>
    <t>Санкт-Петербург г, Петергоф г, Морского Десанта ул, д. 12, литера.А</t>
  </si>
  <si>
    <t>Здание старшей школы</t>
  </si>
  <si>
    <t>Санкт-Петербург г, Маршала Тухачевского ул, д. 17, литера.А</t>
  </si>
  <si>
    <t>Здание стоматологической поликлиники</t>
  </si>
  <si>
    <t>Санкт-Петербург г, Чайковского ул, д. 27, литера.А</t>
  </si>
  <si>
    <t>Здание структурного подразделения: детский сад</t>
  </si>
  <si>
    <t>Здание Суворовский 62</t>
  </si>
  <si>
    <t>Здание сурдологического центра</t>
  </si>
  <si>
    <t>Санкт-Петербург г, Есенина ул, д. 26, корп. 4, литера.А</t>
  </si>
  <si>
    <t>Здание театра</t>
  </si>
  <si>
    <t>Здание теплоцентра</t>
  </si>
  <si>
    <t>Здание ТП (К100)</t>
  </si>
  <si>
    <t>Здание Учебно-производственного корпуса</t>
  </si>
  <si>
    <t>Санкт-Петербург г, Кораблестроителей ул, д. 18 литера А</t>
  </si>
  <si>
    <t>Здание учебного корпуса</t>
  </si>
  <si>
    <t>Санкт-Петербург г, Бассейная ул, д. 20, литера.А</t>
  </si>
  <si>
    <t>Санкт-Петербург г, Кондратьевский пр-кт, д. 46, литер.А</t>
  </si>
  <si>
    <t>Здание учебного учреждения №1</t>
  </si>
  <si>
    <t>Санкт-Петербург г, Невский пр-кт, д. 100, литера.Ш</t>
  </si>
  <si>
    <t>Здание учебного учреждения №2</t>
  </si>
  <si>
    <t>Санкт-Петербург г, Невский пр-кт, д. 108, литера.Б</t>
  </si>
  <si>
    <t>Здание учебных мастерских</t>
  </si>
  <si>
    <t>Санкт-Петербург г, Бассейная ул, д. 20, литера.Б</t>
  </si>
  <si>
    <t>Здание физкультурно-спортивного комплекса</t>
  </si>
  <si>
    <t>Здание функционально приспособлено для проведения спортивно-тренировочных занятий с детьми школьного возраста по десяти направлениям: лёгкая атлетика, бокс, настольный теннис, лыжные гонки, биатлон, фехтование и адаптивная физкультура</t>
  </si>
  <si>
    <t>Санкт-Петербург г, Отечественная ул, д. 6, литер.А</t>
  </si>
  <si>
    <t>Здание хозяйственного блока (гараж)</t>
  </si>
  <si>
    <t>Здание хозяйственного блока (К2)</t>
  </si>
  <si>
    <t>Здание Царскосельской гимназии искусств им.А.Ахматовой</t>
  </si>
  <si>
    <t>Здание Центр технического творчества (подготовка здания к капитальному ремонту)</t>
  </si>
  <si>
    <t>Санкт-Петербург г, Канала Грибоедова наб, д. 176, литера.А</t>
  </si>
  <si>
    <t>Здание центра</t>
  </si>
  <si>
    <t>Санкт-Петербург г, Брянцева ул, д. 5, корп. 2, литера.А</t>
  </si>
  <si>
    <t>Здание Центра</t>
  </si>
  <si>
    <t>Санкт-Петербург г, Коломяжский пр-кт, д. 34 к. 1 литера А</t>
  </si>
  <si>
    <t>Здание Центра внешкольной работы  "Академический"</t>
  </si>
  <si>
    <t>Санкт-Петербург г, Вавиловых ул, д. 13, корп. 3, литера.А</t>
  </si>
  <si>
    <t>Здание центра спорта</t>
  </si>
  <si>
    <t>Санкт-Петербург г, Можайская ул, д. 44-48, литера.А</t>
  </si>
  <si>
    <t>здание школы</t>
  </si>
  <si>
    <t>Санкт-Петербург г, Блохина ул, д. 31 литера А</t>
  </si>
  <si>
    <t>Санкт-Петербург г, Будапештская ул, д. 93 литера А</t>
  </si>
  <si>
    <t>Санкт-Петербург г, Верейская ул, д. 20, литера.А</t>
  </si>
  <si>
    <t>Санкт-Петербург г, Джона Рида ул, д. 6, литера.А</t>
  </si>
  <si>
    <t>Санкт-Петербург г, Подводника Кузьмина ул, д. 52 литера А</t>
  </si>
  <si>
    <t>Санкт-Петербург г, Суздальский пр-кт, д. 93, корп. 2, литера.А</t>
  </si>
  <si>
    <t>Здание школы</t>
  </si>
  <si>
    <t>Санкт-Петербург г, Бабушкина ул, д. 56 к. 1 литера А</t>
  </si>
  <si>
    <t>Санкт-Петербург г, Большевиков пр-кт, д. 4, корп. 2, литера.А</t>
  </si>
  <si>
    <t>Санкт-Петербург г, Вавиловых ул, д. 8, корп. 2, литера.А</t>
  </si>
  <si>
    <t>Санкт-Петербург г, Витебский пр-кт, д. 73, корп. 2, литера.А</t>
  </si>
  <si>
    <t>Санкт-Петербург г, Гродненский пер, д. 8-10, литера.А</t>
  </si>
  <si>
    <t>Санкт-Петербург г, Дегтярный пер, д. 24, литера.А</t>
  </si>
  <si>
    <t>Санкт-Петербург г, Думская ул, д. 1-3, литер.А</t>
  </si>
  <si>
    <t>Санкт-Петербург г, Косыгина пр-кт, д. 25, корп. 2, литера.А</t>
  </si>
  <si>
    <t>Санкт-Петербург г, Кронштадт г, Лебедева ул, д. 5а, литера.А</t>
  </si>
  <si>
    <t>Санкт-Петербург г, Науки пр-кт, д. 13, корп. 4, литера.А</t>
  </si>
  <si>
    <t>Санкт-Петербург г, Петергоф г, Блан-Менильская ул, д. 5, литера.А</t>
  </si>
  <si>
    <t>Санкт-Петербург г, Товарищеский пр-кт, д. 10 к. 2 литера А</t>
  </si>
  <si>
    <t>Санкт-Петербург г, Шлиссельбургский пр-кт, д. 43 литера А</t>
  </si>
  <si>
    <t>Санкт-Петербург г, Шушары п, Новая Ижора тер., Волховская ул, д. 3, литера.А</t>
  </si>
  <si>
    <t>Здание школы 1</t>
  </si>
  <si>
    <t>Санкт-Петербург г, Горелово тер., Красносельское ш, д. 34 литера А</t>
  </si>
  <si>
    <t>здание школы 690</t>
  </si>
  <si>
    <t>Санкт-Петербург г, Русановская ул, д. 15, корп. 2</t>
  </si>
  <si>
    <t>Здание школы 87</t>
  </si>
  <si>
    <t>Санкт-Петербург г, Введенская ул, д. 16-18, литера.А</t>
  </si>
  <si>
    <t>Здание школы в ЖК Юттери</t>
  </si>
  <si>
    <t>здание школы д.62</t>
  </si>
  <si>
    <t>Санкт-Петербург г, 8-я Советская ул, д. 62, литера.А</t>
  </si>
  <si>
    <t>Здание школы для детей с ОВЗ, с нарушениями опорно-двигательного аппарата (с 2 пассажирскими лифтами, бассейном)</t>
  </si>
  <si>
    <t>Санкт-Петербург г, Курляндская ул, д. 29, литера.А</t>
  </si>
  <si>
    <t>Здание школы искусств</t>
  </si>
  <si>
    <t>Здание школы Поклонногорская</t>
  </si>
  <si>
    <t>Санкт-Петербург г, Поклонногорская ул, д. 17/2 литера А</t>
  </si>
  <si>
    <t>Здание школы Ярославский</t>
  </si>
  <si>
    <t>Санкт-Петербург г, Ярославский пр-кт, д. 72, литера.А</t>
  </si>
  <si>
    <t>Здание школы- инерната</t>
  </si>
  <si>
    <t>здание школы-интерната</t>
  </si>
  <si>
    <t>Г. Санкт-Петербург, Пушкин г, Пушкинская, д.49</t>
  </si>
  <si>
    <t>Здание школы-интерната</t>
  </si>
  <si>
    <t>Санкт-Петербург г, Стрельна п, Санкт-Петербургское ш, д. 77, литера.А</t>
  </si>
  <si>
    <t>Санкт-Петербург г, Шелгунова ул, д. 5а, литера.А</t>
  </si>
  <si>
    <t>Здание школы-интерната №67</t>
  </si>
  <si>
    <t>Санкт-Петербург г, Пушкин г, Сапёрная ул, д. 9, литера.А</t>
  </si>
  <si>
    <t>Здание Ясли-сад № 2</t>
  </si>
  <si>
    <t>Г. Санкт-Петербург, г.Колпино, Заводской проспект, д.46, стр.литера А</t>
  </si>
  <si>
    <t>Здание Ясли-сад № 21</t>
  </si>
  <si>
    <t>Г. Санкт-Петербург, г.Колпино, Заводской проспект, д.32, к.2, стр.литера А</t>
  </si>
  <si>
    <t>Здание №1</t>
  </si>
  <si>
    <t>Здание №1 ГБДОУ детского сада № 75 Приморского района Санкт-Петербурга</t>
  </si>
  <si>
    <t>Санкт-Петербург г, Яхтенная ул, д. 9, корп. 4, литера.А</t>
  </si>
  <si>
    <t>Здание №1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шоссе Революции д. 33, корп.7, литер А</t>
  </si>
  <si>
    <t>Санкт-Петербург г, Революции ш, д. 33, корп. 7, литера.А</t>
  </si>
  <si>
    <t>Здание №2</t>
  </si>
  <si>
    <t>Здание №2  СПб ГБУ "КДЦ "Подвиг"</t>
  </si>
  <si>
    <t>Здание №2 ГБДОУ детского сада № 75 Приморского района Санкт-Петербурга</t>
  </si>
  <si>
    <t>Здание №2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пр. Энергетиков д. 33, литер А</t>
  </si>
  <si>
    <t>Санкт-Петербург г, Энергетиков пр-кт, д. 33, литера.А</t>
  </si>
  <si>
    <t>здание №3</t>
  </si>
  <si>
    <t>Здание №3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пр.Энергетиков д. 30, корп.9, литер А</t>
  </si>
  <si>
    <t>Санкт-Петербург г, Энергетиков пр-кт, д. 30, корп. 9, литера.А</t>
  </si>
  <si>
    <t>Здание №4</t>
  </si>
  <si>
    <t>Здание №4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пр. Среднеохтинский д.11. корп..4, литер А</t>
  </si>
  <si>
    <t>Санкт-Петербург г, Среднеохтинский пр-кт, д. 11, корп. 4, литера.А</t>
  </si>
  <si>
    <t>Здание №5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ул. Синявинская д. 24, литер А</t>
  </si>
  <si>
    <t>Санкт-Петербург г, Синявинская ул, д. 24, литера.А</t>
  </si>
  <si>
    <t>Здание-памятник федерального значения "Дворцово-парковый ансамбль "Собственная дача. Дворец"</t>
  </si>
  <si>
    <t>Здания и помещения здравоохранения и социального обслуживания населения</t>
  </si>
  <si>
    <t>Здания и помещения учебно-воспитательного назначения</t>
  </si>
  <si>
    <t>Санкт-Петербург г, Новаторов б-р, д. 43 литера А</t>
  </si>
  <si>
    <t>Здания и помещения учебно-воспитательного назначения.</t>
  </si>
  <si>
    <t>Санкт-Петербург г, Зины Портновой ул, д. 56 литера А</t>
  </si>
  <si>
    <t>здравоохранение</t>
  </si>
  <si>
    <t>Санкт-Петербург г, Народная ул, д. 17, корп. 2, литер.Р</t>
  </si>
  <si>
    <t>Здравоохранение</t>
  </si>
  <si>
    <t>Санкт-Петербург г, Большой В.О. пр-кт, д. 85, литера.А</t>
  </si>
  <si>
    <t>Санкт-Петербург г, Загородный пр-кт, д. 48 литера А</t>
  </si>
  <si>
    <t>Санкт-Петербург г, Шлиссельбургский пр-кт, д. 25, корп. 1, литера.А</t>
  </si>
  <si>
    <t>Здравоохранения</t>
  </si>
  <si>
    <t>Санкт-Петербург г, Ленская ул, д. 4, корп. 1, литера.А</t>
  </si>
  <si>
    <t>Зеленогорская ветеринарная станция</t>
  </si>
  <si>
    <t>Санкт-Петербург г, Зеленогорск г, Ленина пр-кт, д. 49б литера Б</t>
  </si>
  <si>
    <t>зоологический корпус</t>
  </si>
  <si>
    <t>Санкт-Петербург г, Кронштадтская ул, д. 7, корп. 2, литера.В</t>
  </si>
  <si>
    <t>Зрелищное и досугово-развлекательное учреждение</t>
  </si>
  <si>
    <t>Санкт-Петербург г, Обуховской Обороны пр-кт, д. 223, литера.А</t>
  </si>
  <si>
    <t>Санкт-Петербург г, Колпино г, Тверская ул, д. 48, корп. 2, литера.А</t>
  </si>
  <si>
    <t>Зуботехническая лаборотория</t>
  </si>
  <si>
    <t>Санкт-Петербург г, 21-я В.О. линия, д. 12, литера.Д</t>
  </si>
  <si>
    <t>Изолятор №1 литера Д</t>
  </si>
  <si>
    <t>Санкт-Петербург г, Молодежное п, Средневыборгское ш, д. 8, литера.Д</t>
  </si>
  <si>
    <t>Изолятор №2 литера АД</t>
  </si>
  <si>
    <t>Санкт-Петербург г, Молодежное п, Средневыборгское ш, д. 8, литера.АД</t>
  </si>
  <si>
    <t>Изолятор. Пляжевая 10 литера В</t>
  </si>
  <si>
    <t>Санкт-Петербург г, Ушково п, Пляжевая ул, д. 10, литера.В</t>
  </si>
  <si>
    <t>Иммунологическая лаборатория и аптека</t>
  </si>
  <si>
    <t>Иммунологическое отделение</t>
  </si>
  <si>
    <t>Санкт-Петербург г, Московский пр-кт, д. 104 литера П</t>
  </si>
  <si>
    <t>Индивидуальный тепловой центр</t>
  </si>
  <si>
    <t>Санкт-Петербург г, 4-я Красноармейская ул, д. 19, литера.Б</t>
  </si>
  <si>
    <t>Инновационный Центр детского чтения "Библиотека книжных героев"</t>
  </si>
  <si>
    <t>Институт истории блокады</t>
  </si>
  <si>
    <t>Интеграционное отделение реабилитационного центра</t>
  </si>
  <si>
    <t>Интернат</t>
  </si>
  <si>
    <t>Санкт-Петербург г, Бакунина пр-кт, д. 8а литера В</t>
  </si>
  <si>
    <t>информационно-диспетчерская служба</t>
  </si>
  <si>
    <t>Информационно-досуговый центр М-86</t>
  </si>
  <si>
    <t>Санкт-Петербург г, Московский пр-кт, д. 86, литера.А</t>
  </si>
  <si>
    <t>Информационно-культурный центр</t>
  </si>
  <si>
    <t>Санкт-Петербург г, Кронштадт г, Мартынова ул, д. 1/33, литера.А</t>
  </si>
  <si>
    <t>Информационный отдел</t>
  </si>
  <si>
    <t>Информационный павильон</t>
  </si>
  <si>
    <t>Ириновский пр., д. 34, к.2, стр.1</t>
  </si>
  <si>
    <t>Используется в воспитательных целях</t>
  </si>
  <si>
    <t>Санкт-Петербург г, Парголово п, Осиновая Роща тер., Приозерское ш, д. 18, корп. 1, литера.А</t>
  </si>
  <si>
    <t>Используется по назначению</t>
  </si>
  <si>
    <t>Санкт-Петербург г, Большой Сампсониевский пр-кт, д. 108, литера.А</t>
  </si>
  <si>
    <t>Санкт-Петербург г, Энгельса пр-кт, д. 133, корп. 1, литера.Д</t>
  </si>
  <si>
    <t>Используется по осуществлению региональных программ и мероприятий</t>
  </si>
  <si>
    <t>Санкт-Петербург г, Просвещения пр-кт, д. 46, корп. 1, литера.А</t>
  </si>
  <si>
    <t>Испытательная лаборатория</t>
  </si>
  <si>
    <t>Санкт-Петербург г, Ленинский пр-кт, д. 140 литера Ж</t>
  </si>
  <si>
    <t>Испытательная лаборатория, Балтийская, 17</t>
  </si>
  <si>
    <t>Санкт-Петербург г, Балтийская ул, д. 17 к. 2 литера А</t>
  </si>
  <si>
    <t>Испытательная лаборатория, Обуховской обороны</t>
  </si>
  <si>
    <t>Санкт-Петербург г, Обуховской Обороны пр-кт, д. 127 литера А</t>
  </si>
  <si>
    <t>Испытательная лаборатория, Панфилова</t>
  </si>
  <si>
    <t>Санкт-Петербург г, Панфилова ул, д. 26 литера А</t>
  </si>
  <si>
    <t>Испытательная лаборатория, пр. Ветеранов</t>
  </si>
  <si>
    <t>Санкт-Петербург г, Ветеранов пр-кт, д. 69 литера А</t>
  </si>
  <si>
    <t>Испытательная лаборатория, Пушкин</t>
  </si>
  <si>
    <t>Санкт-Петербург г, Пушкин г, Пушкинская ул, д. 16 литера А</t>
  </si>
  <si>
    <t>Испытательная лаборатория, Чекистов</t>
  </si>
  <si>
    <t>Санкт-Петербург г, Чекистов ул, д. 20 литера А</t>
  </si>
  <si>
    <t>Кабинет врача общей практики</t>
  </si>
  <si>
    <t>Кабинет врача педиатра участкового Детского поликлинического отделения № 22</t>
  </si>
  <si>
    <t>Кабинет врача педиатра участкового Детского поликлинического отделения № 69</t>
  </si>
  <si>
    <t>Кабинет врача педиатра участкового Детского поликлинического отделения № 9</t>
  </si>
  <si>
    <t>Кабинет профилактики наркологических расстройств</t>
  </si>
  <si>
    <t>Санкт-Петербург г, Колпинская ул, д. 27-29 литера А</t>
  </si>
  <si>
    <t>Кабинет семейного врача</t>
  </si>
  <si>
    <t>Кавалерский корпус</t>
  </si>
  <si>
    <t>Санкт-Петербург г, Елагин остров, д. 4 литера К</t>
  </si>
  <si>
    <t>Каменноостровский дворец</t>
  </si>
  <si>
    <t>Санкт-Петербург г, Реки Малой Невки наб, д. 1 литера А</t>
  </si>
  <si>
    <t>Каменноостровский пешеходный тоннель</t>
  </si>
  <si>
    <t>Каменные кладовые, литера З</t>
  </si>
  <si>
    <t>Санкт-Петербург г, Елагин остров, д. 4 литера З</t>
  </si>
  <si>
    <t>Каменоостровский мост</t>
  </si>
  <si>
    <t>Кантемировский мост</t>
  </si>
  <si>
    <t>Санкт-Петербург г, Искусств пл, д. 1, литера.А</t>
  </si>
  <si>
    <t>Караульное помещение</t>
  </si>
  <si>
    <t>Санкт-Петербург г, Кронштадт г, Тулонская аллея, д. 11, литера.Б</t>
  </si>
  <si>
    <t>Кардиологический</t>
  </si>
  <si>
    <t>Каркасное сооружение для занятий легкой атлетикой</t>
  </si>
  <si>
    <t>Каркасное сооружение для занятий минифутболом</t>
  </si>
  <si>
    <t>Каркасное сооружение для занятий теннисом (корт №1)</t>
  </si>
  <si>
    <t>Картодром</t>
  </si>
  <si>
    <t>Санкт-Петербург г, Колпино г, Сапёрный пер, д. 13 литера А</t>
  </si>
  <si>
    <t>Картонажный цех</t>
  </si>
  <si>
    <t>Санкт-Петербург г, Колпино г, Адмиралтейская ул, д. 4, литера.А</t>
  </si>
  <si>
    <t>Каток</t>
  </si>
  <si>
    <t>Санкт-Петербург г, Бутлерова ул, д. 36 литера А</t>
  </si>
  <si>
    <t>Каток на пер. Каховского</t>
  </si>
  <si>
    <t>Санкт-Петербург г, Каховского пер, д. 2, литера.К</t>
  </si>
  <si>
    <t>Каток на ул. Маршала Новикова</t>
  </si>
  <si>
    <t>Каток на ул. Мебельная</t>
  </si>
  <si>
    <t>Кафе "Нота"</t>
  </si>
  <si>
    <t>Санкт-Петербург г, Елагин остров, д. 4 литера Х</t>
  </si>
  <si>
    <t>Кафе "Остров"</t>
  </si>
  <si>
    <t>Санкт-Петербург г, Елагин остров, д. 4 литера Т</t>
  </si>
  <si>
    <t>Кафе "Радуга"</t>
  </si>
  <si>
    <t>Санкт-Петербург г, Елагин остров, д. 4 литера О</t>
  </si>
  <si>
    <t>КДЦ "Максим"</t>
  </si>
  <si>
    <t>Санкт-Петербург г, Ланское ш, д. 35, литера.А</t>
  </si>
  <si>
    <t>кинотеатр</t>
  </si>
  <si>
    <t>Кинотеатр</t>
  </si>
  <si>
    <t>Санкт-Петербург г, Невский пр-кт, д. 60, литера.И</t>
  </si>
  <si>
    <t>Кировский дом литера Р</t>
  </si>
  <si>
    <t>Санкт-Петербург г, Молодежное п, Средневыборгское ш, д. 8, литера.Р</t>
  </si>
  <si>
    <t>Кислородная</t>
  </si>
  <si>
    <t>Санкт-Петербург г, Павловск г, Мичурина ул, д. 34, литера.З</t>
  </si>
  <si>
    <t>Кислородная станция</t>
  </si>
  <si>
    <t>Санкт-Петербург г, Солидарности пр-кт, д. 4, литера.Н</t>
  </si>
  <si>
    <t>Кислородохранилище</t>
  </si>
  <si>
    <t>Санкт-Петербург г, Пушкин г, Госпитальная ул, д. 13, литера.Б</t>
  </si>
  <si>
    <t>КК_ГБОУ СОШ №197 Центрального района Санкт-Петербурга</t>
  </si>
  <si>
    <t>Класс ГО и ЧС</t>
  </si>
  <si>
    <t>Санкт-Петербург г, Пограничника Гарькавого ул, д. 22 к. 3 литера А</t>
  </si>
  <si>
    <t>Клинико-диагностическая лаборатория</t>
  </si>
  <si>
    <t>Санкт-Петербург г, Колпино г, Веры Слуцкой ул, д. 28 к. 2 литера А</t>
  </si>
  <si>
    <t>Санкт-Петербург г, Ленсовета ул, д. 18 литера А</t>
  </si>
  <si>
    <t>Клиническая лаборатория</t>
  </si>
  <si>
    <t>Г. Санкт-Петербург, Большой пр., д.77/17, к.А</t>
  </si>
  <si>
    <t>Клиническое лечебно-профилактическое учреждение</t>
  </si>
  <si>
    <t>Санкт-Петербург г, Ветеранов пр-кт, д. 56</t>
  </si>
  <si>
    <t>Санкт-Петербург г, Кронштадт г, Советская ул, д. 1/5, литера.А</t>
  </si>
  <si>
    <t>Клуб настольного тенниса "Эйс"</t>
  </si>
  <si>
    <t>Клуб, литер А</t>
  </si>
  <si>
    <t>Санкт-Петербург г, Молодежное п, Средневыборгское ш, д. 8, литера.А</t>
  </si>
  <si>
    <t>КНС</t>
  </si>
  <si>
    <t>Санкт-Петербург г, Сестрорецк г, Приморское ш, д. 356, литера.И</t>
  </si>
  <si>
    <t>Колл-центр</t>
  </si>
  <si>
    <t>колледж</t>
  </si>
  <si>
    <t>Санкт-Петербург г, Колпино г, Труда ул, д. 1/7, литера.А</t>
  </si>
  <si>
    <t>Колледж</t>
  </si>
  <si>
    <t>Санкт-Петербург г, Демьяна Бедного ул, д. 21 литера А</t>
  </si>
  <si>
    <t>Санкт-Петербург г, Реки Карповки наб, д. 11 литера А</t>
  </si>
  <si>
    <t>Колледж 3</t>
  </si>
  <si>
    <t>Санкт-Петербург г, Энгельса пр-кт, д. 42 литера А</t>
  </si>
  <si>
    <t>Колледж 4</t>
  </si>
  <si>
    <t>Санкт-Петербург г, Луначарского пр-кт, д. 66 к. 1 литера А</t>
  </si>
  <si>
    <t>Санкт-Петербург г, Обводного канала наб, д. 154а литера А</t>
  </si>
  <si>
    <t>Колледж 6</t>
  </si>
  <si>
    <t>Санкт-Петербург г, Кирочная ул, д. 56 литера Б</t>
  </si>
  <si>
    <t>Колледж метростроя, ул.Ольминского д.13</t>
  </si>
  <si>
    <t>Санкт-Петербург г, Ольминского ул, д. 13 литера А</t>
  </si>
  <si>
    <t>Колледж5</t>
  </si>
  <si>
    <t>Санкт-Петербург г, Бумажная ул, д. 7 литера А</t>
  </si>
  <si>
    <t>Санкт-Петербург г, Колпино г, Веры Слуцкой ул, д. 14, литера.А</t>
  </si>
  <si>
    <t>Комитет имущественных отношений Санкт-Петербурга (Сестрорецк)</t>
  </si>
  <si>
    <t>Санкт-Петербург г, Сестрорецк г, Ермоловский пр-кт, д. 12, литера.А</t>
  </si>
  <si>
    <t>Комитет по Благоустройству Санкт-Петербурга</t>
  </si>
  <si>
    <t>Санкт-Петербург г, Караванная ул, д. 9 литера А</t>
  </si>
  <si>
    <t>Комитет по благоустройству Санкт-Петербурга/помещения офисного типа.</t>
  </si>
  <si>
    <t>комитет по культуре Санкт-Петербурга</t>
  </si>
  <si>
    <t>Санкт-Петербург г, Невский пр-кт, д. 40-42, литера.А</t>
  </si>
  <si>
    <t>Санкт-Петербург г, Реки Мойки наб, д. 21-23 литера А</t>
  </si>
  <si>
    <t>Комплекс медицинских услуг</t>
  </si>
  <si>
    <t>Санкт-Петербург г, Авангардная ул, д. 4, литера.И</t>
  </si>
  <si>
    <t>Комплексный центр социального обслуживания населения</t>
  </si>
  <si>
    <t>Санкт-Петербург г, Кронштадт г, Ленина пр-кт, д. 15, литера.А</t>
  </si>
  <si>
    <t>компрессорная станция</t>
  </si>
  <si>
    <t>Санкт-Петербург г, 2-й Муринский пр-кт, д. 9 литера В</t>
  </si>
  <si>
    <t>Компьютерный зал литера Щ</t>
  </si>
  <si>
    <t>Санкт-Петербург г, Молодежное п, Средневыборгское ш, д. 8, литера.Щ</t>
  </si>
  <si>
    <t>Консультативно- диагностический центр для детей</t>
  </si>
  <si>
    <t>Санкт-Петербург г, Гладкова ул, д. 4/12 литера А</t>
  </si>
  <si>
    <t>КОНСУЛЬТАТИВНО-ДИАГНОСТИЧЕСКИЙ ЦЕНТР</t>
  </si>
  <si>
    <t>Санкт-Петербург г, Тимуровская ул, д. 17, корп. 3, литера.А</t>
  </si>
  <si>
    <t>Консультативно-диагностическое отделение</t>
  </si>
  <si>
    <t>Санкт-Петербург г, Реки Фонтанки наб, д. 154, корп. 2, литера.Е</t>
  </si>
  <si>
    <t>Консультационный пункт</t>
  </si>
  <si>
    <t>Санкт-Петербург г, Орбели ул, д. 27 к. 1 литера А</t>
  </si>
  <si>
    <t>Конторское</t>
  </si>
  <si>
    <t>Санкт-Петербург г, Петроградская наб, д. 18, корп. 3, литера.В</t>
  </si>
  <si>
    <t>конторское литера Г</t>
  </si>
  <si>
    <t>Контрольно-пропускной пункт-1</t>
  </si>
  <si>
    <t>Санкт-Петербург г, Ломоносов г, Михайловская ул, д. 29 стр. 7</t>
  </si>
  <si>
    <t>Контрольно-пропускной пункт-2</t>
  </si>
  <si>
    <t>Санкт-Петербург г, Ломоносов г, Михайловская ул, д. 29 стр. 6</t>
  </si>
  <si>
    <t>Концертный зал</t>
  </si>
  <si>
    <t>Санкт-Петербург г, Реки Фонтанки наб, д. 41 литера А</t>
  </si>
  <si>
    <t>Концертный комплекс</t>
  </si>
  <si>
    <t>Санкт-Петербург г, Новоизмайловский пр-кт, д. 48 литера А</t>
  </si>
  <si>
    <t>Конюшенный корпус</t>
  </si>
  <si>
    <t>Санкт-Петербург г, Елагин остров, д. 4 литера Д</t>
  </si>
  <si>
    <t>Конюшня</t>
  </si>
  <si>
    <t>Санкт-Петербург г, Елагин остров, д. 4 литера Э</t>
  </si>
  <si>
    <t>Конюшня (денник 1)</t>
  </si>
  <si>
    <t>Конюшня (денник 2)</t>
  </si>
  <si>
    <t>Конюшня (лит. В)</t>
  </si>
  <si>
    <t>Санкт-Петербург г, Сестрорецк г, Дубковское ш, д. 44, литера.В</t>
  </si>
  <si>
    <t>Конюшня (лит. К)</t>
  </si>
  <si>
    <t>Санкт-Петербург г, Сестрорецк г, Дубковское ш, д. 44, литера.К</t>
  </si>
  <si>
    <t>Конюшня литера АК</t>
  </si>
  <si>
    <t>Санкт-Петербург г, Молодежное п, Средневыборгское ш, д. 8, литера.АК</t>
  </si>
  <si>
    <t>кордегардия северная</t>
  </si>
  <si>
    <t>Санкт-Петербург г, Пушкин г, Софийский б-р, д. 3 литера А</t>
  </si>
  <si>
    <t>кордегардия южная</t>
  </si>
  <si>
    <t>Санкт-Петербург г, Пушкин г, Софийский б-р, д. 5 литера А</t>
  </si>
  <si>
    <t>Корпус</t>
  </si>
  <si>
    <t>Санкт-Петербург г, Молодежное п, Средневыборгское ш, д. 14, литера.Ж</t>
  </si>
  <si>
    <t>Санкт-Петербург г, Молодежное п, Средневыборгское ш, д. 14, литера.Н</t>
  </si>
  <si>
    <t>Санкт-Петербург г, Молодежное п, Средневыборгское ш, д. 14, литера.О</t>
  </si>
  <si>
    <t>Санкт-Петербург г, Молодежное п, Средневыборгское ш, д. 14, литера.П</t>
  </si>
  <si>
    <t>Корпус 1</t>
  </si>
  <si>
    <t>Санкт-Петербург г, Кирилловская ул, д. 2, литера.А</t>
  </si>
  <si>
    <t>Санкт-Петербург г, Мебельная ул, д. 23, литера.А</t>
  </si>
  <si>
    <t>корпус 2</t>
  </si>
  <si>
    <t>Санкт-Петербург г, Севастопольская ул, д. 35 литера А</t>
  </si>
  <si>
    <t>Корпус 2</t>
  </si>
  <si>
    <t>Санкт-Петербург г, Кирилловская ул, д. 4, литера.А</t>
  </si>
  <si>
    <t>Санкт-Петербург г, Оптиков ул, д. 36, литера.А</t>
  </si>
  <si>
    <t>Корпус для временного проживания сотрудников. Пр 621Б</t>
  </si>
  <si>
    <t>Санкт-Петербург г, Ушково п, Приморское ш, д. 621, литера.Б</t>
  </si>
  <si>
    <t>Корпус для команд</t>
  </si>
  <si>
    <t>Корпус команд</t>
  </si>
  <si>
    <t>Санкт-Петербург г, Зеленогорск г, Объездная ул, д. 7, стр.1</t>
  </si>
  <si>
    <t>Санкт-Петербург г, Ломоносов г, Михайловская ул, д. 29 стр. 3</t>
  </si>
  <si>
    <t>Корпус команд №1</t>
  </si>
  <si>
    <t>Корпус команд №2</t>
  </si>
  <si>
    <t>Корпус лыжной базы</t>
  </si>
  <si>
    <t>Ленинградская обл, Всеволожский р-н, Верхние Осельки д, Садовая ул, д. 3</t>
  </si>
  <si>
    <t>Корпус отделения переливания крови</t>
  </si>
  <si>
    <t>Санкт-Петербург г, Авангардная ул, д. 4, литера.Д</t>
  </si>
  <si>
    <t>Корпус пищеблока</t>
  </si>
  <si>
    <t>Корпус Прачечной, Котельной</t>
  </si>
  <si>
    <t>Корпус рентгенографии, физиотерапии и дневной стационар</t>
  </si>
  <si>
    <t>Санкт-Петербург г, Колпино г, Ленина пр-кт, д. 1/5 литера Б</t>
  </si>
  <si>
    <t>Корпус складского помещения</t>
  </si>
  <si>
    <t>Корпус челюстно-лицевой хирургии</t>
  </si>
  <si>
    <t>Санкт-Петербург г, Авангардная ул, д. 4, литера.О</t>
  </si>
  <si>
    <t>корпус № 1</t>
  </si>
  <si>
    <t>Санкт-Петербург г, Болотная ул, д. 15, литера.Ш</t>
  </si>
  <si>
    <t>корпус № 2</t>
  </si>
  <si>
    <t>Санкт-Петербург г, 2-й Муринский пр-кт, д. 34, корп. 2, литера.А</t>
  </si>
  <si>
    <t>Корпус № 3</t>
  </si>
  <si>
    <t>Санкт-Петербург г, Стачек пр-кт, д. 59 к. 3 литера А</t>
  </si>
  <si>
    <t>Корпус № 4</t>
  </si>
  <si>
    <t>Санкт-Петербург г, Краснопутиловская ул, д. 7 литера А</t>
  </si>
  <si>
    <t>Корпус №16 литера А</t>
  </si>
  <si>
    <t>Санкт-Петербург г, Солнечное п, 2-я Боровая ул, д. 6, литера.А</t>
  </si>
  <si>
    <t>Корпус №2</t>
  </si>
  <si>
    <t>Санкт-Петербург г, Лёни Голикова ул, д. 29 к. 4 литера А</t>
  </si>
  <si>
    <t>Корпус №23 литера АБ</t>
  </si>
  <si>
    <t>Санкт-Петербург г, Солнечное п, 2-я Боровая ул, д. 6, литера.АБ</t>
  </si>
  <si>
    <t>Корпус №24 литера АВ</t>
  </si>
  <si>
    <t>Санкт-Петербург г, Солнечное п, 2-я Боровая ул, д. 6, литера.АВ</t>
  </si>
  <si>
    <t>Корпус №3(финский домик)</t>
  </si>
  <si>
    <t>Корпус №32 литера М</t>
  </si>
  <si>
    <t>Санкт-Петербург г, Солнечное п, 2-я Боровая ул, д. 6, литера.М</t>
  </si>
  <si>
    <t>Корпус №33 литера Н</t>
  </si>
  <si>
    <t>Санкт-Петербург г, Солнечное п, 2-я Боровая ул, д. 6, литера.Н</t>
  </si>
  <si>
    <t>Корпус №34 литера В</t>
  </si>
  <si>
    <t>Санкт-Петербург г, Солнечное п, 2-я Боровая ул, д. 6, литера.В</t>
  </si>
  <si>
    <t>Корпус №37 литера О</t>
  </si>
  <si>
    <t>Санкт-Петербург г, Солнечное п, 2-я Боровая ул, д. 6, литера.О</t>
  </si>
  <si>
    <t>Корпус №38 литера П</t>
  </si>
  <si>
    <t>Санкт-Петербург г, Солнечное п, 2-я Боровая ул, д. 6, литера.П</t>
  </si>
  <si>
    <t>Корпус №4(финский домик)</t>
  </si>
  <si>
    <t>Корпус №43 литера Ф</t>
  </si>
  <si>
    <t>Санкт-Петербург г, Солнечное п, 2-я Боровая ул, д. 6, литера.Ф</t>
  </si>
  <si>
    <t>Корпус №44 литера С</t>
  </si>
  <si>
    <t>Санкт-Петербург г, Солнечное п, 2-я Боровая ул, д. 6, литера.С</t>
  </si>
  <si>
    <t>Корпус №45 литера Ш</t>
  </si>
  <si>
    <t>Санкт-Петербург г, Солнечное п, 2-я Боровая ул, д. 6, литера.Ш</t>
  </si>
  <si>
    <t>Корпус №46 литера Т</t>
  </si>
  <si>
    <t>Санкт-Петербург г, Солнечное п, 2-я Боровая ул, д. 6, литера.Т</t>
  </si>
  <si>
    <t>Корпус №47 литера Ч</t>
  </si>
  <si>
    <t>Санкт-Петербург г, Солнечное п, 2-я Боровая ул, д. 6, литера.Ч</t>
  </si>
  <si>
    <t>Корпус №5</t>
  </si>
  <si>
    <t>Корпус №6 кислородная станция (навес)</t>
  </si>
  <si>
    <t>Санкт-Петербург г, Бухарестская ул, д. 134, литера.Г3</t>
  </si>
  <si>
    <t>Костюмерный склад</t>
  </si>
  <si>
    <t>Санкт-Петербург г, 11-я В.О. линия, д. 42 литера А</t>
  </si>
  <si>
    <t>Санкт-Петербург г, Учебный пер, д. 5 литера В</t>
  </si>
  <si>
    <t>Санкт-Петербург г, Бабушкина ул, д. 30 стр. 2</t>
  </si>
  <si>
    <t>Санкт-Петербург г, Зеленогорск г, Приморское ш, д. 536, литера.Э</t>
  </si>
  <si>
    <t>Санкт-Петербург г, Костюшко ул, д. 2 литера Е</t>
  </si>
  <si>
    <t>Санкт-Петербург г, Орджоникидзе ул, д. 47, литера.Ж</t>
  </si>
  <si>
    <t>Санкт-Петербург г, Солидарности пр-кт, д. 4, литера.Е</t>
  </si>
  <si>
    <t>Санкт-Петербург г, Солнечное п, 2-я Боровая ул, д. 6а, литера.А</t>
  </si>
  <si>
    <t>Санкт-Петербург г, Стрельна п, Санкт-Петербургское ш, д. 101а литера Б</t>
  </si>
  <si>
    <t>Санкт-Петербург г, Чапыгина ул, д. 13, литера.Н</t>
  </si>
  <si>
    <t>Котельная дизельная литера АМ</t>
  </si>
  <si>
    <t>Санкт-Петербург г, Молодежное п, Средневыборгское ш, д. 8, литера.АМ</t>
  </si>
  <si>
    <t>Котельная и банно-прачечный комбинат литера У</t>
  </si>
  <si>
    <t>Санкт-Петербург г, Молодежное п, Средневыборгское ш, д. 8, литера.У</t>
  </si>
  <si>
    <t>Котельная и прачечная, литер Н.</t>
  </si>
  <si>
    <t>Санкт-Петербург г, Репино п, Приморское ш, д. 423, литера.Н</t>
  </si>
  <si>
    <t>Котельная лит.Д</t>
  </si>
  <si>
    <t>Котельная, насосная, ходильная станция</t>
  </si>
  <si>
    <t>Санкт-Петербург г, Средний В.О. пр-кт, д. 87, корп. 2, литера.Б</t>
  </si>
  <si>
    <t>Котельная, Прачечная</t>
  </si>
  <si>
    <t>Санкт-Петербург г, Вавиловых ул, д. 14 литера З</t>
  </si>
  <si>
    <t>Санкт-Петербург г, Грибакиных ул, д. 11, литера.Б</t>
  </si>
  <si>
    <t>Санкт-Петербург г, Сестрорецк г, Приморское ш, д. 356, литера.А</t>
  </si>
  <si>
    <t>КПП  ЛИТЕР Л</t>
  </si>
  <si>
    <t>Санкт-Петербург г, Аккуратова ул, д. 11 литера Л</t>
  </si>
  <si>
    <t>КПП-1</t>
  </si>
  <si>
    <t>Санкт-Петербург г, Зеленогорск г, Объездная ул, д. 7, стр.4</t>
  </si>
  <si>
    <t>КПП-2</t>
  </si>
  <si>
    <t>Санкт-Петербург г, Зеленогорск г, Объездная ул, д. 7, стр.3</t>
  </si>
  <si>
    <t>КПП,Литера E(Средневыборгское шоссе, д.14)</t>
  </si>
  <si>
    <t>КПП; прачечная ЛИТЕР Ж</t>
  </si>
  <si>
    <t>Санкт-Петербург г, Аккуратова ул, д. 11 литера Ж</t>
  </si>
  <si>
    <t>Кризисное отделение "К"</t>
  </si>
  <si>
    <t>Санкт-Петербург г, Чапыгина ул, д. 13, литера.К</t>
  </si>
  <si>
    <t>Кронверский пешеходный тоннель</t>
  </si>
  <si>
    <t>Круглосуточный травматологический пункт</t>
  </si>
  <si>
    <t>Санкт-Петербург г, Курчатова ул, д. 6, корп. 3, литера.А</t>
  </si>
  <si>
    <t>крытая автостоянка</t>
  </si>
  <si>
    <t>Крытый детский спортивный каток</t>
  </si>
  <si>
    <t>Г. Санкт-Петербург, Колпино, Танкистов, д.26, к.2, стр.А</t>
  </si>
  <si>
    <t>Крытый каток</t>
  </si>
  <si>
    <t>Санкт-Петербург г, Стрельна п, Санкт-Петербургское ш, д. 128, стр.1</t>
  </si>
  <si>
    <t>Крытый каток "Ириновский"</t>
  </si>
  <si>
    <t>Крытый спортивный каток с искусственным льдом</t>
  </si>
  <si>
    <t>Крытый спортивный комплекс</t>
  </si>
  <si>
    <t>Санкт-Петербург г, Металлострой п, Садовая ул, д. 4 литера Б</t>
  </si>
  <si>
    <t>Санкт-Петербург г, Нижне-Каменская ул, д. 1, литера.А</t>
  </si>
  <si>
    <t>Крытый спортивный комплекс без трибун для зрителей</t>
  </si>
  <si>
    <t>Санкт-Петербург г, Бабушкина ул, д. 30 стр. 1</t>
  </si>
  <si>
    <t>Крытый учебно-тренировочный каток</t>
  </si>
  <si>
    <t>Санкт-Петербург г, Средний В.О. пр-кт, д. 87, корп. 2, литер.А</t>
  </si>
  <si>
    <t>Кузнечно-сварочный цех, лит.Я</t>
  </si>
  <si>
    <t>Санкт-Петербург г, Елагин остров, д. 4 литера Я</t>
  </si>
  <si>
    <t>Кукольный театр</t>
  </si>
  <si>
    <t>Санкт-Петербург г, Московский пр-кт, д. 121, литера.А</t>
  </si>
  <si>
    <t>культурно- бытовое</t>
  </si>
  <si>
    <t>Культурно-досуговое учреждение</t>
  </si>
  <si>
    <t>Санкт-Петербург г, Павловск г, Конюшенная ул, д. 7, литера.А</t>
  </si>
  <si>
    <t>Культурно-досуговое учреждение 1</t>
  </si>
  <si>
    <t>Санкт-Петербург г, Петергофское ш, д. 3, корп. 2, литера.А</t>
  </si>
  <si>
    <t>Культурно-досуговое учреждение 2</t>
  </si>
  <si>
    <t>Санкт-Петербург г, Пограничника Гарькавого ул, д. 36, корп. 1, литера.А</t>
  </si>
  <si>
    <t>Культурно-досуговое учреждение 5</t>
  </si>
  <si>
    <t>Культурно-массовая работа</t>
  </si>
  <si>
    <t>Санкт-Петербург г, Московский пр-кт, д. 152 литера А</t>
  </si>
  <si>
    <t>культурно-просветительское</t>
  </si>
  <si>
    <t>Санкт-Петербург г, Сестрорецк г, Свободы пл, д. 1, литера.А</t>
  </si>
  <si>
    <t>Курсы  гражданской обороны</t>
  </si>
  <si>
    <t>Санкт-Петербург г, Ломоносов г, Победы ул, д. 20, корп. 2, литера.А</t>
  </si>
  <si>
    <t>Курсы гражданской обороны</t>
  </si>
  <si>
    <t>Санкт-Петербург г, 1-я В.О. линия, д. 48, литера.А</t>
  </si>
  <si>
    <t>Санкт-Петербург г, 2-я Комсомольская ул, д. 22, корп. 2, литера.А</t>
  </si>
  <si>
    <t>Санкт-Петербург г, Автовская ул, д. 8, литера.А</t>
  </si>
  <si>
    <t>Санкт-Петербург г, Апрельская ул, д. 6, корп. 1, литера.А</t>
  </si>
  <si>
    <t>Санкт-Петербург г, Бабушкина ул, д. 81, корп. 2, литера.А</t>
  </si>
  <si>
    <t>Санкт-Петербург г, Большая Подьяческая ул, д. 19, литера.А</t>
  </si>
  <si>
    <t>Санкт-Петербург г, Большая Пушкарская ул, д. 47, литера.А</t>
  </si>
  <si>
    <t>Санкт-Петербург г, Большой Сампсониевский пр-кт, д. 72, литера.Н</t>
  </si>
  <si>
    <t>Санкт-Петербург г, Колпино г, Карла Маркса ул, д. 8, литера.А</t>
  </si>
  <si>
    <t>Санкт-Петербург г, Кронштадт г, Флотская ул, д. 2, литера.А</t>
  </si>
  <si>
    <t>Санкт-Петербург г, Нейшлотский пер, д. 23, литера.А</t>
  </si>
  <si>
    <t>Санкт-Петербург г, Салова ул, д. 20, литера.А</t>
  </si>
  <si>
    <t>Санкт-Петербург г, Чайковского ул, д. 24, литера.А</t>
  </si>
  <si>
    <t>Кухонный корпус</t>
  </si>
  <si>
    <t>Санкт-Петербург г, Елагин остров, д. 4 литера В</t>
  </si>
  <si>
    <t>Кухонный корпус и Манеж</t>
  </si>
  <si>
    <t>Санкт-Петербург г, Реки Малой Невки наб, д. 1 литера Б</t>
  </si>
  <si>
    <t>Кушелевский путепровод (пандус) на пересечении Гражданского пр. с ж/д путями перегона Кушелевка-Пискаревка</t>
  </si>
  <si>
    <t>КФ_ГБОУ СОШ №197 Центрального района Санкт-Петербурга</t>
  </si>
  <si>
    <t>Санкт-Петербург г, Фурштатская ул, д. 29а, литера.А</t>
  </si>
  <si>
    <t>КЮМ (Клуб юных моряков "Адмиралтеец"</t>
  </si>
  <si>
    <t>Санкт-Петербург г, Псковская ул, д. 14, литера.А</t>
  </si>
  <si>
    <t>Лаборатория</t>
  </si>
  <si>
    <t>Санкт-Петербург г, Малая Зеленина ул, д. 6 литера Б</t>
  </si>
  <si>
    <t>Санкт-Петербург г, Металлострой п, Пионерская ул, д. 1 литера В</t>
  </si>
  <si>
    <t>Лаборатория ИЛ ПЕТЕКС</t>
  </si>
  <si>
    <t>Санкт-Петербург г, Комендантский пр-кт, д. 26 к. 2 литера А</t>
  </si>
  <si>
    <t>Лаборатория СПИД</t>
  </si>
  <si>
    <t>Г. Санкт-Петербург, Большой пр., д.77/17, к.Е</t>
  </si>
  <si>
    <t>Лабораторный комплекс медицинского учреждения СПб ГБУЗ КВД № 11</t>
  </si>
  <si>
    <t>Санкт-Петербург г, Моисеенко ул, д. 26, литера.Б</t>
  </si>
  <si>
    <t>Санкт-Петербург г, Грузинская ул, д. 18/7, литера.А</t>
  </si>
  <si>
    <t>лабораторный корпус, дополнительное образование</t>
  </si>
  <si>
    <t>Санкт-Петербург г, Кронштадтская ул, д. 7, корп. 2, литера.А</t>
  </si>
  <si>
    <t>Лазаревская усыпальница</t>
  </si>
  <si>
    <t>Санкт-Петербург г, Александра Невского пл, д. 1, литера.Г</t>
  </si>
  <si>
    <t>ЛВСЭ на рынке ООО «Кузнечный рынок»</t>
  </si>
  <si>
    <t>левобережный транспортный тоннель у Литейного моста</t>
  </si>
  <si>
    <t>Ледник</t>
  </si>
  <si>
    <t>Ледовый стадион</t>
  </si>
  <si>
    <t>Санкт-Петербург г, Космонавтов пр-кт, д. 47, корп. 5, литера.А</t>
  </si>
  <si>
    <t>лечебно –профилактический корпус, литер З</t>
  </si>
  <si>
    <t>Санкт-Петербург г, Павловск г, Елизаветинская ул, д. 9-15 литера З</t>
  </si>
  <si>
    <t>лечебно профилактическое учреждение</t>
  </si>
  <si>
    <t>Санкт-Петербург г, Подъездной пер, д. 2, литер.А</t>
  </si>
  <si>
    <t>Лечебно- профилактическое</t>
  </si>
  <si>
    <t>Санкт-Петербург г, Кронштадтская ул, д. 13 литера А</t>
  </si>
  <si>
    <t>Лечебно-администативное</t>
  </si>
  <si>
    <t>Санкт-Петербург г, 5-я В.О. линия, д. 58-60 литера В</t>
  </si>
  <si>
    <t>Лечебно-административное здание Литера А</t>
  </si>
  <si>
    <t>Санкт-Петербург г, Реки Волковки наб, д. 3 литера А</t>
  </si>
  <si>
    <t>Лечебно-административное здание Литера Б</t>
  </si>
  <si>
    <t>Санкт-Петербург г, Реки Волковки наб, д. 3, литера.Б</t>
  </si>
  <si>
    <t>Лечебно-административный корпус</t>
  </si>
  <si>
    <t>Лечебно-диагностический (хирургического профиля) корпус</t>
  </si>
  <si>
    <t>лечебно-диагностический, главное здание</t>
  </si>
  <si>
    <t>Санкт-Петербург г, Сикейроса ул, д. 10 литера А</t>
  </si>
  <si>
    <t>Лечебно-диагностическое</t>
  </si>
  <si>
    <t>Санкт-Петербург г, Большая Подьяческая ул, д. 30 литера А</t>
  </si>
  <si>
    <t>Санкт-Петербург г, Рижский пр-кт, д. 43, литера.А</t>
  </si>
  <si>
    <t>Лечебно-лабораторный корпус</t>
  </si>
  <si>
    <t>Лечебно-оздоровительный и культурно-массовый центр литера БА</t>
  </si>
  <si>
    <t>Санкт-Петербург г, Солнечное п, 2-я Боровая ул, д. 6, литера.БА</t>
  </si>
  <si>
    <t>лечебно-профилактическое</t>
  </si>
  <si>
    <t>Санкт-Петербург г, Детская ул, д. 14, литера.А</t>
  </si>
  <si>
    <t>Санкт-Петербург г, Дыбенко ул, д. 21, корп. 2, литер.Щ</t>
  </si>
  <si>
    <t>Санкт-Петербург г, Мытнинская ул, д. 25, литера.А</t>
  </si>
  <si>
    <t>Лечебно-профилактическое</t>
  </si>
  <si>
    <t>Санкт-Петербург г, Есенина ул, д. 38, корп. 2, литера.А</t>
  </si>
  <si>
    <t>Санкт-Петербург г, Татарский пер, д. 16, литера.А</t>
  </si>
  <si>
    <t>Лечебно-профилактическое отделение "София"</t>
  </si>
  <si>
    <t>Санкт-Петербург г, Пушкин г, Софийский б-р, д. 28, литера.А</t>
  </si>
  <si>
    <t>Лечебно-профилактическое отделение (Ленсоветовский)</t>
  </si>
  <si>
    <t>лечебно-профилактическое учреждение</t>
  </si>
  <si>
    <t>Санкт-Петербург г, Каменноостровский пр-кт, д. 48, литера.А</t>
  </si>
  <si>
    <t>Санкт-Петербург г, Канала Грибоедова наб, д. 98, литера.А</t>
  </si>
  <si>
    <t>Лечебно-профилактическое учреждение</t>
  </si>
  <si>
    <t>Санкт-Петербург г, Обуховской Обороны пр-кт, д. 261, корп. 2, литера.А</t>
  </si>
  <si>
    <t>Лечебно-профилактическое № 26</t>
  </si>
  <si>
    <t>Санкт-Петербург г, Энгельса пр-кт, д. 44, корп. 1, литер.А</t>
  </si>
  <si>
    <t>Лечебно-санитарное</t>
  </si>
  <si>
    <t>Санкт-Петербург г, Костромская ул, д. 4, литера.А</t>
  </si>
  <si>
    <t>Лечебно-санитарное, Собственный пр. 9 литера А</t>
  </si>
  <si>
    <t>Санкт-Петербург г, Петергоф г, Собственный пр-кт, д. 9, литера.А</t>
  </si>
  <si>
    <t>Лечебно-санитарный флигель №59</t>
  </si>
  <si>
    <t>Санкт-Петербург г, Фермское ш, д. 36, литера.АД</t>
  </si>
  <si>
    <t>Лечебно-трудовые мастерские, корпус57</t>
  </si>
  <si>
    <t>Санкт-Петербург г, Фермское ш, д. 36, литера.Е</t>
  </si>
  <si>
    <t>Лечебное</t>
  </si>
  <si>
    <t>Санкт-Петербург г, 4-я В.О. линия, д. 23-25 литера А</t>
  </si>
  <si>
    <t>Санкт-Петербург г, Косинова ул, д. 17 литера А</t>
  </si>
  <si>
    <t>Санкт-Петербург г, Костюшко ул, д. 2 литера А</t>
  </si>
  <si>
    <t>Лечебное здание</t>
  </si>
  <si>
    <t>Санкт-Петербург г, Маршала Казакова ул, д. 14, корп. 3, литера.А</t>
  </si>
  <si>
    <t>Лечебное здание диспансера Литера Д</t>
  </si>
  <si>
    <t>Санкт-Петербург г, Реки Волковки наб, д. 3, литера.Д</t>
  </si>
  <si>
    <t>лечебное литер А</t>
  </si>
  <si>
    <t>Санкт-Петербург г, Литейный пр-кт, д. 56 литера А</t>
  </si>
  <si>
    <t>Лечебное литер Д</t>
  </si>
  <si>
    <t>Санкт-Петербург г, Литейный пр-кт, д. 56 литера Д</t>
  </si>
  <si>
    <t>Лечебное литер З</t>
  </si>
  <si>
    <t>Санкт-Петербург г, Литейный пр-кт, д. 56 литера З</t>
  </si>
  <si>
    <t>Лечебное литер И</t>
  </si>
  <si>
    <t>Санкт-Петербург г, Литейный пр-кт, д. 56 литера И</t>
  </si>
  <si>
    <t>Лечебное литер К</t>
  </si>
  <si>
    <t>Санкт-Петербург г, Литейный пр-кт, д. 56 литера К</t>
  </si>
  <si>
    <t>Лечебное общественное здание</t>
  </si>
  <si>
    <t>Санкт-Петербург г, Софьи Ковалевской ул, д. 10, корп. 1, литера.А</t>
  </si>
  <si>
    <t>Лечебное отделение</t>
  </si>
  <si>
    <t>Санкт-Петербург г, Колпино г, Веры Слуцкой ул, д. 9, литера.А</t>
  </si>
  <si>
    <t>лечебное учреждение</t>
  </si>
  <si>
    <t>Санкт-Петербург г, Обуховской Обороны пр-кт, д. 231 литера А</t>
  </si>
  <si>
    <t>Санкт-Петербург г, Парголово п, Ломоносова ул, д. 76, литер.А</t>
  </si>
  <si>
    <t>Санкт-Петербург г, Рентгена ул, д. 9, литера.А</t>
  </si>
  <si>
    <t>Санкт-Петербург г, Солидарности пр-кт, д. 12, корп. 1, литера.А</t>
  </si>
  <si>
    <t>Лечебное учреждение</t>
  </si>
  <si>
    <t>Санкт-Петербург г, Маяковского ул, д. 5 литера А</t>
  </si>
  <si>
    <t>Санкт-Петербург г, Симонова ул, д. 3, литер.А</t>
  </si>
  <si>
    <t>Санкт-Петербург г, Фермское ш, д. 34, литера.А</t>
  </si>
  <si>
    <t>Лечебный административный</t>
  </si>
  <si>
    <t>Г. Санкт-Петербург, Большой пр., д.77/17, к.В</t>
  </si>
  <si>
    <t>Лечебный боксированный корпус</t>
  </si>
  <si>
    <t>лечебный корпус</t>
  </si>
  <si>
    <t>Санкт-Петербург г, Авангардная ул, д. 14 литера А</t>
  </si>
  <si>
    <t>Лечебный корпус</t>
  </si>
  <si>
    <t>Г. Санкт-Петербург, Большой пр., д.77/17, к.М</t>
  </si>
  <si>
    <t>Санкт-Петербург г, Лазаретный пер, д. 4 литера А</t>
  </si>
  <si>
    <t>Санкт-Петербург г, Лиговский пр-кт, д. 8, литера.А</t>
  </si>
  <si>
    <t>Санкт-Петербург г, Пушкин г, Леонтьевская ул, д. 35 литера Б</t>
  </si>
  <si>
    <t>Санкт-Петербург г, Стрельна п, Санкт-Петербургское ш, д. 101а литера А</t>
  </si>
  <si>
    <t>Лечебный корпус - III отделение</t>
  </si>
  <si>
    <t>Санкт-Петербург г, Пушкин г, Павловское ш, д. 14, литера.Б</t>
  </si>
  <si>
    <t>Лечебный корпус 1</t>
  </si>
  <si>
    <t>Санкт-Петербург г, Фермское ш, д. 36, литера.АВ</t>
  </si>
  <si>
    <t>Лечебный корпус 18</t>
  </si>
  <si>
    <t>Санкт-Петербург г, Фермское ш, д. 36, литера.Л</t>
  </si>
  <si>
    <t>Лечебный корпус 19</t>
  </si>
  <si>
    <t>Санкт-Петербург г, Фермское ш, д. 36, литера.Р</t>
  </si>
  <si>
    <t>Лечебный корпус 2</t>
  </si>
  <si>
    <t>Санкт-Петербург г, Фермское ш, д. 36, литера.К</t>
  </si>
  <si>
    <t>Лечебный корпус 21</t>
  </si>
  <si>
    <t>Санкт-Петербург г, Фермское ш, д. 36, литера.Ц</t>
  </si>
  <si>
    <t>Лечебный корпус 22</t>
  </si>
  <si>
    <t>Санкт-Петербург г, Фермское ш, д. 36, литера.АК</t>
  </si>
  <si>
    <t>Санкт-Петербург г, Фермское ш, д. 36, литера.И</t>
  </si>
  <si>
    <t>Лечебный корпус 35</t>
  </si>
  <si>
    <t>Санкт-Петербург г, Фермское ш, д. 36, литера.Щ</t>
  </si>
  <si>
    <t>Лечебный корпус 400-коечный</t>
  </si>
  <si>
    <t>Лечебный корпус 613А</t>
  </si>
  <si>
    <t>Санкт-Петербург г, Ушково п, Приморское ш, д. 613, литера.А</t>
  </si>
  <si>
    <t>Лечебный корпус 71</t>
  </si>
  <si>
    <t>Санкт-Петербург г, Фермское ш, д. 36, литера.Д</t>
  </si>
  <si>
    <t>Лечебный корпус литер "З"</t>
  </si>
  <si>
    <t>Санкт-Петербург г, Чапыгина ул, д. 13, литера.З</t>
  </si>
  <si>
    <t>Лечебный корпус литер А</t>
  </si>
  <si>
    <t>Санкт-Петербург г, 15-я В.О. линия, д. 4-6, литера.А</t>
  </si>
  <si>
    <t>Санкт-Петербург г, Косинова ул, д. 19/9 литера А</t>
  </si>
  <si>
    <t>Лечебный корпус литер Б</t>
  </si>
  <si>
    <t>Санкт-Петербург г, Косинова ул, д. 19/9 литера Б</t>
  </si>
  <si>
    <t>Лечебный корпус литер Е</t>
  </si>
  <si>
    <t>Санкт-Петербург г, 15-я В.О. линия, д. 4-6, литера.Е</t>
  </si>
  <si>
    <t>лечебный корпус на 100 коек</t>
  </si>
  <si>
    <t>Лечебный корпус № 1</t>
  </si>
  <si>
    <t>Санкт-Петербург г, Зеленогорск г, Приморское ш, д. 595 литера Б</t>
  </si>
  <si>
    <t>Санкт-Петербург г, Ушково п, Приморское ш, д. 605, литер.З</t>
  </si>
  <si>
    <t>Санкт-Петербург г, Зеленогорск г, Приморское ш, д. 595 литера В</t>
  </si>
  <si>
    <t>Санкт-Петербург г, Ушково п, Приморское ш, д. 605, литер.Ж</t>
  </si>
  <si>
    <t>Лечебный корпус №72</t>
  </si>
  <si>
    <t>Санкт-Петербург г, Фермское ш, д. 36, литера.Б</t>
  </si>
  <si>
    <t>Лечебный корпус, нежилое.</t>
  </si>
  <si>
    <t>Санкт-Петербург г, 2-я Берёзовая аллея, д. 3-5, литера.Е</t>
  </si>
  <si>
    <t>Лечебный литер Я</t>
  </si>
  <si>
    <t>Санкт-Петербург г, Литейный пр-кт, д. 56 литера Я</t>
  </si>
  <si>
    <t>Лиговский пешеходный тоннель</t>
  </si>
  <si>
    <t>лит А " Лечебный корпус"</t>
  </si>
  <si>
    <t>Санкт-Петербург г, Динамо пр-кт, д. 3 литера А</t>
  </si>
  <si>
    <t>лит А (правый павильон)</t>
  </si>
  <si>
    <t>Санкт-Петербург г, Непокорённых пр-кт, д. 72 литера А</t>
  </si>
  <si>
    <t>лит Б "Диз.камера ,гараж, морг, ЦРС.</t>
  </si>
  <si>
    <t>Санкт-Петербург г, Динамо пр-кт, д. 3 литера Б</t>
  </si>
  <si>
    <t>лит Б (левый павильон)</t>
  </si>
  <si>
    <t>Санкт-Петербург г, Непокорённых пр-кт, д. 72 литера Б</t>
  </si>
  <si>
    <t>лит В (административно-хозяйственный корпус)</t>
  </si>
  <si>
    <t>Санкт-Петербург г, Непокорённых пр-кт, д. 72 литера В</t>
  </si>
  <si>
    <t>лит Д " Административно- хозяйственный корпус"</t>
  </si>
  <si>
    <t>Санкт-Петербург г, Динамо пр-кт, д. 3 литера Д</t>
  </si>
  <si>
    <t>лит Д (ангар для инвентаря)</t>
  </si>
  <si>
    <t>Санкт-Петербург г, Непокорённых пр-кт, д. 72 литера Д</t>
  </si>
  <si>
    <t>Лит. Б, Дом обслуживающего персонала</t>
  </si>
  <si>
    <t>лит.А "Динамо дом №11"</t>
  </si>
  <si>
    <t>Санкт-Петербург г, Динамо пр-кт, д. 11 литера А</t>
  </si>
  <si>
    <t>Лит.Е, "Лаборатория молекулярной генетики"</t>
  </si>
  <si>
    <t>Санкт-Петербург г, Динамо пр-кт, д. 3 литера Е</t>
  </si>
  <si>
    <t>лит.И "Проходная №1"</t>
  </si>
  <si>
    <t>Санкт-Петербург г, Динамо пр-кт, д. 3 литера И</t>
  </si>
  <si>
    <t>Литейный мост</t>
  </si>
  <si>
    <t>Литер А</t>
  </si>
  <si>
    <t>Санкт-Петербург г, Ковенский пер, д. 12, литер.А</t>
  </si>
  <si>
    <t>Литер Б</t>
  </si>
  <si>
    <t>Санкт-Петербург г, Петергоф г, Санкт-Петербургское ш, д. 130, литера.Б</t>
  </si>
  <si>
    <t>Литер В</t>
  </si>
  <si>
    <t>Санкт-Петербург г, Ковенский пер, д. 12, литер.В</t>
  </si>
  <si>
    <t>Санкт-Петербург г, Петергоф г, Санкт-Петербургское ш, д. 130, литера.В</t>
  </si>
  <si>
    <t>Литер Г</t>
  </si>
  <si>
    <t>Санкт-Петербург г, Ковенский пер, д. 12, литер.Г</t>
  </si>
  <si>
    <t>Литер Д</t>
  </si>
  <si>
    <t>Санкт-Петербург г, Петергоф г, Санкт-Петербургское ш, д. 130, литера.Д</t>
  </si>
  <si>
    <t>Литер Ж</t>
  </si>
  <si>
    <t>Санкт-Петербург г, Петергоф г, Санкт-Петербургское ш, д. 130, литера.Ж</t>
  </si>
  <si>
    <t>Литер З</t>
  </si>
  <si>
    <t>Санкт-Петербург г, Петергоф г, Санкт-Петербургское ш, д. 130, литера.З</t>
  </si>
  <si>
    <t>Литер И</t>
  </si>
  <si>
    <t>Санкт-Петербург г, Петергоф г, Санкт-Петербургское ш, д. 130, литера.И</t>
  </si>
  <si>
    <t>Литер К</t>
  </si>
  <si>
    <t>Санкт-Петербург г, Петергоф г, Санкт-Петербургское ш, д. 130, литера.К</t>
  </si>
  <si>
    <t>Литер A</t>
  </si>
  <si>
    <t>Санкт-Петербург г, Петергоф г, Санкт-Петербургское ш, д. 130, литера.А</t>
  </si>
  <si>
    <t>Литера А</t>
  </si>
  <si>
    <t>литера Б</t>
  </si>
  <si>
    <t>Литера Г</t>
  </si>
  <si>
    <t>Литераторские мостки</t>
  </si>
  <si>
    <t>Санкт-Петербург г, Расстанная ул, д. 30, литера.А</t>
  </si>
  <si>
    <t>Лицей</t>
  </si>
  <si>
    <t>Санкт-Петербург г, Комендантский пр-кт, д. 21, корп. 3, литера.А</t>
  </si>
  <si>
    <t>Лицей (А)</t>
  </si>
  <si>
    <t>Санкт-Петербург г, Кирочная ул, д. 8 литера А</t>
  </si>
  <si>
    <t>Лицей (Б)</t>
  </si>
  <si>
    <t>Санкт-Петербург г, Кирочная ул, д. 8 литера Б</t>
  </si>
  <si>
    <t>Лицей искусств</t>
  </si>
  <si>
    <t>Санкт-Петербург г, Доблести ул, д. 34, литера.А</t>
  </si>
  <si>
    <t>Лодочная станция (лит. Г)</t>
  </si>
  <si>
    <t>Лодочная станция (лит. Г1, Г2, Г3, Г4)</t>
  </si>
  <si>
    <t>Лодочная станция (лит. З)</t>
  </si>
  <si>
    <t>Санкт-Петербург г, Сестрорецк г, Дубковское ш, д. 44, литера.З</t>
  </si>
  <si>
    <t>Лодочная станция (лит. И)</t>
  </si>
  <si>
    <t>Санкт-Петербург г, Сестрорецк г, Дубковское ш, д. 44, литера.И</t>
  </si>
  <si>
    <t>Лодочная станция (Тир)</t>
  </si>
  <si>
    <t>лпу</t>
  </si>
  <si>
    <t>Санкт-Петербург г, Типанова ул, д. 15 литера А</t>
  </si>
  <si>
    <t>ЛПУ</t>
  </si>
  <si>
    <t>Г. Санкт-Петербург, г. Санкт-Петербург, Приморский пр-кт, д.3, стр.Литера А</t>
  </si>
  <si>
    <t>Санкт-Петербург г, Костюшко ул, д. 6 литера А</t>
  </si>
  <si>
    <t>лыжная база</t>
  </si>
  <si>
    <t>Санкт-Петербург г, Красное Село г, Дудергоф тер., Двадцать Пятого Октября пр-кт, д. 105, литера.А</t>
  </si>
  <si>
    <t>Манеж</t>
  </si>
  <si>
    <t>Мастерская Аникушина</t>
  </si>
  <si>
    <t>Санкт-Петербург г, Вяземский пер, д. 8, литера.А</t>
  </si>
  <si>
    <t>Мастерская, щитовая</t>
  </si>
  <si>
    <t>Санкт-Петербург г, Реки Мойки наб, д. 126, литер.Е</t>
  </si>
  <si>
    <t>Мастерские</t>
  </si>
  <si>
    <t>Санкт-Петербург г, Лифляндская ул, д. 12 литера В</t>
  </si>
  <si>
    <t>Санкт-Петербург г, Пушкин г, Октябрьский б-р, д. 6, литера.Б</t>
  </si>
  <si>
    <t>Мастерские, гараж</t>
  </si>
  <si>
    <t>Санкт-Петербург г, Тамбасова ул, д. 21, литера.В</t>
  </si>
  <si>
    <t>Мастерские, котельная. Пляжевая ул. 10 литера Е</t>
  </si>
  <si>
    <t>Санкт-Петербург г, Ушково п, Пляжевая ул, д. 10, литера.Е</t>
  </si>
  <si>
    <t>Санкт-Петербург г, Реки Мойки наб, д. 126, литера.К</t>
  </si>
  <si>
    <t>Материальный склад,корпус 12</t>
  </si>
  <si>
    <t>Санкт-Петербург г, Фермское ш, д. 36, литера.П</t>
  </si>
  <si>
    <t>медико реабилитационное и дневное отделения диспансера</t>
  </si>
  <si>
    <t>Санкт-Петербург г, Новочеркасский пр-кт, д. 8, корп. 1, литера.А</t>
  </si>
  <si>
    <t>Медико- социальный центр реабилитации детей с ограниченными возможностями</t>
  </si>
  <si>
    <t>Санкт-Петербург г, Воскова ул, д. 15-17 литера А</t>
  </si>
  <si>
    <t>Медико-реабилитационное отделение (помещения в безвозмездном пользовании)</t>
  </si>
  <si>
    <t>Санкт-Петербург г, Октябрьская наб, д. 24, корп. 1, литера.Ю</t>
  </si>
  <si>
    <t>Медико-реабилитационное отделение и дневной стационар</t>
  </si>
  <si>
    <t>Санкт-Петербург г, Колпино г, Советский б-р, д. 7 к. 1 литера А</t>
  </si>
  <si>
    <t>Медицинский изолятор</t>
  </si>
  <si>
    <t>Санкт-Петербург г, Комарово п, Морская ул, д. 48, литера.З</t>
  </si>
  <si>
    <t>Медицинский пункт</t>
  </si>
  <si>
    <t>Санкт-Петербург г, Комарово п, Морская ул, д. 48, литера.Д</t>
  </si>
  <si>
    <t>Санкт-Петербург г, Комарово п, Морская ул, д. 48, литера.М</t>
  </si>
  <si>
    <t>медицинский склад, мастерские</t>
  </si>
  <si>
    <t>Санкт-Петербург г, Учебный пер, д. 5 литера Д</t>
  </si>
  <si>
    <t>Медицинский центр</t>
  </si>
  <si>
    <t>Санкт-Петербург г, Старо-Петергофский пр-кт, д. 12 литера А</t>
  </si>
  <si>
    <t>Медицинское учреждение</t>
  </si>
  <si>
    <t>Санкт-Петербург г, 8-я Советская ул, д. 53/3 литера А</t>
  </si>
  <si>
    <t>Санкт-Петербург г, Бабушкина ул, д. 56 к. 3 литера А</t>
  </si>
  <si>
    <t>Санкт-Петербургское государственное автономное учреждение здравоохранения "Хоспис (детский)"</t>
  </si>
  <si>
    <t>Санкт-Петербург г, Сизова пр-кт, д. 3, литера.А</t>
  </si>
  <si>
    <t>Медицинское учреждение: флюорографическая станция</t>
  </si>
  <si>
    <t>Санкт-Петербург г, Мытнинская ул, д. 14 литера А</t>
  </si>
  <si>
    <t>Межрайонное бюро Кронштадтский и Курортный район</t>
  </si>
  <si>
    <t>Мемориал "Вечный огонь над Братской могилой рабочих и матросов"</t>
  </si>
  <si>
    <t>Санкт-Петербург г, Кронштадт г, Якорная пл, д. 5, литера.А</t>
  </si>
  <si>
    <t>Металлический ангар-склад (литера АА)</t>
  </si>
  <si>
    <t>Санкт-Петербург г, Индустриальный пр-кт, д. 42, литера.АА</t>
  </si>
  <si>
    <t>миллионная д 22/24</t>
  </si>
  <si>
    <t>Санкт-Петербург г, Миллионная ул, д. 21 литера А</t>
  </si>
  <si>
    <t>Санкт-Петербург г, Кронштадт г, Ленина пр-кт, д. 40, литер.А</t>
  </si>
  <si>
    <t>младшая школа</t>
  </si>
  <si>
    <t>Санкт-Петербург г, Маршала Захарова ул, д. 52, литера.А</t>
  </si>
  <si>
    <t>Санкт-Петербург г, Богатырский пр-кт, д. 39, корп. 2, литера.А</t>
  </si>
  <si>
    <t>Санкт-Петербург г, Тверская ул, д. 16 литера А</t>
  </si>
  <si>
    <t>Многоквартирный дом 01</t>
  </si>
  <si>
    <t>Многоквартирный дом 02</t>
  </si>
  <si>
    <t>Многоквартирный дом 03</t>
  </si>
  <si>
    <t>Многоквартирный дом 04</t>
  </si>
  <si>
    <t>Многоквартирный дом 05</t>
  </si>
  <si>
    <t>Многоквартирный дом 06</t>
  </si>
  <si>
    <t>Многоквартирный дом 07</t>
  </si>
  <si>
    <t>Многоквартирный дом 08</t>
  </si>
  <si>
    <t>Многоквартирный дом 09</t>
  </si>
  <si>
    <t>Многоквартирный дом 10</t>
  </si>
  <si>
    <t>многоквартирный жилой дом</t>
  </si>
  <si>
    <t>многоквартирный жилой дом (корп. 1, лит. А, пом. 14-Н)</t>
  </si>
  <si>
    <t>Санкт-Петербург г, Дачный пр-кт, д. 33, корп. 1, литера.А</t>
  </si>
  <si>
    <t>многоквартирный жилой дом (лит. А, пом. 12-Н)</t>
  </si>
  <si>
    <t>Г. Санкт-Петербург, Санкт-Петербург, Маршала Жукова, д.22, стр.А, влд.встроенные помещения</t>
  </si>
  <si>
    <t>многоквартирный жилой дом (лит. А, пом. 15-Н)</t>
  </si>
  <si>
    <t>Санкт-Петербург г, Маринеско ул, д. 2/7, литера.А</t>
  </si>
  <si>
    <t>Многоквартирный жилой дом со встроенно-пристроенными помещениями ДОУ на 75 мест</t>
  </si>
  <si>
    <t>многоквартирный многоэтажный дом</t>
  </si>
  <si>
    <t>Санкт-Петербург г, Обводного канала наб, д. 66 литера А</t>
  </si>
  <si>
    <t>Многопрофильное лечебное учреждение</t>
  </si>
  <si>
    <t>Санкт-Петербург г, Северный пр-кт, д. 1 литера А</t>
  </si>
  <si>
    <t>Многопрофильный лечебно-диагностический корпус</t>
  </si>
  <si>
    <t>Многофункцианальный рынок Хасанский</t>
  </si>
  <si>
    <t>Санкт-Петербург г, Хасанская ул, д. 15 литера А</t>
  </si>
  <si>
    <t>Многофункциональное общественное здание</t>
  </si>
  <si>
    <t>Санкт-Петербург г, Лесной пр-кт, д. 59, корп. 7, литера.Д</t>
  </si>
  <si>
    <t>Многофункциональный лечебно-диагностический корпус</t>
  </si>
  <si>
    <t>Многофункциональный медицинский центр, стр. 2</t>
  </si>
  <si>
    <t>Санкт-Петербург г, Литейный пр-кт, д. 56 стр. 2</t>
  </si>
  <si>
    <t>Многофункциональный спортивный комплекс</t>
  </si>
  <si>
    <t>Санкт-Петербург г, Здоровцева ул, д. 8, литера.А</t>
  </si>
  <si>
    <t>многофункциональный спортивный комплекс с игровым залом</t>
  </si>
  <si>
    <t>Санкт-Петербург г, Загребский б-р, д. 28, литера.А</t>
  </si>
  <si>
    <t>Многофункциональный спортивный комплекс с игровым залом</t>
  </si>
  <si>
    <t>Санкт-Петербург г, Демьяна Бедного ул, д. 9, литера.А</t>
  </si>
  <si>
    <t>многоэтажный многоквартирный дом</t>
  </si>
  <si>
    <t>Молодежная киностудия</t>
  </si>
  <si>
    <t>Санкт-Петербург г, Сестрорецк г, Мосина ул, д. 1, литера.А</t>
  </si>
  <si>
    <t>Молодежная консультация</t>
  </si>
  <si>
    <t>Санкт-Петербург г, Морская наб, д. 17, литера.Д</t>
  </si>
  <si>
    <t>Молодежная студия современной живописи "Северное Сияние"</t>
  </si>
  <si>
    <t>Молодежная творческая мастерская</t>
  </si>
  <si>
    <t>Санкт-Петербург г, Школьная ул, д. 17, литера.А</t>
  </si>
  <si>
    <t>Молодёжное пространство</t>
  </si>
  <si>
    <t>Молодежный досуговый центр</t>
  </si>
  <si>
    <t>Санкт-Петербург г, Богатырский пр-кт, д. 44, литера.А</t>
  </si>
  <si>
    <t>Молодежный Футбольный Клуб "Беспокойные сердца"</t>
  </si>
  <si>
    <t>Молодежный центр "Дом добрососедства"</t>
  </si>
  <si>
    <t>Молодежный центр "Среда"</t>
  </si>
  <si>
    <t>Санкт-Петербург г, Большая Пушкарская ул, д. 32, литера.В</t>
  </si>
  <si>
    <t>Молодежный центр Общественные мастерские "Ангар"</t>
  </si>
  <si>
    <t>Санкт-Петербург г, Большая Монетная ул, д. 24а, литера.Б</t>
  </si>
  <si>
    <t>Монумент героическим защитникам Ленинграда</t>
  </si>
  <si>
    <t>Морг</t>
  </si>
  <si>
    <t>Санкт-Петербург г, Зеленогорск г, Красных Командиров пр-кт, д. 45, литер.Е</t>
  </si>
  <si>
    <t>Санкт-Петербург г, Колпино г, Павловская ул, д. 12 литера А</t>
  </si>
  <si>
    <t>Санкт-Петербург г, Красное Село г, Красногородская ул, д. 1, литера.В</t>
  </si>
  <si>
    <t>Санкт-Петербург г, Павловск г, Мичурина ул, д. 34, литера.И</t>
  </si>
  <si>
    <t>Санкт-Петербург г, Петергоф г, Заячий пр-кт, д. 3 литера Е</t>
  </si>
  <si>
    <t>Санкт-Петербург г, Смолячково п, Приморское ш, д. 675, литера.З</t>
  </si>
  <si>
    <t>Морг, лит. Д</t>
  </si>
  <si>
    <t>Санкт-Петербург г, Ветеранов пр-кт, д. 180 литера Д</t>
  </si>
  <si>
    <t>Морг, нежилое.</t>
  </si>
  <si>
    <t>Санкт-Петербург г, 2-я Берёзовая аллея, д. 3-5, литера.К</t>
  </si>
  <si>
    <t>Московская ветеринарная станция 2</t>
  </si>
  <si>
    <t>мост Александра Невского</t>
  </si>
  <si>
    <t>Мост Бетанкура</t>
  </si>
  <si>
    <t>МСО</t>
  </si>
  <si>
    <t>Санкт-Петербург г, Сестрорецк г, Токарева ул, д. 15, литера.А</t>
  </si>
  <si>
    <t>музей</t>
  </si>
  <si>
    <t>Санкт-Петербург г, Графтио ул, д. 2б литера А</t>
  </si>
  <si>
    <t>Санкт-Петербург г, Пушкин г, Леонтьевская ул, д. 28 литера А</t>
  </si>
  <si>
    <t>Музей</t>
  </si>
  <si>
    <t>Санкт-Петербург г, Кирочная ул, д. 43, литера.А</t>
  </si>
  <si>
    <t>Санкт-Петербург г, Ново-Александровская ул, д. 23 литера А</t>
  </si>
  <si>
    <t>Санкт-Петербург г, Пушкин г, Магазейная ул, д. 40/27, литера.А</t>
  </si>
  <si>
    <t>Санкт-Петербург г, Соляной пер, д. 9 литера А</t>
  </si>
  <si>
    <t>Музей "Дача Важевской"</t>
  </si>
  <si>
    <t>Музей "Исаакиевский собор"</t>
  </si>
  <si>
    <t>Санкт-Петербург г, Исаакиевская пл, д. 4, литера.А</t>
  </si>
  <si>
    <t>Музей "Келломяки-Комарово"</t>
  </si>
  <si>
    <t>Музей "Спас на крови"</t>
  </si>
  <si>
    <t>Санкт-Петербург г, Канала Грибоедова наб, д. 2б, литера.А</t>
  </si>
  <si>
    <t>Музей "Шалаш"</t>
  </si>
  <si>
    <t>Санкт-Петербург г, Сестрорецк г, К Шалашу Ленина дор, д. 3, литера.А</t>
  </si>
  <si>
    <t>музей (бывшая Дирекция Императорских театров)</t>
  </si>
  <si>
    <t>Санкт-Петербург г, Зодчего Росси ул, д. 2 литера А</t>
  </si>
  <si>
    <t>Музей искусства Санкт-Петербурга XX-XXI века</t>
  </si>
  <si>
    <t>Санкт-Петербург г, Канала Грибоедова наб, д. 103, литер.А</t>
  </si>
  <si>
    <t>музей музыки - Шереметевский дворец</t>
  </si>
  <si>
    <t>Санкт-Петербург г, Реки Фонтанки наб, д. 34 литера А</t>
  </si>
  <si>
    <t>Музей Петербургского авангарда "Дом Матюшина"</t>
  </si>
  <si>
    <t>Музей печати</t>
  </si>
  <si>
    <t>Музей-институт</t>
  </si>
  <si>
    <t>Санкт-Петербург г, 18-я В.О. линия, д. 1, литера.А</t>
  </si>
  <si>
    <t>Музей-квартира А.А. Блока</t>
  </si>
  <si>
    <t>Музей-квартира Аллилуевых</t>
  </si>
  <si>
    <t>Санкт-Петербург г, 10-я Советская ул, д. 17 литера А</t>
  </si>
  <si>
    <t>Музей-квартира Елизаровых</t>
  </si>
  <si>
    <t>Санкт-Петербург г, Ленина ул, д. 52 литера А</t>
  </si>
  <si>
    <t>музей-квартира Н.А.Римского-Корсакова</t>
  </si>
  <si>
    <t>Санкт-Петербург г, Загородный пр-кт, д. 28 литера Б</t>
  </si>
  <si>
    <t>Музей-квартира С.М. Кирова</t>
  </si>
  <si>
    <t>музейная деятельность (здание №1)</t>
  </si>
  <si>
    <t>музейная деятельность (здание №2)</t>
  </si>
  <si>
    <t>Санкт-Петербург г, Реки Фонтанки наб, д. 34 литера Ж</t>
  </si>
  <si>
    <t>Музейная деятельность 1</t>
  </si>
  <si>
    <t>Музейно-выставочный центр</t>
  </si>
  <si>
    <t>Г. Санкт-Петербург, Бассейная, д.32, стр.1</t>
  </si>
  <si>
    <t>Музейное помещение</t>
  </si>
  <si>
    <t>Санкт-Петербург г, Подольская ул, д. 14, литера.А</t>
  </si>
  <si>
    <t>музыкальная школа</t>
  </si>
  <si>
    <t>Г. Санкт-Петербург, олеко Дундича, д.25, к.2, стр.А</t>
  </si>
  <si>
    <t>Санкт-Петербург г, Малая Бухарестская ул, д. 5 к. 1 литера А</t>
  </si>
  <si>
    <t>Санкт-Петербург г, Стрельна п, Жилой городок тер., д. 3 литера А</t>
  </si>
  <si>
    <t>Санкт-Петербург г, Стрельна п, Жилой городок тер., д. 4 литера А</t>
  </si>
  <si>
    <t>Музыкальная школа</t>
  </si>
  <si>
    <t>Санкт-Петербург г, Гладкова ул, д. 3 литера А</t>
  </si>
  <si>
    <t>музыкальное отделение</t>
  </si>
  <si>
    <t>Санкт-Петербург г, Металлострой п, Максима Горького ул, д. 5/10 литера А</t>
  </si>
  <si>
    <t>Музыкальный детский театр</t>
  </si>
  <si>
    <t>МФЦ Кронштадтского района</t>
  </si>
  <si>
    <t>МЦ "Палата Ремесел"</t>
  </si>
  <si>
    <t>Санкт-Петербург г, Каменноостровский пр-кт, д. 64, литера.Ф</t>
  </si>
  <si>
    <t>Н31</t>
  </si>
  <si>
    <t>Санкт-Петербург г, Новочеркасский пр-кт, д. 31, литера.А</t>
  </si>
  <si>
    <t>Надземный пешеходный переход (ПК28+28.27) у поворота на Кондокопшино</t>
  </si>
  <si>
    <t>надземный пешеходный переход (пк66+19,75) через дорогу М-20 (у Рехколовского шоссе)																																																																		Надземный пешеходный переход (пк66+19,75) через дорогу М-20 (у Рехколовского шоссе)</t>
  </si>
  <si>
    <t>Надземный пешеходный переход в створе Стародеревенской улицы</t>
  </si>
  <si>
    <t>Надземный пешеходный переход на Пулковском шоссе у д.105</t>
  </si>
  <si>
    <t>Надземный пешеходный переход на Пулковском шоссе у д.53</t>
  </si>
  <si>
    <t>Надземный пешеходный переход у ул.Савушкина</t>
  </si>
  <si>
    <t>Надземный пешеходный переход Яхтенная ул.</t>
  </si>
  <si>
    <t>Надземный пешеходный переход №1 у ул.Оскаленко</t>
  </si>
  <si>
    <t>Надземный пешеходный переход №2 на Приморском пр.</t>
  </si>
  <si>
    <t>Нарвские триумфальные ворота</t>
  </si>
  <si>
    <t>Санкт-Петербург г, Стачек пл, д. 2, литера.А</t>
  </si>
  <si>
    <t>Наркологический кабинет Адмиралтейского района</t>
  </si>
  <si>
    <t>Санкт-Петербург г, Малодетскосельский пр-кт, д. 38 литера А</t>
  </si>
  <si>
    <t>Наркологический кабинет Василеостровского района</t>
  </si>
  <si>
    <t>Санкт-Петербург г, 5-я В.О. линия, д. 48 литера А</t>
  </si>
  <si>
    <t>Наркологический кабинет Выборгского района</t>
  </si>
  <si>
    <t>Санкт-Петербург г, Жака Дюкло ул, д. 6 к. 2 литера А</t>
  </si>
  <si>
    <t>Наркологический кабинет Калининского района</t>
  </si>
  <si>
    <t>Санкт-Петербург г, Кондратьевский пр-кт, д. 18-20 литера А</t>
  </si>
  <si>
    <t>Наркологический кабинет Кировского района</t>
  </si>
  <si>
    <t>Санкт-Петербург г, Краснопутиловская ул, д. 4 литера А</t>
  </si>
  <si>
    <t>Наркологический кабинет Колпинского района</t>
  </si>
  <si>
    <t>Санкт-Петербург г, Колпино г, Тверская ул, д. 10 литера А</t>
  </si>
  <si>
    <t>Наркологический кабинет Красногвардейского  и Центрального районов</t>
  </si>
  <si>
    <t>Санкт-Петербург г, Новочеркасский пр-кт, д. 22/15 литера А</t>
  </si>
  <si>
    <t>Наркологический кабинет Красносельского района</t>
  </si>
  <si>
    <t>Санкт-Петербург г, Чекистов ул, д. 28 литера Б</t>
  </si>
  <si>
    <t>Наркологический кабинет Кронштадтского района</t>
  </si>
  <si>
    <t>Санкт-Петербург г, Кронштадт г, Восстания ул, д. 17 литера А</t>
  </si>
  <si>
    <t>Наркологический кабинет Курортного района</t>
  </si>
  <si>
    <t>Санкт-Петербург г, Сестрорецк г, Токарева ул, д. 15 литера А</t>
  </si>
  <si>
    <t>Наркологический кабинет Московского района</t>
  </si>
  <si>
    <t>Санкт-Петербург г, Кузнецовская ул, д. 44 литера А</t>
  </si>
  <si>
    <t>Наркологический кабинет Невского района</t>
  </si>
  <si>
    <t>Санкт-Петербург г, Ивановская ул, д. 32 литера А</t>
  </si>
  <si>
    <t>Наркологический кабинет Петроградского района</t>
  </si>
  <si>
    <t>Санкт-Петербург г, Введенская ул, д. 5/13 литера А</t>
  </si>
  <si>
    <t>Наркологический кабинет Петроградского района, пункт оказания помощи ВИЧ инфицированным</t>
  </si>
  <si>
    <t>Наркологический кабинет Петродворцового района</t>
  </si>
  <si>
    <t>Наркологический кабинет Приморского района</t>
  </si>
  <si>
    <t>Санкт-Петербург г, Чёрной речки наб, д. 12 литера А</t>
  </si>
  <si>
    <t>Наркологический кабинет Пушкинского района</t>
  </si>
  <si>
    <t>Санкт-Петербург г, Пушкин г, Школьная ул, д. 23 литера Б</t>
  </si>
  <si>
    <t>Наркологический кабинет Фрунзенского района</t>
  </si>
  <si>
    <t>Санкт-Петербург г, Самойловой ул, д. 28/11 литера А</t>
  </si>
  <si>
    <t>Насосная</t>
  </si>
  <si>
    <t>Санкт-Петербург г, Колпино г, Павловская ул, д. 10 литера А</t>
  </si>
  <si>
    <t>насосная станция ж/д развязки по Лиговскому проспекту</t>
  </si>
  <si>
    <t>насосная станция на ул.Бухарестской</t>
  </si>
  <si>
    <t>насосная станция путепроводов на пересечении дороги к аэропорту с Пулковским шоссе</t>
  </si>
  <si>
    <t>насосная станция транспортной развязки на пересечении Заневского пр. с ж/д путями ст.Дача</t>
  </si>
  <si>
    <t>насосные станции у Малоохтинского моста (правый и левый берег)</t>
  </si>
  <si>
    <t>Наставников пр. , д. 46, корп. 2, литер А</t>
  </si>
  <si>
    <t>Научно-исследовательский институт</t>
  </si>
  <si>
    <t>начальная школа</t>
  </si>
  <si>
    <t>Санкт-Петербург г, 9-я В.О. линия, д. 6, литера.А</t>
  </si>
  <si>
    <t>Санкт-Петербург г, Благодатная ул, д. 45, литера.А</t>
  </si>
  <si>
    <t>Санкт-Петербург г, Дрезденская ул, д. 16, литера.А</t>
  </si>
  <si>
    <t>Санкт-Петербург г, Садовая ул, д. 52, литера.А</t>
  </si>
  <si>
    <t>Санкт-Петербург г, Федосеенко ул, д. 28, литера.А</t>
  </si>
  <si>
    <t>Начальная школа</t>
  </si>
  <si>
    <t>Санкт-Петербург г, Композиторов ул, д. 14, стр.1</t>
  </si>
  <si>
    <t>Санкт-Петербург г, Ленинский пр-кт, д. 110 к. 3 литера А</t>
  </si>
  <si>
    <t>Санкт-Петербург г, Профессора Попова ул, д. 6б, литера.А</t>
  </si>
  <si>
    <t>Санкт-Петербург г, Шушары п, Пушкинская ул, д. 1 литера А</t>
  </si>
  <si>
    <t>начальная школа ( З№1 )</t>
  </si>
  <si>
    <t>Начальная школа (здание 1)</t>
  </si>
  <si>
    <t>Санкт-Петербург г, Ковенский пер, д. 10а, литера.А</t>
  </si>
  <si>
    <t>Начальная школа-детский сад</t>
  </si>
  <si>
    <t>не жилое</t>
  </si>
  <si>
    <t>Санкт-Петербург г, 26-я В.О. линия, д. 9 литера А</t>
  </si>
  <si>
    <t>Санкт-Петербург г, Ветеранов пр-кт, д. 94 литера А</t>
  </si>
  <si>
    <t>Санкт-Петербург г, Зеленогорск г, Кавалерийская ул, д. 32, литера.А</t>
  </si>
  <si>
    <t>Санкт-Петербург г, Ломоносов г, Александровская ул, д. 38, литера.А</t>
  </si>
  <si>
    <t>Санкт-Петербург г, Пушкин г, Гусарская ул, д. 4, корп. 11, литера.А</t>
  </si>
  <si>
    <t>Санкт-Петербург г, Шаврова ул, д. 25, корп. 2, литера.А</t>
  </si>
  <si>
    <t>Не жилое</t>
  </si>
  <si>
    <t>Санкт-Петербург г, Моховая ул, д. 37, литера.А</t>
  </si>
  <si>
    <t>Санкт-Петербург г, Энгельса пр-кт, д. 147, корп. 1, литера.Д</t>
  </si>
  <si>
    <t>НЕ ЖИЛОЕ</t>
  </si>
  <si>
    <t>Санкт-Петербург г, Жени Егоровой ул, д. 5, корп. 2, литера.А</t>
  </si>
  <si>
    <t>не жилое здание (ведомственная гостиница)</t>
  </si>
  <si>
    <t>Санкт-Петербург г, Павловск г, Садовая ул, д. 49, литера.Б</t>
  </si>
  <si>
    <t>не жилое помещение</t>
  </si>
  <si>
    <t>Санкт-Петербург г, Почтамтская ул, д. 19-21, литера.А</t>
  </si>
  <si>
    <t>не жилое помещение, учебное</t>
  </si>
  <si>
    <t>Санкт-Петербург г, Бассейная ул, д. 57 литера А</t>
  </si>
  <si>
    <t>не жилое, встроенное , учебное</t>
  </si>
  <si>
    <t>Санкт-Петербург г, Решетникова ул, д. 9 литера А</t>
  </si>
  <si>
    <t>не жилое, гараж</t>
  </si>
  <si>
    <t>Санкт-Петербург г, Бассейная ул, д. 28 литера В</t>
  </si>
  <si>
    <t>не жилое, учебный корпус №1</t>
  </si>
  <si>
    <t>Санкт-Петербург г, Бассейная ул, д. 28 литера А</t>
  </si>
  <si>
    <t>не жилое, учебный корпус №2</t>
  </si>
  <si>
    <t>Санкт-Петербург г, Бассейная ул, д. 28 литера Б</t>
  </si>
  <si>
    <t>не жилое, школьное</t>
  </si>
  <si>
    <t>Санкт-Петербург г, Алтайская ул, д. 24 литера А</t>
  </si>
  <si>
    <t>Не жилой фонд</t>
  </si>
  <si>
    <t>Санкт-Петербург г, Некрасова ул, д. 10-12, литера.А</t>
  </si>
  <si>
    <t>Неврологический</t>
  </si>
  <si>
    <t>Неврологический корпус</t>
  </si>
  <si>
    <t>Санкт-Петербург г, Авангардная ул, д. 14, литера.В</t>
  </si>
  <si>
    <t>Санкт-Петербург г, Петергоф г, Санкт-Петербургский пр-кт, д. 20, литера.В</t>
  </si>
  <si>
    <t>Невский путепровод (пандус)</t>
  </si>
  <si>
    <t>нежилое</t>
  </si>
  <si>
    <t>Г. Санкт-Петербург, Болотная, д.3</t>
  </si>
  <si>
    <t>Г. Санкт-Петербург, г.Санкт-Петербург, Партизана Германа, д.21, к.2, стр.А</t>
  </si>
  <si>
    <t>Санкт-Петербург г, Асафьева ул, д. 12, корп. 2, литера.А</t>
  </si>
  <si>
    <t>Санкт-Петербург г, Белградская ул, д. 26, корп. 3, литера.А</t>
  </si>
  <si>
    <t>Санкт-Петербург г, Ветеранов пр-кт, д. 139, корп. 2, литер.А</t>
  </si>
  <si>
    <t>Санкт-Петербург г, Гороховая ул, д. 20, литера.А</t>
  </si>
  <si>
    <t>Санкт-Петербург г, Дрезденская ул, д. 13, литера.А</t>
  </si>
  <si>
    <t>Санкт-Петербург г, Дунайский пр-кт, д. 48 к. 2 литера А</t>
  </si>
  <si>
    <t>Санкт-Петербург г, Захарьевская ул, д. 35, литера.А</t>
  </si>
  <si>
    <t>Санкт-Петербург г, Композиторов ул, д. 33, корп. 2, литера.А</t>
  </si>
  <si>
    <t>Санкт-Петербург г, Кораблестроителей ул, д. 19, корп. 3, литера.А</t>
  </si>
  <si>
    <t>Санкт-Петербург г, Маршала Говорова ул, д. 34 литера З</t>
  </si>
  <si>
    <t>Санкт-Петербург г, Металлистов пр-кт, д. 82, корп. 2, литера.А</t>
  </si>
  <si>
    <t>Санкт-Петербург г, Огородный пер, д. 11 литера А</t>
  </si>
  <si>
    <t>Санкт-Петербург г, Октябрьская наб, д. 70, корп. 2, литера.А</t>
  </si>
  <si>
    <t>Санкт-Петербург г, Планерная ул, д. 73, корп. 1, литера.А</t>
  </si>
  <si>
    <t>Санкт-Петербург г, Приморский пр-кт, д. 47, литер.А</t>
  </si>
  <si>
    <t>Санкт-Петербург г, Профессора Попова ул, д. 12, литера.В</t>
  </si>
  <si>
    <t>Санкт-Петербург г, Пушкин г, Павловское ш, д. 67 литера В</t>
  </si>
  <si>
    <t>Санкт-Петербург г, Расстанная ул, д. 20, литер.А</t>
  </si>
  <si>
    <t>Санкт-Петербург г, Рихарда Зорге ул, д. 7, корп. 2, литера.А</t>
  </si>
  <si>
    <t>Санкт-Петербург г, Руднева ул, д. 27, корп. 3, литера.А</t>
  </si>
  <si>
    <t>Санкт-Петербург г, Руднева ул, д. 28, корп. 3, литера.А</t>
  </si>
  <si>
    <t>Санкт-Петербург г, Сестрорецк г, Токарева ул, д. 13, литера.А</t>
  </si>
  <si>
    <t>Санкт-Петербург г, Славы пр-кт, д. 7, корп. 3, литера.А</t>
  </si>
  <si>
    <t>Санкт-Петербург г, Софийская ул, д. 34, корп. 3, литера.А</t>
  </si>
  <si>
    <t>Санкт-Петербург г, Стрельбищенская ул, д. 8, литера.А</t>
  </si>
  <si>
    <t>Санкт-Петербург г, Тельмана ул, д. 45, корп. 2, литера.А</t>
  </si>
  <si>
    <t>Санкт-Петербург г, Художников пр-кт, д. 39, корп. 3, литера.А</t>
  </si>
  <si>
    <t>Санкт-Петербург г, Юрия Гагарина пр-кт, д. 22 к. 3 литера А</t>
  </si>
  <si>
    <t>Нежилое</t>
  </si>
  <si>
    <t>Санкт-Петербург г, 20-я В.О. линия, д. 19а, литера.А</t>
  </si>
  <si>
    <t>Санкт-Петербург г, Беловодский пер, д. 1, литера.Л</t>
  </si>
  <si>
    <t>Санкт-Петербург г, Ветеранов пр-кт, д. 112 к. 3 литера А</t>
  </si>
  <si>
    <t>Санкт-Петербург г, Гражданский пр-кт, д. 105, корп. 5, литера.А</t>
  </si>
  <si>
    <t>Санкт-Петербург г, Измайловский пр-кт, д. 3 литера А</t>
  </si>
  <si>
    <t>Санкт-Петербург г, Кемская ул, д. 10 литера А</t>
  </si>
  <si>
    <t>Санкт-Петербург г, Колпино г, Ремизова ул, д. 23 литера А</t>
  </si>
  <si>
    <t>Санкт-Петербург г, Литейный пр-кт, д. 37-39, литера.А</t>
  </si>
  <si>
    <t>Санкт-Петербург г, Олеко Дундича ул, д. 19, корп. 2, литера.А</t>
  </si>
  <si>
    <t>Санкт-Петербург г, Певческий пер, д. 4 литера А</t>
  </si>
  <si>
    <t>Санкт-Петербург г, Петергоф г, Озерковая ул, д. 23а литера А</t>
  </si>
  <si>
    <t>Санкт-Петербург г, Пушкин г, Конюшенная ул, д. 33/35, литера.А</t>
  </si>
  <si>
    <t>Санкт-Петербург г, Пушкин г, Красносельское ш, д. 27, литера.А</t>
  </si>
  <si>
    <t>Санкт-Петербург г, Руднева ул, д. 13, корп. 2, литера.А</t>
  </si>
  <si>
    <t>Санкт-Петербург г, Сизова пр-кт, д. 30 к. 1 литера А</t>
  </si>
  <si>
    <t>Санкт-Петербург г, Тярлево п, Тярлевская ул, д. 12, литера.А</t>
  </si>
  <si>
    <t>Санкт-Петербург г, Шуваловский пр-кт, д. 61, корп. 1, литера.А</t>
  </si>
  <si>
    <t>Нежилое  лечебное Эндокринологическое отделение</t>
  </si>
  <si>
    <t>Нежилое (загородная база детского сада 2)</t>
  </si>
  <si>
    <t>Санкт-Петербург г, Левашово п, Садовая ул, д. 45-47, литера.О</t>
  </si>
  <si>
    <t>Нежилое (загородная база детского сада)</t>
  </si>
  <si>
    <t>Санкт-Петербург г, Комарово п, Привокзальная ул, д. 60</t>
  </si>
  <si>
    <t>Нежилое (здание детского сада встроено в ж/д)</t>
  </si>
  <si>
    <t>Санкт-Петербург г, Луначарского пр-кт, д. 9, литера.А</t>
  </si>
  <si>
    <t>Нежилое (здание детского сада)</t>
  </si>
  <si>
    <t>Санкт-Петербург г, Шателена ул, д. 10, литера.А</t>
  </si>
  <si>
    <t>нежилое (здание №1)</t>
  </si>
  <si>
    <t>Санкт-Петербург г, Металлистов пр-кт, д. 18, корп. 2, литера.А</t>
  </si>
  <si>
    <t>нежилое (здание №2)</t>
  </si>
  <si>
    <t>Санкт-Петербург г, Панфилова ул, д. 23, литера.А</t>
  </si>
  <si>
    <t>нежилое (помещение 2-Н-6Н)</t>
  </si>
  <si>
    <t>Санкт-Петербург г, Пушкин г, Павловское ш, д. 69а литера А</t>
  </si>
  <si>
    <t>нежилое 1</t>
  </si>
  <si>
    <t>Санкт-Петербург г, Прокофьева ул, д. 3, корп. 2, литера.А</t>
  </si>
  <si>
    <t>Нежилое 1</t>
  </si>
  <si>
    <t>Санкт-Петербург г, Костромской пр-кт, д. 57, корп. 1, литера.А</t>
  </si>
  <si>
    <t>нежилое 1, образовательное</t>
  </si>
  <si>
    <t>Санкт-Петербург г, Хошимина ул, д. 13, корп. 3, литера.А</t>
  </si>
  <si>
    <t>нежилое 2</t>
  </si>
  <si>
    <t>Санкт-Петербург г, Культуры пр-кт, д. 11, корп. 1, литера.А</t>
  </si>
  <si>
    <t>нежилое 2, образовательное</t>
  </si>
  <si>
    <t>Санкт-Петербург г, Композиторов ул, д. 16, литера.А</t>
  </si>
  <si>
    <t>Нежилое административное помещение Курортного РЖА в составе многоквартирного дома</t>
  </si>
  <si>
    <t>Нежилое административное помещение Курортного РЖА в составе нежилого здания</t>
  </si>
  <si>
    <t>Нежилое административное помещение РЖА в составе жилого дома</t>
  </si>
  <si>
    <t>Санкт-Петербург г, Песочный п, Ленинградская ул, д. 79, литера.А</t>
  </si>
  <si>
    <t>Санкт-Петербург г, Сестрорецк г, Токарева ул, д. 18, литера.А</t>
  </si>
  <si>
    <t>Нежилое административное помещение РЖА в составе нежилого объекта</t>
  </si>
  <si>
    <t>Санкт-Петербург г, Зеленогорск г, Ленина пр-кт, д. 15, литера.А</t>
  </si>
  <si>
    <t>Санкт-Петербург г, Песочный п, Советская ул, д. 6, литера.А</t>
  </si>
  <si>
    <t>нежилое гараж, литер Е</t>
  </si>
  <si>
    <t>Санкт-Петербург г, Павловск г, Елизаветинская ул, д. 9-15 литера Е</t>
  </si>
  <si>
    <t>нежилое здание</t>
  </si>
  <si>
    <t>Ленинградская обл, Гатчинский р-н, Выра д, Большой пр-кт, д. 99</t>
  </si>
  <si>
    <t>Санкт-Петербург г, Волковский пр-кт, д. 134, литера.А</t>
  </si>
  <si>
    <t>Санкт-Петербург г, Колпино г, Ленина пр-кт, д. 77, литера.А</t>
  </si>
  <si>
    <t>Санкт-Петербург г, Кораблестроителей ул, д. 38, корп. 2, литера.А</t>
  </si>
  <si>
    <t>Санкт-Петербург г, Крыленко ул, д. 15, корп. 3, литера.Щ</t>
  </si>
  <si>
    <t>Санкт-Петербург г, Наставников пр-кт, д. 40, корп. 2, литера.А</t>
  </si>
  <si>
    <t>Санкт-Петербург г, Огородный пер, д. 3 литера А</t>
  </si>
  <si>
    <t>Санкт-Петербург г, Парголово п, Ломоносова ул, д. 76, литера.Б</t>
  </si>
  <si>
    <t>Санкт-Петербург г, Черкасова ул, д. 19, корп. 2, литера.А</t>
  </si>
  <si>
    <t>Санкт-Петербург г, Шушары п, Первомайская ул, д. 7 литера А</t>
  </si>
  <si>
    <t>Г. Санкт-Петербург, Санкт-Петербург, Транспортный переулок, д.6, стр.А</t>
  </si>
  <si>
    <t>Санкт-Петербург г, 2-й Муринский пр-кт, д. 24, литера.А</t>
  </si>
  <si>
    <t>Санкт-Петербург г, Дачный пр-кт, д. 21 к. 4 литера А</t>
  </si>
  <si>
    <t>Санкт-Петербург г, Днепропетровская ул, д. 9 литера А</t>
  </si>
  <si>
    <t>Санкт-Петербург г, Караванная ул, д. 22, литер.А</t>
  </si>
  <si>
    <t>Санкт-Петербург г, Комиссара Смирнова ул, д. 17, литера.А</t>
  </si>
  <si>
    <t>Санкт-Петербург г, Культуры пр-кт, д. 14, корп. 2, литера.А</t>
  </si>
  <si>
    <t>Санкт-Петербург г, Новоизмайловский пр-кт, д. 77 литера А</t>
  </si>
  <si>
    <t>Санкт-Петербург г, Петергоф г, Чебышевская ул, д. 13, литера.А</t>
  </si>
  <si>
    <t>Санкт-Петербург г, Пушкин г, Средняя ул, д. 4/2, литера.А</t>
  </si>
  <si>
    <t>Санкт-Петербург г, Северный пр-кт, д. 12 к. 2 литера А</t>
  </si>
  <si>
    <t>Санкт-Петербург г, Сикейроса ул, д. 19 к. 3 литера А</t>
  </si>
  <si>
    <t>Санкт-Петербург г, Ситцевая ул, д. 3, корп. 2, литера.А</t>
  </si>
  <si>
    <t>Санкт-Петербург г, Шушары п, Славянка тер., Ростовская ул, д. 25, корп. 1, литера.А</t>
  </si>
  <si>
    <t>Нежилое здание "ПСЧ № 21 СПб ГКУ «ПСО Выборгского района»"</t>
  </si>
  <si>
    <t>Санкт-Петербург г, Северный пр-кт, д. 5 литера А</t>
  </si>
  <si>
    <t>Нежилое здание "ПСЧ № 60 СПб ГКУ «ПСО Выборгского района»"</t>
  </si>
  <si>
    <t>Санкт-Петербург г, Левашово п, Горское ш, д. 152 литера А</t>
  </si>
  <si>
    <t>Нежилое здание "ПСЧ № 63 СПб ГКУ «ПСО Выборгского района»"</t>
  </si>
  <si>
    <t>Санкт-Петербург г, Большая Озёрная ул, д. 55 стр. 1</t>
  </si>
  <si>
    <t>Нежилое здание ( школа)</t>
  </si>
  <si>
    <t>Санкт-Петербург г, Ленинский пр-кт, д. 123 к. 4 литера А</t>
  </si>
  <si>
    <t>нежилое здание (горкушенко гараж)</t>
  </si>
  <si>
    <t>нежилое здание (Горкушенко0</t>
  </si>
  <si>
    <t>нежилое здание (здание гаража музыкального училища)</t>
  </si>
  <si>
    <t>Г. Санкт-Петербург, Санкт-Петербург, Моховая, д.36, стр.Литера Б</t>
  </si>
  <si>
    <t>нежилое здание (здание №1)</t>
  </si>
  <si>
    <t>Санкт-Петербург г, Парголово п, Первого Мая ул, д. 105, литера.А</t>
  </si>
  <si>
    <t>нежилое здание (здание №2)</t>
  </si>
  <si>
    <t>Санкт-Петербург г, Парголово п, Тихоокеанская ул, д. 16, литера.А</t>
  </si>
  <si>
    <t>нежилое здание (у.Озерковая, д.47, лит.А)</t>
  </si>
  <si>
    <t>Нежилое здание 1</t>
  </si>
  <si>
    <t>Санкт-Петербург г, Греческий пр-кт, д. 21, литера.А</t>
  </si>
  <si>
    <t>Нежилое здание 2</t>
  </si>
  <si>
    <t>Санкт-Петербург г, Греческий пр-кт, д. 21, литера.Б</t>
  </si>
  <si>
    <t>Нежилое здание 3</t>
  </si>
  <si>
    <t>Санкт-Петербург г, Греческий пр-кт, д. 21, литера.Г</t>
  </si>
  <si>
    <t>нежилое здание 4</t>
  </si>
  <si>
    <t>Санкт-Петербург г, Петергоф г, Володи Дубинина ул, д. 12а, литера.А</t>
  </si>
  <si>
    <t>нежилое здание 6</t>
  </si>
  <si>
    <t>Санкт-Петербург г, Ломоносов г, Жоры Антоненко ул, д. 6, корп. 1, литера.А</t>
  </si>
  <si>
    <t>Нежилое здание детского сада</t>
  </si>
  <si>
    <t>Санкт-Петербург г, Краснопутиловская ул, д. 41 литера А</t>
  </si>
  <si>
    <t>Нежилое здание для предоставления социальных услуг без проживания</t>
  </si>
  <si>
    <t>Санкт-Петербург г, Кронштадт г, Зосимова ул, д. 44, литера.А</t>
  </si>
  <si>
    <t>Нежилое здание Курортного РЖА, отдельностоящее</t>
  </si>
  <si>
    <t>Нежилое здание лит. А</t>
  </si>
  <si>
    <t>Г. Санкт-Петербург, Санкт-Петербург, Ярославский проспект, д.4, стр.лит.А</t>
  </si>
  <si>
    <t>Санкт-Петербург г, Ушково п, Пляжевая ул, д. 14 литера А</t>
  </si>
  <si>
    <t>Нежилое здание лит. В</t>
  </si>
  <si>
    <t>Г. Санкт-Петербург, Санкт-Петербург, Ярославский проспект, д.4, стр.лит. В</t>
  </si>
  <si>
    <t>Нежилое здание лит. Д</t>
  </si>
  <si>
    <t>Г. Санкт-Петербург, Санкт-Петербург, Ярославский проспект, д.4, стр.лит. Д</t>
  </si>
  <si>
    <t>Нежилое здание лит. К</t>
  </si>
  <si>
    <t>Санкт-Петербург г, Ушково п, Пляжевая ул, д. 14 литера К</t>
  </si>
  <si>
    <t>Нежилое здание ЛИТЕР А (учебно-производственные мастерские)</t>
  </si>
  <si>
    <t>Санкт-Петербург г, Аккуратова ул, д. 11 литера А</t>
  </si>
  <si>
    <t>Нежилое здание литер В</t>
  </si>
  <si>
    <t>Санкт-Петербург г, Ушково п, Пляжевая ул, д. 14 литера В</t>
  </si>
  <si>
    <t>Нежилое здание литер Ж</t>
  </si>
  <si>
    <t>Санкт-Петербург г, Ушково п, Пляжевая ул, д. 14 литера Ж</t>
  </si>
  <si>
    <t>Нежилое здание литер М</t>
  </si>
  <si>
    <t>Санкт-Петербург г, Ушково п, Пляжевая ул, д. 14 литера М</t>
  </si>
  <si>
    <t>Нежилое здание литер О</t>
  </si>
  <si>
    <t>Санкт-Петербург г, Ушково п, Пляжевая ул, д. 14 литера О</t>
  </si>
  <si>
    <t>Нежилое здание литер П</t>
  </si>
  <si>
    <t>Санкт-Петербург г, Ушково п, Пляжевая ул, д. 14 литера П</t>
  </si>
  <si>
    <t>Нежилое здание литер С</t>
  </si>
  <si>
    <t>Санкт-Петербург г, Ушково п, Пляжевая ул, д. 14 литера С</t>
  </si>
  <si>
    <t>Нежилое здание литер У</t>
  </si>
  <si>
    <t>Санкт-Петербург г, Ушково п, Пляжевая ул, д. 14 литера У</t>
  </si>
  <si>
    <t>Нежилое здание литер Ф</t>
  </si>
  <si>
    <t>Санкт-Петербург г, Ушково п, Пляжевая ул, д. 14 литера Ф</t>
  </si>
  <si>
    <t>Нежилое здание литер Х</t>
  </si>
  <si>
    <t>Санкт-Петербург г, Ушково п, Пляжевая ул, д. 14 литера Х</t>
  </si>
  <si>
    <t>Нежилое здание литер Ч</t>
  </si>
  <si>
    <t>Санкт-Петербург г, Ушково п, Пляжевая ул, д. 14 литера Ч</t>
  </si>
  <si>
    <t>Нежилое здание литер Ю</t>
  </si>
  <si>
    <t>Санкт-Петербург г, Ушково п, Пляжевая ул, д. 14 литера Ю</t>
  </si>
  <si>
    <t>Нежилое здание литер Я</t>
  </si>
  <si>
    <t>Санкт-Петербург г, Ушково п, Пляжевая ул, д. 14 литера Я</t>
  </si>
  <si>
    <t>Нежилое здание Миллионная</t>
  </si>
  <si>
    <t>нежилое здание Тарасова ул., д. 8, корп. 1 литера А</t>
  </si>
  <si>
    <t>Нежилое здание-подсобное помещение</t>
  </si>
  <si>
    <t>Санкт-Петербург г, Зеленогорск г, Приморское ш, д. 536, литера.Щ</t>
  </si>
  <si>
    <t>Нежилое здание-хозяйственное помещение</t>
  </si>
  <si>
    <t>Санкт-Петербург г, Зеленогорск г, Приморское ш, д. 536, литера.Ш</t>
  </si>
  <si>
    <t>нежилое здание-школа</t>
  </si>
  <si>
    <t>Санкт-Петербург г, Кронштадт г, Станюковича ул, д. 4, литера.А</t>
  </si>
  <si>
    <t>нежилое здание, лит.АВ</t>
  </si>
  <si>
    <t>Санкт-Петербург г, Елагин остров, д. 4 литера АВ</t>
  </si>
  <si>
    <t>Нежилое здание, Литер Ж</t>
  </si>
  <si>
    <t>Санкт-Петербургское государственное казённое учреждение здравоохранения "Психоневрологический дом ребенка № 6"</t>
  </si>
  <si>
    <t>нежилое здание, Литер И</t>
  </si>
  <si>
    <t>Нежилое здание, Литер Л</t>
  </si>
  <si>
    <t>Нежилое здание, Литера К</t>
  </si>
  <si>
    <t>нежилое здание, ЛитерЕ</t>
  </si>
  <si>
    <t>нежилое здание, школа № 308</t>
  </si>
  <si>
    <t>Санкт-Петербург г, Бородинская ул, д. 8-10, литера.А</t>
  </si>
  <si>
    <t>Нежилое Кислородная</t>
  </si>
  <si>
    <t>нежилое лечебно-амбулаторное</t>
  </si>
  <si>
    <t>Санкт-Петербург г, Солидарности пр-кт, д. 1 к. 1 литера А</t>
  </si>
  <si>
    <t>Нежилое лечебное здание</t>
  </si>
  <si>
    <t>Нежилое некапитальное строение</t>
  </si>
  <si>
    <t>нежилое образовательное</t>
  </si>
  <si>
    <t>Санкт-Петербург г, Есенина ул, д. 26, корп. 3, литера.А</t>
  </si>
  <si>
    <t>Санкт-Петербург г, Петергоф г, Эрлеровский б-р, д. 18, литера.А</t>
  </si>
  <si>
    <t>Санкт-Петербург г, Сизова пр-кт, д. 30 к. 3 литера А</t>
  </si>
  <si>
    <t>Санкт-Петербург г, Добровольцев ул, д. 22, корп. 2, литера.А</t>
  </si>
  <si>
    <t>Санкт-Петербург г, Канала Грибоедова наб, д. 14 литера А</t>
  </si>
  <si>
    <t>Санкт-Петербург г, Композиторов ул, д. 20, корп. 2, литера.А</t>
  </si>
  <si>
    <t>Санкт-Петербург г, Понтонный п, Южная ул, д. 15 литера А</t>
  </si>
  <si>
    <t>Нежилое помещение (дом для обслуживающего персонала) Зеленый бор</t>
  </si>
  <si>
    <t>Нежилое помещение (женской консультации №39)</t>
  </si>
  <si>
    <t>Санкт-Петербург г, Просвещения пр-кт, д. 99, литера.А</t>
  </si>
  <si>
    <t>нежилое помещение (офис)</t>
  </si>
  <si>
    <t>Нежилое помещение (офиса врача общей практики)</t>
  </si>
  <si>
    <t>нежилое помещение (под офис)</t>
  </si>
  <si>
    <t>Нежилое помещение (Центра общей врачебной (семейной) практики)</t>
  </si>
  <si>
    <t>нежилое помещение 1</t>
  </si>
  <si>
    <t>Санкт-Петербург г, Вознесенский пр-кт, д. 25, литера.А</t>
  </si>
  <si>
    <t>нежилое помещение 2</t>
  </si>
  <si>
    <t>Санкт-Петербург г, Канала Грибоедова наб, д. 105, литера.А</t>
  </si>
  <si>
    <t>Нежилое помещение 2</t>
  </si>
  <si>
    <t>Санкт-Петербург г, Стрельна п, Орловская ул, д. 2, литера.А</t>
  </si>
  <si>
    <t>Нежилое помещение 2-Н</t>
  </si>
  <si>
    <t>Нежилое помещение 2-Н, на 1-ом этаже жилого здания по адресу:198095, г Санкт-Петербург, ул Зои Космодемьянской , дом 3, литер "А", кадастровый номер 78:8034:0:4:3</t>
  </si>
  <si>
    <t>Санкт-Петербург г, Зои Космодемьянской ул, д. 3, литера.А</t>
  </si>
  <si>
    <t>Нежилое помещение 3</t>
  </si>
  <si>
    <t>Санкт-Петербург г, Петергоф г, Шахматова ул, д. 12, корп. 2, литера.А</t>
  </si>
  <si>
    <t>Нежилое помещение 4-Н</t>
  </si>
  <si>
    <t>нежилое помещение 5</t>
  </si>
  <si>
    <t>Санкт-Петербург г, Ломоносов г, Победы ул, д. 1, литера.А</t>
  </si>
  <si>
    <t>Нежилое помещение 5-Н</t>
  </si>
  <si>
    <t>Нежилое помещение 7-Н, на 1-ом этаже жилого здания по адресу:198095, г Санкт-Петербург, ул Оборонная , дом 7/20, литер "А", кадастровый номер 78:8038:0:4:3</t>
  </si>
  <si>
    <t>Санкт-Петербург г, Оборонная ул, д. 7/20, литера.А</t>
  </si>
  <si>
    <t>Нежилое помещение 8-Н, на 1-ом этаже жилого здания по адресу:198095, г Санкт-Петербург, ул Зои Космодемьянской , дом 3, литер "А", кадастровый номер 78:15:8034:0:4:2</t>
  </si>
  <si>
    <t>Нежилое помещение в МКД СПб ГКУ "Дом писателя " - Многофункциональный культурный центр Пушкин 2.0</t>
  </si>
  <si>
    <t>Санкт-Петербург г, Пушкин г, Московская ул, д. 45/20, литера.А</t>
  </si>
  <si>
    <t>нежилое помещение в многоквартирном жилом доме</t>
  </si>
  <si>
    <t>Санкт-Петербург г, Олеко Дундича ул, д. 25 к. 2 литера А</t>
  </si>
  <si>
    <t>Санкт-Петербург г, Пушкин г, Леонтьевская ул, д. 44, литера.А</t>
  </si>
  <si>
    <t>Нежилое помещение Веденеева 2</t>
  </si>
  <si>
    <t>нежилое помещение встроенное в МКД</t>
  </si>
  <si>
    <t>Санкт-Петербург г, Блохина ул, д. 14 литера А</t>
  </si>
  <si>
    <t>Санкт-Петербург г, Большая Монетная ул, д. 11 литера А</t>
  </si>
  <si>
    <t>Санкт-Петербург г, Большая Монетная ул, д. 9 литера А</t>
  </si>
  <si>
    <t>Санкт-Петербург г, Большая Пушкарская ул, д. 32 литера А</t>
  </si>
  <si>
    <t>Санкт-Петербург г, Малая Посадская ул, д. 20 литера А</t>
  </si>
  <si>
    <t>нежилое помещение встроенное в нежилое здание</t>
  </si>
  <si>
    <t>Санкт-Петербург г, Гатчинская ул, д. 16 литера А</t>
  </si>
  <si>
    <t>Санкт-Петербург г, Ленина ул, д. 49 литера А</t>
  </si>
  <si>
    <t>Нежилое помещение для использования под гараж (в безвозмездном пользовании)</t>
  </si>
  <si>
    <t>нежилое помещение для концертной деятельности</t>
  </si>
  <si>
    <t>Санкт-Петербург г, Реки Мойки наб, д. 20, литера.А</t>
  </si>
  <si>
    <t>нежилое помещение Заневский пр-кт, д. 15, литера А</t>
  </si>
  <si>
    <t>нежилое помещение Клуб досуга "Улыбка"</t>
  </si>
  <si>
    <t>нежилое помещение Комиссара Смирнова 5/7</t>
  </si>
  <si>
    <t>нежилое помещение Культуры 29</t>
  </si>
  <si>
    <t>нежилое помещение Ленская ул. д. 8, корп. 2, литера А</t>
  </si>
  <si>
    <t>нежилое помещение Маршала Тухачевского ул., д. 41, литера А</t>
  </si>
  <si>
    <t>Нежилое помещение пр.Науки, 15</t>
  </si>
  <si>
    <t>Нежилое помещение склад</t>
  </si>
  <si>
    <t>нежилое помещение Среднеохтинский пр-кт, д. 1, корп. 3, литера А</t>
  </si>
  <si>
    <t>нежилое помещение Ударников пр-кт, д. 20, корп. 2, литера А</t>
  </si>
  <si>
    <t>нежилое помещение Ударников пр-кт, д. 39, корп. 1, литера А</t>
  </si>
  <si>
    <t>нежилое помещение Федосеенко 16</t>
  </si>
  <si>
    <t>Нежилое помещение, помещение в безвозмездном пользовании</t>
  </si>
  <si>
    <t>Санкт-Петербург г, Ленина ул, д. 8 литера А</t>
  </si>
  <si>
    <t>нежилое помещение1</t>
  </si>
  <si>
    <t>Санкт-Петербург г, Петергоф г, Санкт-Петербургский пр-кт, д. 6а, литера.А</t>
  </si>
  <si>
    <t>Нежилое Прозекторская , часовня</t>
  </si>
  <si>
    <t>Нежилое строение</t>
  </si>
  <si>
    <t>Санкт-Петербург г, Бухарестская ул, д. 67, корп. 2, литера.А</t>
  </si>
  <si>
    <t>Нежилое учебное учреждение</t>
  </si>
  <si>
    <t>Г. Санкт-Петербург, Санкт-Петербург, Моховая, д.36, стр.Литера А</t>
  </si>
  <si>
    <t>Нежилое холодная камера, Морг</t>
  </si>
  <si>
    <t>нежилое-административное</t>
  </si>
  <si>
    <t>Санкт-Петербург г, Колпино г, Ленина пр-кт, д. 70 литера А</t>
  </si>
  <si>
    <t>Нежилое, велобаза</t>
  </si>
  <si>
    <t>Санкт-Петербург г, Петергоф г, Суворовский г-к, д. 69 к. 5 литера А</t>
  </si>
  <si>
    <t>нежилое, детский сад</t>
  </si>
  <si>
    <t>Санкт-Петербург г, Крыленко ул, д. 21 к. 3 литера А</t>
  </si>
  <si>
    <t>Санкт-Петербург г, Луначарского пр-кт, д. 19, корп. 2, литера.А</t>
  </si>
  <si>
    <t>Нежилое, детский сад</t>
  </si>
  <si>
    <t>Санкт-Петербург г, Гражданский пр-кт, д. 7, корп. 1, литера.А</t>
  </si>
  <si>
    <t>Нежилое, для осуществление медицинской деятельности (здание №1)</t>
  </si>
  <si>
    <t>Санкт-Петербург г, Королёва пр-кт, д. 3, корп. 2, литер.А</t>
  </si>
  <si>
    <t>нежилое, для осуществления медицинской деятельности (здание №2)</t>
  </si>
  <si>
    <t>Санкт-Петербург г, Серебристый б-р, д. 14, корп. 2, литер.А</t>
  </si>
  <si>
    <t>нежилое, для осуществления медицинской деятельности (здание №3)</t>
  </si>
  <si>
    <t>Санкт-Петербург г, Вербная ул, д. 16, литер.А</t>
  </si>
  <si>
    <t>нежилое, офисное</t>
  </si>
  <si>
    <t>Санкт-Петербург г, Пражская ул, д. 46, литер.А</t>
  </si>
  <si>
    <t>нежилое, проходная, литер Ж</t>
  </si>
  <si>
    <t>Санкт-Петербург г, Павловск г, Елизаветинская ул, д. 9-15 литера Ж</t>
  </si>
  <si>
    <t>Нежилое, спортивные залы</t>
  </si>
  <si>
    <t>Санкт-Петербург г, Петергоф г, Суворовский г-к, д. 69 к. 6 литера А</t>
  </si>
  <si>
    <t>нежилое, учебный корпус</t>
  </si>
  <si>
    <t>Санкт-Петербург г, Малая Балканская ул, д. 44, литера.А</t>
  </si>
  <si>
    <t>Санкт-Петербург г, Олеко Дундича ул, д. 25, корп. 3, литера.А</t>
  </si>
  <si>
    <t>нежилое,школьное</t>
  </si>
  <si>
    <t>Санкт-Петербург г, Наличная ул, д. 44, корп. 5, литера.А</t>
  </si>
  <si>
    <t>Нежилой корпус литер В</t>
  </si>
  <si>
    <t>Санкт-Петербург г, Косинова ул, д. 19/9 литера В</t>
  </si>
  <si>
    <t>нежилой объект</t>
  </si>
  <si>
    <t>Санкт-Петербург г, Черкасова ул, д. 23 литера А</t>
  </si>
  <si>
    <t>нежилой фонд - нежилые помещения</t>
  </si>
  <si>
    <t>Нежилые здания, Литер Д</t>
  </si>
  <si>
    <t>Нежилые здания, Литер З</t>
  </si>
  <si>
    <t>Нежилые помещения для предоставления социальных услуг без проживания в составе многоквартирного дома</t>
  </si>
  <si>
    <t>Санкт-Петербург г, Кронштадт г, Ленинградская ул, д. 9, литера.А</t>
  </si>
  <si>
    <t>Непокоренных</t>
  </si>
  <si>
    <t>Нетиповое учреждение</t>
  </si>
  <si>
    <t>Санкт-Петербург г, Дибуновская ул, д. 1/14, литера.А</t>
  </si>
  <si>
    <t>Новое здание на территории ГУЗ "Родильный дом № 9" для организации перинатального центра на 270 коек</t>
  </si>
  <si>
    <t>Обеспечение сохранности архивных документов</t>
  </si>
  <si>
    <t>Обособленная экспозиция</t>
  </si>
  <si>
    <t>образование</t>
  </si>
  <si>
    <t>Санкт-Петербург г, Большая Зеленина ул, д. 27а, литера.А</t>
  </si>
  <si>
    <t>Санкт-Петербург г, Витебский пр-кт, д. 57 литера А</t>
  </si>
  <si>
    <t>Санкт-Петербург г, Колпино г, Веры Слуцкой ул, д. 32, корп. 2, литера.А</t>
  </si>
  <si>
    <t>Санкт-Петербург г, Колпино г, Тверская ул, д. 18, литера.А</t>
  </si>
  <si>
    <t>Санкт-Петербург г, Корпусная ул, д. 24, литера.Г</t>
  </si>
  <si>
    <t>Санкт-Петербург г, Ленинский пр-кт, д. 132 к. 2 литера А</t>
  </si>
  <si>
    <t>Санкт-Петербург г, Мечникова пр-кт, д. 5, корп. 1, литера.А</t>
  </si>
  <si>
    <t>Санкт-Петербург г, Ольги Форш ул, д. 17, корп. 2, литера.А</t>
  </si>
  <si>
    <t>Санкт-Петербург г, Понтонный п, Южная ул, д. 31 литера А</t>
  </si>
  <si>
    <t>Санкт-Петербург г, Руставели ул, д. 35 литера А</t>
  </si>
  <si>
    <t>Образование</t>
  </si>
  <si>
    <t>Г. Санкт-Петербург, г. Санкт-Петербург, Добровольцев, д.14, к.2, стр.А</t>
  </si>
  <si>
    <t>Санкт-Петербург г, Варшавская ул, д. 51, корп. 2, литера.А</t>
  </si>
  <si>
    <t>Санкт-Петербург г, Ветеранов пр-кт, д. 114 к. 2 литера А</t>
  </si>
  <si>
    <t>Санкт-Петербург г, Красное Село г, Массальского ул, д. 7, литера.А</t>
  </si>
  <si>
    <t>Санкт-Петербург г, Крыленко ул, д. 25 к. 5 литера В</t>
  </si>
  <si>
    <t>Санкт-Петербург г, Малая Балканская ул, д. 41 литера А</t>
  </si>
  <si>
    <t>Санкт-Петербург г, Октябрьская наб, д. 118, корп. 9, литера.А</t>
  </si>
  <si>
    <t>Санкт-Петербург г, Парголово п, Фёдора Абрамова ул, д. 6, литера.А</t>
  </si>
  <si>
    <t>Санкт-Петербург г, Песочный п, Речная ул, д. 14, литер.А</t>
  </si>
  <si>
    <t>Санкт-Петербург г, Пражская ул, д. 36, литера.А</t>
  </si>
  <si>
    <t>Санкт-Петербург г, Репино п, Луговая ул, д. 4, литера.А</t>
  </si>
  <si>
    <t>Санкт-Петербург г, Сергиево тер, Российский б-р, д. 4/2, литера.А</t>
  </si>
  <si>
    <t>Санкт-Петербург г, Стачек пр-кт, д. 105 к. 3 литера А</t>
  </si>
  <si>
    <t>Санкт-Петербург г, Тореза пр-кт, д. 37 к. 1 литера А</t>
  </si>
  <si>
    <t>Санкт-Петербург г, Черняховского ул, д. 30, литера.А</t>
  </si>
  <si>
    <t>Санкт-Петербург г, Школьная ул, д. 19, литера.А</t>
  </si>
  <si>
    <t>Санкт-Петербург г, Шушары п, Вишерская ул, д. 3, корп. 1, литера.А</t>
  </si>
  <si>
    <t>Образование Александровская, 6/9</t>
  </si>
  <si>
    <t>Санкт-Петербург г, Ломоносов г, Александровская ул, д. 6/9, литера.А</t>
  </si>
  <si>
    <t>образование детей</t>
  </si>
  <si>
    <t>Санкт-Петербург г, Кронштадт г, Станюковича ул, д. 10 литера А</t>
  </si>
  <si>
    <t>Образование и наука</t>
  </si>
  <si>
    <t>Санкт-Петербург г, Кустодиева ул, д. 16, корп. 2, литера.А</t>
  </si>
  <si>
    <t>образование начальная школа</t>
  </si>
  <si>
    <t>Санкт-Петербург г, Колпино г, Октябрьская ул, д. 41, литера.А</t>
  </si>
  <si>
    <t>Образование Разводная, 27</t>
  </si>
  <si>
    <t>Санкт-Петербург г, Петергоф г, Разводная ул, д. 27, литера.Б</t>
  </si>
  <si>
    <t>Образование СПБ, 61</t>
  </si>
  <si>
    <t>Санкт-Петербург г, Петергоф г, Санкт-Петербургский пр-кт, д. 61, литера.А</t>
  </si>
  <si>
    <t>Образование. Лицей со спортивным комплексом</t>
  </si>
  <si>
    <t>Санкт-Петербург г, 3-я линия 1-й половины ул, д. 10а, литера.А</t>
  </si>
  <si>
    <t>образовательная деятельность</t>
  </si>
  <si>
    <t>Санкт-Петербург г, Белышева ул, д. 8, корп. 2, литер.А</t>
  </si>
  <si>
    <t>Санкт-Петербург г, Колпино г, Вавилова ул, д. 13 литера А</t>
  </si>
  <si>
    <t>Санкт-Петербург г, Колпино г, Танкистов ул, д. 26, корп. 2, литера.А</t>
  </si>
  <si>
    <t>Санкт-Петербург г, Колпино г, Трудящихся б-р, д. 9 литера А</t>
  </si>
  <si>
    <t>Санкт-Петербург г, Обводного канала наб, д. 123, литера.Б</t>
  </si>
  <si>
    <t>Санкт-Петербург г, Петергофское ш, д. 5, корп. 4, литера.А</t>
  </si>
  <si>
    <t>Санкт-Петербург г, Суздальский пр-кт, д. 5, корп. 2, литера.А</t>
  </si>
  <si>
    <t>Санкт-Петербург г, Щербаков пер, д. 2/58, литера.А</t>
  </si>
  <si>
    <t>Образовательная деятельность</t>
  </si>
  <si>
    <t>Г. Санкт-Петербург, набережная реки Фонтанки, д.134б</t>
  </si>
  <si>
    <t>Санкт-Петербург г, Кузнецова пр-кт, д. 19, литера.А</t>
  </si>
  <si>
    <t>Санкт-Петербург г, Седова ул, д. 108 литера А</t>
  </si>
  <si>
    <t>образовательная деятельность (здание №1)</t>
  </si>
  <si>
    <t>Санкт-Петербург г, Наличная ул, д. 55 литера А</t>
  </si>
  <si>
    <t>образовательная деятельность (здание №2)</t>
  </si>
  <si>
    <t>Санкт-Петербург г, Наличная ул, д. 48 к. 3 литера Б</t>
  </si>
  <si>
    <t>Образовательная деятельность (школа)</t>
  </si>
  <si>
    <t>Санкт-Петербург г, Ивана Черных ул, д. 11 литера А</t>
  </si>
  <si>
    <t>Образовательная деятельность 1</t>
  </si>
  <si>
    <t>Санкт-Петербург г, Просвещения пр-кт, д. 82, корп. 1, литера.А</t>
  </si>
  <si>
    <t>Образовательная деятельность 2</t>
  </si>
  <si>
    <t>Санкт-Петербург г, Просвещения пр-кт, д. 53, корп. 4, литера.А</t>
  </si>
  <si>
    <t>образовательная деятельность общеразвивающего вида с приоритетным осуществлением деятельности по физическому развитию детей</t>
  </si>
  <si>
    <t>Санкт-Петербург г, Кузнецова пр-кт, д. 18, корп. 2, литера.А</t>
  </si>
  <si>
    <t>образовательная деятельность по дополнительным общеобразовательным программам</t>
  </si>
  <si>
    <t>Санкт-Петербург г, Средний В.О. пр-кт, д. 55 литера Б</t>
  </si>
  <si>
    <t>Образовательная деятельность I корпус</t>
  </si>
  <si>
    <t>Санкт-Петербург г, Маршала Захарова ул, д. 17, корп. 3, литера.А</t>
  </si>
  <si>
    <t>Образовательная деятельность II корпус</t>
  </si>
  <si>
    <t>Санкт-Петербург г, Маршала Захарова ул, д. 19, корп. 2, литера.А</t>
  </si>
  <si>
    <t>Образовательная деятеность</t>
  </si>
  <si>
    <t>Санкт-Петербург г, Петергоф г, Ботаническая ул, д. 8, литера.А</t>
  </si>
  <si>
    <t>образовательная организация</t>
  </si>
  <si>
    <t>Санкт-Петербург г, Сестрорецк г, Приморское ш, д. 308, литера.А</t>
  </si>
  <si>
    <t>Образовательная организация</t>
  </si>
  <si>
    <t>Г. Санкт-Петербург, Кооперативная, д.27, к.лит. А</t>
  </si>
  <si>
    <t>Г. Санкт-Петербург, Морская набережная, д.37, к.2, стр.лит.А</t>
  </si>
  <si>
    <t>Санкт-Петербург г, Альпийский пер, д. 5, корп. 1, литера.А</t>
  </si>
  <si>
    <t>Санкт-Петербург г, Железноводская ул, д. 50, литера.А</t>
  </si>
  <si>
    <t>Санкт-Петербург г, Пушкин г, Леонтьевская ул, д. 10 стр. 1</t>
  </si>
  <si>
    <t>Санкт-Петербург г, Фаворского ул, д. 16, литера.А</t>
  </si>
  <si>
    <t>Санкт-Петербург г, Шевченко ул, д. 27, корп. 2, литера.Б</t>
  </si>
  <si>
    <t>Образовательная организация (корпус 2)</t>
  </si>
  <si>
    <t>Г. Санкт-Петербург, Федора Абрамова, д.16, к.3, стр.1</t>
  </si>
  <si>
    <t>Образовательная организация (корпус 3)</t>
  </si>
  <si>
    <t>Г. Санкт-Петербург, Федора Абрамова, д.20, к.2, стр.1</t>
  </si>
  <si>
    <t>Образовательная организация (начальная школа)</t>
  </si>
  <si>
    <t>Санкт-Петербург г, Пушкин г, Церковная ул, д. 16 литера А</t>
  </si>
  <si>
    <t>Образовательная площадка № 1</t>
  </si>
  <si>
    <t>Санкт-Петербург г, Невский пр-кт, д. 5, литера.А</t>
  </si>
  <si>
    <t>Образовательная площадка № 2</t>
  </si>
  <si>
    <t>Санкт-Петербург г, Некрасова ул, д. 19, литера.А</t>
  </si>
  <si>
    <t>образовательное</t>
  </si>
  <si>
    <t>Санкт-Петербург г, Болотная ул, д. 18, литера.А</t>
  </si>
  <si>
    <t>Санкт-Петербург г, Дрезденская ул, д. 22 к. 2 литера А</t>
  </si>
  <si>
    <t>Санкт-Петербург г, Зины Портновой ул, д. 15 литера А</t>
  </si>
  <si>
    <t>Санкт-Петербург г, Композиторов ул, д. 29, корп. 2, литера.А</t>
  </si>
  <si>
    <t>Санкт-Петербург г, Кораблестроителей ул, д. 37, корп. 5, литера.А</t>
  </si>
  <si>
    <t>Санкт-Петербург г, Лиговский пр-кт, д. 70, литера.А</t>
  </si>
  <si>
    <t>Санкт-Петербург г, Остоумова ул, д. 19в литера А</t>
  </si>
  <si>
    <t>Санкт-Петербург г, Петро-Славянка п, Коммунаров ул, д. 2, литер.Б</t>
  </si>
  <si>
    <t>Санкт-Петербург г, Торики тер., Политрука Пасечника ул, д. 3 литера А</t>
  </si>
  <si>
    <t>Образовательное</t>
  </si>
  <si>
    <t>Санкт-Петербург г, Будапештская ул, д. 64, корп. 2, литер.А</t>
  </si>
  <si>
    <t>Санкт-Петербург г, Воскова ул, д. 1, литера.А</t>
  </si>
  <si>
    <t>Санкт-Петербург г, Колпино г, Раумская ул, д. 9, литера.А</t>
  </si>
  <si>
    <t>Санкт-Петербург г, Кубинская ул, д. 62, литера.А</t>
  </si>
  <si>
    <t>Санкт-Петербург г, Кузнецова пр-кт, д. 26, корп. 2, литера.А</t>
  </si>
  <si>
    <t>Санкт-Петербург г, Металлистов пр-кт, д. 104, корп. 2, литера.А</t>
  </si>
  <si>
    <t>Санкт-Петербург г, Омская ул, д. 17, литера.А</t>
  </si>
  <si>
    <t>Образовательное (второе здание)</t>
  </si>
  <si>
    <t>Санкт-Петербург г, Коллонтай ул, д. 19 к. 5 литера А</t>
  </si>
  <si>
    <t>образовательное (здание №1)</t>
  </si>
  <si>
    <t>Санкт-Петербург г, Гжатская ул, д. 22, корп. 4, литера.А</t>
  </si>
  <si>
    <t>Санкт-Петербург г, Орджоникидзе ул, д. 18 литера А</t>
  </si>
  <si>
    <t>образовательное (здание №2)</t>
  </si>
  <si>
    <t>Санкт-Петербург г, Гжатская ул, д. 22, корп. 3, литера.А</t>
  </si>
  <si>
    <t>Санкт-Петербург г, Московский пр-кт, д. 164 литера А</t>
  </si>
  <si>
    <t>Образовательное (основное здание)</t>
  </si>
  <si>
    <t>Санкт-Петербург г, Подвойского ул, д. 18 к. 3 литера А</t>
  </si>
  <si>
    <t>Образовательное деятельность</t>
  </si>
  <si>
    <t>Санкт-Петербург г, Кадетская В.О. линия, д. 3, литера.А</t>
  </si>
  <si>
    <t>Образовательное уреждение</t>
  </si>
  <si>
    <t>Санкт-Петербург г, Лёни Голикова ул, д. 24 к. 2 литера А</t>
  </si>
  <si>
    <t>образовательное учебное</t>
  </si>
  <si>
    <t>Санкт-Петербург г, Павловск г, Мичурина пер, д. 19, литера.А</t>
  </si>
  <si>
    <t>Г. Санкт-Петербург, г.Пушкин, Ленинградская, д.2, стр.А</t>
  </si>
  <si>
    <t>Г. Санкт-Петербург, Лафонская ул, д.д. 1 литера А</t>
  </si>
  <si>
    <t>Санкт-Петербург г, 7-я В.О. линия, д. 66 литера А</t>
  </si>
  <si>
    <t>Санкт-Петербург г, Бухарестская ул, д. 114, корп. 3, литера.А</t>
  </si>
  <si>
    <t>Санкт-Петербург г, Дачный пр-кт, д. 3 к. 2 литера А</t>
  </si>
  <si>
    <t>Санкт-Петербург г, Елизарова пр-кт, д. 7, литера.Б</t>
  </si>
  <si>
    <t>Санкт-Петербург г, Жени Егоровой ул, д. 10, корп. 2, литера.А</t>
  </si>
  <si>
    <t>Санкт-Петербург г, Загребский б-р, д. 35 к. 2 литера А</t>
  </si>
  <si>
    <t>Санкт-Петербург г, Зеленогорск г, Красноармейская ул, д. 11, литера.Б</t>
  </si>
  <si>
    <t>Санкт-Петербург г, Ивановская ул, д. 22 литера А</t>
  </si>
  <si>
    <t>Санкт-Петербург г, Канонерский остров, д. 20 литера А</t>
  </si>
  <si>
    <t>Санкт-Петербург г, Колпино г, Тверская ул, д. 54 к. 2 литера А</t>
  </si>
  <si>
    <t>Санкт-Петербург г, Комендантский пр-кт, д. 22, корп. 3, литера.А</t>
  </si>
  <si>
    <t>Санкт-Петербург г, Красное Село г, Дудергоф тер., Театральная ул, д. 9 литера А</t>
  </si>
  <si>
    <t>Санкт-Петербург г, Кронштадт г, Ленина пр-кт, д. 3 литера А</t>
  </si>
  <si>
    <t>Санкт-Петербург г, Культуры пр-кт, д. 26, корп. 4, литера.А</t>
  </si>
  <si>
    <t>Санкт-Петербург г, Латышских Стрелков ул, д. 9 к. 1 литера А</t>
  </si>
  <si>
    <t>Санкт-Петербург г, Ленсовета ул, д. 87, корп. 2, литера.А</t>
  </si>
  <si>
    <t>Санкт-Петербург г, Маршала Новикова ул, д. 2, корп. 2, литера.А</t>
  </si>
  <si>
    <t>Санкт-Петербург г, Наличная ул, д. 36, корп. 8, литера.А</t>
  </si>
  <si>
    <t>Санкт-Петербург г, Народного Ополчения пр-кт, д. 209 к. 3 литера А</t>
  </si>
  <si>
    <t>Санкт-Петербург г, Народного Ополчения пр-кт, д. 95 литера А</t>
  </si>
  <si>
    <t>Санкт-Петербург г, Наставников пр-кт, д. 11, корп. 2, литера.А</t>
  </si>
  <si>
    <t>Санкт-Петербург г, Новаторов б-р, д. 7 литера А</t>
  </si>
  <si>
    <t>Санкт-Петербург г, Песочный п, Ленинградская ул, д. 53, литера.А</t>
  </si>
  <si>
    <t>Санкт-Петербург г, Петергоф г, Санкт-Петербургский пр-кт, д. 4, литера.А</t>
  </si>
  <si>
    <t>Санкт-Петербург г, Просвещения пр-кт, д. 40, литера.А</t>
  </si>
  <si>
    <t>Санкт-Петербург г, Просвещения пр-кт, д. 5, корп. 2, литера.А</t>
  </si>
  <si>
    <t>Санкт-Петербург г, Прудковский пер, д. 1/8, литера.А</t>
  </si>
  <si>
    <t>Санкт-Петербург г, Реки Фонтанки наб, д. 22, литера.А</t>
  </si>
  <si>
    <t>Санкт-Петербург г, Севастопольская ул, д. 11 литера А</t>
  </si>
  <si>
    <t>Санкт-Петербург г, Сестрорецк г, Свободы пл, д. 6, литера.А</t>
  </si>
  <si>
    <t>Санкт-Петербург г, Симонова ул, д. 8, корп. 1, литера.А</t>
  </si>
  <si>
    <t>Санкт-Петербург г, Софийская ул, д. 32, корп. 4, литера.А</t>
  </si>
  <si>
    <t>Санкт-Петербург г, Стачек пр-кт, д. 107 к. 4 литера А</t>
  </si>
  <si>
    <t>Санкт-Петербург г, Стойкости ул, д. 19 к. 2 литера А</t>
  </si>
  <si>
    <t>Санкт-Петербург г, Счастливая ул, д. 3 литера А</t>
  </si>
  <si>
    <t>Санкт-Петербург г, Тельмана ул, д. 34 литера Б</t>
  </si>
  <si>
    <t>Санкт-Петербург г, Тихорецкий пр-кт, д. 25, корп. 3, литера.А</t>
  </si>
  <si>
    <t>Санкт-Петербург г, Тореза пр-кт, д. 37, корп. 1, литера.А</t>
  </si>
  <si>
    <t>Санкт-Петербург г, Трамвайный пр-кт, д. 11 к. 4 литера А</t>
  </si>
  <si>
    <t>Санкт-Петербург г, Трамвайный пр-кт, д. 22 литера А</t>
  </si>
  <si>
    <t>Санкт-Петербург г, Ушинского ул, д. 33, корп. 2, литера.А</t>
  </si>
  <si>
    <t>Санкт-Петербург г, Художников пр-кт, д. 23, корп. 2, литера.А</t>
  </si>
  <si>
    <t>Санкт-Петербург г, Художников пр-кт, д. 39, корп. 2, литера.А</t>
  </si>
  <si>
    <t>Санкт-Петербург г, Чернова ул, д. 13, литера.А</t>
  </si>
  <si>
    <t>Санкт-Петербург г, Шушары п, Славянка тер., Ростовская ул, д. 23, корп. 2, литера.А</t>
  </si>
  <si>
    <t>Санкт-Петербург г, Ярославский пр-кт, д. 20, литера.А</t>
  </si>
  <si>
    <t>Образовательное учреждение</t>
  </si>
  <si>
    <t>Г. Санкт-Петербург, г. Санкт-Петербург, Ильюшина, д.15, к.3</t>
  </si>
  <si>
    <t>Г. Санкт-Петербург, г. Санкт-Петербург, Осипенко, д.5, к.2 лит А</t>
  </si>
  <si>
    <t>Г. Санкт-Петербург, Санкт-Петербург, Богатырский проспект, д.50, к.2, стр.А</t>
  </si>
  <si>
    <t>Г. Санкт-Петербург, Санкт-Петербург, Сикейроса, д.19, к.1</t>
  </si>
  <si>
    <t>Санкт-Петербург г, 19-я В.О. линия, д. 22, литера.А</t>
  </si>
  <si>
    <t>Санкт-Петербург г, Авангардная ул, д. 43, литер.А</t>
  </si>
  <si>
    <t>Санкт-Петербург г, Академика Константинова ул, д. 10, корп. 2, литера.А</t>
  </si>
  <si>
    <t>Санкт-Петербург г, Академика Константинова ул, д. 14, литера.А</t>
  </si>
  <si>
    <t>Санкт-Петербург г, Антонова-Овсеенко ул, д. 15, литера.А</t>
  </si>
  <si>
    <t>Санкт-Петербург г, Бабушкина ул, д. 56 к. 2 литера Д</t>
  </si>
  <si>
    <t>Санкт-Петербург г, Байконурская ул, д. 19, корп. 3, литера.А</t>
  </si>
  <si>
    <t>Санкт-Петербург г, Байконурская ул, д. 25, литера.А</t>
  </si>
  <si>
    <t>Санкт-Петербург г, Байконурская ул, д. 7, корп. 2, литера.А</t>
  </si>
  <si>
    <t>Санкт-Петербург г, Бассейная ул, д. 47, литера.А</t>
  </si>
  <si>
    <t>Санкт-Петербург г, Белы Куна ул, д. 9, корп. 2, литера.А</t>
  </si>
  <si>
    <t>Санкт-Петербург г, Богатырский пр-кт, д. 55 к. 3 литера А</t>
  </si>
  <si>
    <t>Санкт-Петербург г, Боковая аллея, д. 1, литера.А</t>
  </si>
  <si>
    <t>Санкт-Петербург г, Большая Зеленина ул, д. 30, литера.А</t>
  </si>
  <si>
    <t>Санкт-Петербург г, Большой П.С. пр-кт, д. 42 литера А</t>
  </si>
  <si>
    <t>Санкт-Петербург г, Будапештская ул, д. 30, корп. 2, литер.А</t>
  </si>
  <si>
    <t>Санкт-Петербург г, Бутлерова ул, д. 22, литера.А</t>
  </si>
  <si>
    <t>Санкт-Петербург г, Бухарестская ул, д. 33, корп. 6, литера.А</t>
  </si>
  <si>
    <t>Санкт-Петербург г, Варшавская ул, д. 6, корп. 3, стр.1</t>
  </si>
  <si>
    <t>Санкт-Петербург г, Волковский пр-кт, д. 106, литера.А</t>
  </si>
  <si>
    <t>Санкт-Петербург г, Выборгская ул, д. 3 литера А</t>
  </si>
  <si>
    <t>Санкт-Петербург г, Гаванская ул, д. 54, литера.А</t>
  </si>
  <si>
    <t>Санкт-Петербург г, Двинская ул, д. 10 к. 4 литера А</t>
  </si>
  <si>
    <t>Санкт-Петербург г, Демьяна Бедного ул, д. 22, корп. 5, литера.А</t>
  </si>
  <si>
    <t>Санкт-Петербург г, Джона Рида ул, д. 3 к. 1 литера А</t>
  </si>
  <si>
    <t>Санкт-Петербург г, Димитрова ул, д. 29, корп. 3, литера.А</t>
  </si>
  <si>
    <t>Санкт-Петербург г, Долгоозёрная ул, д. 4, корп. 3, литера.А</t>
  </si>
  <si>
    <t>Санкт-Петербург г, Дыбенко ул, д. 20 к. 4 литера Ф</t>
  </si>
  <si>
    <t>Санкт-Петербург г, Замшина ул, д. 31, корп. 2, литера.А</t>
  </si>
  <si>
    <t>Санкт-Петербург г, Звенигородская ул, д. 30а, литера.А</t>
  </si>
  <si>
    <t>Санкт-Петербург г, Зеленогорск г, Ленина пр-кт, д. 2, литера.А</t>
  </si>
  <si>
    <t>Санкт-Петербург г, Ивановская ул, д. 11 литера А</t>
  </si>
  <si>
    <t>Санкт-Петербург г, Казанская ул, д. 27 литера А</t>
  </si>
  <si>
    <t>Санкт-Петербург г, Канала Грибоедова наб, д. 76, литера.П</t>
  </si>
  <si>
    <t>Санкт-Петербург г, Капитана Грищенко ул, д. 3, корп. 1, литера.А</t>
  </si>
  <si>
    <t>Санкт-Петербург г, Коллонтай ул, д. 41 к. 2 литера А</t>
  </si>
  <si>
    <t>Санкт-Петербург г, Колпино г, Ленина пр-кт, д. 31, литер.А</t>
  </si>
  <si>
    <t>Санкт-Петербург г, Колпино г, Машиностроителей ул, д. 7, литера.А</t>
  </si>
  <si>
    <t>Санкт-Петербург г, Колпино г, Пролетарская ул, д. 111 к. 2 литера А</t>
  </si>
  <si>
    <t>Санкт-Петербург г, Коммуны ул, д. 42, корп. 3, литер.А</t>
  </si>
  <si>
    <t>Санкт-Петербург г, Кораблестроителей ул, д. 21, корп. 3, литера.А</t>
  </si>
  <si>
    <t>Санкт-Петербург г, Косыгина пр-кт, д. 28, корп. 1, литера.А</t>
  </si>
  <si>
    <t>Санкт-Петербург г, Котина ул, д. 6, корп. 3, литера.А</t>
  </si>
  <si>
    <t>Санкт-Петербург г, Красное Село г, Освобождения ул, д. 29, корп. 2, литера.А</t>
  </si>
  <si>
    <t>Санкт-Петербург г, Красное Село г, Спирина ул, д. 2, корп. 3, литера.А</t>
  </si>
  <si>
    <t>Санкт-Петербург г, Кронштадт г, Восстания ул, д. 17, литера.А</t>
  </si>
  <si>
    <t>Санкт-Петербург г, Кронштадт г, Рошаля пл, д. 4/11, литера.А</t>
  </si>
  <si>
    <t>Санкт-Петербург г, Крыленко ул, д. 33, корп. 2, литера.Б</t>
  </si>
  <si>
    <t>Санкт-Петербург г, Крыленко ул, д. 9 к. 3 литера Ф</t>
  </si>
  <si>
    <t>Санкт-Петербург г, Кузнецовская ул, д. 44, литера.А</t>
  </si>
  <si>
    <t>Санкт-Петербург г, Кустодиева ул, д. 18, корп. 2, литера.А</t>
  </si>
  <si>
    <t>Санкт-Петербург г, Лёни Голикова ул, д. 78 литера А</t>
  </si>
  <si>
    <t>Санкт-Петербург г, Ленская ул, д. 2, корп. 2, литера.А</t>
  </si>
  <si>
    <t>Санкт-Петербург г, Ленсовета ул, д. 49, корп. 2, литера.А</t>
  </si>
  <si>
    <t>Санкт-Петербург г, Ломоносов г, Скуридина ул, д. 6а литера А</t>
  </si>
  <si>
    <t>Санкт-Петербург г, Маршала Новикова ул, д. 1, корп. 3, литера.А</t>
  </si>
  <si>
    <t>Санкт-Петербург г, Моисеенко ул, д. 19а, литера.А</t>
  </si>
  <si>
    <t>Санкт-Петербург г, Наличная ул, д. 32, корп. 2, литера.А</t>
  </si>
  <si>
    <t>Санкт-Петербург г, Народная ул, д. 44 литера С</t>
  </si>
  <si>
    <t>Санкт-Петербург г, Народная ул, д. 63 литера А</t>
  </si>
  <si>
    <t>Санкт-Петербург г, Народного Ополчения пр-кт, д. 135 литера А</t>
  </si>
  <si>
    <t>Санкт-Петербург г, Непокорённых пр-кт, д. 12/2, литера.А</t>
  </si>
  <si>
    <t>Санкт-Петербург г, Новаторов б-р, д. 15 литера А</t>
  </si>
  <si>
    <t>Санкт-Петербург г, Новосибирская ул, д. 16, литера.А</t>
  </si>
  <si>
    <t>Санкт-Петербург г, Павловск г, Берёзовая ул, д. 13, литера.А</t>
  </si>
  <si>
    <t>Санкт-Петербург г, Петергоф г, Бородачёва ул, д. 12, литера.А</t>
  </si>
  <si>
    <t>Санкт-Петербург г, Петергоф г, Шахматова ул, д. 10, корп. 1, литера.А</t>
  </si>
  <si>
    <t>Санкт-Петербург г, Победы ул, д. 10, литера.А</t>
  </si>
  <si>
    <t>Санкт-Петербург г, Подвойского ул, д. 20, корп. 2, литера.А</t>
  </si>
  <si>
    <t>Санкт-Петербург г, Понтонный п, Волховстроевская ул, д. 14 литера А</t>
  </si>
  <si>
    <t>Санкт-Петербург г, Приморский пр-кт, д. 143, корп. 3, литера.А</t>
  </si>
  <si>
    <t>Санкт-Петербург г, Профессора Попова ул, д. 25, литера.А</t>
  </si>
  <si>
    <t>Санкт-Петербург г, Пушкин г, Алексея Толстого б-р, д. 42, литера.А</t>
  </si>
  <si>
    <t>Санкт-Петербург г, Пушкин г, Красносельское ш, д. 14 к. 3 литера А</t>
  </si>
  <si>
    <t>Санкт-Петербург г, Пятилеток пр-кт, д. 14, корп. 3, литера.А</t>
  </si>
  <si>
    <t>Санкт-Петербург г, Сантьяго-де-Куба ул, д. 4, корп. 2, литера.А</t>
  </si>
  <si>
    <t>Санкт-Петербург г, Светлановский пр-кт, д. 40, корп. 3, литера.А</t>
  </si>
  <si>
    <t>Санкт-Петербург г, Сестрорецк г, Токарева ул, д. 5, литера.А</t>
  </si>
  <si>
    <t>Санкт-Петербург г, Сизова пр-кт, д. 15 литера А</t>
  </si>
  <si>
    <t>Санкт-Петербург г, Сиреневый б-р, д. 7 к. 2 литера А</t>
  </si>
  <si>
    <t>Санкт-Петербург г, Сиреневый б-р, д. 8 к. 2 литера А</t>
  </si>
  <si>
    <t>Санкт-Петербург г, Солидарности пр-кт, д. 15, корп. 2, литера.А</t>
  </si>
  <si>
    <t>Санкт-Петербург г, Софьи Ковалевской ул, д. 8, корп. 3, литера.А</t>
  </si>
  <si>
    <t>Санкт-Петербург г, Стачек пр-кт, д. 67 к. 7 литера А</t>
  </si>
  <si>
    <t>Санкт-Петербург г, Стойкости ул, д. 33 литера А</t>
  </si>
  <si>
    <t>Санкт-Петербург г, Стрельна п, Санкт-Петербургское ш, д. 102а литера А</t>
  </si>
  <si>
    <t>Санкт-Петербург г, Таллинская ул, д. 18, литера.А</t>
  </si>
  <si>
    <t>Санкт-Петербург г, Танкиста Хрустицкого ул, д. 31 литера А</t>
  </si>
  <si>
    <t>Санкт-Петербург г, Ударников пр-кт, д. 30, корп. 3, литера.А</t>
  </si>
  <si>
    <t>Санкт-Петербург г, Учебный пер, д. 8, корп. 2, литера.А</t>
  </si>
  <si>
    <t>Санкт-Петербург г, Хвойная ул, д. 35 литера А</t>
  </si>
  <si>
    <t>Санкт-Петербург г, Художников пр-кт, д. 29, корп. 3, литера.А</t>
  </si>
  <si>
    <t>Санкт-Петербург г, Художников пр-кт, д. 9 к. 3 литера А</t>
  </si>
  <si>
    <t>Санкт-Петербург г, Шепетовская ул, д. 5, литера.А</t>
  </si>
  <si>
    <t>Санкт-Петербург г, Шушары п, Детскосельский тер., Центральная ул, д. 6 литера А</t>
  </si>
  <si>
    <t>Санкт-Петербург г, Шушары п, Колпинское ш, д. 20, корп. 3</t>
  </si>
  <si>
    <t>Санкт-Петербург г, Яковлевский пер, д. 13, литера.А</t>
  </si>
  <si>
    <t>Образовательное учреждение (детский сад)</t>
  </si>
  <si>
    <t>г Санкт-Петербург, г Кронштадт, Манежный пер, д 1</t>
  </si>
  <si>
    <t>Образовательное учреждение (здание 2)</t>
  </si>
  <si>
    <t>Санкт-Петербург г, Стачек пр-кт, д. 59 к. 4 литера А</t>
  </si>
  <si>
    <t>образовательное учреждение (здание №1)</t>
  </si>
  <si>
    <t>Санкт-Петербург г, Зеленогорск г, Приморское ш, д. 548, литера.А</t>
  </si>
  <si>
    <t>образовательное учреждение (здание №2)</t>
  </si>
  <si>
    <t>Санкт-Петербург г, Реки Фонтанки наб, д. 90, корп. 22, литера.Ф</t>
  </si>
  <si>
    <t>Образовательное учреждение (начальная школа)</t>
  </si>
  <si>
    <t>Санкт-Петербург г, Нейшлотский пер, д. 2 литера А</t>
  </si>
  <si>
    <t>Образовательное учреждение (площадка № 1)</t>
  </si>
  <si>
    <t>Санкт-Петербург г, Реки Фонтанки наб, д. 62, литера.А</t>
  </si>
  <si>
    <t>Образовательное учреждение (филиал)</t>
  </si>
  <si>
    <t>Санкт-Петербург г, Димитрова ул, д. 37, корп. 2, литера.А</t>
  </si>
  <si>
    <t>Санкт-Петербург г, Искровский пр-кт, д. 6, корп. 7, литера.А</t>
  </si>
  <si>
    <t>Образовательное учреждение (школа)</t>
  </si>
  <si>
    <t>г Санкт-Петербург, г Кронштадт, ул Коммунистическая, д 1</t>
  </si>
  <si>
    <t>Санкт-Петербург г, Ветеранов пр-кт, д. 151, корп. 3, литера.А</t>
  </si>
  <si>
    <t>Образовательное учреждение 2</t>
  </si>
  <si>
    <t>Санкт-Петербург г, Кустодиева ул, д. 1, литера.А</t>
  </si>
  <si>
    <t>образовательное учреждение 3</t>
  </si>
  <si>
    <t>Санкт-Петербург г, Руднева ул, д. 3, корп. 3, литера.А</t>
  </si>
  <si>
    <t>Образовательное учреждение второй корпус</t>
  </si>
  <si>
    <t>Г. Санкт-Петербург, Санкт-Петербург, Оптиков, д.35, к.2, стр.А</t>
  </si>
  <si>
    <t>образовательное учреждение детский сад</t>
  </si>
  <si>
    <t>Санкт-Петербург г, Ленина ул, д. 20, литера.А</t>
  </si>
  <si>
    <t>Образовательное учреждение детский сад</t>
  </si>
  <si>
    <t>Санкт-Петербург г, Белградская ул, д. 6, корп. 6, литера.А</t>
  </si>
  <si>
    <t>Образовательное учреждение детский сад . Площадка 2</t>
  </si>
  <si>
    <t>Санкт-Петербург г, Тульская ул, д. 9, литера.А</t>
  </si>
  <si>
    <t>Образовательное учреждение детский сад. Площадка 1 административная</t>
  </si>
  <si>
    <t>Санкт-Петербург г, Новгородская ул, д. 25, литера.Б</t>
  </si>
  <si>
    <t>образовательное учреждение для начальной школы</t>
  </si>
  <si>
    <t>Санкт-Петербург г, 8-я Советская ул, д. 3, литера.А</t>
  </si>
  <si>
    <t>Образовательное учреждение младших классов</t>
  </si>
  <si>
    <t>Санкт-Петербург г, Гражданский пр-кт, д. 31, корп. 5, литера.А</t>
  </si>
  <si>
    <t>Образовательное учреждение Типанова 4</t>
  </si>
  <si>
    <t>Санкт-Петербург г, Типанова ул, д. 4, литера.А</t>
  </si>
  <si>
    <t>Образовательное учреждение Типанова 6</t>
  </si>
  <si>
    <t>Санкт-Петербург г, Типанова ул, д. 6, литера.А</t>
  </si>
  <si>
    <t>Образовательное учреждение № 2</t>
  </si>
  <si>
    <t>Санкт-Петербург г, Казанская ул, д. 48 литера А</t>
  </si>
  <si>
    <t>Образовательное учреждение- Школа</t>
  </si>
  <si>
    <t>Санкт-Петербург г, Индустриальный пр-кт, д. 10, корп. 2, литера.А</t>
  </si>
  <si>
    <t>Санкт-Петербург г, Муринская дор, д. 70, корп. 2, стр.1</t>
  </si>
  <si>
    <t>образовательное учреждение-детский сад</t>
  </si>
  <si>
    <t>Санкт-Петербург г, Наличная ул, д. 23, литера.А</t>
  </si>
  <si>
    <t>Образовательное учреждение-корпус №1</t>
  </si>
  <si>
    <t>Санкт-Петербург г, Гаванская ул, д. 54, литера.Б</t>
  </si>
  <si>
    <t>Образовательное учреждение-корпус №2</t>
  </si>
  <si>
    <t>Санкт-Петербург г, Опочинина ул, д. 35, литера.А</t>
  </si>
  <si>
    <t>Образовательное учреждение-корпус №3</t>
  </si>
  <si>
    <t>Санкт-Петербург г, Морская наб, д. 15, корп. 2, литера.А</t>
  </si>
  <si>
    <t>Образовательное учреждение-ясли</t>
  </si>
  <si>
    <t>Образовательное учречдение</t>
  </si>
  <si>
    <t>Санкт-Петербург г, Красное Село г, Хвойный тер, д. 115 литера А</t>
  </si>
  <si>
    <t>Образовательное, Отдел школы, встроенное помещение</t>
  </si>
  <si>
    <t>г Санкт-Петербург, г Кронштадт, ул Гидростроителей, д 6А, оф 8Н</t>
  </si>
  <si>
    <t>Образовательные услуги</t>
  </si>
  <si>
    <t>Санкт-Петербург г, Бассейная ул, д. 75, корп. 2, литера.А</t>
  </si>
  <si>
    <t>Санкт-Петербург г, Пулковское ш, д. 5, корп. 3, литера.А</t>
  </si>
  <si>
    <t>Образовательные услуги 2</t>
  </si>
  <si>
    <t>Санкт-Петербург г, Алтайская ул, д. 1, литера.А</t>
  </si>
  <si>
    <t>Образовательные услуги 3</t>
  </si>
  <si>
    <t>Санкт-Петербург г, Краснопутиловская ул, д. 60, литера.А</t>
  </si>
  <si>
    <t>образовательный корпус</t>
  </si>
  <si>
    <t>Санкт-Петербург г, Дворцовая наб, д. 18, литера.А</t>
  </si>
  <si>
    <t>Образовательный корпус</t>
  </si>
  <si>
    <t>Санкт-Петербург г, Большая Конюшенная ул, д. 7, литера.А</t>
  </si>
  <si>
    <t>образовательный корпус 1</t>
  </si>
  <si>
    <t>Санкт-Петербург г, Гороховая ул, д. 38, литера.А</t>
  </si>
  <si>
    <t>образовательный корпус 2</t>
  </si>
  <si>
    <t>Санкт-Петербург г, Гороховая ул, д. 38, литера.В</t>
  </si>
  <si>
    <t>обслуживающего назначения</t>
  </si>
  <si>
    <t>Санкт-Петербург г, Маршала Казакова ул, д. 38, корп. 2, литера.А</t>
  </si>
  <si>
    <t>Обучение детей</t>
  </si>
  <si>
    <t>Санкт-Петербург г, Маршала Новикова ул, д. 15, корп. 1, литера.А</t>
  </si>
  <si>
    <t>Обучение социально-трудовым навыкам инвалидов с нарушением интеллекта</t>
  </si>
  <si>
    <t>общегородское значение</t>
  </si>
  <si>
    <t>Санкт-Петербург г, Синявинская ул, д. 18, литер.А</t>
  </si>
  <si>
    <t>Санкт-Петербург г, Каховского пер, д. 2, литера.В</t>
  </si>
  <si>
    <t>Санкт-Петербург г, Комарово п, Социалистическая ул, д. 2а, литера.А</t>
  </si>
  <si>
    <t>Санкт-Петербург г, Стойкости ул, д. 32 к. 1 литера А</t>
  </si>
  <si>
    <t>Санкт-Петербург г, Чекистов ул, д. 18 литера А</t>
  </si>
  <si>
    <t>Г. Санкт-Петербург, Санкт-Петербург, п.Ольгино, ул. Коммунаров, д.45, стр.Литера А</t>
  </si>
  <si>
    <t>Санкт-Петербург г, Балтийская ул, д. 26, литер.А</t>
  </si>
  <si>
    <t>Санкт-Петербург г, Большевиков пр-кт, д. 43, корп. 2, литера.А</t>
  </si>
  <si>
    <t>Санкт-Петербург г, Большевиков пр-кт, д. 52 к. 1 литера А</t>
  </si>
  <si>
    <t>Санкт-Петербург г, Вавиловых ул, д. 10, корп. 4, литера.А</t>
  </si>
  <si>
    <t>Санкт-Петербург г, Зеленогорск г, Широкая ул, д. 22 литера А</t>
  </si>
  <si>
    <t>Санкт-Петербург г, Кузнецовская ул, д. 9, корп. 3, литер.А</t>
  </si>
  <si>
    <t>Санкт-Петербург г, Народного Ополчения пр-кт, д. 189 к. 1 литера А</t>
  </si>
  <si>
    <t>Санкт-Петербург г, Свеаборгская ул, д. 23, литера.А</t>
  </si>
  <si>
    <t>Общежитие 2</t>
  </si>
  <si>
    <t>Санкт-Петербург г, Пушкин г, Глинки ул, д. 23, литер.А</t>
  </si>
  <si>
    <t>Общежитие 613д</t>
  </si>
  <si>
    <t>Санкт-Петербург г, Ушково п, Приморское ш, д. 613, литера.Д</t>
  </si>
  <si>
    <t>Общежитие квартирного типа</t>
  </si>
  <si>
    <t>Общежитие лит. З</t>
  </si>
  <si>
    <t>общежитие №2</t>
  </si>
  <si>
    <t>Санкт-Петербург г, Комарово п, Большой пр-кт, д. 10а, литера.А</t>
  </si>
  <si>
    <t>Общеобразовательная организация</t>
  </si>
  <si>
    <t>Санкт-Петербург г, 10-я Красноармейская ул, д. 5а, литера.А</t>
  </si>
  <si>
    <t>общеобразовательная школа</t>
  </si>
  <si>
    <t>Санкт-Петербург г, Караваевская ул, д. 6, литера.А</t>
  </si>
  <si>
    <t>Санкт-Петербург г, Маршала Казакова ул, д. 30 литера А</t>
  </si>
  <si>
    <t>Санкт-Петербург г, Союза Печатников ул, д. 26, литера.А</t>
  </si>
  <si>
    <t>Санкт-Петербург г, Белорусская ул, д. 26, корп. 2, литера.А</t>
  </si>
  <si>
    <t>Санкт-Петербург г, Красное Село г, Красногородская ул, д. 7, корп. 3, литера.А</t>
  </si>
  <si>
    <t>Санкт-Петербург г, Павловск г, Конюшенная ул, д. 24, литера.А</t>
  </si>
  <si>
    <t>Санкт-Петербург г, Пушкин г, Красносельское ш, д. 9, литера.А</t>
  </si>
  <si>
    <t>Санкт-Петербург г, Шотмана ул, д. 12, корп. 3, литера.Ц</t>
  </si>
  <si>
    <t>Общеобразовательная школа с плавательным бассейном, отдельно стоящее здание</t>
  </si>
  <si>
    <t>общеобразовательная школа № 317 Адмиралтейского района Санкт-Петербурга</t>
  </si>
  <si>
    <t>Санкт-Петербург г, Серпуховская ул, д. 39, литера.А</t>
  </si>
  <si>
    <t>Общеобразовательная школа №294</t>
  </si>
  <si>
    <t>Санкт-Петербург г, Коломенская ул, д. 6, литера.Б</t>
  </si>
  <si>
    <t>Общеобразовательная школа, главное здание</t>
  </si>
  <si>
    <t>Санкт-Петербург г, Коллонтай ул, д. 27, корп. 4, литера.А</t>
  </si>
  <si>
    <t>общеобразовательное</t>
  </si>
  <si>
    <t>Санкт-Петербург г, Маршала Жукова пр-кт, д. 33, корп. 2, литера.А</t>
  </si>
  <si>
    <t>Санкт-Петербург г, Фурштатская ул, д. 48, литера.А</t>
  </si>
  <si>
    <t>Санкт-Петербург г, Юрия Гагарина пр-кт, д. 16 к. 3 литера А</t>
  </si>
  <si>
    <t>Общеобразовательное</t>
  </si>
  <si>
    <t>Санкт-Петербург г, Маршала Захарова ул, д. 16, корп. 5, литера.А</t>
  </si>
  <si>
    <t>общеобразовательное (здание №1)</t>
  </si>
  <si>
    <t>Санкт-Петербург г, Маршала Блюхера пр-кт, д. 57, корп. 3, литера.А</t>
  </si>
  <si>
    <t>общеобразовательное (здание №2)</t>
  </si>
  <si>
    <t>Санкт-Петербург г, Ударников пр-кт, д. 17, корп. 2, литера.А</t>
  </si>
  <si>
    <t>общеобразовательное учереждение</t>
  </si>
  <si>
    <t>Санкт-Петербург г, Косыгина пр-кт, д. 28, корп. 3, литера.А</t>
  </si>
  <si>
    <t>общеобразовательное учреждение</t>
  </si>
  <si>
    <t>Г. Санкт-Петербург, Санкт-Петербург, Оптиков, д.47, к.5</t>
  </si>
  <si>
    <t>Санкт-Петербург г, Колпино г, Октябрьская ул, д. 71 к. 2 литера А</t>
  </si>
  <si>
    <t>Санкт-Петербург г, Пискарёвский пр-кт, д. 13, литера.А</t>
  </si>
  <si>
    <t>Санкт-Петербург г, Сестрорецк г, Володарского ул, д. 12, литера.А</t>
  </si>
  <si>
    <t>Общеобразовательное учреждение</t>
  </si>
  <si>
    <t>Санкт-Петербург г, Авиаконструкторов пр-кт, д. 29, корп. 3, литера.А</t>
  </si>
  <si>
    <t>Санкт-Петербург г, Богатырский пр-кт, д. 19, литера.А</t>
  </si>
  <si>
    <t>Санкт-Петербург г, Большевиков пр-кт, д. 23 литера Ч</t>
  </si>
  <si>
    <t>Санкт-Петербург г, Зайцева ул, д. 14 литера А</t>
  </si>
  <si>
    <t>Санкт-Петербург г, Космонавтов пр-кт, д. 28, корп. 4, литера.А</t>
  </si>
  <si>
    <t>Санкт-Петербург г, Красное Село г, Ленина пр-кт, д. 88, литера.А</t>
  </si>
  <si>
    <t>Санкт-Петербург г, Красное Село г, Освобождения ул, д. 29, корп. 3, литера.А</t>
  </si>
  <si>
    <t>Санкт-Петербург г, Ломоносов г, Владимирская ул, д. 28 литера А</t>
  </si>
  <si>
    <t>Санкт-Петербург г, Новоладожская ул, д. 8, литера.А</t>
  </si>
  <si>
    <t>Санкт-Петербург г, Петергоф г, Санкт-Петербургский пр-кт, д. 43, литера.А</t>
  </si>
  <si>
    <t>Санкт-Петербург г, Промышленная ул, д. 18/2 литера А</t>
  </si>
  <si>
    <t>Санкт-Петербург г, Сестрорецк г, Ново-Гагаринская ул, д. 39, корп. 2, литера.А</t>
  </si>
  <si>
    <t>Санкт-Петербург г, Симонова ул, д. 8 к. 2 литера А</t>
  </si>
  <si>
    <t>Санкт-Петербург г, Советский пер, д. 4, литера.А</t>
  </si>
  <si>
    <t>ОБщеобразовательное учреждение</t>
  </si>
  <si>
    <t>Санкт-Петербург г, Маршала Новикова ул, д. 8, корп. 2, литера.А</t>
  </si>
  <si>
    <t>ОБЩЕОБРАЗОВАТЕЛЬНОЕ УЧРЕЖДЕНИЕ</t>
  </si>
  <si>
    <t>Санкт-Петербург г, Щербакова ул, д. 16, литера.А</t>
  </si>
  <si>
    <t>общеобразовательное учреждение - школа</t>
  </si>
  <si>
    <t>Санкт-Петербург г, Павловск г, Декабристов ул, д. 16, литера.А</t>
  </si>
  <si>
    <t>общеобразовательное учреждение (здание №2)</t>
  </si>
  <si>
    <t>Санкт-Петербург г, Автовская ул, д. 5 литера А</t>
  </si>
  <si>
    <t>Санкт-Петербург г, Краснопутиловская ул, д. 49 литера А</t>
  </si>
  <si>
    <t>общеобразовательное учреждение (школа)</t>
  </si>
  <si>
    <t>Санкт-Петербург г, Пражская ул, д. 25 литера А</t>
  </si>
  <si>
    <t>Общеобразовательное учреждение средняя общеобразовательная школа №376</t>
  </si>
  <si>
    <t>Санкт-Петербург г, 5-й Предпортовый проезд, д. 8, корп. 2, литера.А</t>
  </si>
  <si>
    <t>общеобразовательное учреждение, начальная школа</t>
  </si>
  <si>
    <t>Санкт-Петербург г, Металлистов пр-кт, д. 52, литера.А</t>
  </si>
  <si>
    <t>общеобразовательное учреждение, школа</t>
  </si>
  <si>
    <t>Санкт-Петербург г, Синявинская ул, д. 15, литера.А</t>
  </si>
  <si>
    <t>общественного назначения</t>
  </si>
  <si>
    <t>Санкт-Петербург г, Пушкин г, Ленинградская ул, д. 43 литера А</t>
  </si>
  <si>
    <t>общественное</t>
  </si>
  <si>
    <t>Санкт-Петербург г, Димитрова ул, д. 10, корп. 3, литера.А</t>
  </si>
  <si>
    <t>Санкт-Петербург г, Зайцева ул, д. 35 литера А</t>
  </si>
  <si>
    <t>Санкт-Петербург г, Ивана Черных ул, д. 23, литера.А</t>
  </si>
  <si>
    <t>Общественное</t>
  </si>
  <si>
    <t>Санкт-Петербург г, Кораблестроителей ул, д. 37, корп. 2, литера.А</t>
  </si>
  <si>
    <t>Санкт-Петербург г, Красное Село г, Массальского ул, д. 10 литера А</t>
  </si>
  <si>
    <t>Санкт-Петербург г, Крупской ул, д. 9 литера А</t>
  </si>
  <si>
    <t>Санкт-Петербург г, Ленсовета ул, д. 6, литера.А</t>
  </si>
  <si>
    <t>Санкт-Петербург г, Новостроек ул, д. 6 литера А</t>
  </si>
  <si>
    <t>Санкт-Петербург г, Новочеркасский пр-кт, д. 19, литер.А</t>
  </si>
  <si>
    <t>Санкт-Петербург г, Олеко Дундича ул, д. 37 к. 2 литера А</t>
  </si>
  <si>
    <t>Санкт-Петербург г, Осипенко ул, д. 4, корп. 1, литер.А</t>
  </si>
  <si>
    <t>Санкт-Петербург г, Островского пл, д. 9 литера А</t>
  </si>
  <si>
    <t>Санкт-Петербург г, Отечественная ул, д. 5, литер.А</t>
  </si>
  <si>
    <t>Санкт-Петербург г, Республиканская ул, д. 23, литер.А</t>
  </si>
  <si>
    <t>Санкт-Петербург г, Ржевская ул, д. 18, литер.А</t>
  </si>
  <si>
    <t>Санкт-Петербург г, Сибирская ул, д. 7, литера.А</t>
  </si>
  <si>
    <t>Санкт-Петербург г, Учительская ул, д. 1/5 литера А</t>
  </si>
  <si>
    <t>Санкт-Петербург г, Фурштатская ул, д. 37, литера.В</t>
  </si>
  <si>
    <t>Общественное (спортивная школа)</t>
  </si>
  <si>
    <t>Санкт-Петербург г, Парголово п, Выборгское ш, д. 369, корп. 5, литер.А</t>
  </si>
  <si>
    <t>общественное 1</t>
  </si>
  <si>
    <t>Санкт-Петербург г, Придорожная аллея, д. 7 литера А</t>
  </si>
  <si>
    <t>общественное 2</t>
  </si>
  <si>
    <t>Санкт-Петербург г, Ириновский пр-кт, д. 29 к. 2 литера А</t>
  </si>
  <si>
    <t>общественное 3</t>
  </si>
  <si>
    <t>Санкт-Петербург г, Учительская ул, д. 3 литера А</t>
  </si>
  <si>
    <t>общественное 4</t>
  </si>
  <si>
    <t>Санкт-Петербург г, Ириновский пр-кт, д. 29 к. 3 литера А</t>
  </si>
  <si>
    <t>общественное здание</t>
  </si>
  <si>
    <t>Г. Санкт-Петербург, Санкт-Петербург, д.33, к.3, стр.А</t>
  </si>
  <si>
    <t>Санкт-Петербург г, Беговая ул, д. 7, корп. 2, литера.А</t>
  </si>
  <si>
    <t>Санкт-Петербург г, Веденеева ул, д. 10, корп. 2, литера.А</t>
  </si>
  <si>
    <t>Санкт-Петербург г, Гражданский пр-кт, д. 75, корп. 5, литера.А</t>
  </si>
  <si>
    <t>Санкт-Петербург г, Науки пр-кт, д. 24 к. 2 литера А</t>
  </si>
  <si>
    <t>Санкт-Петербург г, Новосёлов ул, д. 53, литера.С</t>
  </si>
  <si>
    <t>Санкт-Петербург г, Полюстровский пр-кт, д. 25, корп. 2, литера.А</t>
  </si>
  <si>
    <t>Санкт-Петербург г, Тимуровская ул, д. 11, корп. 2, литера.А</t>
  </si>
  <si>
    <t>Санкт-Петербург г, Тимуровская ул, д. 4, корп. 2, литера.А</t>
  </si>
  <si>
    <t>Общественное здание</t>
  </si>
  <si>
    <t>Санкт-Петербург г, Авиаконструкторов пр-кт, д. 28, литера.А</t>
  </si>
  <si>
    <t>Санкт-Петербург г, Бестужевская ул, д. 24, литера.А</t>
  </si>
  <si>
    <t>Санкт-Петербург г, Десантников ул, д. 20, корп. 2, литера.А</t>
  </si>
  <si>
    <t>Санкт-Петербург г, Елизарова пр-кт, д. 21, корп. 2, литера.А</t>
  </si>
  <si>
    <t>Санкт-Петербург г, Космонавтов пр-кт, д. 46, корп. 2, литера.А</t>
  </si>
  <si>
    <t>Санкт-Петербург г, Новостроек ул, д. 35 литера А</t>
  </si>
  <si>
    <t>Санкт-Петербург г, Павловск г, Мичурина ул, д. 17, литера.А</t>
  </si>
  <si>
    <t>Санкт-Петербург г, Ушинского ул, д. 13, литера.А</t>
  </si>
  <si>
    <t>Санкт-Петербург г, Щербакова ул, д. 18, литера.А</t>
  </si>
  <si>
    <t>Общественное здание - детский сад</t>
  </si>
  <si>
    <t>Санкт-Петербург г, Каменноостровский пр-кт, д. 18/11, литера.А</t>
  </si>
  <si>
    <t>Общественное здание ( учреждение здравоохранения ).</t>
  </si>
  <si>
    <t>Санкт-Петербург г, Пушкин г, Магазейная ул, д. 72 литера А</t>
  </si>
  <si>
    <t>Общественное здание (административное)</t>
  </si>
  <si>
    <t>Санкт-Петербург г, Парголово п, Шишкина ул, д. 30, литер.А</t>
  </si>
  <si>
    <t>общественное здание (здание №1)</t>
  </si>
  <si>
    <t>Санкт-Петербург г, Замшина ул, д. 42, литера.А</t>
  </si>
  <si>
    <t>общественное здание (здание №2)</t>
  </si>
  <si>
    <t>Санкт-Петербург г, Металлистов пр-кт, д. 109, литера.А</t>
  </si>
  <si>
    <t>Общественное здание (учреждение здравоохранения ).</t>
  </si>
  <si>
    <t>Общественное здание (учреждение здравоохранения)</t>
  </si>
  <si>
    <t>Санкт-Петербург г, Пушкин г, Жуковско-Волынская ул, д. 4 литера А</t>
  </si>
  <si>
    <t>Общественное здание (учреждение здравоохранения).</t>
  </si>
  <si>
    <t>Санкт-Петербург г, Пушкин г, Госпитальная ул, д. 11 литера А</t>
  </si>
  <si>
    <t>общественное здание (школа)</t>
  </si>
  <si>
    <t>общественное здание 2</t>
  </si>
  <si>
    <t>Г. Санкт-Петербург, Санкт-Петербург, Антоновская, д.16, стр.А</t>
  </si>
  <si>
    <t>общественное здание детского сада</t>
  </si>
  <si>
    <t>Санкт-Петербург г, Народная ул, д. 38, литера.Т</t>
  </si>
  <si>
    <t>Общественное здание-филиал</t>
  </si>
  <si>
    <t>Санкт-Петербург г, Общественный пер, д. 5, стр.1</t>
  </si>
  <si>
    <t>Общественное нежилое строение</t>
  </si>
  <si>
    <t>Санкт-Петербург г, Новоизмайловский пр-кт, д. 6, литера.А</t>
  </si>
  <si>
    <t>общественное учреждения повседневного обслуживания</t>
  </si>
  <si>
    <t>Санкт-Петербург г, Парашютная ул, д. 22, корп. 2, литера.А</t>
  </si>
  <si>
    <t>Общественное-1</t>
  </si>
  <si>
    <t>Санкт-Петербург г, Возрождения ул, д. 13 литера А</t>
  </si>
  <si>
    <t>Общественное-10</t>
  </si>
  <si>
    <t>Общественное-2</t>
  </si>
  <si>
    <t>Санкт-Петербург г, Омская ул, д. 21 литера А</t>
  </si>
  <si>
    <t>Общественное-3</t>
  </si>
  <si>
    <t>Санкт-Петербург г, Самойловой ул, д. 12 литера А</t>
  </si>
  <si>
    <t>Общественное-4</t>
  </si>
  <si>
    <t>Санкт-Петербург г, Большая Разночинная ул, д. 23 литера Б</t>
  </si>
  <si>
    <t>Общественное-5</t>
  </si>
  <si>
    <t>Санкт-Петербург г, Кондратьевский пр-кт, д. 24 литера А</t>
  </si>
  <si>
    <t>Общественное-6</t>
  </si>
  <si>
    <t>Санкт-Петербург г, Обводного канала наб, д. 132 литера Е</t>
  </si>
  <si>
    <t>Общественное-7</t>
  </si>
  <si>
    <t>Санкт-Петербург г, Московский пр-кт, д. 125 литера В</t>
  </si>
  <si>
    <t>Общественное-8</t>
  </si>
  <si>
    <t>Санкт-Петербург г, Глеба Успенского ул, д. 5 литера Б</t>
  </si>
  <si>
    <t>Общественное-9</t>
  </si>
  <si>
    <t>Общественное, административное здание</t>
  </si>
  <si>
    <t>Санкт-Петербург г, 2-я Комсомольская ул, д. 3, корп. 2, литер.А</t>
  </si>
  <si>
    <t>Общественное, воспитание и обучение</t>
  </si>
  <si>
    <t>Санкт-Петербург г, Колпино г, Пролетарская ул, д. 111, литера.А</t>
  </si>
  <si>
    <t>Общественное, культурно-просветительное, отделение по кинопоказу "Восход"</t>
  </si>
  <si>
    <t>Санкт-Петербург г, Пограничника Гарькавого ул, д. 22, корп. 1, литера.А</t>
  </si>
  <si>
    <t>Общественное, культурно-просветительное, отделение по кинопоказу "Дружба"</t>
  </si>
  <si>
    <t>Общественное, культурно-просветительное, отделение по кинопоказу "Заневский"</t>
  </si>
  <si>
    <t>Санкт-Петербург г, Новочеркасский пр-кт, д. 47, корп. 1, литера.А</t>
  </si>
  <si>
    <t>Общественное, культурно-просветительное, отделение по кинопоказу "Родина"</t>
  </si>
  <si>
    <t>Общественное, культурно-просветительное, отделение по кинопоказу "Уран"</t>
  </si>
  <si>
    <t>Общественное, культурно-просветительное, отделение по кинопоказу "Фильмофонд"</t>
  </si>
  <si>
    <t>Санкт-Петербург г, Пискарёвский пр-кт, д. 32, литера.А</t>
  </si>
  <si>
    <t>Общественное, управленческо-административное</t>
  </si>
  <si>
    <t>Санкт-Петербург г, Реки Фонтанки наб, д. 15, литера.А</t>
  </si>
  <si>
    <t>Общественные здания</t>
  </si>
  <si>
    <t>Санкт-Петербург г, Седова ул, д. 32 литера А</t>
  </si>
  <si>
    <t>Общественный туалет</t>
  </si>
  <si>
    <t>Санкт-Петербург г, Сестрорецк г, 2-я Поперечная ул, д. 31б, литера.А</t>
  </si>
  <si>
    <t>Общественный туалет 1</t>
  </si>
  <si>
    <t>Санкт-Петербург г, Зеленогорск г, Приморское ш, д. 519б, литера.А</t>
  </si>
  <si>
    <t>Общественный туалет 3</t>
  </si>
  <si>
    <t>Санкт-Петербург г, Песочный п, Ленинградская ул, д. 31, литера.А</t>
  </si>
  <si>
    <t>Объединенный ведомственный архив КСП</t>
  </si>
  <si>
    <t>Санкт-Петербург г, Черняховского ул, д. 3, литера.Б</t>
  </si>
  <si>
    <t>Объект дошкольного образования</t>
  </si>
  <si>
    <t>объект нежилого фонда</t>
  </si>
  <si>
    <t>Санкт-Петербург г, Черкасова ул, д. 15, корп. 1, литера.А</t>
  </si>
  <si>
    <t>Объект нежилого фонда - площадью 189,3 кв.м., расположенного на 1 этаже</t>
  </si>
  <si>
    <t>Санкт-Петербург г, Миргородская ул, д. 24-28 литера В</t>
  </si>
  <si>
    <t>Объект нежилого фонда - площадью 250,8 кв.м</t>
  </si>
  <si>
    <t>Объект нежилого фонда - часть помещения "Учреждение"</t>
  </si>
  <si>
    <t>Объект нежилого фонда-часть помещения</t>
  </si>
  <si>
    <t>Объект нежилого фонда: нежилое здание</t>
  </si>
  <si>
    <t>Санкт-Петербург г, Авиаконструкторов пр-кт, д. 37, корп. 2, литера.А</t>
  </si>
  <si>
    <t>Санкт-Петербург г, Шлиссельбургский пр-кт, д. 23, корп. 2, литер.Б</t>
  </si>
  <si>
    <t>Объект социальной инфраструктуры, относящийся к отрасли здравоохранения, для оказания медицинской помощи в амбулаторной форме с возможностью приспособления для оказания медицинской помощи в стационарной форме размещением 165 коек лицам, заболевшим новой</t>
  </si>
  <si>
    <t>ОВиРУГ</t>
  </si>
  <si>
    <t>ОВиРУГ (1)</t>
  </si>
  <si>
    <t>ОВиРУГ (3)</t>
  </si>
  <si>
    <t>ОВиРУГ (4)</t>
  </si>
  <si>
    <t>ОВиРУГ (6)</t>
  </si>
  <si>
    <t>ОВиРУГ (7)</t>
  </si>
  <si>
    <t>ОВиРУГ Веры Слуцкой, 89</t>
  </si>
  <si>
    <t>Санкт-Петербург г, Колпино г, Веры Слуцкой ул, д. 89 литера А</t>
  </si>
  <si>
    <t>ОВиРУГ Ижорского Батальона, 15</t>
  </si>
  <si>
    <t>Санкт-Петербург г, Колпино г, Ижорского Батальона ул, д. 15 литера А</t>
  </si>
  <si>
    <t>ОВиРУГ пр. Ленина, д. 49</t>
  </si>
  <si>
    <t>Санкт-Петербург г, Колпино г, Ленина пр-кт, д. 49 литера А</t>
  </si>
  <si>
    <t>ОВиРУГ ул. Школьная, д. 12</t>
  </si>
  <si>
    <t>ОВиРУГ Южная, 3</t>
  </si>
  <si>
    <t>Санкт-Петербург г, Понтонный п, Южная ул, д. 3 литера А</t>
  </si>
  <si>
    <t>Овощехранилище</t>
  </si>
  <si>
    <t>Санкт-Петербург г, Тореза пр-кт, д. 93 литера Л</t>
  </si>
  <si>
    <t>ОВП, ОДП № 1</t>
  </si>
  <si>
    <t>ОДОД</t>
  </si>
  <si>
    <t>Санкт-Петербург г, Кадетская В.О. линия, д. 7/2, литера.А</t>
  </si>
  <si>
    <t>Оздоровительный центр литера АЖ</t>
  </si>
  <si>
    <t>Санкт-Петербург г, Молодежное п, Средневыборгское ш, д. 8, литера.АЖ</t>
  </si>
  <si>
    <t>Оказание медицинских услуг</t>
  </si>
  <si>
    <t>Санкт-Петербург г, Благодатная ул, д. 7 литера А</t>
  </si>
  <si>
    <t>оказание медицинской стоматологической помощи населению</t>
  </si>
  <si>
    <t>Санкт-Петербург г, Обуховской Обороны пр-кт, д. 123, литера.А</t>
  </si>
  <si>
    <t>Оказание социально-реабилитационных услуг детям в возрасте до 3-х лет</t>
  </si>
  <si>
    <t>Оказание социально-реабилитационных услуг детям-инвалидам</t>
  </si>
  <si>
    <t>Оказание социально-реабилитационных услуг детям-инвалидам и инвалидам трудоспособного возраста</t>
  </si>
  <si>
    <t>ОНПУ №2</t>
  </si>
  <si>
    <t>оперативно-ремонтное помещение</t>
  </si>
  <si>
    <t>Санкт-Петербург г, Гончарная ул, д. 16, литер.А</t>
  </si>
  <si>
    <t>оперативное управление</t>
  </si>
  <si>
    <t>Опорный центр спортивно-массовой работы с молодёжью допризывного возраста</t>
  </si>
  <si>
    <t>Оразовательное учереждение</t>
  </si>
  <si>
    <t>Оранжерейный корпус</t>
  </si>
  <si>
    <t>Санкт-Петербург г, Елагин остров, д. 4 литера Б</t>
  </si>
  <si>
    <t>оранжерея</t>
  </si>
  <si>
    <t>Санкт-Петербург г, Кронштадтская ул, д. 7, корп. 2, литера.Б</t>
  </si>
  <si>
    <t>Орган государственной исполнительной власти - части здания 45Н, 19Н, 20Н, 81Н, 3Н</t>
  </si>
  <si>
    <t>организация предоставления дополнительного профессионального образования</t>
  </si>
  <si>
    <t>Г. Санкт-Петербург, Моховая, д.8, к.Б</t>
  </si>
  <si>
    <t>Осипенко ул., д.6, литера А</t>
  </si>
  <si>
    <t>ОСМП</t>
  </si>
  <si>
    <t>Санкт-Петербург г, Маршала Говорова ул, д. 4 литера Б</t>
  </si>
  <si>
    <t>Основная сцена</t>
  </si>
  <si>
    <t>Основное</t>
  </si>
  <si>
    <t>Санкт-Петербург г, Есенина ул, д. 38, корп. 1, литера.А</t>
  </si>
  <si>
    <t>основное здание</t>
  </si>
  <si>
    <t>Санкт-Петербург г, Замшина ул, д. 14, литера.А</t>
  </si>
  <si>
    <t>Санкт-Петербург г, Колпино г, Московская ул, д. 3, корп. 2, литера.А</t>
  </si>
  <si>
    <t>Санкт-Петербург г, Народная ул, д. 2, корп. 2, литера.А</t>
  </si>
  <si>
    <t>Основное здание</t>
  </si>
  <si>
    <t>Ленинградская обл, Всеволожский р-н, Заневка д, Питерская ул, д. 52а</t>
  </si>
  <si>
    <t>Санкт-Петербург г, Гражданский пр-кт, д. 92, корп. 3, литера.А</t>
  </si>
  <si>
    <t>Санкт-Петербург г, Колпино г, Красных Партизан ул, д. 12 литера А</t>
  </si>
  <si>
    <t>Санкт-Петербург г, Новороссийская ул, д. 18, литер.А</t>
  </si>
  <si>
    <t>Санкт-Петербург г, Петергоф г, Халтурина ул, д. 13а, литера.А</t>
  </si>
  <si>
    <t>Санкт-Петербург г, Подвойского ул, д. 31 к. 3 литера И</t>
  </si>
  <si>
    <t>Санкт-Петербург г, Поэтический б-р, д. 15, корп. 2, литера.А</t>
  </si>
  <si>
    <t>Санкт-Петербург г, Пушкин г, Магазейная ул, д. 42, литера.А</t>
  </si>
  <si>
    <t>Санкт-Петербург г, Раевского пр-кт, д. 5 к. 2 литера А</t>
  </si>
  <si>
    <t>Санкт-Петербург г, Энтузиастов пр-кт, д. 40, корп. 3, литера.А</t>
  </si>
  <si>
    <t>Основное здание СПб ГБУ "КДЦ "Подвиг"</t>
  </si>
  <si>
    <t>основное здание школы</t>
  </si>
  <si>
    <t>Санкт-Петербург г, Руднева ул, д. 23, литер.А</t>
  </si>
  <si>
    <t>Основное здание школы</t>
  </si>
  <si>
    <t>Санкт-Петербург г, Колпино г, Тверская ул, д. 13 стр. 1</t>
  </si>
  <si>
    <t>Основное учебное</t>
  </si>
  <si>
    <t>Санкт-Петербург г, Республиканская ул, д. 39 литера А</t>
  </si>
  <si>
    <t>основной корпус</t>
  </si>
  <si>
    <t>Санкт-Петербург г, Адмирала Коновалова ул, д. 6, корп. 1, литера.А</t>
  </si>
  <si>
    <t>Основной корпус</t>
  </si>
  <si>
    <t>Санкт-Петербург г, Кронштадт г, Газовый завод ул, д. 3, литера.А</t>
  </si>
  <si>
    <t>Основные помещения театра</t>
  </si>
  <si>
    <t>Санкт-Петербург г, Реки Мойки наб, д. 40 литера А</t>
  </si>
  <si>
    <t>Особняк Румянцева</t>
  </si>
  <si>
    <t>Особняк Ю. К. Добберт</t>
  </si>
  <si>
    <t>Санкт-Петербург г, Большая Пушкарская ул, д. 14, литера.А</t>
  </si>
  <si>
    <t>ОССО № 2</t>
  </si>
  <si>
    <t>Осуществление образоваельной деятельности</t>
  </si>
  <si>
    <t>Осуществление образовательного процесса</t>
  </si>
  <si>
    <t>Санкт-Петербург г, Пушкин г, Кедринская ул, д. 10, литера.А</t>
  </si>
  <si>
    <t>Осуществление образовательной деятельности</t>
  </si>
  <si>
    <t>Санкт-Петербург г, 19-я В.О. линия, д. 2, литера.А</t>
  </si>
  <si>
    <t>Санкт-Петербург г, Солидарности пр-кт, д. 1, корп. 2, литера.А</t>
  </si>
  <si>
    <t>Осуществление образовательной деятельности по образовательной программе дошкольного образования</t>
  </si>
  <si>
    <t>Санкт-Петербург г, Коллонтай ул, д. 11, корп. 2, литера.А</t>
  </si>
  <si>
    <t>Отд. доп. образования и психолого-педагогической помощи  "Родничок"</t>
  </si>
  <si>
    <t>Санкт-Петербург г, Московский пр-кт, д. 57, литера.З</t>
  </si>
  <si>
    <t>Отдел Абонемента</t>
  </si>
  <si>
    <t>Санкт-Петербург г, Литейный пр-кт, д. 49, литера.А</t>
  </si>
  <si>
    <t>Отдел вселения и регистрационного учета граждан (участок № 1)</t>
  </si>
  <si>
    <t>Отдел вселения и регистрационного учета граждан (участок № 2)</t>
  </si>
  <si>
    <t>Отдел вселения и регистрационного учета граждан (участок № 3)</t>
  </si>
  <si>
    <t>Отдел вселения и регистрационного учета граждан (участок № 4)</t>
  </si>
  <si>
    <t>Отдел вселения и регистрационного учета граждан (участок № 5)</t>
  </si>
  <si>
    <t>Отдел вселения и регистрационного учета граждан в многоквартирном доме (офис)</t>
  </si>
  <si>
    <t>Санкт-Петербург г, Серпуховская ул, д. 17, литера.А</t>
  </si>
  <si>
    <t>Отдел дошкольного образования детей</t>
  </si>
  <si>
    <t>Санкт-Петербург г, Константина Заслонова ул, д. 16, литера.А</t>
  </si>
  <si>
    <t>Отдел записи актов гражданского Колпинского района</t>
  </si>
  <si>
    <t>Санкт-Петербург г, Колпино г, Тверская ул, д. 1/13, литера.А</t>
  </si>
  <si>
    <t>Отдел записи актов гражданского состояния Адмиралтейского района</t>
  </si>
  <si>
    <t>Санкт-Петербург г, 1-я Красноармейская ул, д. 6, литера.Б</t>
  </si>
  <si>
    <t>Отдел записи актов гражданского состояния Выборгского района</t>
  </si>
  <si>
    <t>Санкт-Петербург г, Институтский пр-кт, д. 8, литера.А</t>
  </si>
  <si>
    <t>Отдел записи актов гражданского состояния Калининского района</t>
  </si>
  <si>
    <t>Санкт-Петербург г, Верности ул, д. 4, литера.А</t>
  </si>
  <si>
    <t>Отдел записи актов гражданского состояния Кировского района</t>
  </si>
  <si>
    <t>Санкт-Петербург г, Стачек пр-кт, д. 45, литера.А</t>
  </si>
  <si>
    <t>Отдел записи актов гражданского состояния Красногвардейского района</t>
  </si>
  <si>
    <t>Санкт-Петербург г, Большеохтинский пр-кт, д. 11, корп. 1, литера.А</t>
  </si>
  <si>
    <t>Отдел записи актов гражданского состояния Красносельского района</t>
  </si>
  <si>
    <t>Отдел записи актов гражданского состояния Московского района</t>
  </si>
  <si>
    <t>Отдел записи актов гражданского состояния Невского района</t>
  </si>
  <si>
    <t>Санкт-Петербург г, Октябрьская наб, д. 64, корп. 1, литера.В</t>
  </si>
  <si>
    <t>Отдел записи актов гражданского состояния Петроградского района</t>
  </si>
  <si>
    <t>Санкт-Петербург г, Большая Монетная ул, д. 17-19, литера.А</t>
  </si>
  <si>
    <t>Отдел записи актов гражданского состояния Приморского района</t>
  </si>
  <si>
    <t>Санкт-Петербург г, Стародеревенская ул, д. 5, литера.А</t>
  </si>
  <si>
    <t>Отдел записи актов гражданского состояния Фрунзенского района</t>
  </si>
  <si>
    <t>Санкт-Петербург г, Славы пр-кт, д. 31, литера.А</t>
  </si>
  <si>
    <t>Отдел записи актов гражданского состояния Центрального района</t>
  </si>
  <si>
    <t>Санкт-Петербург г, Суворовский пр-кт, д. 41, литера.А</t>
  </si>
  <si>
    <t>Отдел контроля северных районов</t>
  </si>
  <si>
    <t>Санкт-Петербург г, Чёрной речки наб, д. 24 литера А</t>
  </si>
  <si>
    <t>Отдел контроля центральных районов</t>
  </si>
  <si>
    <t>Санкт-Петербург г, Средний В.О. пр-кт, д. 88 литера А</t>
  </si>
  <si>
    <t>Отдел культуры. Отдел молодежной политики. Отдел физической культуры и спорта.</t>
  </si>
  <si>
    <t>Отдел литературы по искусству и музыке "Невский ART"</t>
  </si>
  <si>
    <t>Санкт-Петербург г, Невский пр-кт, д. 20, литера.А</t>
  </si>
  <si>
    <t>Отдел образования</t>
  </si>
  <si>
    <t>Отдел организации и управления закупками Центральной городской детской библиотеки</t>
  </si>
  <si>
    <t>Санкт-Петербург г, Гороховая ул, д. 30, литера.А</t>
  </si>
  <si>
    <t>Отдел по работе с юношеством</t>
  </si>
  <si>
    <t>Санкт-Петербург г, Гражданский пр-кт, д. 121/100, литера.А</t>
  </si>
  <si>
    <t>Отдел поликлиники № 68</t>
  </si>
  <si>
    <t>Отдел профилактики бешенства</t>
  </si>
  <si>
    <t>Санкт-Петербург г, Большой Смоленский пр-кт, д. 7-9 литера Д</t>
  </si>
  <si>
    <t>Отдел регистрации актов гражданского состояния Василеостровского района</t>
  </si>
  <si>
    <t>Санкт-Петербург г, Капитанская ул, д. 4, литера.А</t>
  </si>
  <si>
    <t>Отдел регистрации актов гражданского состояния о браке - дворец бракосочетания № 1</t>
  </si>
  <si>
    <t>Санкт-Петербург г, Галерная ул, д. 27, литера.А</t>
  </si>
  <si>
    <t>Отдел регистрации актов гражданского состояния о браке - дворец бракосочетания № 2</t>
  </si>
  <si>
    <t>Санкт-Петербург г, Фурштатская ул, д. 52, литера.А</t>
  </si>
  <si>
    <t>Отдел регистрации актов гражданского состояния о браке - дворец бракосочетания № 3</t>
  </si>
  <si>
    <t>Санкт-Петербург г, Пушкин г, Садовая ул, д. 22, литера.А</t>
  </si>
  <si>
    <t>Отдел регистрации актов гражданского состояния о рождении - дворец "Малютка"</t>
  </si>
  <si>
    <t>Санкт-Петербург г, Фурштатская ул, д. 58, литера.А</t>
  </si>
  <si>
    <t>Отдел регистрации актов гражданского состояния о смерти</t>
  </si>
  <si>
    <t>Санкт-Петербург г, Достоевского ул, д. 9</t>
  </si>
  <si>
    <t>Отдел социальной защиты населения</t>
  </si>
  <si>
    <t>Санкт-Петербург г, Петергоф г, Разведчика б-р, д. 10 к. 3 литера А</t>
  </si>
  <si>
    <t>Отдел читальных залов и абонемента</t>
  </si>
  <si>
    <t>Санкт-Петербург г, Реки Фонтанки наб, д. 44, литера.А</t>
  </si>
  <si>
    <t>Отдел-дворец регистрации актов гражданского состояния Петродворцового района</t>
  </si>
  <si>
    <t>Санкт-Петербург г, Петергоф г, Торговая пл, д. 5, литера.А</t>
  </si>
  <si>
    <t>Отделение  ночного пребывания для лиц БОМЖ и занятий</t>
  </si>
  <si>
    <t>Санкт-Петербург г, 3-й Рабфаковский пер, д. 5 к. 2 литера Б</t>
  </si>
  <si>
    <t>Отделение  скорой помощи №4																																												Отделение станции скорой медицинской помощи №4</t>
  </si>
  <si>
    <t>Отделение "Социальная гостиница"</t>
  </si>
  <si>
    <t>Санкт-Петербург г, Лесной пр-кт, д. 20 к. 6 литера К</t>
  </si>
  <si>
    <t>Отделение АФК</t>
  </si>
  <si>
    <t>отделение библиотеки №4</t>
  </si>
  <si>
    <t>Санкт-Петербург г, Подводника Кузьмина ул, д. 26, литера.А</t>
  </si>
  <si>
    <t>Отделение библиотеки №5</t>
  </si>
  <si>
    <t>Санкт-Петербург г, Дачный пр-кт, д. 19, корп. 4, литера.А</t>
  </si>
  <si>
    <t>Отделение врача общей практике СПб ГБУЗ "Городская поликлиника №3"</t>
  </si>
  <si>
    <t>отделение врачей общей практики</t>
  </si>
  <si>
    <t>СПб ГБУЗ "Городская поликлиника №94</t>
  </si>
  <si>
    <t>Отделение врачей общей практики</t>
  </si>
  <si>
    <t>Отделение врачей общей практики №1</t>
  </si>
  <si>
    <t>Отделение врачей общей практики №2</t>
  </si>
  <si>
    <t>Отделение врачей общей практики №4</t>
  </si>
  <si>
    <t>Отделение временного проживания граждан пожилого возраста</t>
  </si>
  <si>
    <t>Санкт-Петербург г, Бабушкина ул, д. 47 к. 2 литера Б</t>
  </si>
  <si>
    <t>Отделение временного проживания граждан пожилого возраста и инвалидов</t>
  </si>
  <si>
    <t>Санкт-Петербург г, 4-я В.О. линия, д. 35-37, литер.А</t>
  </si>
  <si>
    <t>Санкт-Петербург г, Боровая ул, д. 80, литера.А</t>
  </si>
  <si>
    <t>Отделение временного проживания несовершеннолетних в возрасте от 12 до 18 лет (помещение в безвозмездном пользовании, спецжилфонд)</t>
  </si>
  <si>
    <t>Отделение временного проживания несовершеннолетних в возрасте от 3 до 11 лет (помещение в безвозмездном пользовании)</t>
  </si>
  <si>
    <t>отделение гипербарической оксигенации</t>
  </si>
  <si>
    <t>Санкт-Петербург г, 2-й Муринский пр-кт, д. 29 литера А</t>
  </si>
  <si>
    <t>Отделение детской стоматологии</t>
  </si>
  <si>
    <t>Санкт-Петербург г, 4-я Советская ул, д. 45-47, литера.Б</t>
  </si>
  <si>
    <t>Отделение дзюдо</t>
  </si>
  <si>
    <t>Отделение для детей раннего возраста</t>
  </si>
  <si>
    <t>Отделение дневного пребывания</t>
  </si>
  <si>
    <t>Санкт-Петербург г, Приморский пр-кт, д. 37, литера.А</t>
  </si>
  <si>
    <t>Санкт-Петербург г, Сикейроса ул, д. 21, корп. 3, литера.А</t>
  </si>
  <si>
    <t>Отделение дневного пребывания граждан пожилого возраста и инвалидов</t>
  </si>
  <si>
    <t>Отделение дневного пребывания граждан пожилого возраста и инвалидов. Отделение временного проживания граждан пожилого возраста и инвалидов. Социально-реабилитационное отделение граждан пожилого возраста</t>
  </si>
  <si>
    <t>Санкт-Петербург г, Павловск г, Елизаветинская ул, д. 4, литер.А</t>
  </si>
  <si>
    <t>Отделение дневного пребывания граждан пожилого возраста № 1</t>
  </si>
  <si>
    <t>Санкт-Петербург г, Обуховской Обороны пр-кт, д. 95 к. 9 литера Е</t>
  </si>
  <si>
    <t>Отделение дневного пребывания граждан пожилого возраста № 2</t>
  </si>
  <si>
    <t>Санкт-Петербург г, Пятилеток пр-кт, д. 9 к. 1 литера А</t>
  </si>
  <si>
    <t>Отделение дневного пребывания граждан пожилого возраста.  Отделение по обслуживанию граждан проживающих в жилых помещениях специализированного социального жилищного фонда дома</t>
  </si>
  <si>
    <t>Отделение дневного пребывания для детей и подростков с ограниченными возможностями</t>
  </si>
  <si>
    <t>Санкт-Петербург г, Павловск г, Детскосельская ул, д. 1/2, литера.А</t>
  </si>
  <si>
    <t>Отделение дневного пребывания для людей с нарушением интеллекта по социально-трудовой реабилитации</t>
  </si>
  <si>
    <t>Санкт-Петербург г, Пушкин г, Ленинградская ул, д. 75, литера.А</t>
  </si>
  <si>
    <t>Отделение дневного пребывания и социального патронажа</t>
  </si>
  <si>
    <t>Санкт-Петербург г, Загородный пр-кт, д. 38, литер.Б</t>
  </si>
  <si>
    <t>Отделение дневного пребывания несовершеннолетних</t>
  </si>
  <si>
    <t>Санкт-Петербург г, Победы ул, д. 18, литера.А</t>
  </si>
  <si>
    <t>Отделение дневного пребывания несовершеннолетних (Косая линия)</t>
  </si>
  <si>
    <t>Санкт-Петербург г, Косая линия, д. 24/25, литера.А</t>
  </si>
  <si>
    <t>отделение дневного пребывания несовершеннолетних (ул.Кораблестроителей)</t>
  </si>
  <si>
    <t>Санкт-Петербург г, Кораблестроителей ул, д. 31, корп. 2, литера.А</t>
  </si>
  <si>
    <t>Отделение дневного пребывания несовершеннолетних №1 / Административно-хозяйственный аппарат (помещение в безвозмездном пользовании)</t>
  </si>
  <si>
    <t>Отделение дневного пребывания несовершеннолетних №2</t>
  </si>
  <si>
    <t>Отделение дневного пребывания несовершеннолетних №2 (помещение в безвозмездном пользовании)</t>
  </si>
  <si>
    <t>Отделение дневного пребывания несовершеннолетних №3</t>
  </si>
  <si>
    <t>Отделение дневного пребывания несовершеннолетних №4</t>
  </si>
  <si>
    <t>Санкт-Петербург г, Парголово п, Фёдора Абрамова ул, д. 16 к. 1 литера А</t>
  </si>
  <si>
    <t>Отделение дневного пребывания № 2</t>
  </si>
  <si>
    <t>Отделение дневного пребывания № 4</t>
  </si>
  <si>
    <t>Отделение дневного пребывания №1</t>
  </si>
  <si>
    <t>Отделение дневного пребывания №3</t>
  </si>
  <si>
    <t>Отделение дополнительного образования детей</t>
  </si>
  <si>
    <t>Отделение дополнительного образования: детский сад</t>
  </si>
  <si>
    <t>Санкт-Петербург г, 21-я В.О. линия, д. 16, корп. 4, литера.Г</t>
  </si>
  <si>
    <t>отделение дошкольного образоваия</t>
  </si>
  <si>
    <t>Санкт-Петербург г, Турку ул, д. 28, корп. 4, литера.А</t>
  </si>
  <si>
    <t>отделение дошкольного образования</t>
  </si>
  <si>
    <t>Санкт-Петербург г, Пушкин г, Леонтьевская ул, д. 38 литера А</t>
  </si>
  <si>
    <t>Отделение дошкольного образования</t>
  </si>
  <si>
    <t>Г. Санкт-Петербург, Шушары, территория Ленсоветовский, д.5а, стр.А</t>
  </si>
  <si>
    <t>Санкт-Петербург г, Бестужевская ул, д. 3, корп. 5, стр.1</t>
  </si>
  <si>
    <t>Санкт-Петербург г, Гражданский пр-кт, д. 83, корп. 5, литера.А</t>
  </si>
  <si>
    <t>Санкт-Петербург г, Добровольцев ул, д. 18, корп. 2, стр.1</t>
  </si>
  <si>
    <t>Санкт-Петербург г, Реки Фонтанки наб, д. 52, литера.А</t>
  </si>
  <si>
    <t>отделение дошкольного образования (З№4)</t>
  </si>
  <si>
    <t>отделение дошкольного образования (З№5)</t>
  </si>
  <si>
    <t>отделение дошкольного образования (пл.Чернышевского д.10)</t>
  </si>
  <si>
    <t>Санкт-Петербург г, Чернышевского пл, д. 10, литера.А</t>
  </si>
  <si>
    <t>отделение дошкольного образования (ул.Бассейная д.12)</t>
  </si>
  <si>
    <t>Санкт-Петербург г, Бассейная ул, д. 12, литера.А</t>
  </si>
  <si>
    <t>отделение дошкольного образования детей</t>
  </si>
  <si>
    <t>Отделение дошкольного образования детей</t>
  </si>
  <si>
    <t>Санкт-Петербург г, Ланское ш, д. 41 литера А</t>
  </si>
  <si>
    <t>Отделение дошкольного образования детей ГБОУ СОШ № 12 с углубленным изучением английского языка Василеостровского района Санкт-Петербурга</t>
  </si>
  <si>
    <t>отделение дошкольного образования( З№2)</t>
  </si>
  <si>
    <t>Отделение Дошкольного Образовательного Детей</t>
  </si>
  <si>
    <t>Санкт-Петербург г, Шевченко ул, д. 35, литера.А</t>
  </si>
  <si>
    <t>Отделение дошкольного обюразования</t>
  </si>
  <si>
    <t>Санкт-Петербург г, Авиаконструкторов пр-кт, д. 23, корп. 2, литера.А</t>
  </si>
  <si>
    <t>Отделение карантинизации свежезамороженной крови</t>
  </si>
  <si>
    <t>Санкт-Петербург г, Пушкин г, Жуковско-Волынская ул, д. 8 литера А</t>
  </si>
  <si>
    <t>Отделение киокушинкай</t>
  </si>
  <si>
    <t>Санкт-Петербург г, Ударников пр-кт, д. 22, корп. 1, литера.А</t>
  </si>
  <si>
    <t>отделение компьютерной томографии</t>
  </si>
  <si>
    <t>Санкт-Петербург г, Сикейроса ул, д. 10 литера Б</t>
  </si>
  <si>
    <t>Отделение лечебной физкультуры</t>
  </si>
  <si>
    <t>Отделение медицинского освидетельствования на состояние опьянения</t>
  </si>
  <si>
    <t>Санкт-Петербург г, Боровая ул, д. 26-28 литера А</t>
  </si>
  <si>
    <t>Отделение медицинской реабилитации</t>
  </si>
  <si>
    <t>Санкт-Петербург г, Колпино г, Братьев Радченко ул, д. 13 литера А</t>
  </si>
  <si>
    <t>Отделение медицинской реабилитации № 1</t>
  </si>
  <si>
    <t>Санкт-Петербург г, Серебряков пер, д. 11 литера А</t>
  </si>
  <si>
    <t>Отделение медицинской реабилитации № 2</t>
  </si>
  <si>
    <t>Санкт-Петербург г, Маршала Говорова ул, д. 6/5 литера А</t>
  </si>
  <si>
    <t>Отделение медицинской реабилитации № 4</t>
  </si>
  <si>
    <t>Санкт-Петербург г, Светлановский пр-кт, д. 58 к. 3 литера А</t>
  </si>
  <si>
    <t>Отделение начального образования</t>
  </si>
  <si>
    <t>Санкт-Петербург г, Бестужевская ул, д. 3, корп. 4, литера.А</t>
  </si>
  <si>
    <t>отделение общей врачебной практики</t>
  </si>
  <si>
    <t>Санкт-Петербург г, Парголово п, Первого Мая ул, д. 107, корп. 5, литер.А</t>
  </si>
  <si>
    <t>Отделение общей врачебной практики № 3 ( встроенное помещение)</t>
  </si>
  <si>
    <t>Санкт-Петербург г, Кронштадт г, Станюковича ул, д. 9 литера А</t>
  </si>
  <si>
    <t>Отделение ОПБН не эксплуатируется</t>
  </si>
  <si>
    <t>Отделение организации медицинской помощи детям в образовательных учреждениях</t>
  </si>
  <si>
    <t>Санкт-Петербург г, Шушары п, Детскосельский тер., Колпинское ш, д. 59, литера.А</t>
  </si>
  <si>
    <t>Отделение плавания</t>
  </si>
  <si>
    <t>Санкт-Петербург г, Большая Пороховская ул, д. 38, корп. 2, литера.А</t>
  </si>
  <si>
    <t>Отделение по обслуживанию граждан, проживающих в жилых помещениях специализированного жилого фонда</t>
  </si>
  <si>
    <t>Отделение по обслуживанию граждан, проживающих в жилых помещениях специализированного социального-жилого фонда-1. Социально-досуговое отделение -3</t>
  </si>
  <si>
    <t>Санкт-Петербург г, Гаванская ул, д. 29, литер.А</t>
  </si>
  <si>
    <t>Отделение помощи женщинам</t>
  </si>
  <si>
    <t>Санкт-Петербург г, 12-я В.О. линия, д. 7/43, литера.А</t>
  </si>
  <si>
    <t>Отделение помощи женщинам, находящимся в трудной жизненной ситуации</t>
  </si>
  <si>
    <t>Отделение помощи женщинам, оказавшимся в ТЖС</t>
  </si>
  <si>
    <t>Санкт-Петербург г, Большой Сампсониевский пр-кт, д. 38-40 литера А</t>
  </si>
  <si>
    <t>Отделение помощи женщинам, оказавшимся в ТЖС - 2</t>
  </si>
  <si>
    <t>Санкт-Петербург г, Мучной пер, д. 3, литер.А</t>
  </si>
  <si>
    <t>Отделение помощи женщинам, оказавшимся в ТЖС - 3</t>
  </si>
  <si>
    <t>Санкт-Петербург г, 4-я Советская ул, д. 31-33/10, литер.А</t>
  </si>
  <si>
    <t>Отделение помощи женщинам, оказавшимся в трудной жизненной ситуации; Отделение приема, консультации и срочного социального обслуживания граждан (помещение в безвозмездном пользовании)</t>
  </si>
  <si>
    <t>Отделение помощи людям в трудной жизненной ситуации</t>
  </si>
  <si>
    <t>Санкт-Петербург г, Пархоменко пр-кт, д. 18 литера А</t>
  </si>
  <si>
    <t>Отделение помощи семьям, оказавшимся в трудной жизненной ситуации</t>
  </si>
  <si>
    <t>Отделение приема и консультации граждан</t>
  </si>
  <si>
    <t>Санкт-Петербург г, Донская ул, д. 19, литера.А</t>
  </si>
  <si>
    <t>Отделение приема и консультации, социально-реабилитационное-отделение</t>
  </si>
  <si>
    <t>Санкт-Петербург г, Шушары п, Вилеровский пер, д. 6</t>
  </si>
  <si>
    <t>отделение профилактики безнадзорности несовершеннолетних, включающее службу сопровождения выпускников учреждений для детей-сирот и детей, оставшихся без попечения родителей</t>
  </si>
  <si>
    <t>Отделение раннего вмешательства</t>
  </si>
  <si>
    <t>Санкт-Петербург г, Богатырский пр-кт, д. 27 к. 2 литера А</t>
  </si>
  <si>
    <t>Санкт-Петербург г, Большой Казачий пер, д. 1/61, литера.А</t>
  </si>
  <si>
    <t>Отделение СДО</t>
  </si>
  <si>
    <t>Санкт-Петербург г, Серебристый б-р, д. 13, корп. 1, литера.А</t>
  </si>
  <si>
    <t>отделение скорой медицинской помощи</t>
  </si>
  <si>
    <t>Санкт-Петербург г, Дибуновская ул, д. 28, литер.А</t>
  </si>
  <si>
    <t>Отделение скорой медицинской помощи</t>
  </si>
  <si>
    <t>Санкт-Петербург г, Луначарского пр-кт, д. 60, корп. 1, литер.В</t>
  </si>
  <si>
    <t>Санкт-Петербург г, Пискарёвский пр-кт, д. 12, литер.А</t>
  </si>
  <si>
    <t>Санкт-Петербург г, Рижский пр-кт, д. 21, корп. 2, литера.К</t>
  </si>
  <si>
    <t>Санкт-Петербург г, Софьи Ковалевской ул, д. 3, корп. 1, литера.А</t>
  </si>
  <si>
    <t>Санкт-Петербург г, Тверская ул, д. 15, литера.А</t>
  </si>
  <si>
    <t>Отделение Скорой медицинской помощи</t>
  </si>
  <si>
    <t>Санкт-Петербург г, Седова ул, д. 95 к. 3 литера А</t>
  </si>
  <si>
    <t>Отделение Скорой Медицинской Помощи</t>
  </si>
  <si>
    <t>Отделение социально-медицинского сопровождения</t>
  </si>
  <si>
    <t>Санкт-Петербург г, Колпино г, Красная ул, д. 1, литер.Б</t>
  </si>
  <si>
    <t>Отделение социально-правовой помощи (помещение в безвозмездном пользовании)</t>
  </si>
  <si>
    <t>Отделение социально-психологической помощи (помещение в безвозмездном пользовании)</t>
  </si>
  <si>
    <t>Отделение социального обслуживания на дому</t>
  </si>
  <si>
    <t>Санкт-Петербург г, Большой Сампсониевский пр-кт, д. 98, литера.А</t>
  </si>
  <si>
    <t>Отделение социального обслуживания на дому № 2</t>
  </si>
  <si>
    <t>Санкт-Петербург г, Лахтинская ул, д. 7, литера.А</t>
  </si>
  <si>
    <t>Отделение социального обслуживания семей, принявших на воспитание детей-сирот и детей, оставшихся без попечения родителей (помещение в безвозмездном пользовании)</t>
  </si>
  <si>
    <t>Отделение социальной адаптации</t>
  </si>
  <si>
    <t>Отделение социальной помощи лицам без определенного места жительства, включающее дом ночного пребывания для бездомных</t>
  </si>
  <si>
    <t>Санкт-Петербург г, Кронштадт г, Мануильского ул, д. 2</t>
  </si>
  <si>
    <t>Санкт-Петербург г, Предпортовая ул, д. 4, корп. 2, литера.А</t>
  </si>
  <si>
    <t>Санкт-Петербург г, Пушкин г, Автомобильная ул, д. 1а, литер.А</t>
  </si>
  <si>
    <t>Отделение социальной реабилитации</t>
  </si>
  <si>
    <t>Отделение социальной реабилитации "Маленькая мама"</t>
  </si>
  <si>
    <t>Санкт-Петербург г, Трамвайный пр-кт, д. 15, корп. 4, литера.А</t>
  </si>
  <si>
    <t>Отделение социальной реабилитации и дневного пребывания</t>
  </si>
  <si>
    <t>Отделение срочного социального обслуживания</t>
  </si>
  <si>
    <t>Отделение срочного социального обслуживания № 2</t>
  </si>
  <si>
    <t>Санкт-Петербург г, Товарищеский пр-кт, д. 20/27 литера Б</t>
  </si>
  <si>
    <t>Отделение срочного социального обслуживания №2</t>
  </si>
  <si>
    <t>Отделение срочного социального обслуживания №2; Отделение экстренной психологической помощи; социально реабилитационное отделение граждан пожилого возраста и инвалидов №1</t>
  </si>
  <si>
    <t>Отделение срочного социального обслуживания-1</t>
  </si>
  <si>
    <t>Санкт-Петербург г, 6-я В.О. линия, д. 21, литер.А</t>
  </si>
  <si>
    <t>Отделение срочного социального обслуживания-2</t>
  </si>
  <si>
    <t>Санкт-Петербург г, Кораблестроителей ул, д. 35, корп. 5, литер.А</t>
  </si>
  <si>
    <t>Отделение срочного социального обслуживания; Отделение социального обслуживания на дому граждан пожилого возраста и инвалидов; Отделение долговременного ухода №1; Специализированное отделения соц.-мед. обслуж. на дому гр. пожилого возр. и инвалидов</t>
  </si>
  <si>
    <t>Отделение стоматологии СПб ГБУЗ "Городская поликлиника №106"</t>
  </si>
  <si>
    <t>Санкт-Петербург г, Петергофское ш, д. 3 к. 5 литера А</t>
  </si>
  <si>
    <t>Отделение ЦРБ</t>
  </si>
  <si>
    <t>Санкт-Петербург г, Маршала Жукова пр-кт, д. 60, корп. 1, литера.А</t>
  </si>
  <si>
    <t>Отделение шахмат</t>
  </si>
  <si>
    <t>Отделение экстренной психологической помощи гражданам пожилого возраста</t>
  </si>
  <si>
    <t>отделения</t>
  </si>
  <si>
    <t>Санкт-Петербург г, Чёрной речки наб, д. 18, литера.А</t>
  </si>
  <si>
    <t>Отделения ОПБН</t>
  </si>
  <si>
    <t>Отделения профилактики безнадзорности несовершеннолетних №5																																																												Отделения профилактики безнадзорности несовершеннолетних №1,2,3,4,6</t>
  </si>
  <si>
    <t>Отделения социального обслуживания на дому граждан пожилого возраста и инвалидов. Специализированное отделение социально-медицинского обслуживания на дому граждан пожилого возраста и инвалидов.</t>
  </si>
  <si>
    <t>Отделения социального сопровождения семей</t>
  </si>
  <si>
    <t>Санкт-Петербург г, Севастьянова ул, д. 1, литера.А</t>
  </si>
  <si>
    <t>Отделения Центра</t>
  </si>
  <si>
    <t>отдельно стоящее</t>
  </si>
  <si>
    <t>Санкт-Петербург г, Дунайский пр-кт, д. 43, корп. 2, литера.А</t>
  </si>
  <si>
    <t>Отдельно стоящее административное здание</t>
  </si>
  <si>
    <t>Санкт-Петербург г, Науки пр-кт, д. 14, корп. 5, литера.А</t>
  </si>
  <si>
    <t>отдельно стоящее здание</t>
  </si>
  <si>
    <t>Санкт-Петербург г, Художников пр-кт, д. 15, корп. 4, литера.А</t>
  </si>
  <si>
    <t>Отдельно стоящее здание</t>
  </si>
  <si>
    <t>Санкт-Петербург г, Загребский б-р, д. 25, литера.А</t>
  </si>
  <si>
    <t>Отдельно стоящее здание ГБДОУ</t>
  </si>
  <si>
    <t>Санкт-Петербург г, Балтийская ул, д. 4 литера А</t>
  </si>
  <si>
    <t>Отдельно стоящее здание, детская музыкальная школа№8</t>
  </si>
  <si>
    <t>г Санкт-Петербург, г Кронштадт, ул Ленинградская, д 10А</t>
  </si>
  <si>
    <t>Отдельно стоящее одноэтажное здание</t>
  </si>
  <si>
    <t>Санкт-Петербург г, Бестужевская ул, д. 6, корп. 2, литера.А</t>
  </si>
  <si>
    <t>Отдельно стоящее панельное здание поликлиники</t>
  </si>
  <si>
    <t>отдельно стоящее, нежилое здание</t>
  </si>
  <si>
    <t>Санкт-Петербург г, Лёни Голикова ул, д. 64 литера А</t>
  </si>
  <si>
    <t>Отдельное дошкольное образовательное учреждение</t>
  </si>
  <si>
    <t>Отдельностоящее нежилое трехэтажное здание</t>
  </si>
  <si>
    <t>Открытый конькобежный каток</t>
  </si>
  <si>
    <t>Санкт-Петербург г, Демьяна Бедного ул, д. 19, корп. 2, литера.А</t>
  </si>
  <si>
    <t>отсутствует</t>
  </si>
  <si>
    <t>офис</t>
  </si>
  <si>
    <t>Санкт-Петербург г, Миллионная ул, д. 25 литера А</t>
  </si>
  <si>
    <t>Санкт-Петербург г, Гатчинская ул, д. 35, литера.А</t>
  </si>
  <si>
    <t>Санкт-Петербург г, Достоевского ул, д. 6, литера.А</t>
  </si>
  <si>
    <t>Санкт-Петербург г, Красное Село г, Хвойный тер, д. 85, литера.А</t>
  </si>
  <si>
    <t>Санкт-Петербург г, Невский пр-кт, д. 146 литера А</t>
  </si>
  <si>
    <t>Санкт-Петербург г, Расстанная ул, д. 20, литера.А</t>
  </si>
  <si>
    <t>Санкт-Петербург г, Сестрорецк г, Володарского ул, д. 4/2 литера А</t>
  </si>
  <si>
    <t>Офис "5-й Предпортовый"</t>
  </si>
  <si>
    <t>Санкт-Петербург г, 5-й Предпортовый проезд, д. 4, корп. 3, литера.А</t>
  </si>
  <si>
    <t>Офис "Ивановская"</t>
  </si>
  <si>
    <t>Офис "Исполкомская"</t>
  </si>
  <si>
    <t>Санкт-Петербург г, Исполкомская ул, д. 16, литера.А</t>
  </si>
  <si>
    <t>Офис "Ленина 8"</t>
  </si>
  <si>
    <t>Санкт-Петербург г, Ленина пл, д. 8/8, литера.А</t>
  </si>
  <si>
    <t>Офис "Московский"</t>
  </si>
  <si>
    <t>Санкт-Петербург г, Московский пр-кт, д. 83, литера.А</t>
  </si>
  <si>
    <t>Офис "Приморский" 1-Н</t>
  </si>
  <si>
    <t>Санкт-Петербург г, Приморский пр-кт, д. 22, литера.А</t>
  </si>
  <si>
    <t>Офис "Приморский" 4-Н</t>
  </si>
  <si>
    <t>Офис "Рубинштейна 27"</t>
  </si>
  <si>
    <t>Санкт-Петербург г, Рубинштейна ул, д. 27, литера.А</t>
  </si>
  <si>
    <t>офис "Рубинштейна 32"</t>
  </si>
  <si>
    <t>Санкт-Петербург г, Рубинштейна ул, д. 32, литера.А</t>
  </si>
  <si>
    <t>Офис 3-я линия В.О. д.10, литера Б</t>
  </si>
  <si>
    <t>Санкт-Петербург г, 3-я В.О. линия, д. 10 литера Б</t>
  </si>
  <si>
    <t>Офис 5-я линия В.О.,д.10, литера А, пом.8Н, 9Н</t>
  </si>
  <si>
    <t>Офис Альпийский,30</t>
  </si>
  <si>
    <t>Санкт-Петербург г, Альпийский пер, д. 30 литера А</t>
  </si>
  <si>
    <t>Офис Большой проспект ПС,19</t>
  </si>
  <si>
    <t>Санкт-Петербург г, Большой П.С. пр-кт, д. 19 литера А</t>
  </si>
  <si>
    <t>Офис В.О 14-я линия</t>
  </si>
  <si>
    <t>Санкт-Петербург г, 14-я В.О. линия, д. 1а литера А</t>
  </si>
  <si>
    <t>офис Вознесенский</t>
  </si>
  <si>
    <t>Офис Восстания,17</t>
  </si>
  <si>
    <t>Офис врача общей (семейной) практики</t>
  </si>
  <si>
    <t>Офис врача общей практики</t>
  </si>
  <si>
    <t>Г. Санкт-Петербург, Санкт-Петербург, 6-я Жерновская, д.19</t>
  </si>
  <si>
    <t>Офис врача общей практики 2 ПО №10</t>
  </si>
  <si>
    <t>Санкт-Петербург г, Малоохтинский пр-кт, д. 96/2, литер.А</t>
  </si>
  <si>
    <t>Офис врача общей практики 2 ПО №18</t>
  </si>
  <si>
    <t>Санкт-Петербург г, Пискарёвский пр-кт, д. 159, корп. 7, литер.А</t>
  </si>
  <si>
    <t>Офис врача общей практики ПО №10</t>
  </si>
  <si>
    <t>Санкт-Петербург г, Новочеркасский пр-кт, д. 25, корп. 1, литер.А</t>
  </si>
  <si>
    <t>Офис врача общей практики ПО №17; архив; справочная служба</t>
  </si>
  <si>
    <t>Санкт-Петербург г, Полюстровский пр-кт, д. 3, литер.А</t>
  </si>
  <si>
    <t>Офис врача общей практики ПО №18</t>
  </si>
  <si>
    <t>Санкт-Петербург г, Даниила Хармса ул, д. 8, литер.А</t>
  </si>
  <si>
    <t>Офис врача общей практики с дневным стационаром ПО №10</t>
  </si>
  <si>
    <t>Офис врача общей практики СПб ГБУЗ "Городская поликлиника №21"</t>
  </si>
  <si>
    <t>Офис врача общей практики №1 СПб ГБУЗ "Городская поликлиника №106"</t>
  </si>
  <si>
    <t>Санкт-Петербург г, Десантников ул, д. 20 к. 3 литера А</t>
  </si>
  <si>
    <t>Офис врача общей практики №2 СПб ГБУЗ "Городская поликлиника №106"</t>
  </si>
  <si>
    <t>Санкт-Петербург г, Героев пр-кт, д. 26 к. 3 литера А</t>
  </si>
  <si>
    <t>Офис врача общей практики №3 СПб ГБУЗ "Городская поликлиника №106"</t>
  </si>
  <si>
    <t>Санкт-Петербург г, Маршала Захарова ул, д. 16 к. 1 литера А</t>
  </si>
  <si>
    <t>офис врача семейной медицины</t>
  </si>
  <si>
    <t>Офис врачей общей (семейной) практики</t>
  </si>
  <si>
    <t>Офис врачей общей практики</t>
  </si>
  <si>
    <t>Офис Врачей общей практики</t>
  </si>
  <si>
    <t>офис г.Зеленогорск, пр.Ленина 19</t>
  </si>
  <si>
    <t>Санкт-Петербург г, Зеленогорск г, Ленина пр-кт, д. 19, литера.А</t>
  </si>
  <si>
    <t>офис г.Сестрорецк, Приморское ш 350</t>
  </si>
  <si>
    <t>офис г.Сестрорецк, ул.Токарева 15</t>
  </si>
  <si>
    <t>офис ГБУ СШОР № 2</t>
  </si>
  <si>
    <t>Санкт-Петербург г, Ленсовета ул, д. 8 литера А</t>
  </si>
  <si>
    <t>Офис Гладкова,43</t>
  </si>
  <si>
    <t>Санкт-Петербург г, Гладкова ул, д. 43 литера А</t>
  </si>
  <si>
    <t>Офис Гражданская 25</t>
  </si>
  <si>
    <t>Офис Дворцовый, 43/6</t>
  </si>
  <si>
    <t>Санкт-Петербург г, Ломоносов г, Дворцовый пр-кт, д. 43/6 литера А</t>
  </si>
  <si>
    <t>Офис Демьяна Бедного, 19</t>
  </si>
  <si>
    <t>Санкт-Петербург г, Демьяна Бедного ул, д. 19 литера А</t>
  </si>
  <si>
    <t>Офис Железноводская ул.,д. 29, литера А, пом.1Н</t>
  </si>
  <si>
    <t>офис Каменноостровский</t>
  </si>
  <si>
    <t>офис Кирочная</t>
  </si>
  <si>
    <t>Офис Колпино</t>
  </si>
  <si>
    <t>Санкт-Петербург г, Колпино г, Трудящихся б-р, д. 33 к. 2 литера А</t>
  </si>
  <si>
    <t>Офис Конная 5/3</t>
  </si>
  <si>
    <t>Санкт-Петербург г, Конная ул, д. 5/3 литера Б</t>
  </si>
  <si>
    <t>Офис Космонавтов 28к.3</t>
  </si>
  <si>
    <t>Офис Ленинский,55</t>
  </si>
  <si>
    <t>Санкт-Петербург г, Ленинский пр-кт, д. 55 к. 1 литера А</t>
  </si>
  <si>
    <t>Офис Ленская,17</t>
  </si>
  <si>
    <t>Санкт-Петербург г, Ленская ул, д. 17 к. 4 литера А</t>
  </si>
  <si>
    <t>офис Литейный</t>
  </si>
  <si>
    <t>Санкт-Петербург г, Литейный пр-кт, д. 36 литера А</t>
  </si>
  <si>
    <t>Офис Морской Совет «помещение в безвозмездной аренде»</t>
  </si>
  <si>
    <t>Офис Наличная ул., д.12А пом.3Н</t>
  </si>
  <si>
    <t>офис п.Песочный, ул.Ленинградская 83</t>
  </si>
  <si>
    <t>Санкт-Петербург г, Песочный п, Ленинградская ул, д. 83, литера.А</t>
  </si>
  <si>
    <t>Офис Парашютная 4к.2</t>
  </si>
  <si>
    <t>Офис Пархоменко,33</t>
  </si>
  <si>
    <t>Санкт-Петербург г, Пархоменко пр-кт, д. 33 литера А</t>
  </si>
  <si>
    <t>Офис помещение 2-Н; 14-Н; 4-Н</t>
  </si>
  <si>
    <t>Г. Санкт-Петербург, пр. Ударников, д.39, к.1</t>
  </si>
  <si>
    <t>Офис Пушкин</t>
  </si>
  <si>
    <t>Санкт-Петербург г, Пушкин г, Широкая ул, д. 16 литера А</t>
  </si>
  <si>
    <t>Офис Рубинштейна, 15-17</t>
  </si>
  <si>
    <t>Санкт-Петербург г, Рубинштейна ул, д. 15-17 литера А</t>
  </si>
  <si>
    <t>Офис Смоленская31/20</t>
  </si>
  <si>
    <t>Офис СПб ГКУ «АВТ» «помещение в безвозмездном пользовании»</t>
  </si>
  <si>
    <t>Офис Средний пр.28/29, литера А, пом.15Н</t>
  </si>
  <si>
    <t>Офис Токарева,10</t>
  </si>
  <si>
    <t>Офис Фрунзе,4</t>
  </si>
  <si>
    <t>Санкт-Петербург г, Фрунзе ул, д. 4 литера А</t>
  </si>
  <si>
    <t>Офис Цимбалина, 38</t>
  </si>
  <si>
    <t>Санкт-Петербург г, Цимбалина ул, д. 38 литера А</t>
  </si>
  <si>
    <t>Офис-склад  ГБУ СШОР № 2</t>
  </si>
  <si>
    <t>офис, Вознесенский пр., 18, лит. А (11-Н)</t>
  </si>
  <si>
    <t>офис, Вознесенский пр., 18, лит. А (12-Н)</t>
  </si>
  <si>
    <t>офис, Вознесенский пр., 18, лит. А (8-Н)</t>
  </si>
  <si>
    <t>Офис"Приморский кв 5"</t>
  </si>
  <si>
    <t>офис1</t>
  </si>
  <si>
    <t>Санкт-Петербург г, Садовая ул, д. 37 литера А</t>
  </si>
  <si>
    <t>Офис2</t>
  </si>
  <si>
    <t>офисное здание</t>
  </si>
  <si>
    <t>Санкт-Петербург г, Реки Фонтанки наб, д. 132 литера Г</t>
  </si>
  <si>
    <t>Офисное здание</t>
  </si>
  <si>
    <t>Санкт-Петербург г, Грузинская ул, д. 18/7, литера.В</t>
  </si>
  <si>
    <t>Санкт-Петербург г, Лиговский пр-кт, д. 148 литера А</t>
  </si>
  <si>
    <t>Санкт-Петербург г, Омская ул, д. 6, корп. 2, литера.А</t>
  </si>
  <si>
    <t>Санкт-Петербург г, Стачек пр-кт, д. 27 литера Г</t>
  </si>
  <si>
    <t>Санкт-Петербург г, Тамбовская ул, д. 16 литера А</t>
  </si>
  <si>
    <t>офисное помещение</t>
  </si>
  <si>
    <t>Санкт-Петербург г, 2-й Муринский пр-кт, д. 29, литер.А</t>
  </si>
  <si>
    <t>Санкт-Петербург г, 8-я Советская ул, д. 56 литера А</t>
  </si>
  <si>
    <t>Санкт-Петербург г, Пионерская ул, д. 22, литера.А</t>
  </si>
  <si>
    <t>Санкт-Петербург г, Сестрорецк г, Приморское ш, д. 286, литера.А</t>
  </si>
  <si>
    <t>Офисное помещение</t>
  </si>
  <si>
    <t>Санкт-Петербург г, Большой Казачий пер, д. 5, литера.А</t>
  </si>
  <si>
    <t>Офисное помещение (архив)</t>
  </si>
  <si>
    <t>Офисное помещение Антонова-Овсеенко ул, д.11 к.1 литера А</t>
  </si>
  <si>
    <t>Офисное помещение в многоквартином доме</t>
  </si>
  <si>
    <t>Офисное помещение Ворошилова ул, д.5 к.3 литера А</t>
  </si>
  <si>
    <t>Офисное помещение Дыбенко ул, д.25 к.5 литера А</t>
  </si>
  <si>
    <t>Офисное помещение Дыбенко ул., д.25 к.1 литера ЭА</t>
  </si>
  <si>
    <t>Санкт-Петербург г, Дыбенко ул, д. 25 к. 1 литера ЭА</t>
  </si>
  <si>
    <t>Офисное помещение Караваевская ул, д.26 к.2 литера А</t>
  </si>
  <si>
    <t>Санкт-Петербург г, Караваевская ул, д. 26 к. 2 литера А</t>
  </si>
  <si>
    <t>Офисное помещение Коллонтай ул, д.32 к.3 литера А</t>
  </si>
  <si>
    <t>Санкт-Петербург г, Коллонтай ул, д. 32 к. 3 литера А</t>
  </si>
  <si>
    <t>офисное помещение на Комсомола 13</t>
  </si>
  <si>
    <t>Офисное помещение Народная ул, д.28 литера Ю</t>
  </si>
  <si>
    <t>Санкт-Петербург г, Народная ул, д. 28 литера Ю</t>
  </si>
  <si>
    <t>Офисное помещение Народная ул, д.52 к.2 литера У</t>
  </si>
  <si>
    <t>Санкт-Петербург г, Народная ул, д. 52 к. 2 литера У</t>
  </si>
  <si>
    <t>Офисное помещение Новосёлов ул,5а литера Э</t>
  </si>
  <si>
    <t>Офисное помещение Обуховской Обороны пр-кт, д.54 литера А</t>
  </si>
  <si>
    <t>Санкт-Петербург г, Обуховской Обороны пр-кт, д. 54 литера А</t>
  </si>
  <si>
    <t>Офисное помещение Пинегина ул, д.13 литера А</t>
  </si>
  <si>
    <t>Санкт-Петербург г, Пинегина ул, д. 13 литера А</t>
  </si>
  <si>
    <t>Офисное помещение Подвойского ул, д.16 к.2 литера Д</t>
  </si>
  <si>
    <t>Санкт-Петербург г, Подвойского ул, д. 16 к. 2 литера Д</t>
  </si>
  <si>
    <t>Офисное помещение Седова ул., д.134 литера А</t>
  </si>
  <si>
    <t>Санкт-Петербург г, Седова ул, д. 134 литера А</t>
  </si>
  <si>
    <t>Офисные и репетиционные помещения</t>
  </si>
  <si>
    <t>Санкт-Петербург г, Константина Заслонова ул, д. 14 литера Б</t>
  </si>
  <si>
    <t>Офисные помещения</t>
  </si>
  <si>
    <t>Санкт-Петербург г, Московский пр-кт, д. 10-12, литер.А</t>
  </si>
  <si>
    <t>Санкт-Петербург г, Тележная ул, д. 23, литера.В</t>
  </si>
  <si>
    <t>Офисные помещения, фондохранилище</t>
  </si>
  <si>
    <t>Санкт-Петербург г, Обуховской Обороны пр-кт, д. 107 литера Б</t>
  </si>
  <si>
    <t>Офисный центр</t>
  </si>
  <si>
    <t>Очистное сооружение системы зозяйственно-бытовой канализации</t>
  </si>
  <si>
    <t>Санкт-Петербург г, Усть-Ижора п, Шлиссельбургское ш, д. 62 литера Г</t>
  </si>
  <si>
    <t>Очистные сооружения</t>
  </si>
  <si>
    <t>П19</t>
  </si>
  <si>
    <t>Санкт-Петербург г, Перевозный пер, д. 19, литера.А</t>
  </si>
  <si>
    <t>ПАБ, аптека</t>
  </si>
  <si>
    <t>Санкт-Петербург г, Учебный пер, д. 5 литера Е</t>
  </si>
  <si>
    <t>Павильон под флагом</t>
  </si>
  <si>
    <t>Санкт-Петербург г, Елагин остров, д. 4 литера Н</t>
  </si>
  <si>
    <t>Павловский ветеринарный участок</t>
  </si>
  <si>
    <t>Санкт-Петербург г, Павловск г, Мичурина пер, д. 9 литера А</t>
  </si>
  <si>
    <t>Палатный корпус на 240 коек</t>
  </si>
  <si>
    <t>палатный корпус на 260 коек</t>
  </si>
  <si>
    <t>Паллиативное отделение</t>
  </si>
  <si>
    <t>Санкт-Петербург г, Авиационная ул, д. 42 литера А</t>
  </si>
  <si>
    <t>ПАО</t>
  </si>
  <si>
    <t>Санкт-Петербург г, Солидарности пр-кт, д. 4, литера.Д</t>
  </si>
  <si>
    <t>Парголовская ветеринарная станция</t>
  </si>
  <si>
    <t>Санкт-Петербург г, Парголово п, Ломоносова ул, д. 22а литера Б</t>
  </si>
  <si>
    <t>Пархоменко 17</t>
  </si>
  <si>
    <t>паспортная служба</t>
  </si>
  <si>
    <t>Санкт-Петербург г, 3-я Советская ул, д. 42 литера А</t>
  </si>
  <si>
    <t>Паспортная служба 10</t>
  </si>
  <si>
    <t>Паспортная служба 2</t>
  </si>
  <si>
    <t>Паспортная служба 3</t>
  </si>
  <si>
    <t>Паспортная служба 4</t>
  </si>
  <si>
    <t>Паспортная служба 5</t>
  </si>
  <si>
    <t>Паспортная служба 6</t>
  </si>
  <si>
    <t>Паспортная служба 7</t>
  </si>
  <si>
    <t>Санкт-Петербург г, Луначарского пр-кт, д. 5, корп. 1, литера.А</t>
  </si>
  <si>
    <t>Паспортная служба 8</t>
  </si>
  <si>
    <t>Паспортная служба и бухгалтерия №1 и №6</t>
  </si>
  <si>
    <t>Санкт-Петербург г, Ветеранов пр-кт, д. 166 литера А</t>
  </si>
  <si>
    <t>Паспортная служба и бухгалтерия №2</t>
  </si>
  <si>
    <t>Паспортная служба и бухгалтерия №3</t>
  </si>
  <si>
    <t>Санкт-Петербург г, Десантников ул, д. 34 литера А</t>
  </si>
  <si>
    <t>Паспортная служба и бухгалтерия №5</t>
  </si>
  <si>
    <t>Санкт-Петербург г, Маршала Захарова ул, д. 23 литера А</t>
  </si>
  <si>
    <t>Паспортная служба и бухгалтерия №7</t>
  </si>
  <si>
    <t>Санкт-Петербург г, Горелово тер., Красносельское ш, д. 46 к. 3 литера А</t>
  </si>
  <si>
    <t>Паспортная служба №4</t>
  </si>
  <si>
    <t>Санкт-Петербург г, Красное Село г, Ленина пр-кт, д. 85 литера Д</t>
  </si>
  <si>
    <t>Паспортная служба №8</t>
  </si>
  <si>
    <t>Санкт-Петербург г, Ленинский пр-кт, д. 55 к. 2 литера А</t>
  </si>
  <si>
    <t>Паталого-анатомический корпус и проходная хоз. зоны (литера В)</t>
  </si>
  <si>
    <t>Санкт-Петербург г, Зеленогорск г, Мира ул, д. 6 литера В</t>
  </si>
  <si>
    <t>Патанатомия литер Е</t>
  </si>
  <si>
    <t>Санкт-Петербург г, Литейный пр-кт, д. 56 литера Е</t>
  </si>
  <si>
    <t>Патолого-анатомический корпус</t>
  </si>
  <si>
    <t>Патологоанатомический корпус</t>
  </si>
  <si>
    <t>Санкт-Петербург г, Костюшко ул, д. 2 литера Б</t>
  </si>
  <si>
    <t>Санкт-Петербург г, Петергоф г, Санкт-Петербургский пр-кт, д. 20, литера.Ж</t>
  </si>
  <si>
    <t>Патологоанатомическое отделение</t>
  </si>
  <si>
    <t>Санкт-Петербург г, Гастелло ул, д. 21 литера Д</t>
  </si>
  <si>
    <t>Санкт-Петербург г, Кронштадт г, Газовый завод ул, д. 3, литера.В</t>
  </si>
  <si>
    <t>Педиатрическое отделение № 1 ("Кадетский"- 3-Н)</t>
  </si>
  <si>
    <t>Педиатрическое отделение № 3 ("Славянка" - 64-Н)</t>
  </si>
  <si>
    <t>Педиатрическое отделение № 5 (Шушары)</t>
  </si>
  <si>
    <t>Педиатрическое отделение №1 ("Кадетский" - 1-Н)</t>
  </si>
  <si>
    <t>Санкт-Петербург г, Пушкин г, Кадетский б-р, д. 24, литера.А</t>
  </si>
  <si>
    <t>Педиатрическое отделение №2 (Шишкова)</t>
  </si>
  <si>
    <t>Педиатрическое отделение №3</t>
  </si>
  <si>
    <t>Педиатрическое отделение №3 ("Славянка" - 82-Н)</t>
  </si>
  <si>
    <t>Санкт-Петербург г, Шушары п, Славянка тер., Ростовская ул, д. 14-16, литера.А</t>
  </si>
  <si>
    <t>Педиатрическое отделение №3 ("Славянка"-2-Н)</t>
  </si>
  <si>
    <t>Педиатрическое отделение №4 ("Славянка" -85-Н)</t>
  </si>
  <si>
    <t>Педиатрическое отделение №4 ("Славянка"- 32-Н)</t>
  </si>
  <si>
    <t>Санкт-Петербург г, Шушары п, Славянка тер., Ростовская ул, д. 19/3, литера.А</t>
  </si>
  <si>
    <t>Педиатрическое отделение №5 ("Шушары" - Пушкинская)</t>
  </si>
  <si>
    <t>Санкт-Петербург г, Шушары п, Пушкинская ул, д. 40, литера.Б</t>
  </si>
  <si>
    <t>Педиатрическое отделение №5 (Шушары)</t>
  </si>
  <si>
    <t>Педиатрическоее отделение №6 ("Павловск")</t>
  </si>
  <si>
    <t>Санкт-Петербург г, Павловск г, Мичурина пер, д. 3, литера.А</t>
  </si>
  <si>
    <t>Пейзажная, д. 16, корпус 1, стр. 1 литер А пом 5Н</t>
  </si>
  <si>
    <t>первый корпус</t>
  </si>
  <si>
    <t>Перевозный переулок, д. 9, лит. А</t>
  </si>
  <si>
    <t>Песочнинский ветеринарный участок</t>
  </si>
  <si>
    <t>Санкт-Петербург г, Песочный п, Ленинградская ул, д. 73а литера А</t>
  </si>
  <si>
    <t>Пешеходная проходная</t>
  </si>
  <si>
    <t>пешеходный подземный переход на Пулковском шоссе у дома 65</t>
  </si>
  <si>
    <t>пешеходный тоннель в районе ст.м. "Купчино"</t>
  </si>
  <si>
    <t>пешеходный тоннель в районе ст.м. "Купчино" под Витебским пр.</t>
  </si>
  <si>
    <t>пешеходный тоннель Кировский завод</t>
  </si>
  <si>
    <t>пешеходный тоннель Лесной</t>
  </si>
  <si>
    <t>пешеходный тоннель на пересечении Прямого пр. и Ивановской ул.</t>
  </si>
  <si>
    <t>пешеходный тоннель на пересечении ул.Бабушкина и Ивановской улицы, Невский район</t>
  </si>
  <si>
    <t>пешеходный тоннель на пересечении ул.Савушкина и ул.Яхтенная</t>
  </si>
  <si>
    <t>пешеходный тоннель на Пискаревском пр.</t>
  </si>
  <si>
    <t>пешеходный тоннель на улице капитана Воронина, Зеленогорское направление</t>
  </si>
  <si>
    <t>Санкт-Петербург г, Лесной пр-кт, д. 1 литера Д</t>
  </si>
  <si>
    <t>Пешеходный тоннель ПК4+30 (в насыпи путепровода на Московском шоссе)</t>
  </si>
  <si>
    <t>пешеходный тоннель пл. Стачек</t>
  </si>
  <si>
    <t>пешеходный тоннель Площадь Победы</t>
  </si>
  <si>
    <t>Санкт-Петербург г, Московский пр-кт, д. 207 соор. 2</t>
  </si>
  <si>
    <t>пешеходный тоннель под пл. Труда</t>
  </si>
  <si>
    <t>пешеходный тоннель под Приморским проспектом</t>
  </si>
  <si>
    <t>пешеходный тоннель под Ушаковской наб.</t>
  </si>
  <si>
    <t>пешеходный тоннель Седова-Ивановский</t>
  </si>
  <si>
    <t>пешеходный тоннель у ст. м. "Черная речка" под ул.Ак. Крылова</t>
  </si>
  <si>
    <t>пешеходный тоннель у ст.метро "Парк Победы"</t>
  </si>
  <si>
    <t>пищеблок</t>
  </si>
  <si>
    <t>Санкт-Петербург г, Крестовский пр-кт, д. 18 литера В</t>
  </si>
  <si>
    <t>Санкт-Петербург г, Солидарности пр-кт, д. 4, литера.Т</t>
  </si>
  <si>
    <t>Санкт-Петербург г, Учебный пер, д. 5 литера Б</t>
  </si>
  <si>
    <t>Г. Санкт-Петербург, Большой пр., д.77/17, к.Л</t>
  </si>
  <si>
    <t>Санкт-Петербург г, Гастелло ул, д. 21 литера Б</t>
  </si>
  <si>
    <t>Санкт-Петербург г, Зеленогорск г, Приморское ш, д. 595 литера Н</t>
  </si>
  <si>
    <t>Санкт-Петербург г, Колпино г, Веры Слуцкой ул, д. 18/20 литера А</t>
  </si>
  <si>
    <t>Санкт-Петербург г, Орджоникидзе ул, д. 47, литера.Б</t>
  </si>
  <si>
    <t>Санкт-Петербург г, Павловск г, Мичурина ул, д. 34, литера.Ж</t>
  </si>
  <si>
    <t>Санкт-Петербург г, Тамбасова ул, д. 21, литера.Б</t>
  </si>
  <si>
    <t>Санкт-Петербург г, Тореза пр-кт, д. 93 литера Ж</t>
  </si>
  <si>
    <t>Санкт-Петербург г, Чапыгина ул, д. 13, литера.П</t>
  </si>
  <si>
    <t>Пищеблок (старый), корпус 27</t>
  </si>
  <si>
    <t>Санкт-Петербург г, Фермское ш, д. 36, литера.У</t>
  </si>
  <si>
    <t>Пищеблок №1 литера Б</t>
  </si>
  <si>
    <t>Санкт-Петербург г, Молодежное п, Средневыборгское ш, д. 8, литера.Б</t>
  </si>
  <si>
    <t>Пищеблок №2 литера В</t>
  </si>
  <si>
    <t>Санкт-Петербург г, Молодежное п, Средневыборгское ш, д. 8, литера.В</t>
  </si>
  <si>
    <t>Пищеблок, корпус 30</t>
  </si>
  <si>
    <t>Санкт-Петербург г, Фермское ш, д. 36, литера.АБ</t>
  </si>
  <si>
    <t>Пищеблок, нежилое.</t>
  </si>
  <si>
    <t>Санкт-Петербург г, 2-я Берёзовая аллея, д. 3-5, литера.Ж</t>
  </si>
  <si>
    <t>Пленочная</t>
  </si>
  <si>
    <t>Санкт-Петербург г, Павловск г, Мичурина ул, д. 34, литера.Н</t>
  </si>
  <si>
    <t>площадка 1</t>
  </si>
  <si>
    <t>Санкт-Петербург г, Новоколомяжский пр-кт, д. 3, литера.А</t>
  </si>
  <si>
    <t>Площадка 1</t>
  </si>
  <si>
    <t>Санкт-Петербург г, 4-я Советская ул, д. 4/9, литера.А</t>
  </si>
  <si>
    <t>площадка 2</t>
  </si>
  <si>
    <t>Санкт-Петербург г, Вербная ул, д. 18, корп. 2, литера.А</t>
  </si>
  <si>
    <t>Площадка 2</t>
  </si>
  <si>
    <t>Санкт-Петербург г, 2-я Советская ул, д. 18, литера.В</t>
  </si>
  <si>
    <t>Санкт-Петербург г, Очаковская ул, д. 3, литера.А</t>
  </si>
  <si>
    <t>Площадка на Большой Пушкарской</t>
  </si>
  <si>
    <t>Площадка на Введенской</t>
  </si>
  <si>
    <t>Площадка № 1</t>
  </si>
  <si>
    <t>Площадка № 2</t>
  </si>
  <si>
    <t>площадка № 2 ГБУ ДО ДДТ "Союз" Раздел по зданиям не заполняется</t>
  </si>
  <si>
    <t>Площадка № 4</t>
  </si>
  <si>
    <t>Площадка № 5</t>
  </si>
  <si>
    <t>площадка №1</t>
  </si>
  <si>
    <t>Санкт-Петербург г, Марата ул, д. 68, литера.А</t>
  </si>
  <si>
    <t>Площадка №1</t>
  </si>
  <si>
    <t>Санкт-Петербург г, Богатырский пр-кт, д. 57, корп. 2, литера.А</t>
  </si>
  <si>
    <t>площадка №2</t>
  </si>
  <si>
    <t>Санкт-Петербург г, Свечной пер, д. 23/20, литера.А</t>
  </si>
  <si>
    <t>Площадка №2</t>
  </si>
  <si>
    <t>Санкт-Петербург г, Богатырский пр-кт, д. 60, корп. 5, литера.А</t>
  </si>
  <si>
    <t>Санкт-Петербург г, Бухарестская ул, д. 136 литера А</t>
  </si>
  <si>
    <t>Санкт-Петербург г, Каменноостровский пр-кт, д. 25/2, литера.А</t>
  </si>
  <si>
    <t>площадка №3</t>
  </si>
  <si>
    <t>Санкт-Петербург г, Марата ул, д. 84/18, литера.А</t>
  </si>
  <si>
    <t>Площадка №3</t>
  </si>
  <si>
    <t>Санкт-Петербург г, Оптиков ул, д. 49, корп. 3, литера.А</t>
  </si>
  <si>
    <t>ПМК "Алые паруса"</t>
  </si>
  <si>
    <t>ПМК "Альфа"</t>
  </si>
  <si>
    <t>ПМК "Антей"</t>
  </si>
  <si>
    <t>Санкт-Петербург г, Пушкин г, Красносельское ш, д. 67, литера.А</t>
  </si>
  <si>
    <t>ПМК "Бригантина"</t>
  </si>
  <si>
    <t>ПМК "Витус"</t>
  </si>
  <si>
    <t>Санкт-Петербург г, Пушкин г, Кадетский б-р, д. 18, литера.А</t>
  </si>
  <si>
    <t>ПМК "Вкадре"</t>
  </si>
  <si>
    <t>ПМК "Вымпел"</t>
  </si>
  <si>
    <t>Санкт-Петербург г, Пушкин г, Средняя ул, д. 34, литера.Б</t>
  </si>
  <si>
    <t>ПМК "Дружба"</t>
  </si>
  <si>
    <t>ПМК "Заречье"</t>
  </si>
  <si>
    <t>Санкт-Петербург г, Павловск г, Звериницкая ул, д. 21, литера.А</t>
  </si>
  <si>
    <t>ПМК "Заря"</t>
  </si>
  <si>
    <t>ПМК "им. Л. Голикова"</t>
  </si>
  <si>
    <t>ПМК "Исток"</t>
  </si>
  <si>
    <t>Санкт-Петербург г, Пушкин г, Генерала Хазова ул, д. 45а, литера.А</t>
  </si>
  <si>
    <t>ПМК "Канонерец"</t>
  </si>
  <si>
    <t>ПМК "Кортик"</t>
  </si>
  <si>
    <t>ПМК "Ленинец"</t>
  </si>
  <si>
    <t>ПМК "Метеор-1"</t>
  </si>
  <si>
    <t>ПМК "Молодежный"</t>
  </si>
  <si>
    <t>ПМК "Мужество"</t>
  </si>
  <si>
    <t>ПМК "Нарвская застава"</t>
  </si>
  <si>
    <t>ПМК "Непокоренных"</t>
  </si>
  <si>
    <t>ПМК "Ника"</t>
  </si>
  <si>
    <t>Санкт-Петербург г, Пушкин г, Вячеслава Шишкова ул, д. 32/15, литера.А</t>
  </si>
  <si>
    <t>ПМК "Огонек"</t>
  </si>
  <si>
    <t>ПМК "Олимп"</t>
  </si>
  <si>
    <t>Санкт-Петербург г, Шушары п, Первомайская ул, д. 8, литера.А</t>
  </si>
  <si>
    <t>ПМК "Павловчанин"</t>
  </si>
  <si>
    <t>Санкт-Петербург г, Павловск г, Динамо тер., Клубная пл, д. 1, литера.А</t>
  </si>
  <si>
    <t>ПМК "Парус"</t>
  </si>
  <si>
    <t>ПМК "Пионер"</t>
  </si>
  <si>
    <t>ПМК "Прожектор"</t>
  </si>
  <si>
    <t>ПМК "Прометей"</t>
  </si>
  <si>
    <t>ПМК "Пулковец"</t>
  </si>
  <si>
    <t>Санкт-Петербург г, Шушары п, Пулковское тер., д. 30, литера.А</t>
  </si>
  <si>
    <t>ПМК "Пушкинец"</t>
  </si>
  <si>
    <t>Санкт-Петербург г, Пушкин г, Железнодорожная ул, д. 56, литера.А</t>
  </si>
  <si>
    <t>ПМК "Радуга"</t>
  </si>
  <si>
    <t>Санкт-Петербург г, Павловск г, Толмачёва ул, д. 8, литера.А</t>
  </si>
  <si>
    <t>ПМК "Ракета"</t>
  </si>
  <si>
    <t>ПМК "Ритм"</t>
  </si>
  <si>
    <t>ПМК "Ритмикс"</t>
  </si>
  <si>
    <t>ПМК "Ровесник"</t>
  </si>
  <si>
    <t>Санкт-Петербург г, Реки Фонтанки наб, д. 92, литера.А</t>
  </si>
  <si>
    <t>ПМК "Росток"</t>
  </si>
  <si>
    <t>ПМК "Северная заря"</t>
  </si>
  <si>
    <t>ПМК "Синтез"</t>
  </si>
  <si>
    <t>ПМК "Славянка"</t>
  </si>
  <si>
    <t>Санкт-Петербург г, Шушары п, Славянка тер., Галицкая ул, д. 2, корп. 1, литера.А</t>
  </si>
  <si>
    <t>ПМК "Смена"</t>
  </si>
  <si>
    <t>ПМК "Спасатель"</t>
  </si>
  <si>
    <t>ПМК "Творчество"</t>
  </si>
  <si>
    <t>ПМК "Товарищ"</t>
  </si>
  <si>
    <t>ПМК "Ф133"</t>
  </si>
  <si>
    <t>ПМК "Факел"</t>
  </si>
  <si>
    <t>ПМК "Чайка"</t>
  </si>
  <si>
    <t>Санкт-Петербург г, Пушкин г, Ленинградская ул, д. 77, литера.А</t>
  </si>
  <si>
    <t>ПМК "Шушары"</t>
  </si>
  <si>
    <t>Санкт-Петербург г, Шушары п, Валдайская ул, д. 9, литера.А</t>
  </si>
  <si>
    <t>ПМК "Эврика"</t>
  </si>
  <si>
    <t>ПМК "ЭРА"</t>
  </si>
  <si>
    <t>ПМК "Ю-Питер"</t>
  </si>
  <si>
    <t>ПМК "Юность"</t>
  </si>
  <si>
    <t>Санкт-Петербург г, Пушкин г, Широкая ул, д. 16, литера.А</t>
  </si>
  <si>
    <t>ПМК "Юный корабел"</t>
  </si>
  <si>
    <t>ПМК "Юный ленинградец"</t>
  </si>
  <si>
    <t>ПМО "Хореографическое"</t>
  </si>
  <si>
    <t>ПМО «Художественное»</t>
  </si>
  <si>
    <t>Санкт-Петербург г, Новочеркасский пр-кт, д. 32, корп. 3, литера.А</t>
  </si>
  <si>
    <t>ПМО «Эстрадно-джазовое»</t>
  </si>
  <si>
    <t>Санкт-Петербург г, Наставников пр-кт, д. 43, корп. 1, литера.А</t>
  </si>
  <si>
    <t>ПНДР стационар А</t>
  </si>
  <si>
    <t>Санкт-Петербург г, Свердловская наб, д. 36, литера.А</t>
  </si>
  <si>
    <t>ПО 11</t>
  </si>
  <si>
    <t>Г. Санкт-Петербург, Санкт-Петербург, Ржевская, д.18</t>
  </si>
  <si>
    <t>ПО № 103</t>
  </si>
  <si>
    <t>Г. Санкт-Петербург, Санкт-Петербург, Энтузиастов, д.16, к.2</t>
  </si>
  <si>
    <t>Повысительная насосная станция</t>
  </si>
  <si>
    <t>Санкт-Петербург г, Солидарности пр-кт, д. 4, литера.Х</t>
  </si>
  <si>
    <t>Подающая напорная станция</t>
  </si>
  <si>
    <t>подвальное помещение</t>
  </si>
  <si>
    <t>Санкт-Петербург г, Колпино г, Комсомольского канала наб, д. 16 литера А</t>
  </si>
  <si>
    <t>Подвальное помещение</t>
  </si>
  <si>
    <t>Подземный переход</t>
  </si>
  <si>
    <t>Санкт-Петербург г, Солидарности пр-кт, д. 4, литера.Г</t>
  </si>
  <si>
    <t>Подземный пешеходный переход  (у Конгрессно выставочного центра) п.Шушары</t>
  </si>
  <si>
    <t>Санкт-Петербург г, Шушары п, Петербургское ш, д. 60 к. 6 стр. 1</t>
  </si>
  <si>
    <t>подземный пешеходный переход (у Туристической ул.) ул.Савушкина</t>
  </si>
  <si>
    <t>подземный пешеходный переход (у Школьной ул.) ул.Савушкина</t>
  </si>
  <si>
    <t>подземный пешеходный переход в квартале 60 под магистралью 22 (ул.Савушкина)</t>
  </si>
  <si>
    <t>подземный пешеходный переход на Митрофаньевском шоссе, д.2, литера А, сооружение 1</t>
  </si>
  <si>
    <t>подземный пешеходный переход на пр.Стачек у метро Автово</t>
  </si>
  <si>
    <t>подземный пешеходный переход под пр.Ветеранов (у д.23)</t>
  </si>
  <si>
    <t>подземный пешеходный переход под Приморским пр. (у 3-го Елагина моста)</t>
  </si>
  <si>
    <t>Подземный пешеходный переход № 1 (у дома по Пулковскому шоссе)</t>
  </si>
  <si>
    <t>Подземный пешеходный переход №2  (у дома 14 по Пулковскому шоссе)</t>
  </si>
  <si>
    <t>Подземный пешеходный переход №3  (у дома 17 по Пулковскому шоссе)</t>
  </si>
  <si>
    <t>Подземный пешеходный переход №4  (у дома 18 по Пулковскому шоссе)</t>
  </si>
  <si>
    <t>Подземный пешеходный переход №5  (у дома 7 по Дунайскому проспекту)</t>
  </si>
  <si>
    <t>Подразделение Комитета (Василеостровский район)</t>
  </si>
  <si>
    <t>Санкт-Петербург г, Средний В.О. пр-кт, д. 88, литера.А</t>
  </si>
  <si>
    <t>подразделение комитета (красносельский район) (здание №1)</t>
  </si>
  <si>
    <t>Подразделение Комитета (Приморский район)</t>
  </si>
  <si>
    <t>Санкт-Петербург г, Долгоозёрная ул, д. 16, корп. 2, литера.А</t>
  </si>
  <si>
    <t>Подразделение Комитета (Центральный район)</t>
  </si>
  <si>
    <t>Подразделение № 1</t>
  </si>
  <si>
    <t>Подразделение № 2</t>
  </si>
  <si>
    <t>Подростково-молодежное пространство на ул. Нахимова (не эксплуатируется)</t>
  </si>
  <si>
    <t>Санкт-Петербург г, Нахимова ул, д. 1, литера.А</t>
  </si>
  <si>
    <t>Подростково-молодежные клубы "Идеал", "Глобус"</t>
  </si>
  <si>
    <t>Подростково-молодежные клубы "Мозаика", "Домострой"</t>
  </si>
  <si>
    <t>Подростково-молодежный "Товарищ"</t>
  </si>
  <si>
    <t>Санкт-Петербург г, Большевиков пр-кт, д. 6 к. 2 литера А</t>
  </si>
  <si>
    <t>Подростково-молодежный клуб</t>
  </si>
  <si>
    <t>Подростково-молодёжный клуб  М-51</t>
  </si>
  <si>
    <t>Подростково-молодежный клуб "Аврора"</t>
  </si>
  <si>
    <t>Санкт-Петербург г, 1-я В.О. линия, д. 22, литера.А</t>
  </si>
  <si>
    <t>Подростково-молодежный клуб "Алые паруса"</t>
  </si>
  <si>
    <t>Подростково-молодежный клуб "Альтаир"</t>
  </si>
  <si>
    <t>Подростково-молодежный клуб "Атлант"</t>
  </si>
  <si>
    <t>Санкт-Петербург г, Кржижановского ул, д. 5 к. 1 литера А</t>
  </si>
  <si>
    <t>Подростково-молодежный клуб "Атлет"</t>
  </si>
  <si>
    <t>подростково-молодежный клуб "Атмосфера"</t>
  </si>
  <si>
    <t>Подростково-молодежный клуб "Барс"</t>
  </si>
  <si>
    <t>Подростково-молодежный клуб "Белый медведь"</t>
  </si>
  <si>
    <t>Санкт-Петербург г, КИМа пр-кт, д. 5/34, литера.А</t>
  </si>
  <si>
    <t>Подростково-молодёжный клуб "Бриг"</t>
  </si>
  <si>
    <t>Санкт-Петербург г, Петергоф г, Разводная ул, д. 29 литера А</t>
  </si>
  <si>
    <t>Подростково-молодежный клуб "Вдохновение"</t>
  </si>
  <si>
    <t>Подростково-молодежный клуб "Виндсерфинг"</t>
  </si>
  <si>
    <t>Санкт-Петербург г, Морская наб, д. 15, литера.А</t>
  </si>
  <si>
    <t>Подростково-молодежный клуб "Виндсерфинг" (парусная мастерская)</t>
  </si>
  <si>
    <t>Подростково-молодежный клуб "Виндсерфинг" (пустующее)</t>
  </si>
  <si>
    <t>Подростково-молодежный клуб "Витана"</t>
  </si>
  <si>
    <t>Санкт-Петербург г, 10-я В.О. линия, д. 47, литера.Б</t>
  </si>
  <si>
    <t>подростково-молодежный клуб "ВПК им. 3-й Фрунзенской дивизии народного ополчения"</t>
  </si>
  <si>
    <t>Подростково-молодёжный клуб "Вымпел"</t>
  </si>
  <si>
    <t>Санкт-Петербург г, Петергоф г, Петергофская ул, д. 13 литера Д</t>
  </si>
  <si>
    <t>Подростково-молодёжный клуб "Галс"</t>
  </si>
  <si>
    <t>Санкт-Петербург г, Стрельна п, Санкт-Петербургское ш, д. 69 литера А</t>
  </si>
  <si>
    <t>подростково-молодежный клуб "Гармония"</t>
  </si>
  <si>
    <t>Подростково-молодежный клуб "Горизонт"</t>
  </si>
  <si>
    <t>Подростково-молодежный клуб "Город"</t>
  </si>
  <si>
    <t>Подростково-молодежный клуб "Дружба"</t>
  </si>
  <si>
    <t>Санкт-Петербург г, Большой В.О. пр-кт, д. 56, литера.А</t>
  </si>
  <si>
    <t>Санкт-Петербург г, Октябрьская наб, д. 84 к. 5 литера А</t>
  </si>
  <si>
    <t>Подростково-молодежный клуб "Зоркий"</t>
  </si>
  <si>
    <t>Санкт-Петербург г, Товарищеский пр-кт, д. 20/27 литера А</t>
  </si>
  <si>
    <t>подростково-молодежный клуб "Им. дважды Героя Советского Союза Александра Клубова"</t>
  </si>
  <si>
    <t>Подростково-молодежный клуб "Искатели"</t>
  </si>
  <si>
    <t>Санкт-Петербург г, Коллонтай ул, д. 41 к. 1 литера Е</t>
  </si>
  <si>
    <t>подростково-молодежный клуб "Искра"</t>
  </si>
  <si>
    <t>Подростково-молодежный клуб "Камчатка"</t>
  </si>
  <si>
    <t>Санкт-Петербург г, Камская ул, д. 14, литера.А</t>
  </si>
  <si>
    <t>Подростково-молодежный клуб "Каравелла"</t>
  </si>
  <si>
    <t>Санкт-Петербург г, Караваевская ул, д. 31 к. 1 литера А</t>
  </si>
  <si>
    <t>Подростково-молодежный клуб "Коломбина"</t>
  </si>
  <si>
    <t>Подростково-молодежный клуб "Космос"</t>
  </si>
  <si>
    <t>Санкт-Петербург г, Дыбенко ул, д. 13 к. 1 литера Я</t>
  </si>
  <si>
    <t>Санкт-Петербург г, Московский пр-кт, д. 174 литера А</t>
  </si>
  <si>
    <t>Подростково-молодежный клуб "Красные Зори"</t>
  </si>
  <si>
    <t>Санкт-Петербург г, Седова ул, д. 98а литера Б</t>
  </si>
  <si>
    <t>Подростково-молодежный клуб "Кругозор"</t>
  </si>
  <si>
    <t>Санкт-Петербург г, Дальневосточный пр-кт, д. 42 литера Е</t>
  </si>
  <si>
    <t>Подростково-молодежный клуб "Ленинградец"</t>
  </si>
  <si>
    <t>Санкт-Петербург г, 9-я В.О. линия, д. 68, литера.А</t>
  </si>
  <si>
    <t>Санкт-Петербург г, Ольминского ул, д. 26 литера А</t>
  </si>
  <si>
    <t>Подростково-молодежный клуб "Лидер"</t>
  </si>
  <si>
    <t>Подростково-молодежный клуб "Луч"</t>
  </si>
  <si>
    <t>Санкт-Петербург г, Антонова-Овсеенко ул, д. 11 к. 1 литера А</t>
  </si>
  <si>
    <t>Подростково-молодежный клуб "Максимум"</t>
  </si>
  <si>
    <t>Подростково-молодежный клуб "Маяк-Олимпикс"</t>
  </si>
  <si>
    <t>Санкт-Петербург г, Наличная ул, д. 3/21, литера.А</t>
  </si>
  <si>
    <t>Подростково-молодежный клуб "Маяк"</t>
  </si>
  <si>
    <t>Подростково-молодежный клуб "Меридиан"</t>
  </si>
  <si>
    <t>Подростково-молодёжный клуб "Меридиан"</t>
  </si>
  <si>
    <t>Санкт-Петербург г, Петергоф г, Чичеринская ул, д. 11 к. 4 литера А</t>
  </si>
  <si>
    <t>Подростково-молодежный клуб "Мечта"</t>
  </si>
  <si>
    <t>Санкт-Петербург г, Новосёлов ул, д. 53 к. 2 литера Р</t>
  </si>
  <si>
    <t>подростково-молодежный клуб "МИР"</t>
  </si>
  <si>
    <t>Подростково-молодежный клуб "Молния"</t>
  </si>
  <si>
    <t>Санкт-Петербург г, 14-я В.О. линия, д. 97, литера.Д</t>
  </si>
  <si>
    <t>Подростково-молодежный клуб "Молодежный центр"</t>
  </si>
  <si>
    <t>Санкт-Петербург г, Бабушкина ул, д. 42 к. 1 литера А</t>
  </si>
  <si>
    <t>Подростково-молодежный клуб "Морской"</t>
  </si>
  <si>
    <t>Санкт-Петербург г, Железноводская ул, д. 20, литера.А</t>
  </si>
  <si>
    <t>Подростково-молодежный клуб "Муравейник"</t>
  </si>
  <si>
    <t>Подростково-молодежный клуб "На Коломенской"</t>
  </si>
  <si>
    <t>Подростково-молодежный клуб "На Марата"</t>
  </si>
  <si>
    <t>Подростково-молодежный клуб "На Троицкой"</t>
  </si>
  <si>
    <t>Подростково-молодежный клуб "На Фурштатской"</t>
  </si>
  <si>
    <t>Подростково-молодёжный клуб "Навигатор"</t>
  </si>
  <si>
    <t>Подростково-молодежный клуб "Надежда"</t>
  </si>
  <si>
    <t>Санкт-Петербург г, 12-я В.О. линия, д. 29/53, литера.А</t>
  </si>
  <si>
    <t>Подростково-молодежный клуб "Нева"</t>
  </si>
  <si>
    <t>Санкт-Петербург г, Прибрежная ул, д. 16 литера А</t>
  </si>
  <si>
    <t>Подростково-молодежный клуб "Невские Орлята"</t>
  </si>
  <si>
    <t>Санкт-Петербург г, Большевиков пр-кт, д. 57 к. 2 литера Х</t>
  </si>
  <si>
    <t>Подростково-молодежный клуб "Огонек"</t>
  </si>
  <si>
    <t>Санкт-Петербург г, Коллонтай ул, д. 21 к. 1 литера Б</t>
  </si>
  <si>
    <t>Подростково-молодёжный клуб "Олимп"</t>
  </si>
  <si>
    <t>Санкт-Петербург г, Ломоносов г, Александровская ул, д. 38б литера А</t>
  </si>
  <si>
    <t>Подростково-молодежный клуб "Олимпиец"</t>
  </si>
  <si>
    <t>Санкт-Петербург г, Крыленко ул, д. 21 к. 1 литера С</t>
  </si>
  <si>
    <t>Подростково-молодежный клуб "Оптимист"</t>
  </si>
  <si>
    <t>Подростково-молодежный клуб "Орфей"</t>
  </si>
  <si>
    <t>Подростково-молодежный клуб "Острова"</t>
  </si>
  <si>
    <t>Подростково-молодежный клуб "Отвага"</t>
  </si>
  <si>
    <t>Подростково-молодежный клуб "Палестра"</t>
  </si>
  <si>
    <t>Подростково-молодежный клуб "Параллель"</t>
  </si>
  <si>
    <t>Санкт-Петербург г, Красных Зорь б-р, д. 5 литера А</t>
  </si>
  <si>
    <t>Подростково-молодежный клуб "Патриот"</t>
  </si>
  <si>
    <t>Санкт-Петербург г, Еремеева ул, д. 1 стр. 1</t>
  </si>
  <si>
    <t>Подростково-молодежный клуб "Перспектива"</t>
  </si>
  <si>
    <t>Санкт-Петербург г, Обуховской Обороны пр-кт, д. 243 литера А</t>
  </si>
  <si>
    <t>Подростково-молодежный клуб "Петербургские львы"</t>
  </si>
  <si>
    <t>Подростково-молодежный клуб "Петровский"</t>
  </si>
  <si>
    <t>подростково-молодежный клуб "Планета"</t>
  </si>
  <si>
    <t>Подростково-молодежный клуб "Планета"</t>
  </si>
  <si>
    <t>Подростково-молодежный клуб "Полярник"</t>
  </si>
  <si>
    <t>Санкт-Петербург г, Полярников ул, д. 19 литера Б</t>
  </si>
  <si>
    <t>Подростково-молодежный клуб "Пресс-клуб"</t>
  </si>
  <si>
    <t>Санкт-Петербург г, 17-я В.О. линия, д. 18, литера.В</t>
  </si>
  <si>
    <t>Подростково-молодежный клуб "Притяжение"</t>
  </si>
  <si>
    <t>подростково-молодежный клуб "Прогресс"</t>
  </si>
  <si>
    <t>Подростково-молодежный клуб "Прожектор"</t>
  </si>
  <si>
    <t>Санкт-Петербург г, Солидарности пр-кт, д. 11 к. 1 литера А</t>
  </si>
  <si>
    <t>Подростково-молодежный клуб "Прометей"</t>
  </si>
  <si>
    <t>Подростково-молодежный клуб "Протон"</t>
  </si>
  <si>
    <t>Санкт-Петербург г, 9-я В.О. линия, д. 52, литера.А</t>
  </si>
  <si>
    <t>Подростково-молодежный клуб "Радуга"</t>
  </si>
  <si>
    <t>Санкт-Петербург г, Большой В.О. пр-кт, д. 82, литера.А</t>
  </si>
  <si>
    <t>Подростково-молодежный клуб "Ракета"</t>
  </si>
  <si>
    <t>Санкт-Петербург г, Бабушкина ул, д. 117 к. 2 литера К</t>
  </si>
  <si>
    <t>подростково-молодежный клуб "Ракетка"</t>
  </si>
  <si>
    <t>Подростково-молодежный клуб "РИТМ"</t>
  </si>
  <si>
    <t>Подростково-молодежный клуб "Ровесник"</t>
  </si>
  <si>
    <t>Санкт-Петербург г, Малый В.О. пр-кт, д. 14, литера.А</t>
  </si>
  <si>
    <t>Подростково-молодежный клуб "Ровесник" (тренажерный зал)</t>
  </si>
  <si>
    <t>Санкт-Петербург г, 6-я В.О. линия, д. 47, литера.А</t>
  </si>
  <si>
    <t>Подростково-молодежный клуб "Ровесник" изостудия</t>
  </si>
  <si>
    <t>подростково-молодежный клуб "Романтика"</t>
  </si>
  <si>
    <t>Подростково-молодежный клуб "Романтики"</t>
  </si>
  <si>
    <t>Подростково-молодежный клуб "Ручьи"</t>
  </si>
  <si>
    <t>Подростково-молодежный клуб "Салют"</t>
  </si>
  <si>
    <t>Санкт-Петербург г, Средний В.О. пр-кт, д. 52, литера.Б</t>
  </si>
  <si>
    <t>Подростково-молодежный клуб "Севера"</t>
  </si>
  <si>
    <t>Подростково-молодежный клуб "Скаутский"</t>
  </si>
  <si>
    <t>Санкт-Петербург г, 20-я В.О. линия, д. 15, литера.А</t>
  </si>
  <si>
    <t>Подростково-молодежный клуб "Славяне"</t>
  </si>
  <si>
    <t>подростково-молодежный клуб "Современник"</t>
  </si>
  <si>
    <t>Подростково-молодежный клуб "Созвучие"</t>
  </si>
  <si>
    <t>Подростково-молодежный клуб "Спарта"</t>
  </si>
  <si>
    <t>Санкт-Петербург г, Макарова наб, д. 34, литера.А</t>
  </si>
  <si>
    <t>Подростково-молодежный клуб "Спартак"</t>
  </si>
  <si>
    <t>подростково-молодежный клуб "Старт"</t>
  </si>
  <si>
    <t>Подростково-молодёжный клуб "Стрела"</t>
  </si>
  <si>
    <t>Подростково-молодёжный клуб "Тайфун"</t>
  </si>
  <si>
    <t>Санкт-Петербург г, Петергоф г, Халтурина ул, д. 15 к. 4 литера А</t>
  </si>
  <si>
    <t>подростково-молодежный клуб "Факел"</t>
  </si>
  <si>
    <t>Подростково-молодежный клуб "Факел"</t>
  </si>
  <si>
    <t>Санкт-Петербург г, Гаванская ул, д. 47, литера.Б</t>
  </si>
  <si>
    <t>Санкт-Петербург г, Крупской ул, д. 31 литера А</t>
  </si>
  <si>
    <t>подростково-молодежный клуб "Феникс"</t>
  </si>
  <si>
    <t>Подростково-молодежный клуб "Феникс"</t>
  </si>
  <si>
    <t>Подростково-молодежный клуб "Фонарик"</t>
  </si>
  <si>
    <t>Санкт-Петербург г, Шевченко ул, д. 3б, литера.А</t>
  </si>
  <si>
    <t>Подростково-молодежный клуб "Форвард"</t>
  </si>
  <si>
    <t>Подростково-молодежный клуб "Центр туристской подготовки"</t>
  </si>
  <si>
    <t>Санкт-Петербург г, Средний В.О. пр-кт, д. 106, литера.Б</t>
  </si>
  <si>
    <t>Подростково-молодежный клуб "Чайка"</t>
  </si>
  <si>
    <t>Санкт-Петербург г, 3-й Рабфаковский пер, д. 4 литера З</t>
  </si>
  <si>
    <t>Санкт-Петербург г, Кадетская В.О. линия, д. 17, литера.А</t>
  </si>
  <si>
    <t>Подростково-молодежный клуб "Шахматный"</t>
  </si>
  <si>
    <t>Подростково-молодежный клуб "Штурм"</t>
  </si>
  <si>
    <t>Санкт-Петербург г, Морская наб, д. 15, литера.Д</t>
  </si>
  <si>
    <t>Подростково-молодёжный клуб "Экватор"</t>
  </si>
  <si>
    <t>Санкт-Петербург г, Петергоф г, Шахматова ул, д. 12 к. 3 литера А</t>
  </si>
  <si>
    <t>Подростково-молодежный клуб "Эллада" (тренажерный зал)</t>
  </si>
  <si>
    <t>Санкт-Петербург г, 12-я В.О. линия, д. 9, литера.А</t>
  </si>
  <si>
    <t>Подростково-молодежный клуб "Эстафета"</t>
  </si>
  <si>
    <t>Подростково-молодежный клуб "Юбилейный"</t>
  </si>
  <si>
    <t>подростково-молодежный клуб "Юность"</t>
  </si>
  <si>
    <t>Подростково-молодежный клуб "Юность"</t>
  </si>
  <si>
    <t>Санкт-Петербург г, Кибальчича ул, д. 8 к. 2 литера Ц</t>
  </si>
  <si>
    <t>Санкт-Петербург г, Средний В.О. пр-кт, д. 19, литера.А</t>
  </si>
  <si>
    <t>Подростково-молодёжный клуб "Юнта"</t>
  </si>
  <si>
    <t>Санкт-Петербург г, Ломоносов г, Победы ул, д. 20 к. 2 литера А</t>
  </si>
  <si>
    <t>Подростково-молодежный клуб "Юпитер", Подростково-молодежный клуб "Центр творчества"</t>
  </si>
  <si>
    <t>Санкт-Петербург г, Малый В.О. пр-кт, д. 26, литера.В</t>
  </si>
  <si>
    <t>Подростково-молодежный клуб "Ямская слобода"</t>
  </si>
  <si>
    <t>Подростково-молодёжный клуб «Феникс»</t>
  </si>
  <si>
    <t>Подростково-молодежный клуб 1</t>
  </si>
  <si>
    <t>Санкт-Петербург г, Мебельная ул, д. 25 к. 1 литера А</t>
  </si>
  <si>
    <t>Подростково-молодежный клуб 2</t>
  </si>
  <si>
    <t>Санкт-Петербург г, Туристская ул, д. 11, корп. 1, литера.А</t>
  </si>
  <si>
    <t>Подростково-молодежный клуб Буревестник</t>
  </si>
  <si>
    <t>Санкт-Петербург г, Долгоозёрная ул, д. 16, корп. 1, литера.А</t>
  </si>
  <si>
    <t>Подростково-молодежный клуб Восход</t>
  </si>
  <si>
    <t>Санкт-Петербург г, Испытателей пр-кт, д. 31, корп. 1, литера.А</t>
  </si>
  <si>
    <t>Подростково-молодежный клуб Галактика</t>
  </si>
  <si>
    <t>Санкт-Петербург г, Ланское ш, д. 24, корп. 5, литера.А</t>
  </si>
  <si>
    <t>Подростково-молодежный клуб Заозерье</t>
  </si>
  <si>
    <t>Санкт-Петербург г, Комендантский пр-кт, д. 39, корп. 1, литера.А</t>
  </si>
  <si>
    <t>Подростково-молодежный клуб Нева</t>
  </si>
  <si>
    <t>Санкт-Петербург г, Савушкина ул, д. 37, литера.А</t>
  </si>
  <si>
    <t>Подростково-молодежный клуб Парашют</t>
  </si>
  <si>
    <t>Подростково-молодежный клуб Ракета</t>
  </si>
  <si>
    <t>Санкт-Петербург г, Сердобольская ул, д. 73/27, литера.А</t>
  </si>
  <si>
    <t>Подростково-молодежный клуб Селена"</t>
  </si>
  <si>
    <t>Подростково-молодежный клуб Смена</t>
  </si>
  <si>
    <t>Санкт-Петербург г, Школьная ул, д. 5, литера.А</t>
  </si>
  <si>
    <t>Подростково-молодежный клуб Спутник"</t>
  </si>
  <si>
    <t>Санкт-Петербург г, Обуховской Обороны пр-кт, д. 95 к. 1 литера А</t>
  </si>
  <si>
    <t>Подростково-молодежный клуб Флай</t>
  </si>
  <si>
    <t>Санкт-Петербург г, Авиаконструкторов пр-кт, д. 16, корп. 1, литера.А</t>
  </si>
  <si>
    <t>Подростково-молодежный клуб Чайка</t>
  </si>
  <si>
    <t>Санкт-Петербург г, Вербная ул, д. 12, корп. 1, литера.А</t>
  </si>
  <si>
    <t>Подростково-молодежный клуб Юность</t>
  </si>
  <si>
    <t>Санкт-Петербург г, Торжковская ул, д. 24, корп. 2, литера.А</t>
  </si>
  <si>
    <t>Подростково-молодежный клуб Юпитер</t>
  </si>
  <si>
    <t>Санкт-Петербург г, Комендантский пр-кт, д. 51, корп. 1, литера.А</t>
  </si>
  <si>
    <t>Подростково-молодежный центр</t>
  </si>
  <si>
    <t>Санкт-Петербург г, Зеленогорск г, Исполкомская ул, д. 5, литера.А</t>
  </si>
  <si>
    <t>Подростковый клуб "Алмаз"</t>
  </si>
  <si>
    <t>Санкт-Петербург г, Воскова ул, д. 16, литера.А</t>
  </si>
  <si>
    <t>Подростковый клуб "Вега"</t>
  </si>
  <si>
    <t>Санкт-Петербург г, Воскова ул, д. 7/18, литера.А</t>
  </si>
  <si>
    <t>Подростковый клуб "Дружба"</t>
  </si>
  <si>
    <t>Санкт-Петербург г, Кронверкская ул, д. 15, литера.А</t>
  </si>
  <si>
    <t>Подростковый клуб "Звездочка"</t>
  </si>
  <si>
    <t>Санкт-Петербург г, Введенская ул, д. 7, литера.А</t>
  </si>
  <si>
    <t>Подростковый клуб "Метеор 2"</t>
  </si>
  <si>
    <t>Санкт-Петербург г, Резная ул, д. 19/8, литера.А</t>
  </si>
  <si>
    <t>Подростковый клуб "Планета"</t>
  </si>
  <si>
    <t>Санкт-Петербург г, Съезжинская ул, д. 34, литера.А</t>
  </si>
  <si>
    <t>Подростковый клуб "Старт"</t>
  </si>
  <si>
    <t>Подростковый клуб "Форте"</t>
  </si>
  <si>
    <t>Подростковый клуб "Чайка"</t>
  </si>
  <si>
    <t>Санкт-Петербург г, Газовая ул, д. 7, литера.А</t>
  </si>
  <si>
    <t>Подростковый клуб "Энергия"</t>
  </si>
  <si>
    <t>Санкт-Петербург г, Малый П.С. пр-кт, д. 64/13, литера.А</t>
  </si>
  <si>
    <t>Подсобные помещения, лит.АЕ</t>
  </si>
  <si>
    <t>Санкт-Петербург г, Елагин остров, д. 4 литера АЕ</t>
  </si>
  <si>
    <t>подстанция скорой медицинской помощи</t>
  </si>
  <si>
    <t>подстанция скорой медицинской помощи № 10(24)</t>
  </si>
  <si>
    <t>Санкт-Петербург г, Новосибирская ул, д. 15, корп. 1, литер.А</t>
  </si>
  <si>
    <t>подстанция скорой медицинской помощи № 11</t>
  </si>
  <si>
    <t>Санкт-Петербург г, Солидарности пр-кт, д. 4, литер.Б</t>
  </si>
  <si>
    <t>подстанция скорой медицинской помощи № 12</t>
  </si>
  <si>
    <t>Санкт-Петербург г, Будапештская ул, д. 3, литер.А</t>
  </si>
  <si>
    <t>подстанция скорой медицинской помощи № 14</t>
  </si>
  <si>
    <t>Санкт-Петербург г, Авангардная ул, д. 49, литер.А</t>
  </si>
  <si>
    <t>подстанция скорой медицинской помощи № 15</t>
  </si>
  <si>
    <t>Санкт-Петербург г, Большая Пороховская ул, д. 49, литер.А</t>
  </si>
  <si>
    <t>подстанция скорой медицинской помощи № 16</t>
  </si>
  <si>
    <t>Санкт-Петербург г, Черкасова ул, д. 23, литер.А</t>
  </si>
  <si>
    <t>подстанция скорой медицинской помощи № 17</t>
  </si>
  <si>
    <t>Санкт-Петербург г, Волковский пр-кт, д. 108, литер.А</t>
  </si>
  <si>
    <t>подстанция скорой медицинской помощи № 18</t>
  </si>
  <si>
    <t>Санкт-Петербург г, Народная ул, д. 47, корп. 2, литер.А</t>
  </si>
  <si>
    <t>подстанция скорой медицинской помощи № 19 (филиал)</t>
  </si>
  <si>
    <t>Санкт-Петербург г, Боровая ул, д. 35-37, литер.А</t>
  </si>
  <si>
    <t>подстанция скорой медицинской помощи № 2</t>
  </si>
  <si>
    <t>Санкт-Петербург г, Литейный пр-кт, д. 56, литер.Б</t>
  </si>
  <si>
    <t>подстанция скорой медицинской помощи № 20</t>
  </si>
  <si>
    <t>подстанция скорой медицинской помощи № 21</t>
  </si>
  <si>
    <t>Санкт-Петербург г, Стахановцев ул, д. 19а, литер.А</t>
  </si>
  <si>
    <t>подстанция скорой медицинской помощи № 22</t>
  </si>
  <si>
    <t>подстанция скорой медицинской помощи № 23</t>
  </si>
  <si>
    <t>Санкт-Петербург г, Михайлова ул, д. 12, корп. 3, литер.А</t>
  </si>
  <si>
    <t>подстанция скорой медицинской помощи № 25</t>
  </si>
  <si>
    <t>Санкт-Петербург г, Маршала Блюхера пр-кт, д. 41, литер.Б</t>
  </si>
  <si>
    <t>подстанция скорой медицинской помощи № 26</t>
  </si>
  <si>
    <t>Санкт-Петербург г, Камышовая ул, д. 19, корп. 1, литер.А</t>
  </si>
  <si>
    <t>подстанция скорой медицинской помощи № 3</t>
  </si>
  <si>
    <t>Санкт-Петербург г, Елизарова пр-кт, д. 32, литер.А</t>
  </si>
  <si>
    <t>подстанция скорой медицинской помощи № 3 (филиал)</t>
  </si>
  <si>
    <t>Санкт-Петербург г, Прибрежная ул, д. 2/41, литер.А</t>
  </si>
  <si>
    <t>подстанция скорой медицинской помощи № 4</t>
  </si>
  <si>
    <t>Санкт-Петербург г, Дровяная ул, д. 7б, литер.А</t>
  </si>
  <si>
    <t>подстанция скорой медицинской помощи № 5</t>
  </si>
  <si>
    <t>Санкт-Петербург г, 12-я В.О. линия, д. 17, литер.А</t>
  </si>
  <si>
    <t>подстанция скорой медицинской помощи № 6</t>
  </si>
  <si>
    <t>Санкт-Петербург г, 2-я Жерновская ул, д. 72, литер.А</t>
  </si>
  <si>
    <t>подстанция скорой медицинской помощи № 7</t>
  </si>
  <si>
    <t>Санкт-Петербург г, Новоизмайловский пр-кт, д. 59, литер.А</t>
  </si>
  <si>
    <t>подстанция скорой медицинской помощи № 8(13)</t>
  </si>
  <si>
    <t>Санкт-Петербург г, Новостроек ул, д. 14, литер.А</t>
  </si>
  <si>
    <t>подстанция скорой медицинской помощи № 9</t>
  </si>
  <si>
    <t>Санкт-Петербург г, Садовая ул, д. 87, литер.А</t>
  </si>
  <si>
    <t>Подстанция скорой медицинской помощи №1</t>
  </si>
  <si>
    <t>Санкт-Петербург г, Профессора Попова ул, д. 16б, литер.А</t>
  </si>
  <si>
    <t>подстанция скорой медицинской помощи №27</t>
  </si>
  <si>
    <t>Подстанция скорой помощи СПб ГБУЗ "ССМП" в п. Металлострой</t>
  </si>
  <si>
    <t>Подтрибунные помещения</t>
  </si>
  <si>
    <t>Санкт-Петербург г, Колпино г, Тверская ул, д. 25 литера К</t>
  </si>
  <si>
    <t>Пожарная часть (профилактическая)</t>
  </si>
  <si>
    <t>Санкт-Петербург г, Лётчика Пилютова ул, д. 6, корп. 2, литера.Д</t>
  </si>
  <si>
    <t>Пожарно-профилактическая часть</t>
  </si>
  <si>
    <t>Пожарно-спасательная часть</t>
  </si>
  <si>
    <t>Санкт-Петербург г, Колпино г, Финляндская ул, д. 29, корп. 4, литера.А</t>
  </si>
  <si>
    <t>Пожарно-спасательная часть № 37</t>
  </si>
  <si>
    <t>Санкт-Петербург г, Садовая ул, д. 28-30, корп. 15</t>
  </si>
  <si>
    <t>Пожарно-спасательная часть № 49</t>
  </si>
  <si>
    <t>Санкт-Петербург г, Павловск г, Конюшенная ул, д. 11, литера.А</t>
  </si>
  <si>
    <t>Пожарно-спасательная часть № 50</t>
  </si>
  <si>
    <t>Санкт-Петербург г, Шушары п, Ленина ул, д. 27, литера.А</t>
  </si>
  <si>
    <t>пожарное депо</t>
  </si>
  <si>
    <t>Санкт-Петербург г, Карпатская ул, д. 2, литера.А</t>
  </si>
  <si>
    <t>Пожарное депо</t>
  </si>
  <si>
    <t>Санкт-Петербург г, Стрельна п, Фронтовая ул, д. 7б, литера.А</t>
  </si>
  <si>
    <t>Санкт-Петербург г, Штурманская ул, д. 6, корп. 5, литера.А</t>
  </si>
  <si>
    <t>Санкт-Петербург г, Элеваторная (Угольная гавань) пл-ка, д. 22, литера.Л</t>
  </si>
  <si>
    <t>Пожарное депо на 2 автомобиля</t>
  </si>
  <si>
    <t>Санкт-Петербург г, Лисий Нос п, Высокая ул, д. 7, литера.А</t>
  </si>
  <si>
    <t>Санкт-Петербург г, Морская ул, д. 3, литера.А</t>
  </si>
  <si>
    <t>Пожарное депо на 6 автомобилей</t>
  </si>
  <si>
    <t>Санкт-Петербург г, Долгоозёрная ул, д. 28, литера.А</t>
  </si>
  <si>
    <t>Пожарное депо на 7 автомобилей</t>
  </si>
  <si>
    <t>Санкт-Петербург г, Ильюшина ул, д. 22, литера.А</t>
  </si>
  <si>
    <t>поликлиника</t>
  </si>
  <si>
    <t>Санкт-Петербург г, Асафьева ул, д. 1, литер.А</t>
  </si>
  <si>
    <t>Санкт-Петербург г, Королёва пр-кт, д. 5, литера.А</t>
  </si>
  <si>
    <t>Санкт-Петербург г, Серебристый б-р, д. 14, корп. 1, литер.А</t>
  </si>
  <si>
    <t>Санкт-Петербург г, Басков пер, д. 38, литера.А</t>
  </si>
  <si>
    <t>Санкт-Петербург г, Брюсовская ул, д. 2, литера.А</t>
  </si>
  <si>
    <t>Санкт-Петербург г, Московский пр-кт, д. 122, литера.В</t>
  </si>
  <si>
    <t>Санкт-Петербург г, Невский пр-кт, д. 84-86 литера А</t>
  </si>
  <si>
    <t>Санкт-Петербург г, Симонова ул, д. 5 к. 1 литера А</t>
  </si>
  <si>
    <t>Санкт-Петербург г, Хлопина ул, д. 11, корп. 1, литера.А</t>
  </si>
  <si>
    <t>Поликлиника для взрослых ВПО №119</t>
  </si>
  <si>
    <t>Санкт-Петербург г, Рихарда Зорге ул, д. 18 литера А</t>
  </si>
  <si>
    <t>Поликлиника для взрослых ВПО №124</t>
  </si>
  <si>
    <t>Санкт-Петербург г, Брестский б-р, д. 3 к. 2 литера А</t>
  </si>
  <si>
    <t>Поликлиника для взрослых ГП №106</t>
  </si>
  <si>
    <t>Санкт-Петербург г, Рихарда Зорге ул, д. 1 литера А</t>
  </si>
  <si>
    <t>поликлиника для взрослых №115</t>
  </si>
  <si>
    <t>Санкт-Петербург г, Шаврова ул, д. 19, корп. 1, литер.А</t>
  </si>
  <si>
    <t>Поликлиника для детей ДПО №53</t>
  </si>
  <si>
    <t>Санкт-Петербург г, Рихарда Зорге ул, д. 13 литера А</t>
  </si>
  <si>
    <t>Поликлиника для детей ДПО №74</t>
  </si>
  <si>
    <t>Санкт-Петербург г, Маршала Захарова ул, д. 31 литера А</t>
  </si>
  <si>
    <t>поликлиника ДПО №16</t>
  </si>
  <si>
    <t>Санкт-Петербург г, Школьная ул, д. 114, корп. 1, литер.А</t>
  </si>
  <si>
    <t>Поликлиника ДПО-36</t>
  </si>
  <si>
    <t>Санкт-Петербург г, Маршала Казакова ул, д. 14, корп. 2, литера.А</t>
  </si>
  <si>
    <t>Поликлиника на 1-м этаже  жилого дома</t>
  </si>
  <si>
    <t>Поликлиника на 1-м этаже жилого дома</t>
  </si>
  <si>
    <t>Санкт-Петербург г, Большеохтинский пр-кт, д. 27, литера.А</t>
  </si>
  <si>
    <t>Поликлиника ПО-101</t>
  </si>
  <si>
    <t>Санкт-Петербург г, Маршала Казакова ул, д. 14, корп. 4, литера.А</t>
  </si>
  <si>
    <t>поликлиника № 114</t>
  </si>
  <si>
    <t>Санкт-Петербург г, Школьная ул, д. 116, корп. 1, литер.А</t>
  </si>
  <si>
    <t>Поликлиника № 68</t>
  </si>
  <si>
    <t>Поликлиника № 69</t>
  </si>
  <si>
    <t>Поликлиника №39</t>
  </si>
  <si>
    <t>Санкт-Петербург г, Фурштатская ул, д. 36 литера Б</t>
  </si>
  <si>
    <t>Поликлиника №44</t>
  </si>
  <si>
    <t>Санкт-Петербург г, Будапештская ул, д. 20 к. 1 литера А</t>
  </si>
  <si>
    <t>Поликлиника №70</t>
  </si>
  <si>
    <t>Поликлиника №71 (новый корпус)</t>
  </si>
  <si>
    <t>Поликлиника №71 (старый корпус)</t>
  </si>
  <si>
    <t>Поликлинический корпус</t>
  </si>
  <si>
    <t>Санкт-Петербург г, Петергоф г, Царицынская ул, д. 1, литера.А</t>
  </si>
  <si>
    <t>Поликлиническое отделение</t>
  </si>
  <si>
    <t>Санкт-Петербург г, Благодатная ул, д. 18, литера.А</t>
  </si>
  <si>
    <t>Санкт-Петербург г, Сикейроса ул, д. 10, литера.А</t>
  </si>
  <si>
    <t>Поликлиническое отделение  № 121</t>
  </si>
  <si>
    <t>Санкт-Петербург г, Камышовая ул, д. 50, корп. 1, литер.А</t>
  </si>
  <si>
    <t>Поликлиническое отделение (здание №1)</t>
  </si>
  <si>
    <t>Санкт-Петербург г, Парголово п, Осиновая Роща тер., Приозерское ш, д. 12, литера.АЛ</t>
  </si>
  <si>
    <t>Поликлиническое отделение (здание №2)</t>
  </si>
  <si>
    <t>Санкт-Петербург г, Левашово п, Мира ул, д. 26, корп. 2, литера.А</t>
  </si>
  <si>
    <t>Поликлиническое отделение поликлиники №39</t>
  </si>
  <si>
    <t>Санкт-Петербург г, Малая Конюшенная ул, д. 2 литера П</t>
  </si>
  <si>
    <t>Поликлиническое отделение пос. Лесное</t>
  </si>
  <si>
    <t>Поликлиническое отделение пос. Шушары</t>
  </si>
  <si>
    <t>Поликлиническое отделение поселка Шушары</t>
  </si>
  <si>
    <t>Поликлиническое отделение Славянка</t>
  </si>
  <si>
    <t>Поликлиническое отделение № 10</t>
  </si>
  <si>
    <t>Санкт-Петербург г, Шаумяна пр-кт, д. 51, литер.А</t>
  </si>
  <si>
    <t>Поликлиническое отделение № 13</t>
  </si>
  <si>
    <t>Санкт-Петербург г, Пинегина ул, д. 10, литера.А</t>
  </si>
  <si>
    <t>Поликлиническое отделение № 18</t>
  </si>
  <si>
    <t>Санкт-Петербург г, Бестужевская ул, д. 79, литер.А</t>
  </si>
  <si>
    <t>Поликлиническое отделение № 22</t>
  </si>
  <si>
    <t>Санкт-Петербург г, Корнея Чуковского ул, д. 5, корп. 2, стр.1</t>
  </si>
  <si>
    <t>Поликлиническое отделение № 34</t>
  </si>
  <si>
    <t>Санкт-Петербург г, Шаумяна пр-кт, д. 29, литер.А</t>
  </si>
  <si>
    <t>Поликлиническое отделение № 41</t>
  </si>
  <si>
    <t>Санкт-Петербург г, Науки пр-кт, д. 71, корп. 2, литера.А</t>
  </si>
  <si>
    <t>Поликлиническое отделение № 45</t>
  </si>
  <si>
    <t>Санкт-Петербург г, Танкиста Хрустицкого ул, д. 5 литера А</t>
  </si>
  <si>
    <t>Поликлиническое отделение № 51</t>
  </si>
  <si>
    <t>Санкт-Петербург г, Колпино г, Металлургов ул, д. 11, литера.А</t>
  </si>
  <si>
    <t>Поликлиническое отделение № 53</t>
  </si>
  <si>
    <t>Поликлиническое отделение № 54</t>
  </si>
  <si>
    <t>Санкт-Петербург г, Колпино г, Вавилова ул, д. 1, литера.А</t>
  </si>
  <si>
    <t>Поликлиническое отделение № 55</t>
  </si>
  <si>
    <t>Санкт-Петербург г, Гжатская ул, д. 3, литера.А</t>
  </si>
  <si>
    <t>Поликлиническое отделение № 6</t>
  </si>
  <si>
    <t>Санкт-Петербург г, Леснозаводская ул, д. 6, литера.А</t>
  </si>
  <si>
    <t>Поликлиническое отделение № 66</t>
  </si>
  <si>
    <t>Санкт-Петербург г, Передовиков ул, д. 21, литер.А</t>
  </si>
  <si>
    <t>Поликлиническое отделение № 69</t>
  </si>
  <si>
    <t>Санкт-Петербург г, Коммуны ул, д. 32, корп. 1, литер.А</t>
  </si>
  <si>
    <t>Поликлиническое отделение № 88</t>
  </si>
  <si>
    <t>Санкт-Петербург г, Генерала Симоняка ул, д. 6 литера А</t>
  </si>
  <si>
    <t>Поликлиническое отделение № 9</t>
  </si>
  <si>
    <t>Санкт-Петербург г, Металлистов пр-кт, д. 72, корп. 2, литер.А</t>
  </si>
  <si>
    <t>Поликлиническое отделение №10</t>
  </si>
  <si>
    <t>Санкт-Петербург г, Карпинского ул, д. 9, корп. 4, литер.А</t>
  </si>
  <si>
    <t>Поликлиническое отделение №125</t>
  </si>
  <si>
    <t>Поликлиническое отделение №15</t>
  </si>
  <si>
    <t>Санкт-Петербург г, Удельный пр-кт, д. 22, литера.А</t>
  </si>
  <si>
    <t>Поликлиническое отделение №16</t>
  </si>
  <si>
    <t>Санкт-Петербург г, Комсомола ул, д. 14, литер.А</t>
  </si>
  <si>
    <t>Поликлиническое отделение №17</t>
  </si>
  <si>
    <t>Санкт-Петербург г, Металлистов пр-кт, д. 56, литер.А</t>
  </si>
  <si>
    <t>Поликлиническое отделение №2</t>
  </si>
  <si>
    <t>Санкт-Петербург г, 3-я В.О. линия, д. 50, литера.А</t>
  </si>
  <si>
    <t>Поликлиническое отделение №37</t>
  </si>
  <si>
    <t>Санкт-Петербург г, Правды ул, д. 18, литера.А</t>
  </si>
  <si>
    <t>Поликлиническое отделение №4</t>
  </si>
  <si>
    <t>Поликлиническое отделение №41 Склад вакцин</t>
  </si>
  <si>
    <t>Поликлиническое отделение №42</t>
  </si>
  <si>
    <t>Санкт-Петербург г, Гжатская ул, д. 5, литер.А</t>
  </si>
  <si>
    <t>Поликлиническое отделение №50</t>
  </si>
  <si>
    <t>Санкт-Петербург г, Сергиево тер, Воровского ул, д. 2/14 литера А</t>
  </si>
  <si>
    <t>Поликлиническое отделение №54</t>
  </si>
  <si>
    <t>Санкт-Петербург г, Васенко ул, д. 9, литер.А</t>
  </si>
  <si>
    <t>Поликлиническое отделение №54 (Московская)</t>
  </si>
  <si>
    <t>Поликлиническое отделение №55 Архив</t>
  </si>
  <si>
    <t>Поликлиническое отделение №57</t>
  </si>
  <si>
    <t>Санкт-Петербург г, Софьи Ковалевской ул, д. 8, корп. 1, литера.А</t>
  </si>
  <si>
    <t>Поликлиническое отделение №66</t>
  </si>
  <si>
    <t>Поликлиническое отделение №67</t>
  </si>
  <si>
    <t>Поликлиническое отделение №68</t>
  </si>
  <si>
    <t>Санкт-Петербург г, Наставников пр-кт, д. 20, корп. 1, литер.А</t>
  </si>
  <si>
    <t>Поликлиническое отделение №82</t>
  </si>
  <si>
    <t>Санкт-Петербург г, Турку ул, д. 5/13 литера А</t>
  </si>
  <si>
    <t>Поликлиническое отделение №89</t>
  </si>
  <si>
    <t>Поликлиническое отделние № 90</t>
  </si>
  <si>
    <t>Санкт-Петербург г, Тимуровская ул, д. 17, корп. 1, литер.А</t>
  </si>
  <si>
    <t>Санкт-Петербург г, 4-я В.О. линия, д. 21, литера.А</t>
  </si>
  <si>
    <t>Помещение  отд. СТРО "Карлсон", ОВП</t>
  </si>
  <si>
    <t>Санкт-Петербург г, Декабристов ул, д. 57, литера.А</t>
  </si>
  <si>
    <t>Помещение (Галерная 23)</t>
  </si>
  <si>
    <t>Помещение (Галерная 8)</t>
  </si>
  <si>
    <t>Помещение (наб. Чёрной речи, д. 16, лит. А)</t>
  </si>
  <si>
    <t>Помещение 1</t>
  </si>
  <si>
    <t>Помещение 16-Н - объект нежилого фонда</t>
  </si>
  <si>
    <t>Помещение 2</t>
  </si>
  <si>
    <t>Помещение 2-Н, помещение 3-Н</t>
  </si>
  <si>
    <t>Помещение 5-Н БС-62</t>
  </si>
  <si>
    <t>Помещение 6-Н-объект нежилого фонда</t>
  </si>
  <si>
    <t>Помещение административно-хозяйственного аппарата</t>
  </si>
  <si>
    <t>Помещение в аренде</t>
  </si>
  <si>
    <t>Помещение в безвозмездном пользовании</t>
  </si>
  <si>
    <t>Помещение в жилом доме</t>
  </si>
  <si>
    <t>Помещение в жилом здании</t>
  </si>
  <si>
    <t>помещение в жилом многоквартирном доме</t>
  </si>
  <si>
    <t>Санкт-Петербург г, Будапештская ул, д. 14, корп. 1, литера.А</t>
  </si>
  <si>
    <t>Помещение в МКД</t>
  </si>
  <si>
    <t>Помещение ГБУ ИМЦ Курортного района Санкт-Петербурга</t>
  </si>
  <si>
    <t>Помещение государственного дошкольного образовательного учреждения детского сада</t>
  </si>
  <si>
    <t>Санкт-Петербург г, Стачек пр-кт, д. 16 литера А</t>
  </si>
  <si>
    <t>Помещение депутатов Законодательного Собрания</t>
  </si>
  <si>
    <t>помещение детского сада</t>
  </si>
  <si>
    <t>Санкт-Петербург г, Ординарная ул, д. 3а, литера.А</t>
  </si>
  <si>
    <t>Помещение детского сада</t>
  </si>
  <si>
    <t>Санкт-Петербург г, Ленинский пр-кт, д. 178, литера.А</t>
  </si>
  <si>
    <t>Санкт-Петербург г, Ломоносова ул, д. 20, литера.А</t>
  </si>
  <si>
    <t>помещение детского сада ( безвозмездное пользование)</t>
  </si>
  <si>
    <t>Санкт-Петербург г, Римского-Корсакова пр-кт, д. 2, корп. 2, литера.Б</t>
  </si>
  <si>
    <t>Помещение детского сада в безвозмездном пользовании</t>
  </si>
  <si>
    <t>помещение детского сада в МКД</t>
  </si>
  <si>
    <t>помещение детского сада на 1-ом этаже жилого дома</t>
  </si>
  <si>
    <t>Санкт-Петербург г, 17-я В.О. линия, д. 20 литера А</t>
  </si>
  <si>
    <t>Помещение детской поликлиники</t>
  </si>
  <si>
    <t>помещение для использования под уставные цели</t>
  </si>
  <si>
    <t>Санкт-Петербург г, Обводного канала наб, д. 96, литер.А</t>
  </si>
  <si>
    <t>Помещение для народных дружин</t>
  </si>
  <si>
    <t>Помещение для обеспечения народных дружин</t>
  </si>
  <si>
    <t>Помещение для приемной депутата</t>
  </si>
  <si>
    <t>Помещение для проведения мастер-классов</t>
  </si>
  <si>
    <t>Санкт-Петербург г, Римского-Корсакова пр-кт, д. 37, литера.А</t>
  </si>
  <si>
    <t>Помещение ДНД</t>
  </si>
  <si>
    <t>Помещение дома Культуры и Творчества</t>
  </si>
  <si>
    <t>Помещение дошкольного образовательного учреждения ДОУ № 30, расположенное в МКД (сведения об объеме используемых энергетических ресурсов в здании, строении, сооружении не заполняются)</t>
  </si>
  <si>
    <t>Помещение книгохранения</t>
  </si>
  <si>
    <t>Помещение на Гусева, 1-1Н</t>
  </si>
  <si>
    <t>г Санкт-Петербург, г Кронштадт, ул Гусева, д 1 стр а, оф 1Н</t>
  </si>
  <si>
    <t>Помещение на Ленина, 38-1Н</t>
  </si>
  <si>
    <t>Помещение на Ленина, 38-3Н</t>
  </si>
  <si>
    <t>г Санкт-Петербург, г Кронштадт, ул Гусева, д 1 стр а, оф 2Н</t>
  </si>
  <si>
    <t>Помещение на Ленина, 38-4Н</t>
  </si>
  <si>
    <t>г Санкт-Петербург, г Кронштадт, пр-кт Ленина, д 38 стр а, оф 4Н</t>
  </si>
  <si>
    <t>Помещение на Ленина, 40-2Н</t>
  </si>
  <si>
    <t>Помещение на Мануильского, 22-1Н</t>
  </si>
  <si>
    <t>Санкт-Петербург г, Кронштадт г, Мануильского ул, д. 22, литера.А</t>
  </si>
  <si>
    <t>Помещение на Флотской, 13А-1Н</t>
  </si>
  <si>
    <t>Санкт-Петербург г, Кронштадт г, Флотская ул, д. 13, литера.А</t>
  </si>
  <si>
    <t>Помещение на Школьной</t>
  </si>
  <si>
    <t>Помещение Объединенного архива Комитета по здравоохранению</t>
  </si>
  <si>
    <t>Санкт-Петербург г, 14-я В.О. линия, д. 31-33 литера Г</t>
  </si>
  <si>
    <t>Помещение объекта ГО</t>
  </si>
  <si>
    <t>Помещение отд. "Радуга"</t>
  </si>
  <si>
    <t>Санкт-Петербург г, Садовая ул, д. 55-57, литера.А</t>
  </si>
  <si>
    <t>Помещение отд. "Родничок" (специалисты)</t>
  </si>
  <si>
    <t>Санкт-Петербург г, Угловой пер, д. 5, литера.А</t>
  </si>
  <si>
    <t>Помещение Отделения дошкольного образования</t>
  </si>
  <si>
    <t>Помещение отделения СРО</t>
  </si>
  <si>
    <t>Санкт-Петербург г, Реки Фонтанки наб, д. 121, литера.А</t>
  </si>
  <si>
    <t>Помещение по договору безвозмездного пользования, расположенное по адресу: г. Санкт-Петербург, Диагональная улица, д.4, к.2, литера Б, помещение 3-Н</t>
  </si>
  <si>
    <t>Помещение по договору безвозмездного пользования, расположенное по адресу: г. Санкт-Петербург, Новолитовская улица, д. 5, литера А, помещение 19-Н</t>
  </si>
  <si>
    <t>Санкт-Петербург г, Новолитовская ул, д. 5 литера А</t>
  </si>
  <si>
    <t>помещение под библиотеку "КУБ"</t>
  </si>
  <si>
    <t>помещение под библиотеку "Малоохтинская"</t>
  </si>
  <si>
    <t>Санкт-Петербург г, Новочеркасский пр-кт, д. 49/20, литера.А</t>
  </si>
  <si>
    <t>помещение под библиотеку "Охтинская"</t>
  </si>
  <si>
    <t>Санкт-Петербург г, Энергетиков пр-кт, д. 30, корп. 5, литера.А</t>
  </si>
  <si>
    <t>помещение под библиотеку "Пороховская"</t>
  </si>
  <si>
    <t>Санкт-Петербург г, Лазо ул, д. 8, корп. 1, литера.А</t>
  </si>
  <si>
    <t>помещение под библиотеку "Ржевская"</t>
  </si>
  <si>
    <t>Санкт-Петербург г, Индустриальный пр-кт, д. 35, корп. 1, литера.А</t>
  </si>
  <si>
    <t>помещение под библиотеку "Сфера"</t>
  </si>
  <si>
    <t>помещение под библиотеку и арт-резиденцию "ШКАФ"</t>
  </si>
  <si>
    <t>Санкт-Петербург г, Маршала Тухачевского ул, д. 31, литера.Б</t>
  </si>
  <si>
    <t>помещение под БЦО "Современник" 10Н</t>
  </si>
  <si>
    <t>Санкт-Петербург г, Заневский пр-кт, д. 28-30-32, литера.А</t>
  </si>
  <si>
    <t>помещение под БЦО "Современник" 15Н</t>
  </si>
  <si>
    <t>помещение под детскую библиотеку "ГОРОД"</t>
  </si>
  <si>
    <t>помещение под детскую библиотеку № 1</t>
  </si>
  <si>
    <t>помещение под детскую библиотеку № 4</t>
  </si>
  <si>
    <t>Санкт-Петербург г, Большая Пороховская ул, д. 12/34, литера.А</t>
  </si>
  <si>
    <t>помещение под ОКиФ</t>
  </si>
  <si>
    <t>Санкт-Петербург г, Стахановцев ул, д. 4а, литера.А</t>
  </si>
  <si>
    <t>помещение под Центральную детскую библиотеку "КиТ"</t>
  </si>
  <si>
    <t>Санкт-Петербург г, Индустриальный пр-кт, д. 15, литера.А</t>
  </si>
  <si>
    <t>помещение под Центральную районную библиотеку</t>
  </si>
  <si>
    <t>Санкт-Петербург г, Среднеохтинский пр-кт, д. 8, литера.А</t>
  </si>
  <si>
    <t>Помещение профреабилитации</t>
  </si>
  <si>
    <t>Санкт-Петербург г, Угловой пер, д. 11, литера.А</t>
  </si>
  <si>
    <t>Помещение технического участка</t>
  </si>
  <si>
    <t>Санкт-Петербург г, Авангардная ул, д. 4, литера.Ж</t>
  </si>
  <si>
    <t>Помещение хозяйственного назначения</t>
  </si>
  <si>
    <t>Помещение художественной школы на первом этаже жилого дома</t>
  </si>
  <si>
    <t>Санкт-Петербург г, Римского-Корсакова пр-кт, д. 18/13, литера.А</t>
  </si>
  <si>
    <t>Помещение центра спорта</t>
  </si>
  <si>
    <t>Помещение Центра спорта</t>
  </si>
  <si>
    <t>Помещение школы искусств</t>
  </si>
  <si>
    <t>Помещение, занимаемое образовательной организацией</t>
  </si>
  <si>
    <t>Санкт-Петербург г, Наличная ул, д. 21, литера.А</t>
  </si>
  <si>
    <t>Помещение, расположенный в здании, отнесенном к числу объектов культурного наследия федерального значения "Дом городских учреждений" (в безвозмездном пользовании)</t>
  </si>
  <si>
    <t>Помещение/часть здания</t>
  </si>
  <si>
    <t>помещения</t>
  </si>
  <si>
    <t>Санкт-Петербург г, Колпино г, Коммуны ул, д. 13, литера.А</t>
  </si>
  <si>
    <t>Помещения "Санкт-Петербургское государственное бюджетное учреждение "Служба заказчика администрации Красносельского района Санкт-Петербурга""</t>
  </si>
  <si>
    <t>помещения администрации</t>
  </si>
  <si>
    <t>Санкт-Петербург г, Михайлова ул, д. 9, литера.Д</t>
  </si>
  <si>
    <t>помещения архива</t>
  </si>
  <si>
    <t>Санкт-Петербург г, Гороховая ул, д. 48 литера А</t>
  </si>
  <si>
    <t>Помещения в АДК "Невская Ратуша"</t>
  </si>
  <si>
    <t>помещения в оперативном управлении</t>
  </si>
  <si>
    <t>Помещения ветеринарной станции Центрального района</t>
  </si>
  <si>
    <t>помещения врачебно-физкультурного отделения</t>
  </si>
  <si>
    <t>Помещения ГБДОУ детский сад № 154</t>
  </si>
  <si>
    <t>Помещения ГБДОУ №44 Пушкинского района Санкт-Петербурга для вариативной формы дошкольного образования</t>
  </si>
  <si>
    <t>помещения гериатрического отделения</t>
  </si>
  <si>
    <t>Помещения государственного дошкольного образовательного учреждения детского сада</t>
  </si>
  <si>
    <t>помещения детского сада</t>
  </si>
  <si>
    <t>Помещения детского сада</t>
  </si>
  <si>
    <t>помещения детского сада (безвозмездное пользование)</t>
  </si>
  <si>
    <t>Санкт-Петербург г, Егорова ул, д. 14, литера.А</t>
  </si>
  <si>
    <t>помещения детского сада (договор безвозмездного пользования от 05.09.2006 г. № 11-Б139683</t>
  </si>
  <si>
    <t>Санкт-Петербург г, 1-я Красноармейская ул, д. 12, литера.А</t>
  </si>
  <si>
    <t>помещения детского сада (оперативное управление Распоряжение КИО от 30.12.2021 № 121-р)</t>
  </si>
  <si>
    <t>Помещения детского сада 1-2 эт в 6-ти этажном жилом доме,  помещения в  безвозмездном пользовании</t>
  </si>
  <si>
    <t>Санкт-Петербург г, Лермонтовский пр-кт, д. 49, литера.А</t>
  </si>
  <si>
    <t>Помещения детского сада в оперативном управлении</t>
  </si>
  <si>
    <t>Санкт-Петербург г, Обводного канала наб, д. 108 литера А</t>
  </si>
  <si>
    <t>Помещения детского сада на 1-2 этажах многоквартирного жилого дома</t>
  </si>
  <si>
    <t>Помещения детского сада по договору безвозмездного пользования</t>
  </si>
  <si>
    <t>Санкт-Петербург г, Московский пр-кт, д. 75 литера А</t>
  </si>
  <si>
    <t>Помещения для оказания медицинских стоматологических услуг</t>
  </si>
  <si>
    <t>Помещения ДНД</t>
  </si>
  <si>
    <t>Помещения летней загородной базы детского сада</t>
  </si>
  <si>
    <t>Помещения общеобразовательной школы (в безвозмездном пользовании)</t>
  </si>
  <si>
    <t>Помещения Подростково-молодежного центра на 4-й линии В.О.</t>
  </si>
  <si>
    <t>Помещения системы социального обслуживания населения для лиц БОМЖ и освободившихся из МЛС (Здание №4)</t>
  </si>
  <si>
    <t>Помещения системы социального обслуживания населения, встроенные в жилой дом (здание № 3)</t>
  </si>
  <si>
    <t>Помещения системы социального обслуживания населения, встроенные в жилой дом (здание № 6)</t>
  </si>
  <si>
    <t>Помещения системы социального обслуживания населения, встроенные в жилом доме (здание №5)</t>
  </si>
  <si>
    <t>Помещения системы социального обслуживания населения, социальный дом (здание №1)</t>
  </si>
  <si>
    <t>Помещения системы социального обслуживания населения, социальный дом (здание №2)</t>
  </si>
  <si>
    <t>Помещения СПб ГКУ "ЦБ администрации Красносельского района"</t>
  </si>
  <si>
    <t>Помещения учреждения (стационар) для несовершеннолетних</t>
  </si>
  <si>
    <t>Санкт-Петербург г, Курляндская ул, д. 20, литера.А</t>
  </si>
  <si>
    <t>Посадочная площадка для вертолетов (помещение дежурного)  «участок в безвозмездной аренде» (точный адрес пр-т Солидарности, участок 42</t>
  </si>
  <si>
    <t>Пост охраны</t>
  </si>
  <si>
    <t>Пост охраны. Пляжевая ул. 10 литера З</t>
  </si>
  <si>
    <t>Санкт-Петербург г, Ушково п, Пляжевая ул, д. 10, литера.З</t>
  </si>
  <si>
    <t>Пост технического осмотра автомобилей</t>
  </si>
  <si>
    <t>ППЦ "Здоровье"</t>
  </si>
  <si>
    <t>Санкт-Петербург г, Воскова ул, д. 9, литера.А</t>
  </si>
  <si>
    <t>пр. Обуховской обороны, д.108, корп.2, лит.П</t>
  </si>
  <si>
    <t>Санкт-Петербург г, Обуховской Обороны пр-кт, д. 108, корп. 2, литера.П</t>
  </si>
  <si>
    <t>правобережный транспортный тоннель у Литейного моста</t>
  </si>
  <si>
    <t>прачечная</t>
  </si>
  <si>
    <t>Санкт-Петербург г, Комарово п, Большой пр-кт, д. 10а, литера.В</t>
  </si>
  <si>
    <t>Прачечная</t>
  </si>
  <si>
    <t>Санкт-Петербург г, Зеленогорск г, Приморское ш, д. 595 литера Р</t>
  </si>
  <si>
    <t>Санкт-Петербург г, Павловск г, Елизаветинская ул, д. 21, литера.А</t>
  </si>
  <si>
    <t>Санкт-Петербург г, Павловск г, Садовая ул, д. 53, литера.А</t>
  </si>
  <si>
    <t>Санкт-Петербург г, Смолячково п, Приморское ш, д. 675, литера.Д</t>
  </si>
  <si>
    <t>Санкт-Петербург г, Тореза пр-кт, д. 93 литера И</t>
  </si>
  <si>
    <t>Санкт-Петербург г, Ушково п, Приморское ш, д. 611, литера.Ж</t>
  </si>
  <si>
    <t>Прачечная с дез. отделением (литера Б)</t>
  </si>
  <si>
    <t>Санкт-Петербург г, Зеленогорск г, Мира ул, д. 6 литера Б</t>
  </si>
  <si>
    <t>Прачечная, корпус 29</t>
  </si>
  <si>
    <t>Санкт-Петербург г, Фермское ш, д. 36, литера.С</t>
  </si>
  <si>
    <t>Прачечная, складские помещения (помещение в оперативном управлении)</t>
  </si>
  <si>
    <t>Прачечная. Пляжевая ул. 10 литера Ю</t>
  </si>
  <si>
    <t>Санкт-Петербург г, Ушково п, Пляжевая ул, д. 10, литера.Ю</t>
  </si>
  <si>
    <t>предоставление социального обслуживания с круглосуточным проживанием</t>
  </si>
  <si>
    <t>Санкт-Петербург г, Кронштадт г, Аммермана ул, д. 13, литера.А</t>
  </si>
  <si>
    <t>Предоставление социальных услуг</t>
  </si>
  <si>
    <t>Санкт-Петербургское государственное бюджетное учреждение социального обслуживания населения «Центр социальной помощи семье и детям Пушкинского района «Аист»</t>
  </si>
  <si>
    <t>Предоставление социальных услуг выпускникам детских домов</t>
  </si>
  <si>
    <t>Предоставление социальных услуг с обеспечением проживания</t>
  </si>
  <si>
    <t>Санкт-Петербург г, Поклонногорская ул, д. 52 литера А</t>
  </si>
  <si>
    <t>Санкт-Петербург г, Пушкин г, Московская ул, д. 12, литера.А</t>
  </si>
  <si>
    <t>Предоставление социальных услуг с проживанием</t>
  </si>
  <si>
    <t>Санкт-Петербург г, Поклонногорская ул, д. 52 литера В</t>
  </si>
  <si>
    <t>Пресс центр</t>
  </si>
  <si>
    <t>Санкт-Петербург г, Ломоносов г, Михайловская ул, д. 29 стр. 4</t>
  </si>
  <si>
    <t>Пресс-центр с буфетом</t>
  </si>
  <si>
    <t>Пресс-цетр с буфетом</t>
  </si>
  <si>
    <t>Санкт-Петербург г, Зеленогорск г, Объездная ул, д. 7, стр.5</t>
  </si>
  <si>
    <t>Приемная депутата</t>
  </si>
  <si>
    <t>Приемное отделение с административными помещениями литера БВ</t>
  </si>
  <si>
    <t>Санкт-Петербург г, Солнечное п, 2-я Боровая ул, д. 6, литера.БВ</t>
  </si>
  <si>
    <t>присмотр, уход и образование детей дошкольного возраста</t>
  </si>
  <si>
    <t>Санкт-Петербург г, Коллонтай ул, д. 21, корп. 5, литера.А</t>
  </si>
  <si>
    <t>Приспособление для современного использования здания для размещения социально-реабилитационного центра для несовершеннолетних</t>
  </si>
  <si>
    <t>Прогимназия</t>
  </si>
  <si>
    <t>Санкт-Петербург г, Ивана Фомина ул, д. 7, корп. 4, литера.А</t>
  </si>
  <si>
    <t>Санкт-Петербург г, Реки Мойки наб, д. 126, литера.Г</t>
  </si>
  <si>
    <t>Продовольственный склад литера АЕ</t>
  </si>
  <si>
    <t>Санкт-Петербург г, Молодежное п, Средневыборгское ш, д. 8, литера.АЕ</t>
  </si>
  <si>
    <t>Прозекторская</t>
  </si>
  <si>
    <t>Санкт-Петербург г, Реки Мойки наб, д. 126, литер.Д</t>
  </si>
  <si>
    <t>Прозекторская, корпус 8</t>
  </si>
  <si>
    <t>Санкт-Петербург г, Фермское ш, д. 36, литера.Ш</t>
  </si>
  <si>
    <t>Производственная база</t>
  </si>
  <si>
    <t>Санкт-Петербург г, Сестрорецк г, Инструментальщиков ул, д. 13, литера.А</t>
  </si>
  <si>
    <t>Производственно - бытовой корпус здание литер С.</t>
  </si>
  <si>
    <t>Санкт-Петербург г, Сестрорецк г, Приморского шоссе 37 км, д. 1 литера С</t>
  </si>
  <si>
    <t>Производственно-административное</t>
  </si>
  <si>
    <t>Санкт-Петербург г, Захарьевская ул, д. 8, литера.А</t>
  </si>
  <si>
    <t>Производственно-складская база</t>
  </si>
  <si>
    <t>Санкт-Петербург г, Сестрорецк г, Транспортная ул, д. 4, литера.А</t>
  </si>
  <si>
    <t>Производственное</t>
  </si>
  <si>
    <t>Санкт-Петербург г, 4-я В.О. линия, д. 23-25 литера Б</t>
  </si>
  <si>
    <t>Производственное здание центральной базы технического обслуживания</t>
  </si>
  <si>
    <t>Санкт-Петербург г, Южное ш, д. 50 литера А</t>
  </si>
  <si>
    <t>Санкт-Петербург г, Кронштадтская ул, д. 5 литера Б</t>
  </si>
  <si>
    <t>Санкт-Петербург г, Солнечное п, Ласковый пляж тер, д. 6, литера.А</t>
  </si>
  <si>
    <t>Прокат ТСР</t>
  </si>
  <si>
    <t>Противотуберкулезный диспансер</t>
  </si>
  <si>
    <t>Санкт-Петербург г, Тореза пр-кт, д. 93, литера.Б</t>
  </si>
  <si>
    <t>Противотуберкулезный диспансер (взрослое отделение)</t>
  </si>
  <si>
    <t>Санкт-Петербург г, Оборонная ул, д. 33 литера А</t>
  </si>
  <si>
    <t>Противотуберкулезный диспансер (детское отделение, флюорографическое отделение)</t>
  </si>
  <si>
    <t>Санкт-Петербург г, Оборонная ул, д. 35 литера А</t>
  </si>
  <si>
    <t>профилактика</t>
  </si>
  <si>
    <t>Санкт-Петербург г, Жуковского ул, д. 59-61, литера.А</t>
  </si>
  <si>
    <t>Санкт-Петербург г, Солидарности пр-кт, д. 4, литера.З</t>
  </si>
  <si>
    <t>Г. Санкт-Петербург, Большой пр., д.77/17, к.Т</t>
  </si>
  <si>
    <t>Санкт-Петербург г, 5-я В.О. линия, д. 58-60 литера З</t>
  </si>
  <si>
    <t>Санкт-Петербург г, Гастелло ул, д. 21 литера Е</t>
  </si>
  <si>
    <t>Санкт-Петербург г, Колпино г, Павловская ул, д. 10 литера Д</t>
  </si>
  <si>
    <t>Санкт-Петербург г, Костюшко ул, д. 2 литера К</t>
  </si>
  <si>
    <t>Санкт-Петербург г, Красное Село г, Красногородская ул, д. 1, литера.Д</t>
  </si>
  <si>
    <t>Санкт-Петербург г, Павловск г, Мичурина ул, д. 34, литера.М</t>
  </si>
  <si>
    <t>Санкт-Петербург г, Петергоф г, Воровского ул, д. 12 литера С</t>
  </si>
  <si>
    <t>Санкт-Петербург г, Петергоф г, Заячий пр-кт, д. 3 литера Д</t>
  </si>
  <si>
    <t>Санкт-Петербург г, Пушкин г, Госпитальная ул, д. 7/2, литера.Ж</t>
  </si>
  <si>
    <t>Проходная (КПП)</t>
  </si>
  <si>
    <t>Санкт-Петербург г, Земледельческая ул, д. 2 литера Е</t>
  </si>
  <si>
    <t>Проходная КПП</t>
  </si>
  <si>
    <t>Санкт-Петербург г, Пушкин г, Павловское ш, д. 56, литера.Д</t>
  </si>
  <si>
    <t>Проходная РЦ</t>
  </si>
  <si>
    <t>Санкт-Петербург г, Петергоф г, Ропшинское ш, д. 1 к. 2 литера В</t>
  </si>
  <si>
    <t>Проходная №1</t>
  </si>
  <si>
    <t>Санкт-Петербург г, Вавиловых ул, д. 14 литера И</t>
  </si>
  <si>
    <t>Проходная №2 и архив для хранения рентгенограмм</t>
  </si>
  <si>
    <t>Санкт-Петербург г, Вавиловых ул, д. 14 литера Л</t>
  </si>
  <si>
    <t>Проходная №3, лит.К</t>
  </si>
  <si>
    <t>Санкт-Петербург г, Динамо пр-кт, д. 3 литера К</t>
  </si>
  <si>
    <t>Проходная, корпус 9</t>
  </si>
  <si>
    <t>Санкт-Петербург г, Фермское ш, д. 36, литера.АЕ</t>
  </si>
  <si>
    <t>проходная, лит.В</t>
  </si>
  <si>
    <t>Санкт-Петербург г, Ветеранов пр-кт, д. 180 литера В</t>
  </si>
  <si>
    <t>Проходная, нежилое.</t>
  </si>
  <si>
    <t>Санкт-Петербург г, 2-я Берёзовая аллея, д. 3-5, литера.И</t>
  </si>
  <si>
    <t>Психоневрологический диспансер</t>
  </si>
  <si>
    <t>Санкт-Петербург г, Обводного канала наб, д. 9, литера.А</t>
  </si>
  <si>
    <t>Санкт-Петербург г, Подъездной пер, д. 21, литер.А</t>
  </si>
  <si>
    <t>Психоневрологический интернат (Литера А)</t>
  </si>
  <si>
    <t>Психотерапевтический центр</t>
  </si>
  <si>
    <t>Санкт-Петербург г, Заневский пр-кт, д. 51, корп. 2, литера.А</t>
  </si>
  <si>
    <t>Пункт весового контроля грузвых автомобилей (Московсое шоссе)</t>
  </si>
  <si>
    <t>Пункт весового контроля грузовых автомобилей (Выборгское шоссе)</t>
  </si>
  <si>
    <t>Пункт проката и помещение для переодевания</t>
  </si>
  <si>
    <t>Санкт-Петербург г, Ломоносов г, Михайловская ул, д. 29 литера А</t>
  </si>
  <si>
    <t>Пункт социально-консультативной помощи №1</t>
  </si>
  <si>
    <t>Санкт-Петербург г, Мытнинская наб, д. 11, литера.А</t>
  </si>
  <si>
    <t>Пункт социально-консультативной помощи №2</t>
  </si>
  <si>
    <t>Санкт-Петербург г, Воскова ул, д. 18/10, литера.А</t>
  </si>
  <si>
    <t>Пункт социально-консультативной помощи №3</t>
  </si>
  <si>
    <t>Санкт-Петербург г, Куйбышева ул, д. 1/5, литера.А</t>
  </si>
  <si>
    <t>Пункт социально-консультативной помощи №5</t>
  </si>
  <si>
    <t>Санкт-Петербург г, Малый П.С. пр-кт, д. 34, литера.А</t>
  </si>
  <si>
    <t>Пункт социально-консультативной помощи №6</t>
  </si>
  <si>
    <t>Санкт-Петербург г, Ленина ул, д. 52, литера.А</t>
  </si>
  <si>
    <t>путепровод тоннельного типа (тоннель на Пироговской набережной)</t>
  </si>
  <si>
    <t>Радиоузел</t>
  </si>
  <si>
    <t>Санкт-Петербург г, Елагин остров, д. 4 литера И</t>
  </si>
  <si>
    <t>Раздевалка лит.Е</t>
  </si>
  <si>
    <t>Санкт-Петербург г, Приморский пр-кт, д. 74 литера Е</t>
  </si>
  <si>
    <t>Раздевалка лит.К</t>
  </si>
  <si>
    <t>Санкт-Петербург г, Приморский пр-кт, д. 74 литера К</t>
  </si>
  <si>
    <t>Размещение сотрудников Учреждение</t>
  </si>
  <si>
    <t>Санкт-Петербург г, Жуковского ул, д. 57 литера А</t>
  </si>
  <si>
    <t>Размещение учреждения дошкольного образования</t>
  </si>
  <si>
    <t>Санкт-Петербург г, Туристская ул, д. 18, корп. 2, литера.А</t>
  </si>
  <si>
    <t>Размещение учреждения дошкольного образования (второй корпус)</t>
  </si>
  <si>
    <t>Санкт-Петербург г, Туристская ул, д. 20, корп. 3, литера.А</t>
  </si>
  <si>
    <t>Районное травматологическое отделение</t>
  </si>
  <si>
    <t>Санкт-Петербург г, 8-я В.О. линия, д. 51, литера.А</t>
  </si>
  <si>
    <t>Расположены классы начальной школы</t>
  </si>
  <si>
    <t>Санкт-Петербург г, Руднева ул, д. 8, корп. 1, литера.А</t>
  </si>
  <si>
    <t>Реабилитационный корпус</t>
  </si>
  <si>
    <t>реабилитационный центр</t>
  </si>
  <si>
    <t>Санкт-Петербург г, Петергоф г, Ропшинское ш, д. 1 к. 2 литера А</t>
  </si>
  <si>
    <t>Реабилитационный центр (закрыт на капитальный ремонт) ЛИТ А</t>
  </si>
  <si>
    <t>Санкт-Петербург г, Бобруйская ул, д. 13, литера.А</t>
  </si>
  <si>
    <t>Реабилитация инвалидов</t>
  </si>
  <si>
    <t>Реализация основных общеобразовательных программ дошкольного образования</t>
  </si>
  <si>
    <t>Санкт-Петербург г, Возрождения ул, д. 9 литера А</t>
  </si>
  <si>
    <t>Региональный образовательный центр</t>
  </si>
  <si>
    <t>Резервный гараж со вспомогательными помещениями</t>
  </si>
  <si>
    <t>Санкт-Петербург г, Колпино г, Финляндская ул, д. 29, корп. 3, литера.А</t>
  </si>
  <si>
    <t>Ремонт и техническое обслуживание автомобильной техники, отдел по ремонту и обслуживанию автомобильной техники</t>
  </si>
  <si>
    <t>Санкт-Петербург г, Колпино г, Финляндская ул, д. 29, корп. 2, литера.А</t>
  </si>
  <si>
    <t>Рентгенархив</t>
  </si>
  <si>
    <t>Санкт-Петербург г, Колпино г, Павловская ул, д. 10 литера В</t>
  </si>
  <si>
    <t>Рентгенохранилище</t>
  </si>
  <si>
    <t>Репетиционная</t>
  </si>
  <si>
    <t>Репетиционная база</t>
  </si>
  <si>
    <t>Санкт-Петербург г, 13-я В.О. линия, д. 18 литера А</t>
  </si>
  <si>
    <t>Репетиционное помещение</t>
  </si>
  <si>
    <t>Санкт-Петербург г, Добролюбова пр-кт, д. 1/79 литера Б</t>
  </si>
  <si>
    <t>Репетиционное помещение, сцена</t>
  </si>
  <si>
    <t>Репетиционный корпус</t>
  </si>
  <si>
    <t>Санкт-Петербург г, Гагаринская ул, д. 32 литера В</t>
  </si>
  <si>
    <t>Репетиционо-складское помещение</t>
  </si>
  <si>
    <t>Санкт-Петербург г, Лабутина ул, д. 4/2 литера А</t>
  </si>
  <si>
    <t>Реставрационные мастерские</t>
  </si>
  <si>
    <t>Санкт-Петербург г, Невский пр-кт, д. 179, литера.Б</t>
  </si>
  <si>
    <t>Ризница Спаса на крови</t>
  </si>
  <si>
    <t>Санкт-Петербург г, Канала Грибоедова наб, д. 2а, литера.Л</t>
  </si>
  <si>
    <t>Родильный дом</t>
  </si>
  <si>
    <t>Санкт-Петербург г, Тамбасова ул, д. 21, литера.А</t>
  </si>
  <si>
    <t>Розничный рынок "Гражданский"</t>
  </si>
  <si>
    <t>Санкт-Петербург г, Руставели ул, д. 45 литера А</t>
  </si>
  <si>
    <t>Розничный рынок "Гражданский" лит "Б"</t>
  </si>
  <si>
    <t>Рыбацкая библиотека № 6</t>
  </si>
  <si>
    <t>Рынок Кузнечный</t>
  </si>
  <si>
    <t>сад</t>
  </si>
  <si>
    <t>Санкт-Петербург г, Ломоносов г, Скуридина ул, д. 7, литера.А</t>
  </si>
  <si>
    <t>Сад</t>
  </si>
  <si>
    <t>Санкт-Петербург г, Пионерстроя ул, д. 13, литера.А</t>
  </si>
  <si>
    <t>садовая эстрада</t>
  </si>
  <si>
    <t>Садово-Невский пешеходный тоннель</t>
  </si>
  <si>
    <t>Сампсониевский мост</t>
  </si>
  <si>
    <t>Санитарный, транспортный отдел</t>
  </si>
  <si>
    <t>Санкт - Петербургское государственное бюджетное учреждение "Дом культуры им.В.В.Маяковского"</t>
  </si>
  <si>
    <t>Санкт-Петербург г, Металлострой п, Центральная ул, д. 12 литера А</t>
  </si>
  <si>
    <t>Санкт-Петербург Сестрорецк ул.Мосина д 7</t>
  </si>
  <si>
    <t>Санкт-Петербург, г. Пушкин, ул. Железнодорожная, д. 56а, лит. Н</t>
  </si>
  <si>
    <t>Санкт-Петербург, г. Пушкин, ул. Красной Звезды, д.10, литер А</t>
  </si>
  <si>
    <t>Санкт-Петербург г, Пушкин г, Красной Звезды ул, д. 10 литера А</t>
  </si>
  <si>
    <t>Санкт-Петербург, город Павловск, Гуммолосаровская улица, дом19а, литера А (здание)</t>
  </si>
  <si>
    <t>Санкт-Петербург г, Павловск г, Гуммолосаровская ул, д. 19 литера А</t>
  </si>
  <si>
    <t>Санкт-Петербург, город Пушкин, Ленинградская улица, дом 77, литера А, часть помещения 1-Н</t>
  </si>
  <si>
    <t>Санкт-Петербург г, Пушкин г, Ленинградская ул, д. 77 литера А</t>
  </si>
  <si>
    <t>Санкт-Петербург, город Пушкин, Оранжерейная улица, дом 20, литера А, часть помещения 7-Н</t>
  </si>
  <si>
    <t>Санкт-Петербург г, Пушкин г, Оранжерейная ул, д. 20 литера А</t>
  </si>
  <si>
    <t>Санкт-Петербург, город Пушкин, Средняя улица, дом 8, литера А помещения 1-Н, 2-Н, 3-Н</t>
  </si>
  <si>
    <t>Санкт-Петербург г, Пушкин г, Средняя ул, д. 8 литера А</t>
  </si>
  <si>
    <t>Санкт-Петербург, Московский проспект, дом 203, литера А</t>
  </si>
  <si>
    <t>Санкт-Петербург г, Московский пр-кт, д. 203, литера.А</t>
  </si>
  <si>
    <t>Санкт-Петербург, Невский проспект, дом 11/2, литера А</t>
  </si>
  <si>
    <t>Санкт-Петербург, Новочеркасский проспект, д. 59, корпус 2, литер А</t>
  </si>
  <si>
    <t>Санкт-Петербург, поселок Шушары, Валдайская улица, дом 9, литера А, часть помещения 12-Н</t>
  </si>
  <si>
    <t>Санкт-Петербург, поселок Шушары, Ленсоветовский, дом 8, литера А помещение  9-Н</t>
  </si>
  <si>
    <t>Санкт-Петербург г, Шушары п, Ленсоветовский тер., д. 8 литера А</t>
  </si>
  <si>
    <t>Санкт-Петербург, поселок Шушары, Славянка, Галицкая улица, дом 6, корпус 1, литера А помещение 8-Н</t>
  </si>
  <si>
    <t>Санкт-Петербург, пр-кт Непокоренных, д.16, к.1; Жилой многоквартирный дом, 1-й и 2-й этажи, нежилые помещения (помещения в безвозмездном пользовании), библиотеки-филиалы №7 и № 13</t>
  </si>
  <si>
    <t>Санкт-Петербург г, Непокорённых пр-кт, д. 16 к. 1 литера Ж</t>
  </si>
  <si>
    <t>Санкт-Петербург, ул. Писарева, дом 12, литер Б</t>
  </si>
  <si>
    <t>Санкт-Петербург г, Писарева ул, д. 12, литер.Б</t>
  </si>
  <si>
    <t>Санкт-Петербург, ул. Рылеева, д. 11, литера А, пом. 9-Н</t>
  </si>
  <si>
    <t>Санкт-Петербург,ул.Шостаковича д.5.к.2 лит.А</t>
  </si>
  <si>
    <t>Санкт-Петербург г, Шостаковича ул, д. 5 к. 1 литера А</t>
  </si>
  <si>
    <t>Санкт-Петербургский музей Хлеба</t>
  </si>
  <si>
    <t>Санкт-Петербург г, Михайлова ул, д. 2 литера А</t>
  </si>
  <si>
    <t>Санкт-Петербургское  государственное бюджетное учреждение здравоохранения "Городская больница №28 "Максимилиановская"</t>
  </si>
  <si>
    <t>Санкт-Петербургское  государственное бюджетное учреждение здравоохранения «Стоматологическая поликлиника № 19» Пушкинского района</t>
  </si>
  <si>
    <t>Санкт-Петербург г, Пушкин г, Школьная ул, д. 33, литер.А</t>
  </si>
  <si>
    <t>Санкт-Петербургское государственное  бюджетное учреждение обслуживания населения "Центр реабилитации инвалидов и детей-инвалидов Невского района Санкт-Петербурга"</t>
  </si>
  <si>
    <t>Санкт-Петербург г, Чудновского ул, д. 4, корп. 1, литера.А</t>
  </si>
  <si>
    <t>Санкт-Петербургское государственное автономное дошкольное образовательное учреждение «Детский сад комбинированного вида № 15 Колпинского района Санкт-Петербурга»</t>
  </si>
  <si>
    <t>Санкт-Петербургское государственное автономное стационарное учреждение социального обслуживания "Психоневрологический интернат № 10 имени В.Г. Горденчука"</t>
  </si>
  <si>
    <t>Санкт-Петербургское государственное автономное стационарное учреждение социального обслуживания "Психоневрологический интернат № 10" имени В.Г. Горденчука</t>
  </si>
  <si>
    <t>Санкт-Петербург г, Коллонтай ул, д. 36 литера Б</t>
  </si>
  <si>
    <t>Санкт-Петербургское государственное автономное стационарное учреждение социального обслуживания "Психоневрологический интернат № 10" им. В.Г. Горденчука</t>
  </si>
  <si>
    <t>Санкт-Петербург г, Коллонтай ул, д. 36 литера А</t>
  </si>
  <si>
    <t>Санкт-Петербургское государственное автономное учреждение здравоохранения "Хоспис (детский и взрослый)"</t>
  </si>
  <si>
    <t>Санкт-Петербургское государственное автономное учреждение культуры "Музыкальный театр"</t>
  </si>
  <si>
    <t>Санкт-Петербург г, Александровский парк, д. 4, литера.М</t>
  </si>
  <si>
    <t>Санкт-Петербургское государственное буджетное учреждение культуры "Музей историии подводных сил России имени А.И. Маринеско"</t>
  </si>
  <si>
    <t>Г. Санкт-Петербург, Санкт-Петербург, Кондратьевский проспект, д.83, к.1</t>
  </si>
  <si>
    <t>Санкт-Петербург г, Ставропольская ул, д. 9, литер.А</t>
  </si>
  <si>
    <t>Санкт-Петербургское государственное бюджетное образовательное учреждение дополнительного образования детей «Санкт-Петербургская детская музыкальная школа № 34»</t>
  </si>
  <si>
    <t>Санкт-Петербург г, Красное Село г, Ленина пр-кт, д. 98 литера А</t>
  </si>
  <si>
    <t>Санкт-Петербургское государственное бюджетное профессиональное образовательное учреждение "Колледж "Звездный"</t>
  </si>
  <si>
    <t>Санкт-Петербургское государственное бюджетное учреждение  "Дом молодежи "Колпинец"</t>
  </si>
  <si>
    <t>Санкт-Петербург г, Колпино г, Заводской пр-кт, д. 10, литера.А</t>
  </si>
  <si>
    <t>Санкт-Петербургское государственное бюджетное учреждение  "Дом молодежи "Колпинец"  подростково-молодежный клуб "Балтика"</t>
  </si>
  <si>
    <t>Санкт-Петербургское государственное бюджетное учреждение  "Дом молодежи "Колпинец"  подростково-молодежный клуб "Фантазеры"</t>
  </si>
  <si>
    <t>Санкт-Петербург г, Колпино г, Адмиралтейская ул, д. 9, литера.А</t>
  </si>
  <si>
    <t>Санкт-Петербургское государственное бюджетное учреждение  "Дом молодежи "Колпинец" подростково-молодежный клуб "Горизонт"</t>
  </si>
  <si>
    <t>Санкт-Петербург г, Колпино г, Ленина пр-кт, д. 49, литера.А</t>
  </si>
  <si>
    <t>Санкт-Петербургское государственное бюджетное учреждение  "Дом молодежи "Колпинец" подростково-молодежный клуб "Орленок"</t>
  </si>
  <si>
    <t>Санкт-Петербург г, Металлострой п, Школьная ул, д. 12, литера.А</t>
  </si>
  <si>
    <t>Санкт-Петербургское государственное бюджетное учреждение  "Дом молодежи "Колпинец" подростково-молодежный клуб "Ритм"</t>
  </si>
  <si>
    <t>Санкт-Петербург г, Колпино г, Ижорского Батальона ул, д. 15, литера.А</t>
  </si>
  <si>
    <t>Санкт-Петербургское государственное бюджетное учреждение  "Дом молодежи "Колпинец" подростково-молодежный клуб "Чайка"</t>
  </si>
  <si>
    <t>Санкт-Петербург г, Металлострой п, Полевая ул, д. 2/30, литера.А</t>
  </si>
  <si>
    <t>Санкт-Петербургское государственное бюджетное учреждение "Дом молодежи "Колпинец" подростково-молодежный клуб "Медиазавод"</t>
  </si>
  <si>
    <t>Санкт-Петербургское государственное бюджетное учреждение "Дом молодежи "Колпинец" подростково-молодежный клуб "Факел"</t>
  </si>
  <si>
    <t>Санкт-Петербург г, Колпино г, Павловская ул, д. 82, литера.А</t>
  </si>
  <si>
    <t>Санкт-Петербургское государственное бюджетное учреждение "Подростково-молодежный центра Курортного района "Молодость"</t>
  </si>
  <si>
    <t>Санкт-Петербургское государственное бюджетное учреждение "Ровесник" подростково-молодежный клуб "Бастион" по адресу:  Санкт-Петербург, г. Колпино, ул. Загородная, д.43, кор.2, помещение в безвозмездном пользовании</t>
  </si>
  <si>
    <t>Санкт-Петербургское государственное бюджетное учреждение "Ровесник" подростково-молодежный клуб "Дельта" по адресу: Санкт-Петербург, пос. Понтонный, ул. Южная, д.3, помещение в безвозмездном пользовании</t>
  </si>
  <si>
    <t>Санкт-Петербургское государственное бюджетное учреждение "Ровесник" подростково-молодежный клуб "Колпинская перчатка" по адресу: Санкт-Петербург, г. Колпино, ул. Веры Слуцкой, д.89, помещение в безвозмездном пользовании</t>
  </si>
  <si>
    <t>Санкт-Петербургское государственное бюджетное учреждение "Ровесник" подростково-молодежный клуб "Юность" по адресу: Санкт-Петербург, г. Колпино, ул. Танкистов, д.28А, помещение в безвозмездном пользовании</t>
  </si>
  <si>
    <t>Санкт-Петербургское государственное бюджетное учреждение "Ровесник" подростково-молодежный клуб "Z" по адресу: Санкт-Петербург, г. Колпино, ул. Загородная, д.62, помещение в безвозмездном пользовании</t>
  </si>
  <si>
    <t>Санкт-петербургское государственное бюджетное учреждение "Социально-реабилитационный центр для несовершеннолетних "Прометей"</t>
  </si>
  <si>
    <t>Санкт-Петербург г, Пилотов ул, д. 32, литера.А</t>
  </si>
  <si>
    <t>САНКТ-ПЕТЕРБУРГСКОЕ ГОСУДАРСТВЕННОЕ БЮДЖЕТНОЕ УЧРЕЖДЕНИЕ "ТЕАТР ДЕТСКОГО БАЛЕТА"</t>
  </si>
  <si>
    <t>Г. Санкт-Петербург, САНКТ-ПЕТЕРБУРГ, НОВОСТРОЕК, д.25, к.А</t>
  </si>
  <si>
    <t>Санкт-Петербургское государственное бюджетное учреждение "Театр кукол "Бродячая собачка"</t>
  </si>
  <si>
    <t>Санкт-Петербургское государственное бюджетное учреждение "Центр медико-социальной реабилитации инвалидов по зрению"</t>
  </si>
  <si>
    <t>Санкт-Петербург г, Джамбула пер, д. 3, литера.А</t>
  </si>
  <si>
    <t>Санкт-Петербургское государственное бюджетное учреждение "Центр социальной помощи семье и детям Приморского райоан"</t>
  </si>
  <si>
    <t>Санкт-Петербургское государственное бюджетное учреждение "Центр социальной помощи семье и детям Приморского района"</t>
  </si>
  <si>
    <t>Санкт-Петербургское государственное бюджетное учреждение "Центр социальной помощи семье т детям Приморского района"</t>
  </si>
  <si>
    <t>Санкт-Петербургское государственное бюджетное учреждение "Центр тарифно-экспертного обеспечения"  (часть нежилого помещения в МКД)</t>
  </si>
  <si>
    <t>Санкт-Петербург г, Садовая ул, д. 14/52 литера А</t>
  </si>
  <si>
    <t>Санкт-Петербургское государственное бюджетное учреждение «Дирекция по управлению объектами административного назначения» (СПб ГБУ «Дирекция по управлению объектами административного назначения»</t>
  </si>
  <si>
    <t>Санкт-Петербург г, Новгородская ул, д. 20, литер.А</t>
  </si>
  <si>
    <t>Санкт-Петербургское государственное бюджетное учреждение «Кронштадтский Дворец молодежи»</t>
  </si>
  <si>
    <t>Санкт-Петербург г, Кронштадт г, Советская ул, д. 35, литера.А</t>
  </si>
  <si>
    <t>Санкт-Петербургское государственное бюджетное учреждение «Центр социальной реабилитации инвалидов»</t>
  </si>
  <si>
    <t>Санкт-Петербург г, Пушкин г, Алексея Толстого б-р, д. 31 литера А</t>
  </si>
  <si>
    <t>САНКТ-ПЕТЕРБУРГСКОЕ ГОСУДАРСТВЕННОЕ БЮДЖЕТНОЕ УЧРЕЖДЕНИЕ ДОПОЛНИТЕЛЬНОГО ОБРАЗОВАНИЯ "ДЕТСКАЯ МУЗЫКАЛЬНАЯ ШКОЛА № 22"</t>
  </si>
  <si>
    <t>Г. Санкт-Петербург, Петергоф, Университетский проспект, д.2/18, стр.Литера А</t>
  </si>
  <si>
    <t>Санкт-Петербургское государственное бюджетное учреждение дополнительного образования "Санкт-Петербургская детская школа искусств им. М.Л.Ростроповича"</t>
  </si>
  <si>
    <t>Санкт-Петербург г, Измайловский пр-кт, д. 8 литера А</t>
  </si>
  <si>
    <t>Санкт-Петербургское государственное бюджетное учреждение дополнительного образования "Санкт-Петербургская детская школа искусств № 2"</t>
  </si>
  <si>
    <t>Санкт-Петербург г, Ленинский пр-кт, д. 132, корп. 2, литера.А</t>
  </si>
  <si>
    <t>САНКТ-ПЕТЕРБУРГСКОЕ ГОСУДАРСТВЕННОЕ БЮДЖЕТНОЕ УЧРЕЖДЕНИЕ ЗДРАВООХРАНЕНИЯ "ГОРОДСКАЯ ПОЛИКЛИНИКА № 95"</t>
  </si>
  <si>
    <t>Санкт-Петербург г, Колпино г, Машиностроителей ул, д. 10, литера.А</t>
  </si>
  <si>
    <t>Санкт-Петербург г, Просвещения пр-кт, д. 53, корп. 2, литер.А</t>
  </si>
  <si>
    <t>Санкт-Петербургское государственное бюджетное учреждение здравоохранения "Городская поликлиника №62"</t>
  </si>
  <si>
    <t>САНКТ-ПЕТЕРБУРГСКОЕ ГОСУДАРСТВЕННОЕ БЮДЖЕТНОЕ УЧРЕЖДЕНИЕ ЗДРАВООХРАНЕНИЯ "ГОРОДСКАЯ ПОЛИКЛИНИКА №97"</t>
  </si>
  <si>
    <t>Санкт-Петербург г, Кустодиева ул, д. 6, корп. 1, литера.А</t>
  </si>
  <si>
    <t>Санкт-Петербургское государственное бюджетное учреждение здравоохранения "Городской гериатрический медико-социальный центр"</t>
  </si>
  <si>
    <t>Санкт-Петербургское государственное бюджетное учреждение здравоохранения "Стоматологическая поликлиника №11"</t>
  </si>
  <si>
    <t>Санкт-Петербург г, Ленинский пр-кт, д. 138/5, литер.Б</t>
  </si>
  <si>
    <t>Санкт-Петербургское государственное бюджетное учреждение здравоохранения «Противотуберкулезный диспансер № 12»</t>
  </si>
  <si>
    <t>Санкт-Петербург г, Реки Фонтанки наб, д. 152а, литера.Ю</t>
  </si>
  <si>
    <t>Санкт-Петербургское государственное бюджетное учреждение здравоохранения Клиническая больница Святителя Луки</t>
  </si>
  <si>
    <t>Санкт-Петербург г, Чугунная ул, д. 46, литера.А</t>
  </si>
  <si>
    <t>САНКТ-ПЕТЕРБУРГСКОЕ ГОСУДАРСТВЕННОЕ БЮДЖЕТНОЕ УЧРЕЖДЕНИЕ ЗРАВООХРАНЕНИЯ "ГОРОДСКАЯ ПОЛИКЛИНИКА №95" (гериатрическое отделение)</t>
  </si>
  <si>
    <t>Санкт-Петербург г, Колпино г, Ленина пр-кт, д. 46, литера.А</t>
  </si>
  <si>
    <t>Санкт-Петербургское государственное бюджетное учреждение культуры "Большой концертный зал "Октябрьский"</t>
  </si>
  <si>
    <t>Санкт-Петербург г, Галерная ул, д. 35, литера.А</t>
  </si>
  <si>
    <t>Санкт-Петербургское государственное бюджетное учреждение культуры «Санкт-Петербургский Большой театр кукол»</t>
  </si>
  <si>
    <t>Санкт-Петербургское государственное бюджетное учреждение социального обслуживания населения"Социально-реабилитационный центр для несовершеннолетних "Дом милосердия"</t>
  </si>
  <si>
    <t>Санкт-Петербург г, 15-я В.О. линия, д. 40, литера.А</t>
  </si>
  <si>
    <t>Санкт-Петербургское государственное бюджетное учреждение спортивная школа олимпийского резерва по водным видам спорта "Невская волна"</t>
  </si>
  <si>
    <t>Санкт-Петербург г, Джона Рида ул, д. 8, корп. 2, литера.А</t>
  </si>
  <si>
    <t>Санкт-Петербургское государственное бюджетное учреждение центр для детей-сирот и детей, оставшихся без попечения родителей "Центр содействия семейному воспитанию № 5"</t>
  </si>
  <si>
    <t>Санкт-Петербург г, Ушинского ул, д. 17, корп. 2, литера.А</t>
  </si>
  <si>
    <t>Санкт-Петербургское государственное бюджетное учреждение центр для детей-сирот и детей, оставшихся без попечения родителей "Центр содействия семейному воспитанию №8"</t>
  </si>
  <si>
    <t>Санкт-Петербургское государственное казенное учреждение "Пожарно-спасательный отряд противопожарной службы Санкт-Петербурга по Кронштадтскому району Санкт-Петербурга" - Пожарное депо</t>
  </si>
  <si>
    <t>Санкт-Петербург г, Кронштадт г, Карла Маркса ул, д. 13а, литера.А</t>
  </si>
  <si>
    <t>Санкт-Петербургское государственное казенное учреждение "Централизованная бухгалтерия культурно-просветительских учреждений Комитета по культуре Санкт-Петербурга"</t>
  </si>
  <si>
    <t>Санкт-Петербургское государственное казённое учреждение здравоохранения "Психоневрологический дом ребенка №6"</t>
  </si>
  <si>
    <t>Санкт-Петербург г, Одоевского ул, д. 23, литера.А</t>
  </si>
  <si>
    <t>Санкт-Петербургское государственное казенное учреждение здравоохранения "Хоспис №2"</t>
  </si>
  <si>
    <t>Г. Санкт-Петербург, п.Понтонный, Заводская, д.36 литА</t>
  </si>
  <si>
    <t>Санкт-Петербургское государственное учреждение дополнительного образования "Санкт-петербургская детская школа искусств №37"</t>
  </si>
  <si>
    <t>Санкт-Петербургское государственное учреждение здравоохранения  "Городское паталогоанатомическое бюро"</t>
  </si>
  <si>
    <t>Сарай</t>
  </si>
  <si>
    <t>Сарай, лит.АЗ</t>
  </si>
  <si>
    <t>Санкт-Петербург г, Елагин остров, д. 4 литера АЗ</t>
  </si>
  <si>
    <t>Сблокированные здания взрослого поликлинического отделения №126 и детского поликлинического отделения №78</t>
  </si>
  <si>
    <t>СДО</t>
  </si>
  <si>
    <t>СДО № 1</t>
  </si>
  <si>
    <t>СДО № 2</t>
  </si>
  <si>
    <t>СДО № 3</t>
  </si>
  <si>
    <t>СДО № 4</t>
  </si>
  <si>
    <t>СДО №5</t>
  </si>
  <si>
    <t>СДЮСШОР по баскетболу и прыжкам на батуте пр.Рижский, д.31, литера А</t>
  </si>
  <si>
    <t>Санкт-Петербург г, Рижский пр-кт, д. 31, литера.А</t>
  </si>
  <si>
    <t>СДЮСШОР по легкой атлетике ул.Садовая, д.50Б, литера А</t>
  </si>
  <si>
    <t>Санкт-Петербург г, Садовая ул, д. 50б, литера.А</t>
  </si>
  <si>
    <t>СДЮСШОР по прыжкам на батуте наб.Крюкова канала, д.21/64, пом.2-Н</t>
  </si>
  <si>
    <t>Сектор ГО и ЧС</t>
  </si>
  <si>
    <t>Сектор записи актов гражданского состояния Кронштадского района</t>
  </si>
  <si>
    <t>Санкт-Петербург г, Кронштадт г, Ленина пр-кт, д. 32, литера.А</t>
  </si>
  <si>
    <t>Сектор записи актов гражданского состояния Курортного района</t>
  </si>
  <si>
    <t>Сектор литературы на иностранных языках</t>
  </si>
  <si>
    <t>Сектор ОППП Санкт-Петербургского государственного бюджетного учреждение социального обслуживания населения «Центр социальной помощи семье и детям Пушкинского района «Аист»</t>
  </si>
  <si>
    <t>Сектор № 1 МФЦ Василеостровского района</t>
  </si>
  <si>
    <t>Сектор № 1 МФЦ Выборгского района</t>
  </si>
  <si>
    <t>Сектор № 1 МФЦ Калининского района</t>
  </si>
  <si>
    <t>Сектор № 1 МФЦ Кировского района</t>
  </si>
  <si>
    <t>Сектор № 1 МФЦ Колпинского района</t>
  </si>
  <si>
    <t>Сектор № 1 МФЦ Красногвардейского района</t>
  </si>
  <si>
    <t>Сектор № 1 МФЦ Московского района</t>
  </si>
  <si>
    <t>Сектор № 2 МФЦ Василеостровского района</t>
  </si>
  <si>
    <t>Сектор № 2 МФЦ Выборгского района</t>
  </si>
  <si>
    <t>Сектор № 2 МФЦ Калининского района</t>
  </si>
  <si>
    <t>Сектор № 2 МФЦ Кировского района</t>
  </si>
  <si>
    <t>Сектор № 2 МФЦ Колпинского района</t>
  </si>
  <si>
    <t>Сектор № 2 МФЦ Красногвардейского района</t>
  </si>
  <si>
    <t>Сектор № 2 МФЦ Петродворцового района</t>
  </si>
  <si>
    <t>Сектор № 3 МФЦ Василеостровского района</t>
  </si>
  <si>
    <t>Сектор № 3 МФЦ Выборгского района</t>
  </si>
  <si>
    <t>Сектор № 3 МФЦ Калининского района</t>
  </si>
  <si>
    <t>Сектор № 3 МФЦ Московского района</t>
  </si>
  <si>
    <t>Сектор № 4 МФЦ Выборгского района</t>
  </si>
  <si>
    <t>Сектор № 5 МФЦ Калининского района</t>
  </si>
  <si>
    <t>Сектор №1 МФЦ Адмиралтейского района</t>
  </si>
  <si>
    <t>Сектор №1 МФЦ Красносельского района</t>
  </si>
  <si>
    <t>Сектор №1 МФЦ Курортного района</t>
  </si>
  <si>
    <t>Сектор №1 МФЦ Невского района</t>
  </si>
  <si>
    <t>Сектор №1 МФЦ Петроградского района</t>
  </si>
  <si>
    <t>Сектор №1 МФЦ Петродворцового района</t>
  </si>
  <si>
    <t>Сектор №1 МФЦ Приморского района</t>
  </si>
  <si>
    <t>Сектор №1 МФЦ Пушкинского района</t>
  </si>
  <si>
    <t>Сектор №1 МФЦ Фрунзенского района</t>
  </si>
  <si>
    <t>Сектор №2 МФЦ Красносельского района</t>
  </si>
  <si>
    <t>Сектор №2 МФЦ Курортного района</t>
  </si>
  <si>
    <t>Сектор №2 МФЦ Московского района</t>
  </si>
  <si>
    <t>Сектор №2 МФЦ Невского района</t>
  </si>
  <si>
    <t>Сектор №2 МФЦ Приморского района</t>
  </si>
  <si>
    <t>Сектор №2 МФЦ Пушкинского района</t>
  </si>
  <si>
    <t>Сектор №2 МФЦ Фрунзенского района</t>
  </si>
  <si>
    <t>Сектор №3 МФЦ Красногвардейского района</t>
  </si>
  <si>
    <t>Сектор №3 МФЦ Красносельского района</t>
  </si>
  <si>
    <t>Сектор №3 МФЦ Невского района</t>
  </si>
  <si>
    <t>Сектор №3 МФЦ Приморского района</t>
  </si>
  <si>
    <t>Сектор №3 МФЦ Фрунзенского района</t>
  </si>
  <si>
    <t>Сектор №4 МФЦ Красносельского района</t>
  </si>
  <si>
    <t>Сектор №4 МФЦ Невского района</t>
  </si>
  <si>
    <t>Сектор №4 МФЦ Приморского района</t>
  </si>
  <si>
    <t>Сектор №4 МФЦ Фрунзенского района</t>
  </si>
  <si>
    <t>Сектор №5 МФЦ Красносельского района</t>
  </si>
  <si>
    <t>Сектор №5 МФЦ Московского района</t>
  </si>
  <si>
    <t>Сектор №5 МФЦ Невского района</t>
  </si>
  <si>
    <t>Сектор №5 МФЦ Приморского района</t>
  </si>
  <si>
    <t>Сектор №5 МФЦ Фрунзенского района</t>
  </si>
  <si>
    <t>Сектор №6 МФЦ Выборгского района</t>
  </si>
  <si>
    <t>Сектор №6 МФЦ Приморского района</t>
  </si>
  <si>
    <t>Сектор №7 МФЦ Приморского района</t>
  </si>
  <si>
    <t>Сектор №9 МФЦ Приморского района</t>
  </si>
  <si>
    <t>Сервисный центр, Южная дорога д.4 к.1.</t>
  </si>
  <si>
    <t>Сестринский уход</t>
  </si>
  <si>
    <t>Санкт-Петербург г, Пушкин г, Павловское ш, д. 56, литера.А</t>
  </si>
  <si>
    <t>система эксплуатационного мониторинга путепровода через ж/д пути станции Санкт-Петербурга - Сортировочный-Московский в створе пр. Александровской фермы</t>
  </si>
  <si>
    <t>СК "Арена"</t>
  </si>
  <si>
    <t>Г. Санкт-Петербург, Коммуны, д.30, к.2</t>
  </si>
  <si>
    <t>СК "Гранит" помещение 3-Н безвозмездное пользование</t>
  </si>
  <si>
    <t>СК "Кристалл" каток</t>
  </si>
  <si>
    <t>Г. Санкт-Петербург, Маршала Блюхера, д.44, к.3</t>
  </si>
  <si>
    <t>СК "Ленская" помещение 4-Н</t>
  </si>
  <si>
    <t>Г. Санкт-Петербург, Ленская, д.6, к.2</t>
  </si>
  <si>
    <t>СК "Рубин" помещение 2-Н, 3-Н, 5-Н, 7-Н, 9-Н безвозмездное пользование</t>
  </si>
  <si>
    <t>СК "Юбилейный"</t>
  </si>
  <si>
    <t>СК"Громова" помещение 3-Н</t>
  </si>
  <si>
    <t>Г. Санкт-Петербург, Громова, д.12</t>
  </si>
  <si>
    <t>СК"Краснодонская" помещение 1-Н; 5-Н</t>
  </si>
  <si>
    <t>Г. Санкт-Петербург, Краснодонская, д.4</t>
  </si>
  <si>
    <t>СК"На Металлистов" помещение 22-Н;18-Н</t>
  </si>
  <si>
    <t>Г. Санкт-Петербург, пр. Металлистов, д.19</t>
  </si>
  <si>
    <t>склад</t>
  </si>
  <si>
    <t>Санкт-Петербург г, 3-я Советская ул, д. 38 литера А</t>
  </si>
  <si>
    <t>Санкт-Петербург г, Моховая ул, д. 42 литера А</t>
  </si>
  <si>
    <t>Санкт-Петербург г, 5-й Предпортовый проезд, д. 19 литера А</t>
  </si>
  <si>
    <t>Санкт-Петербург г, Гастелло ул, д. 21 литера З</t>
  </si>
  <si>
    <t>Санкт-Петербург г, Зеленогорск г, Приморское ш, д. 595 литера Е</t>
  </si>
  <si>
    <t>Санкт-Петербург г, Земледельческая ул, д. 2 литера Д</t>
  </si>
  <si>
    <t>Санкт-Петербург г, Кадетская В.О. линия, д. 27/5, литера.А</t>
  </si>
  <si>
    <t>Санкт-Петербург г, Литейный пр-кт, д. 30 литера Б</t>
  </si>
  <si>
    <t>Санкт-Петербург г, Моховая ул, д. 31, литера.А</t>
  </si>
  <si>
    <t>Санкт-Петербург г, Песочный п, Скородумовская ул, д. 21, литер.В</t>
  </si>
  <si>
    <t>Санкт-Петербург г, Песочный п, Школьная ул, д. 16, литера.В</t>
  </si>
  <si>
    <t>Санкт-Петербург г, Сестрорецк г, Володарского ул, д. 31, литера.А</t>
  </si>
  <si>
    <t>Санкт-Петербург г, Стрельна п, Нагорная ул, д. 29 литера А</t>
  </si>
  <si>
    <t>Склад (лит. Д)</t>
  </si>
  <si>
    <t>Санкт-Петербург г, Сестрорецк г, Большой Литейный пер, д. 37, литера.Д</t>
  </si>
  <si>
    <t>Склад (лит. Е)</t>
  </si>
  <si>
    <t>Санкт-Петербург г, Сестрорецк г, Большой Литейный пер, д. 37, литера.Е</t>
  </si>
  <si>
    <t>Склад (мебельный) литера АБ</t>
  </si>
  <si>
    <t>Санкт-Петербург г, Молодежное п, Средневыборгское ш, д. 8, литера.АБ</t>
  </si>
  <si>
    <t>склад велосипедов</t>
  </si>
  <si>
    <t>Склад временного хранения вещей пациентов</t>
  </si>
  <si>
    <t>Санкт-Петербург г, Реки Мойки наб, д. 126, литер.В</t>
  </si>
  <si>
    <t>Склад временного хранения № 1</t>
  </si>
  <si>
    <t>Склад временного хранения № 2</t>
  </si>
  <si>
    <t>Склад гараж, литер З (не жилое)</t>
  </si>
  <si>
    <t>Санкт-Петербург г, Смолячково п, Приморское ш, д. 676 литера З</t>
  </si>
  <si>
    <t>Склад гуманитарной помощи</t>
  </si>
  <si>
    <t>Санкт-Петербург г, Сестрорецкая ул, д. 7, литера.А</t>
  </si>
  <si>
    <t>Склад декораций</t>
  </si>
  <si>
    <t>Санкт-Петербург г, Дерптский пер, д. 5, литера.А</t>
  </si>
  <si>
    <t>склад лит. Д</t>
  </si>
  <si>
    <t>Санкт-Петербург г, Сестрорецк г, Приморское ш, д. 356, литера.Д</t>
  </si>
  <si>
    <t>Склад литер Г</t>
  </si>
  <si>
    <t>Санкт-Петербург г, 15-я В.О. линия, д. 4-6, литера.Г</t>
  </si>
  <si>
    <t>Склад литер З</t>
  </si>
  <si>
    <t>Санкт-Петербург г, 15-я В.О. линия, д. 4-6, литера.З</t>
  </si>
  <si>
    <t>Склад литера Б</t>
  </si>
  <si>
    <t>Склад материальный литера АВ</t>
  </si>
  <si>
    <t>Санкт-Петербург г, Молодежное п, Средневыборгское ш, д. 8, литера.АВ</t>
  </si>
  <si>
    <t>Склад прокат</t>
  </si>
  <si>
    <t>Санкт-Петербург г, Зеленогорск г, Приморское ш, д. 536, литера.З</t>
  </si>
  <si>
    <t>Склад рентгенпленки</t>
  </si>
  <si>
    <t>Санкт-Петербург г, Тореза пр-кт, д. 93 литера Ю</t>
  </si>
  <si>
    <t>Склад театральных декораций</t>
  </si>
  <si>
    <t>Санкт-Петербург г, Реки Фонтанки наб, д. 39, литера.А</t>
  </si>
  <si>
    <t>Склад хранения кислородных баллонов</t>
  </si>
  <si>
    <t>Санкт-Петербург г, Вавиловых ул, д. 14 литера М</t>
  </si>
  <si>
    <t>Склад ЦГАЛИ СПб</t>
  </si>
  <si>
    <t>Склад-гараж</t>
  </si>
  <si>
    <t>Санкт-Петербург г, Смолячково п, Приморское ш, д. 675, литера.И</t>
  </si>
  <si>
    <t>Склад-гараж (лит. Е)</t>
  </si>
  <si>
    <t>Санкт-Петербург г, Сестрорецк г, Дубковское ш, д. 44, литера.Е</t>
  </si>
  <si>
    <t>Склад-манеж (лит.Д)</t>
  </si>
  <si>
    <t>Санкт-Петербург г, Сестрорецк г, Дубковское ш, д. 44, литера.Д</t>
  </si>
  <si>
    <t>Склад, помещение 2-Н</t>
  </si>
  <si>
    <t>Санкт-Петербург г, Миллионная ул, д. 18, литера.А</t>
  </si>
  <si>
    <t>Складские помещения</t>
  </si>
  <si>
    <t>Санкт-Петербург г, Гастелло ул, д. 21 литера Ж</t>
  </si>
  <si>
    <t>Складские помещения (помещение в безвозмездном пользовании)</t>
  </si>
  <si>
    <t>Складские помещения, реставрационные мастерские</t>
  </si>
  <si>
    <t>Санкт-Петербург г, Таврическая ул, д. 7, литера.А</t>
  </si>
  <si>
    <t>Складское</t>
  </si>
  <si>
    <t>Санкт-Петербург г, Моховая ул, д. 27-29, литера.А</t>
  </si>
  <si>
    <t>Складское помещение</t>
  </si>
  <si>
    <t>Складское помещение Дальневосточный пр-кт, д.30 к.2 литера А</t>
  </si>
  <si>
    <t>Санкт-Петербург г, Дальневосточный пр-кт, д. 30 к. 2 литера А</t>
  </si>
  <si>
    <t>Скорая помощь</t>
  </si>
  <si>
    <t>Скорая помощь. стоматология</t>
  </si>
  <si>
    <t>Служба "Телефон доверия " литер К</t>
  </si>
  <si>
    <t>Санкт-Петербург г, 15-я В.О. линия, д. 4-6, литера.К</t>
  </si>
  <si>
    <t>Служба заказчика</t>
  </si>
  <si>
    <t>Г. Санкт-Петербург, Кронштадт, Мартынова, д.1/33</t>
  </si>
  <si>
    <t>служба межведомственного взаимодействия</t>
  </si>
  <si>
    <t>Служебно-бытовой блок (литера АВ)</t>
  </si>
  <si>
    <t>Санкт-Петербург г, Индустриальный пр-кт, д. 42, литера.АВ</t>
  </si>
  <si>
    <t>Служебное помещение</t>
  </si>
  <si>
    <t>Санкт-Петербург г, 4-я Красноармейская ул, д. 3, литера.А</t>
  </si>
  <si>
    <t>Служебное помещение (гараж)</t>
  </si>
  <si>
    <t>Служебные помещения в Управлении ветеринарии</t>
  </si>
  <si>
    <t>Санкт-Петербург г, 4-я Советская ул, д. 5 литера А</t>
  </si>
  <si>
    <t>СО "луч"</t>
  </si>
  <si>
    <t>Санкт-Петербург г, Серово п, Лесная ул, д. 9, литера.А</t>
  </si>
  <si>
    <t>СОЛ "Олимпиец"</t>
  </si>
  <si>
    <t>Ленинградская обл, Лужский р-н, Толмачево гп, Прохорова ул, д. 20</t>
  </si>
  <si>
    <t>СОЛ СДЮСШОР №1 Ленинградская обл., Выборгский р-н, Полянская волость, п.Пески, 27км Приморского шоссе</t>
  </si>
  <si>
    <t>Ленинградская обл, Выборгский р-н, Пески п, 1-й Биржевой пер., д. 9</t>
  </si>
  <si>
    <t>Соляной пер., д. 9, литера А</t>
  </si>
  <si>
    <t>сооружение 1 Причал по адресу: Санкт-Петербург, дор. Южная, д. 12, сооружение 1 лит. И . «участок в безвозмездной аренде»</t>
  </si>
  <si>
    <t>Санкт-Петербург г, Южная дор, д. 5, литер.А</t>
  </si>
  <si>
    <t>Сооружение специального назначения</t>
  </si>
  <si>
    <t>Санкт-Петербург г, Петергоф г, Санкт-Петербургский пр-кт, д. 43а литера Б</t>
  </si>
  <si>
    <t>Софийская, д. 4, лит. Ю</t>
  </si>
  <si>
    <t>Санкт-Петербург г, Софийская ул, д. 4, литера.Ю</t>
  </si>
  <si>
    <t>Социално-реабилитационное отделение для инвалидов</t>
  </si>
  <si>
    <t>Санкт-Петербург г, Бойцова пер, д. 4, литера.А</t>
  </si>
  <si>
    <t>Социальная гостиница для несовершеннолетних</t>
  </si>
  <si>
    <t>Санкт-Петербург г, Звенигородская ул, д. 30а, литер.Б</t>
  </si>
  <si>
    <t>Социальная гостиница для несовершенолетних</t>
  </si>
  <si>
    <t>Санкт-Петербург г, Ломоносов г, Дворцовый пр-кт, д. 47, литера.А</t>
  </si>
  <si>
    <t>Социальная реабилитация детей-инвалидов</t>
  </si>
  <si>
    <t>Санкт-Петербург г, Заневский пр-кт, д. 27, литера.А</t>
  </si>
  <si>
    <t>Социальная реабилитация инвалидов</t>
  </si>
  <si>
    <t>Санкт-Петербург г, Энтузиастов пр-кт, д. 53, корп. 2, литера.А</t>
  </si>
  <si>
    <t>Социальная столовая</t>
  </si>
  <si>
    <t>Социально досуговое отделение №2; Отделение срочного социального обслуживания №3</t>
  </si>
  <si>
    <t>Санкт-Петербург г, Просвещения пр-кт, д. 41, литера.А</t>
  </si>
  <si>
    <t>Социально реабилитационный центр для несовершеннолетних "Дом милосердия"</t>
  </si>
  <si>
    <t>Санкт-Петербург г, Лейтенанта Шмидта наб, д. 39, литера.А</t>
  </si>
  <si>
    <t>социально реабилитационный центр для несовершеннолетних (здание №1)</t>
  </si>
  <si>
    <t>Санкт-Петербург г, 14-я В.О. линия, д. 25-27, литера.А</t>
  </si>
  <si>
    <t>социально реабилитационный центр для несовершеннолетних (здание №2)</t>
  </si>
  <si>
    <t>Санкт-Петербург г, 10-я В.О. линия, д. 15, литера.А</t>
  </si>
  <si>
    <t>Социально- досуговое отделение граждан пожилого возраста № 2</t>
  </si>
  <si>
    <t>Социально-досуговое отделение</t>
  </si>
  <si>
    <t>Социально-досуговое отделение -1 граждан пожилого возраста</t>
  </si>
  <si>
    <t>Санкт-Петербург г, 15-я В.О. линия, д. 8/40, литер.А</t>
  </si>
  <si>
    <t>Социально-досуговое отделение -2 для граждан пожилого возраста</t>
  </si>
  <si>
    <t>Санкт-Петербург г, Кораблестроителей ул, д. 31, корп. 2, литер.А</t>
  </si>
  <si>
    <t>Социально-досуговое отделение граждан пожилого возраста</t>
  </si>
  <si>
    <t>Социально-досуговое отделение граждан пожилого возраста № 3</t>
  </si>
  <si>
    <t>Социально-досуговое отделение для граждан пожилого возраста № 2</t>
  </si>
  <si>
    <t>Санкт-Петербург г, Московское ш, д. 16, корп. 1, литера.А</t>
  </si>
  <si>
    <t>Социально-досуговое отделение для граждан пожилого возраста №1 и отделение дневного пребывания</t>
  </si>
  <si>
    <t>Санкт-Петербург г, Московский пр-кт, д. 149б, литера.А</t>
  </si>
  <si>
    <t>Социально-досуговое отделение № 1</t>
  </si>
  <si>
    <t>Социально-досуговое отделение № 2</t>
  </si>
  <si>
    <t>Социально-досуговое отделение №2</t>
  </si>
  <si>
    <t>Социально-реабилитационное отделение</t>
  </si>
  <si>
    <t>Санкт-Петербург г, Пушкин г, Магазейная ул, д. 15, литера.А</t>
  </si>
  <si>
    <t>Социально-Реабилитационное отделение граждан пожилого возраста</t>
  </si>
  <si>
    <t>Социально-реабилитационное отделение граждан пожилого возраста № 2</t>
  </si>
  <si>
    <t>Социально-реабилитационное отделение граждан пожилого возраста №1 и отделение временного проживания граждан пожилого возраста</t>
  </si>
  <si>
    <t>Санкт-Петербург г, Витебский пр-кт, д. 59, корп. 1, литера.А</t>
  </si>
  <si>
    <t>Социально-реабилитационное отделение граждан пожилого возраста, Отделение дневного пребывания граждан пожилого возраста и инвалидов-1</t>
  </si>
  <si>
    <t>Санкт-Петербург г, Большой В.О. пр-кт, д. 82, литер.Б</t>
  </si>
  <si>
    <t>Социально-трудовое отделение</t>
  </si>
  <si>
    <t>Социально-трудовое отделение для людей с нарушением интеллекта,Отделение профессиональной реабилитации инвалидов трудоспособного возраста и профессиональной ориентации детей-инвалидов</t>
  </si>
  <si>
    <t>Санкт-Петербург г, Пушкин г, Московская ул, д. 4, литера.А</t>
  </si>
  <si>
    <t>Социальное обслуживание 1</t>
  </si>
  <si>
    <t>Санкт-Петербург г, Петергоф г, Юты Бондаровской ул, д. 23, литера.А</t>
  </si>
  <si>
    <t>Социальное обслуживание 2</t>
  </si>
  <si>
    <t>Санкт-Петербург г, Петергоф г, Володи Дубинина ул, д. 6, литера.А</t>
  </si>
  <si>
    <t>Социальное обслуживание 3</t>
  </si>
  <si>
    <t>Санкт-Петербург г, Петергоф г, Эрлеровский б-р, д. 12/2, литера.Б</t>
  </si>
  <si>
    <t>Социальное обслуживание 4</t>
  </si>
  <si>
    <t>Санкт-Петербург г, Петергоф г, Эрлеровский б-р, д. 12/2, литера.Е</t>
  </si>
  <si>
    <t>Социальное обслуживание 5</t>
  </si>
  <si>
    <t>Санкт-Петербург г, Стрельна п, Санкт-Петербургское ш, д. 63а, литера.А</t>
  </si>
  <si>
    <t>Социальное обслуживание 6</t>
  </si>
  <si>
    <t>Санкт-Петербург г, Ломоносов г, Дворцовый пр-кт, д. 40, литера.Б</t>
  </si>
  <si>
    <t>Социальное обслуживание 8</t>
  </si>
  <si>
    <t>Социальное обслуживание детей-инвалидов в полустационарной форме</t>
  </si>
  <si>
    <t>Санкт-Петербург г, Варшавская ул, д. 16, литера.А</t>
  </si>
  <si>
    <t>Социальное обслуживание детей-инвалидов с нарушниями умственного развития и множественного нарушения развития</t>
  </si>
  <si>
    <t>Санкт-Петербург г, Пушкин г, Павловское ш, д. 18 литера А</t>
  </si>
  <si>
    <t>Социальное обслуживание инвалидов в полустационарной форме</t>
  </si>
  <si>
    <t>Санкт-Петербург г, Космонавтов пр-кт, д. 31, литера.А</t>
  </si>
  <si>
    <t>Социальное обслуживание населения Адмиралтейского района</t>
  </si>
  <si>
    <t>Санкт-Петербург г, Реки Фонтанки наб, д. 152, литера.А</t>
  </si>
  <si>
    <t>Социальный дом</t>
  </si>
  <si>
    <t>Санкт-Петербург г, Сиреневый б-р, д. 15, литера.А</t>
  </si>
  <si>
    <t>Санкт-Петербург г, Чкаловский пр-кт, д. 30, литера.А</t>
  </si>
  <si>
    <t>Спальные группы для учащихся 1-ых классов</t>
  </si>
  <si>
    <t>Санкт-Петербург г, Большая Московская ул, д. 1-3, литера.А</t>
  </si>
  <si>
    <t>Спальный корпус</t>
  </si>
  <si>
    <t>Санкт-Петербург г, Комарово п, Морская ул, д. 48, литера.В</t>
  </si>
  <si>
    <t>Санкт-Петербург г, Энгельса пр-кт, д. 4, литера.Б</t>
  </si>
  <si>
    <t>Спальный корпус 1</t>
  </si>
  <si>
    <t>Санкт-Петербург г, Колпино г, Адмиралтейская ул, д. 5, литера.А</t>
  </si>
  <si>
    <t>Спальный корпус лит.А</t>
  </si>
  <si>
    <t>спальный корпус лит.З</t>
  </si>
  <si>
    <t>Санкт-Петербург г, Сестрорецк г, Приморское ш, д. 356, литера.З</t>
  </si>
  <si>
    <t>спальный корпус лит.К</t>
  </si>
  <si>
    <t>Санкт-Петербург г, Сестрорецк г, Приморское ш, д. 356, литера.К</t>
  </si>
  <si>
    <t>Спальный корпус ЛИТЕР Б</t>
  </si>
  <si>
    <t>Санкт-Петербург г, Аккуратова ул, д. 11 литера Б</t>
  </si>
  <si>
    <t>Спальный корпус на 400 человек Спб ГСУСО "Психоневрологический интернат № 9"</t>
  </si>
  <si>
    <t>Санкт-Петербург г, Красное Село г, Красногородская ул, д. 1, литера.Е</t>
  </si>
  <si>
    <t>Спальный корпус № 1</t>
  </si>
  <si>
    <t>Санкт-Петербург г, Большая Зеленина ул, д. 30, литера.Б</t>
  </si>
  <si>
    <t>спальный корпус №1</t>
  </si>
  <si>
    <t>Санкт-Петербург г, Комарово п, Социалистическая ул, д. 2/8, литера.А</t>
  </si>
  <si>
    <t>Спальный корпус №1 и №2 литер Б, соединённые галереей;</t>
  </si>
  <si>
    <t>Санкт-Петербург г, Репино п, Приморское ш, д. 423, литера.Б</t>
  </si>
  <si>
    <t>Спальный корпус №1 литер Е</t>
  </si>
  <si>
    <t>Санкт-Петербург г, Молодежное п, Средневыборгское ш, д. 8, литера.Е</t>
  </si>
  <si>
    <t>Спальный корпус №10 литер П</t>
  </si>
  <si>
    <t>Санкт-Петербург г, Молодежное п, Средневыборгское ш, д. 8, литера.П</t>
  </si>
  <si>
    <t>Спальный корпус №19 литера У</t>
  </si>
  <si>
    <t>Санкт-Петербург г, Солнечное п, 2-я Боровая ул, д. 6, литера.У</t>
  </si>
  <si>
    <t>спальный корпус №2</t>
  </si>
  <si>
    <t>Санкт-Петербург г, Комарово п, Большой пр-кт, д. 15, литера.В</t>
  </si>
  <si>
    <t>Спальный корпус №2</t>
  </si>
  <si>
    <t>Санкт-Петербург г, Корпусная ул, д. 24, литера.А</t>
  </si>
  <si>
    <t>Спальный корпус №2 литер Ж</t>
  </si>
  <si>
    <t>Санкт-Петербург г, Молодежное п, Средневыборгское ш, д. 8, литера.Ж</t>
  </si>
  <si>
    <t>Спальный корпус №20 литера АЕ</t>
  </si>
  <si>
    <t>Санкт-Петербург г, Солнечное п, 2-я Боровая ул, д. 6, литера.АЕ</t>
  </si>
  <si>
    <t>Спальный корпус №21 литера АД</t>
  </si>
  <si>
    <t>Санкт-Петербург г, Солнечное п, 2-я Боровая ул, д. 6, литера.АД</t>
  </si>
  <si>
    <t>Спальный корпус №28 литера И</t>
  </si>
  <si>
    <t>Санкт-Петербург г, Солнечное п, 2-я Боровая ул, д. 6, литера.И</t>
  </si>
  <si>
    <t>Спальный корпус №29 литера К</t>
  </si>
  <si>
    <t>Санкт-Петербург г, Солнечное п, 2-я Боровая ул, д. 6, литера.К</t>
  </si>
  <si>
    <t>Спальный корпус №3 и №4, литер Д, соединённые галереей.</t>
  </si>
  <si>
    <t>Санкт-Петербург г, Репино п, Приморское ш, д. 423, литера.Д</t>
  </si>
  <si>
    <t>Спальный корпус №3 литер З</t>
  </si>
  <si>
    <t>Санкт-Петербург г, Молодежное п, Средневыборгское ш, д. 8, литера.З</t>
  </si>
  <si>
    <t>Спальный корпус №30 литера Л</t>
  </si>
  <si>
    <t>Санкт-Петербург г, Солнечное п, 2-я Боровая ул, д. 6, литера.Л</t>
  </si>
  <si>
    <t>Спальный корпус №39 литера Р</t>
  </si>
  <si>
    <t>Санкт-Петербург г, Солнечное п, 2-я Боровая ул, д. 6, литера.Р</t>
  </si>
  <si>
    <t>Спальный корпус №4 литер И</t>
  </si>
  <si>
    <t>Санкт-Петербург г, Молодежное п, Средневыборгское ш, д. 8, литера.И</t>
  </si>
  <si>
    <t>Спальный корпус №40 литера Щ</t>
  </si>
  <si>
    <t>Санкт-Петербург г, Солнечное п, 2-я Боровая ул, д. 6, литера.Щ</t>
  </si>
  <si>
    <t>Спальный корпус №41 литера Э</t>
  </si>
  <si>
    <t>Санкт-Петербург г, Солнечное п, 2-я Боровая ул, д. 6, литера.Э</t>
  </si>
  <si>
    <t>Спальный корпус №42 литера Ю</t>
  </si>
  <si>
    <t>Санкт-Петербург г, Солнечное п, 2-я Боровая ул, д. 6, литера.Ю</t>
  </si>
  <si>
    <t>Спальный корпус №5 литер К</t>
  </si>
  <si>
    <t>Санкт-Петербург г, Молодежное п, Средневыборгское ш, д. 8, литера.К</t>
  </si>
  <si>
    <t>Спальный корпус №6 литер Л</t>
  </si>
  <si>
    <t>Санкт-Петербург г, Молодежное п, Средневыборгское ш, д. 8, литера.Л</t>
  </si>
  <si>
    <t>Спальный корпус №7 литер М</t>
  </si>
  <si>
    <t>Санкт-Петербург г, Молодежное п, Средневыборгское ш, д. 8, литера.М</t>
  </si>
  <si>
    <t>Спальный корпус №8 литер Н</t>
  </si>
  <si>
    <t>Санкт-Петербург г, Молодежное п, Средневыборгское ш, д. 8, литера.Н</t>
  </si>
  <si>
    <t>Спальный корпус №9 литер О</t>
  </si>
  <si>
    <t>Санкт-Петербург г, Молодежное п, Средневыборгское ш, д. 8, литера.О</t>
  </si>
  <si>
    <t>Спасательная станция</t>
  </si>
  <si>
    <t>Спасательная станция №1</t>
  </si>
  <si>
    <t>Спасательная станция №10</t>
  </si>
  <si>
    <t>Санкт-Петербург г, Стрельна п, Пристанская ул, д. 25б литера А</t>
  </si>
  <si>
    <t>Спасательная станция №14</t>
  </si>
  <si>
    <t>Санкт-Петербург г, Староорловская ул, д. 17 к. 4 литера А</t>
  </si>
  <si>
    <t>Спасательная станция №17</t>
  </si>
  <si>
    <t>Санкт-Петербург г, Пушкин г, Софийский б-р, д. 3д литера А</t>
  </si>
  <si>
    <t>Спасательная станция №18</t>
  </si>
  <si>
    <t>Санкт-Петербург г, Колпино г, Красная ул, д. 3а литера А</t>
  </si>
  <si>
    <t>Спасательная станция №19</t>
  </si>
  <si>
    <t>Санкт-Петербург г, Лисий Нос п, Морские Дубки ул, д. 2 к. 3 литера А</t>
  </si>
  <si>
    <t>Спасательная станция №2</t>
  </si>
  <si>
    <t>Санкт-Петербург г, Сестрорецк г, Угольный островок тер, д. 55, литера.А</t>
  </si>
  <si>
    <t>Спасательная станция №23</t>
  </si>
  <si>
    <t>Санкт-Петербург г, Солнечное п, Ласковый пляж тер, д. 2 литера А</t>
  </si>
  <si>
    <t>Спасательная станция №25</t>
  </si>
  <si>
    <t>Санкт-Петербург г, Раевского пр-кт, д. 22 к. 4 литера А</t>
  </si>
  <si>
    <t>Спасательная станция №26</t>
  </si>
  <si>
    <t>Санкт-Петербург г, Красное Село г, Красных Командиров пр-кт, д. 6 к. 6 литера А</t>
  </si>
  <si>
    <t>Спасательная станция №30</t>
  </si>
  <si>
    <t>Санкт-Петербург г, Ломоносов г, Морская ул, д. 56а литера А</t>
  </si>
  <si>
    <t>Спасательная станция №4</t>
  </si>
  <si>
    <t>Санкт-Петербург г, Большая Озёрная ул, д. 31 к. 3 литера А</t>
  </si>
  <si>
    <t>СПб ГАУК "СПб государственный театр музыкальной комедии"</t>
  </si>
  <si>
    <t>Санкт-Петербург г, Итальянская ул, д. 13, литера.А</t>
  </si>
  <si>
    <t>СПб ГБОУ ДПО "Учебно-методический центр развития образования в сфере культуры и искусства Санкт-Петербурга"</t>
  </si>
  <si>
    <t>СПб ГБУ "Дом молодежи "Пулковец"</t>
  </si>
  <si>
    <t>Санкт-Петербург г, 5-й Предпортовый проезд, д. 8, корп. 5, литера.А</t>
  </si>
  <si>
    <t>СПб ГБУ "Дом молодежи "Пулковец" клуб "Форсаж"</t>
  </si>
  <si>
    <t>Санкт-Петербург г, Московский пр-кт, д. 151, литера.А</t>
  </si>
  <si>
    <t>СПБ ГБУ "Дом молодежи "Пулковец" Краснопутиловская</t>
  </si>
  <si>
    <t>СПБ ГБУ "Культурно-досуговый центр "Красногвардейский"</t>
  </si>
  <si>
    <t>СПб ГБУ "КЦСОН Московского района"</t>
  </si>
  <si>
    <t>СПб ГБУ "ПМЦ "Лигово" Подростково-молодежный клуб "Звезда"</t>
  </si>
  <si>
    <t>СПб ГБУ "ПМЦ "Лигово" подростково-молодежный клуб "Непокоренный Рубеж"</t>
  </si>
  <si>
    <t>СПб ГБУ "ПМЦ "Охта" административно-техническое помещение</t>
  </si>
  <si>
    <t>СПб ГБУ "ПМЦ "Охта" подростково-молодежный клуб "Адреналин"</t>
  </si>
  <si>
    <t>СПб ГБУ "ПМЦ "Охта" подростково-молодежный клуб "Аквамарин"</t>
  </si>
  <si>
    <t>СПб ГБУ "ПМЦ "Охта" подростково-молодежный клуб "Березка"</t>
  </si>
  <si>
    <t>СПб ГБУ "ПМЦ "Охта", административное помещение</t>
  </si>
  <si>
    <t>СПб ГБУ "ПМЦ "Охта", арт-пространство "Фактура"</t>
  </si>
  <si>
    <t>СПб ГБУ "ПМЦ "Охта", дом молодежи "Квадрат"</t>
  </si>
  <si>
    <t>СПб ГБУ "ПМЦ "Охта", информационно-коммуникационный центр</t>
  </si>
  <si>
    <t>СПб ГБУ "ПМЦ "Охта", молодежно-психологический центр "Квартира.ру"</t>
  </si>
  <si>
    <t>СПб ГБУ "ПМЦ "Охта", подростково-молодежный клуб "Вега"</t>
  </si>
  <si>
    <t>СПб ГБУ "ПМЦ "Охта", подростково-молодежный клуб "Диалог"</t>
  </si>
  <si>
    <t>СПб ГБУ "ПМЦ "Охта", подростково-молодежный клуб "Метеор"</t>
  </si>
  <si>
    <t>СПб ГБУ "ПМЦ "Охта", подростково-молодежный клуб "Нева"</t>
  </si>
  <si>
    <t>СПб ГБУ "ПМЦ "Охта", подростково-молодежный клуб "Нео"</t>
  </si>
  <si>
    <t>СПб ГБУ "ПМЦ "Охта", подростково-молодежный клуб "Острова"</t>
  </si>
  <si>
    <t>СПб ГБУ "ПМЦ "Охта", подростково-молодежный клуб "Родник"</t>
  </si>
  <si>
    <t>СПб ГБУ "ПМЦ "Охта", подростково-молодежный клуб "Современник"</t>
  </si>
  <si>
    <t>СПб ГБУ "ПМЦ "Охта", подростково-молодежный клуб "Факел"</t>
  </si>
  <si>
    <t>СПб ГБУ "ПМЦ "Охта", подростково-молодежный клуб "Чайка"</t>
  </si>
  <si>
    <t>СПб ГБУ "ПМЦ "Охта", центр деловой активности молодежи "Измерение"</t>
  </si>
  <si>
    <t>СПб ГБУ "ПМЦ "Охта", центр поискового и реконструкторского движения "Рейд 2.0"</t>
  </si>
  <si>
    <t>Санкт-Петербург г, Средний В.О. пр-кт, д. 65, литера.А</t>
  </si>
  <si>
    <t>СПб ГБУ "Служба заказчика администрации Московского района"</t>
  </si>
  <si>
    <t>СПб ГБУ "Центр ФКСиЗ " Шахматный клуб</t>
  </si>
  <si>
    <t>СПб ГБУ "ЦСРИиДИ Калининского района" (нежилое помещение, бассейн)</t>
  </si>
  <si>
    <t>Санкт-Петербург г, Карпинского ул, д. 38, корп. 4, литера.Б</t>
  </si>
  <si>
    <t>СПб ГБУ "ЦСРИиДИ Калининского района" (нежилое помещение, в жилом доме)</t>
  </si>
  <si>
    <t>СПб ГБУ "ЦСРИиДИ Калининского района" (нежилое помещение)</t>
  </si>
  <si>
    <t>Санкт-Петербург г, Карпинского ул, д. 38, корп. 4, литера.А</t>
  </si>
  <si>
    <t>СПб ГБУ «КДМ» Подростково-молодежный клуб «Маяк»</t>
  </si>
  <si>
    <t>СПБ ГБУ «КДМ» Подростково-молодежный клуб «Ровесник»</t>
  </si>
  <si>
    <t>СПБ ГБУ ДО "Детская школа искусств №13 Курортного района"</t>
  </si>
  <si>
    <t>Санкт-Петербург г, Зеленогорск г, Гостиная ул, д. 3, литера.А</t>
  </si>
  <si>
    <t>СПб ГБУ ДО "ДШИ ОЦЭВ"</t>
  </si>
  <si>
    <t>Санкт-Петербург г, Маршала Тухачевского ул, д. 8, литера.А</t>
  </si>
  <si>
    <t>СПб ГБУ ДО "Санкт-Петербургская детская художественная школа № 12"</t>
  </si>
  <si>
    <t>СПб ГБУ ДО "Санкт-Петербургская детская художественная школа № 17"</t>
  </si>
  <si>
    <t>Санкт-Петербург г, Приморский пр-кт, д. 87 литера А</t>
  </si>
  <si>
    <t>Санкт-Петербург г, Приморский пр-кт, д. 87 литера Б</t>
  </si>
  <si>
    <t>СПб ГБУ КЦ "Каскад"</t>
  </si>
  <si>
    <t>СПБ ГБУ ПМЦ "Лигово" подростково-молодежный клуб "Алые паруса"</t>
  </si>
  <si>
    <t>Санкт-Петербург г, Пионерстроя ул, д. 4, литера.А</t>
  </si>
  <si>
    <t>СПБ ГБУ ПМЦ "Лигово" подростково-молодежный клуб "Альфа"</t>
  </si>
  <si>
    <t>Санкт-Петербург г, Ленинский пр-кт, д. 71, корп. 1, литера.А</t>
  </si>
  <si>
    <t>СПБ ГБУ ПМЦ "Лигово" подростково-молодежный клуб "Атлант"</t>
  </si>
  <si>
    <t>СПБ ГБУ ПМЦ "Лигово" подростково-молодежный клуб "Берег"</t>
  </si>
  <si>
    <t>СПБ ГБУ ПМЦ "Лигово" подростково-молодежный клуб "Буревестник"</t>
  </si>
  <si>
    <t>Санкт-Петербург г, Десантников ул, д. 34, литера.А</t>
  </si>
  <si>
    <t>СПБ ГБУ ПМЦ "Лигово" подростково-молодежный клуб "Восход"</t>
  </si>
  <si>
    <t>Санкт-Петербург г, Красное Село г, Освобождения ул, д. 31, корп. 1, литера.А</t>
  </si>
  <si>
    <t>СПБ ГБУ ПМЦ "Лигово" подростково-молодежный клуб "Дружба"</t>
  </si>
  <si>
    <t>Санкт-Петербург г, Красное Село г, Ленина пр-кт, д. 85, литера.А</t>
  </si>
  <si>
    <t>СПБ ГБУ ПМЦ "Лигово" подростково-молодежный клуб "Маяк"</t>
  </si>
  <si>
    <t>Санкт-Петербург г, Маршала Захарова ул, д. 29, корп. 2, литера.А</t>
  </si>
  <si>
    <t>СПБ ГБУ ПМЦ "Лигово" подростково-молодежный клуб "Олимп"</t>
  </si>
  <si>
    <t>Санкт-Петербург г, Ветеранов пр-кт, д. 166, литера.А</t>
  </si>
  <si>
    <t>СПБ ГБУ ПМЦ "Лигово" подростково-молодежный клуб "Полёт"</t>
  </si>
  <si>
    <t>Санкт-Петербург г, Маршала Захарова ул, д. 23, литера.А</t>
  </si>
  <si>
    <t>СПБ ГБУ ПМЦ "Лигово" подростково-молодежный клуб "Ракета"</t>
  </si>
  <si>
    <t>СПБ ГБУ ПМЦ "Лигово" подростково-молодежный клуб "Рекорд"</t>
  </si>
  <si>
    <t>Санкт-Петербург г, Героев пр-кт, д. 24, корп. 2, литера.А</t>
  </si>
  <si>
    <t>СПБ ГБУ ПМЦ "Лигово" подростково-молодежный клуб "Ритм"</t>
  </si>
  <si>
    <t>Санкт-Петербург г, Добровольцев ул, д. 44, литера.А</t>
  </si>
  <si>
    <t>СПБ ГБУ ПМЦ "Лигово" подростково-молодежный клуб "Ровесник"</t>
  </si>
  <si>
    <t>Санкт-Петербург г, Котина ул, д. 2, корп. 1, литера.А</t>
  </si>
  <si>
    <t>СПБ ГБУ ПМЦ "Лигово" подростково-молодежный клуб "Солнышко"</t>
  </si>
  <si>
    <t>СПБ ГБУ ПМЦ "Лигово" подростково-молодежный клуб "Умелец"</t>
  </si>
  <si>
    <t>Санкт-Петербург г, Горелово тер., Красносельское ш, д. 46, корп. 4, литера.А</t>
  </si>
  <si>
    <t>СПБ ГБУ ПМЦ "Лигово" подростково-молодежный клуб "Факел"</t>
  </si>
  <si>
    <t>Санкт-Петербург г, Тамбасова ул, д. 32, литера.А</t>
  </si>
  <si>
    <t>СПБ ГБУ ПМЦ "Лигово" подростково-молодежный клуб "Юность"</t>
  </si>
  <si>
    <t>Санкт-Петербург г, Чекистов ул, д. 28, литера.А</t>
  </si>
  <si>
    <t>СПб ГБУ ПМЦ "Охта" Центр социализации трудных подростков "Тепло"</t>
  </si>
  <si>
    <t>СПб ГБУ ЦСРИ Выборгского района</t>
  </si>
  <si>
    <t>Санкт-Петербург г, Асафьева ул, д. 9, корп. 2, литера.А</t>
  </si>
  <si>
    <t>Санкт-Петербург г, Парголово п, Валерия Гаврилина ул, д. 11, корп. 1, стр.1</t>
  </si>
  <si>
    <t>Санкт-Петербург г, Светлановский пр-кт, д. 35, литера.А</t>
  </si>
  <si>
    <t>Санкт-Петербург г, Ракитовская ул, д. 29, литер.А</t>
  </si>
  <si>
    <t>СПБ ГБУЗ "Городская поликлиника 122" ВПО10</t>
  </si>
  <si>
    <t>СПБ ГБУЗ "Городская поликлиника 122" Детское районное противотуберкулезное отделение</t>
  </si>
  <si>
    <t>СПБ ГБУЗ "Городская поликлиника 122" ДПО 67</t>
  </si>
  <si>
    <t>СПБ ГБУЗ "Городская поликлиника 122" ДПО72</t>
  </si>
  <si>
    <t>СПб ГБУЗ "Городская поликлиника № 111"</t>
  </si>
  <si>
    <t>Санкт-Петербург г, Ольховая ул, д. 6, литер.А</t>
  </si>
  <si>
    <t>СПб ГБУЗ "Городская поликлиника № 111" ДПО 77</t>
  </si>
  <si>
    <t>Санкт-Петербург г, Ольховая ул, д. 2, литер.А</t>
  </si>
  <si>
    <t>СПб ГБУЗ "Городская поликлиника № 111" Женская консультация № 11</t>
  </si>
  <si>
    <t>Санкт-Петербург г, Богатырский пр-кт, д. 50, корп. 1, литер.А</t>
  </si>
  <si>
    <t>СПб ГБУЗ "Городская поликлиника № 111" Женская консультация № 15</t>
  </si>
  <si>
    <t>Санкт-Петербург г, Комендантский пр-кт, д. 34, корп. 1, литер.В</t>
  </si>
  <si>
    <t>СПб ГБУЗ "Городская поликлиника № 111" Отделение Женской консультации № 15</t>
  </si>
  <si>
    <t>Санкт-Петербург г, Комендантский пр-кт, д. 53, корп. 4, литер.А</t>
  </si>
  <si>
    <t>СПб ГБУЗ "Городская поликлиника № 19"</t>
  </si>
  <si>
    <t>Санкт-Петербург г, Пражская ул, д. 11, литера.А</t>
  </si>
  <si>
    <t>СПб ГБУЗ "Городская поликлиника № 19" Детское поликлиническое отделение № 43</t>
  </si>
  <si>
    <t>Санкт-Петербург г, Будапештская ул, д. 6, литера.А</t>
  </si>
  <si>
    <t>СПб ГБУЗ "Городская поликлиника № 19" Отделение общей врачебной практики (семейной медицины)</t>
  </si>
  <si>
    <t>СПб ГБУЗ "Городская поликлиника № 19" Поликлиническое отделение</t>
  </si>
  <si>
    <t>Санкт-Петербург г, Воронежская ул, д. 104, литера.А</t>
  </si>
  <si>
    <t>СПб ГБУЗ "Городская поликлиника № 56"</t>
  </si>
  <si>
    <t>Санкт-Петербург г, Пражская ул, д. 40, литера.А</t>
  </si>
  <si>
    <t>СПБ ГБУЗ "Городская поликлиника №122</t>
  </si>
  <si>
    <t>СПб ГБУЗ "Городская поликлиника №3" Поликлиническое отделение №3</t>
  </si>
  <si>
    <t>Санкт-Петербург г, Железноводская ул, д. 64, литера.А</t>
  </si>
  <si>
    <t>Санкт-Петербург г, Ланская ул, д. 12, литер.А</t>
  </si>
  <si>
    <t>СПб ГБУЗ "Городская поликлиника №49" Детское поликлиническое отделение №20 (склад)</t>
  </si>
  <si>
    <t>Санкт-Петербург г, Школьная ул, д. 16, литер.Б</t>
  </si>
  <si>
    <t>СПб ГБУЗ "Городская поликлиника №49" Женская консультация №12 (склад)</t>
  </si>
  <si>
    <t>Санкт-Петербург г, Ланская ул, д. 8, литер.Б</t>
  </si>
  <si>
    <t>СПб ГБУЗ "Городская поликлиника №49" Женская консультация №12"</t>
  </si>
  <si>
    <t>Санкт-Петербург г, Ланская ул, д. 8, литер.А</t>
  </si>
  <si>
    <t>СПб ГБУЗ "Городская поликлиника №49" Офис врачей общей практики</t>
  </si>
  <si>
    <t>Санкт-Петербург г, Сердобольская ул, д. 7, литер.Б</t>
  </si>
  <si>
    <t>СПб ГБУЗ "Городская поликлиника №49" Офис врачей общей практики 2</t>
  </si>
  <si>
    <t>СПб ГБУЗ "Городская поликлиника №49" Поликлиническое отделение №33</t>
  </si>
  <si>
    <t>Санкт-Петербург г, Оскаленко ул, д. 18, литер.А</t>
  </si>
  <si>
    <t>СПб ГБУЗ "Городская поликлиника №49" Поликлиническое отделение №63</t>
  </si>
  <si>
    <t>Санкт-Петербург г, Лисий Нос п, Морской пр-кт, д. 3, литер.А</t>
  </si>
  <si>
    <t>СПб ГБУЗ "Городская поликлиника №49"Детское поликлиническое отделение №20</t>
  </si>
  <si>
    <t>Санкт-Петербург г, Школьная ул, д. 16, литер.А</t>
  </si>
  <si>
    <t>Санкт-Петербург г, Будапештская ул, д. 63, корп. 2, литера.А</t>
  </si>
  <si>
    <t>СПб ГБУЗ "Городская поликлиника №78" ДПО №32</t>
  </si>
  <si>
    <t>Санкт-Петербург г, Будапештская ул, д. 66, корп. 2, литера.А</t>
  </si>
  <si>
    <t>Санкт-Петербург г, Новосёлов ул, д. 45, литера.А</t>
  </si>
  <si>
    <t>СПб ГБУЗ "Городская поликлиника №8" Архивная 37-Н</t>
  </si>
  <si>
    <t>СПб ГБУЗ "Городская поликлиника №8" Детское поликлиническое отделение №33</t>
  </si>
  <si>
    <t>Санкт-Петербург г, Дальневосточный пр-кт, д. 70, литера.А</t>
  </si>
  <si>
    <t>СПб ГБУЗ "Городская поликлиника №8" Детское поликлиническое отделение №58</t>
  </si>
  <si>
    <t>Санкт-Петербург г, Искровский пр-кт, д. 33, литера.Ю</t>
  </si>
  <si>
    <t>СПб ГБУЗ "Городская поликлиника №8" ОСМП</t>
  </si>
  <si>
    <t>СПб ГБУЗ "Городская поликлиника №8" Русановская д.17, к.2</t>
  </si>
  <si>
    <t>СПб ГБУЗ "Городская поликлиника №8" Русановская ул., д.17, к.3</t>
  </si>
  <si>
    <t>СПб ГБУЗ "Городская поликлиника №8" ул. Архивная 38-Н</t>
  </si>
  <si>
    <t>Санкт-Петербург г, Товарищеский пр-кт, д. 24, литера.А</t>
  </si>
  <si>
    <t>СПБ ГБУЗ "Детская городская поликлиника № 35"</t>
  </si>
  <si>
    <t>Санкт-Петербург г, Ленинский пр-кт, д. 168 к. 2 литера А</t>
  </si>
  <si>
    <t>СПБ ГБУз "Детская городская поликлиника № 35" ДПО 47</t>
  </si>
  <si>
    <t>Санкт-Петербург г, Костюшко ул, д. 4 литера А</t>
  </si>
  <si>
    <t>СПб ГБУЗ "Детская городская поликлиника № 35", аллергоцентр</t>
  </si>
  <si>
    <t>Санкт-Петербург г, Детский пер, д. 3 литера Б</t>
  </si>
  <si>
    <t>Санкт-Петербург г, Зайцева ул, д. 7, корп. 2, литер.А</t>
  </si>
  <si>
    <t>СПб ГБУЗ "Женская консультация № 33" филиал</t>
  </si>
  <si>
    <t>СПб ГБУЗ "КВД Невского района"</t>
  </si>
  <si>
    <t>Санкт-Петербург г, Железнодорожный пр-кт, д. 28, литера.А</t>
  </si>
  <si>
    <t>СПб ГБУЗ "Противотуберкулезный диспансер №14" фтизиатрическое отделение III</t>
  </si>
  <si>
    <t>Санкт-Петербург г, Бестужевская ул, д. 48 стр. 1</t>
  </si>
  <si>
    <t>Г. Санкт-Петербург, 12-я В.О. линия, д.39, литер.Б</t>
  </si>
  <si>
    <t>СПб ГБУЗ "Психоневрологический диспансер №1" Дневной стационар</t>
  </si>
  <si>
    <t>Г. Санкт-Петербург, Канареечная, д.13, литер.А</t>
  </si>
  <si>
    <t>СПб ГБУЗ «Городская поликлиника № 93»</t>
  </si>
  <si>
    <t>Санкт-Петербург г, Красное Село г, Освобождения ул, д. 15 литера А</t>
  </si>
  <si>
    <t>СПб ГБУЗ СП № 19 Пушкинского района</t>
  </si>
  <si>
    <t>СПб ГБУСОН "Комплексный центр социального обслуживания населения Петроградского района Санкт-Петербурга"</t>
  </si>
  <si>
    <t>Санкт-Петербург г, Большая Монетная ул, д. 17-19, литера.Д</t>
  </si>
  <si>
    <t>СПб ГБУСОН «Центр «Альмус»</t>
  </si>
  <si>
    <t>Санкт-Петербург г, Шелгунова ул, д. 25, литера.А</t>
  </si>
  <si>
    <t>СПб ГКУЗ "ПНД № 4 "</t>
  </si>
  <si>
    <t>Санкт-Петербург г, Мебельная ул, д. 25, корп. 1, литера.А</t>
  </si>
  <si>
    <t>Санкт-Петербург г, Пудожская ул, д. 6</t>
  </si>
  <si>
    <t>СПб ГКУЗ "ПНД №4"</t>
  </si>
  <si>
    <t>Санкт-Петербург г, Лыжный пер, д. 5, литера.А</t>
  </si>
  <si>
    <t>СПб ГКУЗ «Специализированный Дом ребенка №3 (психоневрологический) Фрунзенского района»</t>
  </si>
  <si>
    <t>Г. Санкт-Петербург, Загребский б-р, д.42</t>
  </si>
  <si>
    <t>СПб, ГБУЗ "Городская поликлиника №106", "Детское поликлиническое отделение №37"</t>
  </si>
  <si>
    <t>Санкт-Петербург г, Брестский б-р, д. 3 к. 2 стр. 1</t>
  </si>
  <si>
    <t>Спецжилфонд</t>
  </si>
  <si>
    <t>Санкт-Петербург г, Шаврова ул, д. 4, литера.А</t>
  </si>
  <si>
    <t>Специализированное отделение социальной реадаптации женщин, оказавшихся в трудной жизненной ситуации</t>
  </si>
  <si>
    <t>Санкт-Петербург г, Социалистическая ул, д. 5, литера.А</t>
  </si>
  <si>
    <t>Спецсооружение</t>
  </si>
  <si>
    <t>Санкт-Петербург г, Колпино г, Культуры ул, д. 14а литера А</t>
  </si>
  <si>
    <t>Спортзал (ангар) литера АИ</t>
  </si>
  <si>
    <t>Санкт-Петербург г, Молодежное п, Средневыборгское ш, д. 8, литера.АИ</t>
  </si>
  <si>
    <t>Спортзал общеобразовательного учреждения</t>
  </si>
  <si>
    <t>Санкт-Петербург г, Тамбовская ул, д. 80 литера А</t>
  </si>
  <si>
    <t>Спортивная база</t>
  </si>
  <si>
    <t>Спортивная база "Красногвардеец"</t>
  </si>
  <si>
    <t>Ленинградская обл, Лужский р-н, Толмачево гп, Набережная ул, д. 27</t>
  </si>
  <si>
    <t>спортивная школа</t>
  </si>
  <si>
    <t>Санкт-Петербург г, Кондратьевский пр-кт, д. 13, литера.А</t>
  </si>
  <si>
    <t>Санкт-Петербург г, Парголово п, Николая Рубцова ул, д. 3 стр. 1</t>
  </si>
  <si>
    <t>Спортивная школа</t>
  </si>
  <si>
    <t>Санкт-Петербург г, 8-я Советская ул, д. 58, литера.А</t>
  </si>
  <si>
    <t>Санкт-Петербург г, Брянцева ул, д. 24 литера А</t>
  </si>
  <si>
    <t>Санкт-Петербург г, Зеленогорск г, Красных Командиров пр-кт, д. 19а, литера.А</t>
  </si>
  <si>
    <t>Санкт-Петербург г, Зины Портновой ул, д. 21, корп. 4, литера.А</t>
  </si>
  <si>
    <t>Санкт-Петербург г, Кронштадт г, Цитадельское ш, д. 31 литера А</t>
  </si>
  <si>
    <t>Санкт-Петербург г, Ольги Берггольц ул, д. 15 литера А</t>
  </si>
  <si>
    <t>Спортивно оздоровительный пансионат "Крылья Балтики"</t>
  </si>
  <si>
    <t>Спортивно-гимнастический комплекс</t>
  </si>
  <si>
    <t>Санкт-Петербург г, Брянцева ул, д. 5 к. 3 литера А</t>
  </si>
  <si>
    <t>Спортивно-концертный комплекс (лит. Б)</t>
  </si>
  <si>
    <t>Санкт-Петербург г, Сестрорецк г, Дубковское ш, д. 42, литера.Б</t>
  </si>
  <si>
    <t>Спортивно-оздоровительный комплекс</t>
  </si>
  <si>
    <t>Санкт-Петербург г, Будапештская ул, д. 4, литера.А</t>
  </si>
  <si>
    <t>Спортивно-оздоровительный комплекс ул. Лифляндская д.5, корп.3, литера А</t>
  </si>
  <si>
    <t>Санкт-Петербург г, Лифляндская ул, д. 5, корп. 3, литера.А</t>
  </si>
  <si>
    <t>спортивное</t>
  </si>
  <si>
    <t>Санкт-Петербург г, Павловск г, Садовая ул, д. 20 литера П</t>
  </si>
  <si>
    <t>спортивное здание</t>
  </si>
  <si>
    <t>Спортивное сооружение</t>
  </si>
  <si>
    <t>Санкт-Петербург г, Тярлево п, Спортивная ул, д. 1, литера.А</t>
  </si>
  <si>
    <t>Спортивное учреждение</t>
  </si>
  <si>
    <t>Санкт-Петербург г, Большая Конюшенная ул, д. 25 литера А</t>
  </si>
  <si>
    <t>Спортивные залы</t>
  </si>
  <si>
    <t>Спортивный зал</t>
  </si>
  <si>
    <t>Спортивный зал (борьбы)</t>
  </si>
  <si>
    <t>Санкт-Петербург г, Бухарестская ул, д. 43 к. 4 литера А</t>
  </si>
  <si>
    <t>спортивный зал (здание №1)</t>
  </si>
  <si>
    <t>Санкт-Петербург г, Космонавтов пр-кт, д. 42 литера А</t>
  </si>
  <si>
    <t>Санкт-Петербург г, Софийская ул, д. 33 к. 1 литера А</t>
  </si>
  <si>
    <t>спортивный зал (здание №2)</t>
  </si>
  <si>
    <t>Санкт-Петербург г, Космонавтов пр-кт, д. 28 к. 1 литера А</t>
  </si>
  <si>
    <t>Санкт-Петербург г, Софийская ул, д. 39 к. 1 литера А</t>
  </si>
  <si>
    <t>Спортивный зал (художественная гимнастика)</t>
  </si>
  <si>
    <t>Санкт-Петербург г, Будапештская ул, д. 33 литера А</t>
  </si>
  <si>
    <t>Спортивный зал 2</t>
  </si>
  <si>
    <t>Спортивный зал бокса (встроенное помещение)</t>
  </si>
  <si>
    <t>спортивный зал лит. О</t>
  </si>
  <si>
    <t>Санкт-Петербург г, Сестрорецк г, Приморское ш, д. 356, литера.О</t>
  </si>
  <si>
    <t>Спортивный зал №1</t>
  </si>
  <si>
    <t>Санкт-Петербург г, Витебский пр-кт, д. 41, корп. 1, литера.А</t>
  </si>
  <si>
    <t>Санкт-Петербург г, Солдата Корзуна ул, д. 40 литера А</t>
  </si>
  <si>
    <t>Спортивный зал №2</t>
  </si>
  <si>
    <t>Санкт-Петербург г, Костюшко ул, д. 38, литера.А</t>
  </si>
  <si>
    <t>Санкт-Петербург г, Народного Ополчения пр-кт, д. 115 литера А</t>
  </si>
  <si>
    <t>Спортивный зал №3</t>
  </si>
  <si>
    <t>Санкт-Петербург г, Стойкости ул, д. 34 к. 1 литера А</t>
  </si>
  <si>
    <t>Спортивный комплекс "ЛЕДОВАЯ АРЕНА"</t>
  </si>
  <si>
    <t>Санкт-Петербург г, Передовиков ул, д. 14, корп. 3, литера.А</t>
  </si>
  <si>
    <t>Спортивный комплекс "Центр плавания"</t>
  </si>
  <si>
    <t>спортивный комплекс легкоатлетический манеж</t>
  </si>
  <si>
    <t>Санкт-Петербург г, Теннисная аллея, д. 3, литера.А</t>
  </si>
  <si>
    <t>спортивный комплекс с бассейном "А-О"</t>
  </si>
  <si>
    <t>Санкт-Петербург г, Антонова-Овсеенко ул, д. 2, литера.А</t>
  </si>
  <si>
    <t>спортивный комплекс с бассейном "Ветеранов"</t>
  </si>
  <si>
    <t>Санкт-Петербург г, Ветеранов пр-кт, д. 58, литера.А</t>
  </si>
  <si>
    <t>спортивный комплекс с бассейном "Гаванский"</t>
  </si>
  <si>
    <t>Санкт-Петербург г, Гаванская ул, д. 53, литера.А</t>
  </si>
  <si>
    <t>спортивный комплекс с бассейном "Главная"</t>
  </si>
  <si>
    <t>Санкт-Петербург г, Главная ул, д. 24, литера.А</t>
  </si>
  <si>
    <t>спортивный комплекс с бассейном "Доблести"</t>
  </si>
  <si>
    <t>Санкт-Петербург г, Доблести ул, д. 15, литера.А</t>
  </si>
  <si>
    <t>спортивный комплекс с бассейном "Дунайский"</t>
  </si>
  <si>
    <t>Санкт-Петербург г, Дунайский пр-кт, д. 58, корп. 3, литера.А</t>
  </si>
  <si>
    <t>спортивный комплекс с бассейном "Испытателей"</t>
  </si>
  <si>
    <t>Санкт-Петербург г, Испытателей пр-кт, д. 2, корп. 3, литера.А</t>
  </si>
  <si>
    <t>спортивный комплекс с бассейном "Коммуны"</t>
  </si>
  <si>
    <t>Санкт-Петербург г, Коммуны ул, д. 47, литера.А</t>
  </si>
  <si>
    <t>спортивный комплекс с бассейном "Кронштадт"</t>
  </si>
  <si>
    <t>Санкт-Петербург г, Кронштадт г, Цитадельское ш, д. 28, литера.А</t>
  </si>
  <si>
    <t>спортивный комплекс с бассейном "Ломоносов"</t>
  </si>
  <si>
    <t>Санкт-Петербург г, Ломоносов г, Ораниенбаумский пр-кт, д. 40, литера.А</t>
  </si>
  <si>
    <t>спортивный комплекс с бассейном "Московский"</t>
  </si>
  <si>
    <t>Санкт-Петербург г, Московское ш, д. 3, корп. 3, литера.А</t>
  </si>
  <si>
    <t>спортивный комплекс с бассейном "Руставелли"</t>
  </si>
  <si>
    <t>Санкт-Петербург г, Руставели ул, д. 51, литера.А</t>
  </si>
  <si>
    <t>спортивный комплекс с бассейном "Спирина"</t>
  </si>
  <si>
    <t>Санкт-Петербург г, Красное Село г, Спирина ул, д. 10, литера.А</t>
  </si>
  <si>
    <t>спортивный комплекс с бассейном "Стрельна"</t>
  </si>
  <si>
    <t>Санкт-Петербург г, Стрельна п, Заводская дор, д. 8, литера.А</t>
  </si>
  <si>
    <t>спортивный комплекс с бассейном "Центр плавания"</t>
  </si>
  <si>
    <t>Санкт-Петербург г, Хлопина ул, д. 10, литера.Д</t>
  </si>
  <si>
    <t>спортивный комплекс с бассейном Асафьева</t>
  </si>
  <si>
    <t>Санкт-Петербург г, Асафьева ул, д. 10, корп. 2, литера.А</t>
  </si>
  <si>
    <t>спортивный комплекс с открытым легкоатлетическим манежем</t>
  </si>
  <si>
    <t>Санкт-Петербург г, Приморский пр-кт, д. 56, литера.А</t>
  </si>
  <si>
    <t>Спортивный комплекс с плавательным бассейном</t>
  </si>
  <si>
    <t>Санкт-Петербург г, Ушинского ул, д. 10 к. 2 литера А</t>
  </si>
  <si>
    <t>Спортивный Корпус</t>
  </si>
  <si>
    <t>Санкт-Петербург г, Колпино г, Тверская ул, д. 25 литера А</t>
  </si>
  <si>
    <t>Спортивный корпус (лит. Б)</t>
  </si>
  <si>
    <t>Санкт-Петербург г, Сестрорецк г, Большой Литейный пер, д. 37, литера.Б</t>
  </si>
  <si>
    <t>Спортивный павильон</t>
  </si>
  <si>
    <t>Санкт-Петербург г, Елагин остров, д. 4 литера Е</t>
  </si>
  <si>
    <t>Санкт-Петербург г, Колпино г, Тверская ул, д. 25 литера В</t>
  </si>
  <si>
    <t>Спортивный павильон (лит. А)</t>
  </si>
  <si>
    <t>Санкт-Петербург г, Сестрорецк г, Дубковское ш, д. 44, литера.А</t>
  </si>
  <si>
    <t>Спортивный футбольный клуб "Антей"</t>
  </si>
  <si>
    <t>Санкт-Петербург г, Ленина ул, д. 10, литера.В</t>
  </si>
  <si>
    <t>спортивый комплекс с бассейном "Невская волна"</t>
  </si>
  <si>
    <t>Справочная</t>
  </si>
  <si>
    <t>Санкт-Петербург г, Авангардная ул, д. 4, литера.С</t>
  </si>
  <si>
    <t>Справочное №2</t>
  </si>
  <si>
    <t>Справочное-проходная</t>
  </si>
  <si>
    <t>Санкт-Петербург г, Тореза пр-кт, д. 93 литера З</t>
  </si>
  <si>
    <t>среднее профессиональное образование 10 (котельная)</t>
  </si>
  <si>
    <t>среднее профессиональное образование 11 (баня-прачечная)</t>
  </si>
  <si>
    <t>среднее профессиональное образование 12 (котельная)</t>
  </si>
  <si>
    <t>среднее профессиональное образование 13 (пищеблок)</t>
  </si>
  <si>
    <t>среднее профессиональное образование 14 (склад)</t>
  </si>
  <si>
    <t>среднее профессиональное образование 15 (здание ледника)</t>
  </si>
  <si>
    <t>среднее профессиональное образование 16 (склад)</t>
  </si>
  <si>
    <t>среднее профессиональное образование 17 (общежитие)</t>
  </si>
  <si>
    <t>среднее профессиональное образование 18 (спальный корпус)</t>
  </si>
  <si>
    <t>среднее профессиональное образование 19 (спальный корпус)</t>
  </si>
  <si>
    <t>среднее профессиональное образование 20 (клуб)</t>
  </si>
  <si>
    <t>среднее профессиональное образование 21 (спальный корпус)</t>
  </si>
  <si>
    <t>среднее профессиональное образование 22 (спальный корпус)</t>
  </si>
  <si>
    <t>среднее профессиональное образование 23 (спальный корпус)</t>
  </si>
  <si>
    <t>среднее профессиональное образование 24 (спальный корпус)</t>
  </si>
  <si>
    <t>среднее профессиональное образование 25 (спальный корпус)</t>
  </si>
  <si>
    <t>среднее профессиональное образование 26 (спальный корпус)</t>
  </si>
  <si>
    <t>среднее профессиональное образование 27 (изолятор)</t>
  </si>
  <si>
    <t>среднее профессиональное образование 28 (здание красного уголка)</t>
  </si>
  <si>
    <t>среднее профессиональное образование 29</t>
  </si>
  <si>
    <t>среднее профессиональное образование 30</t>
  </si>
  <si>
    <t>среднее профессиональное образование 31 (общежитие)</t>
  </si>
  <si>
    <t>среднее профессиональное образование 6 (административное здание)</t>
  </si>
  <si>
    <t>среднее профессиональное образование 7 (спальный корпус)</t>
  </si>
  <si>
    <t>среднее профессиональное образование 8 (спальный корпус)</t>
  </si>
  <si>
    <t>среднее профессиональное образование 9 (спальный корпус)</t>
  </si>
  <si>
    <t>Средняя общеобразовательная школа</t>
  </si>
  <si>
    <t>Санкт-Петербург г, Дрезденская ул, д. 19, литера.А</t>
  </si>
  <si>
    <t>Санкт-Петербург г, Малая Балканская ул, д. 60, корп. 3, литера.А</t>
  </si>
  <si>
    <t>Санкт-Петербург г, Огородный пер, д. 9 литера А</t>
  </si>
  <si>
    <t>Санкт-Петербург г, Яхтенная ул, д. 33 к. 3 литера А</t>
  </si>
  <si>
    <t>средняя школа</t>
  </si>
  <si>
    <t>Санкт-Петербург г, Бойцова пер, д. 3, литера.А</t>
  </si>
  <si>
    <t>Санкт-Петербург г, Большая Пороховская ул, д. 38, литера.А</t>
  </si>
  <si>
    <t>Средняя школа</t>
  </si>
  <si>
    <t>Санкт-Петербург г, Мира ул, д. 18 литера А</t>
  </si>
  <si>
    <t>Средняя школа (З№3)</t>
  </si>
  <si>
    <t>Санкт-Петербург г, Планерная ул, д. 69, корп. 2, литера.А</t>
  </si>
  <si>
    <t>стадион</t>
  </si>
  <si>
    <t>Стадион</t>
  </si>
  <si>
    <t>Санкт-Петербург г, Народного Ополчения пр-кт, д. 24 литера А</t>
  </si>
  <si>
    <t>Стадион "Московский"</t>
  </si>
  <si>
    <t>Санкт-Петербург г, Московский пр-кт, д. 102 к. 2 литера А</t>
  </si>
  <si>
    <t>Стадион "Петровский"</t>
  </si>
  <si>
    <t>Санкт-Петербург г, Петровский остров, д. 2, литера.Б</t>
  </si>
  <si>
    <t>Станция скорой помощи №4</t>
  </si>
  <si>
    <t>Санкт-Петербург г, Пушкин г, Глинки ул, д. 15, литера.А</t>
  </si>
  <si>
    <t>Старая аптека ( мат.склад)</t>
  </si>
  <si>
    <t>старшая школа</t>
  </si>
  <si>
    <t>Санкт-Петербург г, Маршала Захарова ул, д. 58, литера.А</t>
  </si>
  <si>
    <t>Старшая школа</t>
  </si>
  <si>
    <t>Санкт-Петербург г, Стачек пр-кт, д. 103 к. 2 литера А</t>
  </si>
  <si>
    <t>Старый пищеблок</t>
  </si>
  <si>
    <t>Стационар</t>
  </si>
  <si>
    <t>Санкт-Петербург г, Бумажная ул, д. 12 литера А</t>
  </si>
  <si>
    <t>Санкт-Петербург г, Гастелло ул, д. 21 литера А</t>
  </si>
  <si>
    <t>Санкт-Петербург г, Обводного канала наб, д. 9, литера.И</t>
  </si>
  <si>
    <t>Стационар для лечения больных с COVID</t>
  </si>
  <si>
    <t>Санкт-Петербург г, Ленсовета ул, д. 54 литера А</t>
  </si>
  <si>
    <t>Стационарное отделение "Женщина в опасности"</t>
  </si>
  <si>
    <t>Санкт-Петербург г, Московский пр-кт, д. 206, корп. 1, литера.А</t>
  </si>
  <si>
    <t>Стационарное отделение для женщин в кризисной ситуации</t>
  </si>
  <si>
    <t>Санкт-Петербург г, Мариинская ул, д. 17, литера.А</t>
  </si>
  <si>
    <t>столовая</t>
  </si>
  <si>
    <t>Санкт-Петербург г, Комарово п, Морская ул, д. 48, литера.Р</t>
  </si>
  <si>
    <t>столовая лит. В</t>
  </si>
  <si>
    <t>Санкт-Петербург г, Сестрорецк г, Приморское ш, д. 356, литера.В</t>
  </si>
  <si>
    <t>Столовая, литер М.</t>
  </si>
  <si>
    <t>Санкт-Петербург г, Репино п, Приморское ш, д. 423, литера.М</t>
  </si>
  <si>
    <t>Столярная мастерская</t>
  </si>
  <si>
    <t>Санкт-Петербург г, Зеленогорск г, Приморское ш, д. 536, литера.Е</t>
  </si>
  <si>
    <t>Столярная мастерская (лит. В)</t>
  </si>
  <si>
    <t>Санкт-Петербург г, Сестрорецк г, Большой Литейный пер, д. 37, литера.В</t>
  </si>
  <si>
    <t>Столярные мастерские Театра юных зрителей им. А.А. Брянцева</t>
  </si>
  <si>
    <t>Стоматологическая поликлиника</t>
  </si>
  <si>
    <t>Санкт-Петербург г, 21-я В.О. линия, д. 12, литера.А</t>
  </si>
  <si>
    <t>Санкт-Петербург г, Маршала Говорова ул, д. 15, литер.А</t>
  </si>
  <si>
    <t>Санкт-Петербург г, Науки пр-кт, д. 46, литера.А</t>
  </si>
  <si>
    <t>Стоматологическая поликлиника (Основное Здание)</t>
  </si>
  <si>
    <t>Санкт-Петербург г, Огородный пер, д. 4, корп. 2, литер.Я</t>
  </si>
  <si>
    <t>Стоматологическая поликлиника (Филиал)</t>
  </si>
  <si>
    <t>Санкт-Петербург г, Маршала Говорова ул, д. 32, литер.А</t>
  </si>
  <si>
    <t>Стоматологическая поликлиника № 32</t>
  </si>
  <si>
    <t>Санкт-Петербург г, Наставников пр-кт, д. 22, литер.А</t>
  </si>
  <si>
    <t>Стоматологическое отделение</t>
  </si>
  <si>
    <t>Санкт-Петербург г, Кронштадт г, Интернациональная ул, д. 6 литера А</t>
  </si>
  <si>
    <t>Стоматологическое отделение 1</t>
  </si>
  <si>
    <t>Санкт-Петербург г, Московский пр-кт, д. 153, литера.А</t>
  </si>
  <si>
    <t>Стоматологическое отделение 2</t>
  </si>
  <si>
    <t>Санкт-Петербург г, Благодатная ул, д. 16, литера.А</t>
  </si>
  <si>
    <t>Стоматологическое отделение № 5</t>
  </si>
  <si>
    <t>Стоматологическое поликлиническое отделение</t>
  </si>
  <si>
    <t>Сторожка</t>
  </si>
  <si>
    <t>Санкт-Петербург г, Кирочная ул, д. 43, литера.Б</t>
  </si>
  <si>
    <t>СТРО "Минипрачечная"</t>
  </si>
  <si>
    <t>Санкт-Петербург г, Можайская ул, д. 38, литера.А</t>
  </si>
  <si>
    <t>строение</t>
  </si>
  <si>
    <t>Строение</t>
  </si>
  <si>
    <t>Санкт-Петербург г, Красное Село г, Спирина ул, д. 13 литера Б</t>
  </si>
  <si>
    <t>строение, сооружение (здание №1)</t>
  </si>
  <si>
    <t>Санкт-Петербург г, Лабораторная ул, д. 15 литера А</t>
  </si>
  <si>
    <t>строение, сооружение (здание №2)</t>
  </si>
  <si>
    <t>Санкт-Петербург г, Кольцова ул, д. 8 литера А</t>
  </si>
  <si>
    <t>Структура и органы управления образовательной организации</t>
  </si>
  <si>
    <t>Санкт-Петербург г, Стачек пр-кт, д. 150 литера А</t>
  </si>
  <si>
    <t>Структурное подразделение "Детский дом" (общежитие)</t>
  </si>
  <si>
    <t>Санкт-Петербург г, Светлановский пр-кт, д. 111 к. 2 литера А</t>
  </si>
  <si>
    <t>структурное подразделение "Дом культуры "Галактика"</t>
  </si>
  <si>
    <t>структурное подразделение "Дом Культуры "Созвездие"</t>
  </si>
  <si>
    <t>структурное подразделение "Концертный зал"</t>
  </si>
  <si>
    <t>Структурное подразделение ДО</t>
  </si>
  <si>
    <t>Г. Санкт-Петербург, Кооперативная, д.8, к.2</t>
  </si>
  <si>
    <t>Структурное подразделение ДО 2</t>
  </si>
  <si>
    <t>Санкт-Петербург г, Парголово п, Торфяное тер., Парнасная ул, д. 5, корп. 2, литера.А</t>
  </si>
  <si>
    <t>Структурное подразделение Музея истории подводных сил России имени А.И. Маринеско, помещение на                1 этаже 5-этажного многоквартирного жилого дома, находится в безвозмездном пользовании</t>
  </si>
  <si>
    <t>Г. Санкт-Петербург, Санкт-Петербург, Кондратьевский проспект, д.32, стр.А</t>
  </si>
  <si>
    <t>Структурное подразделение Отделение дошкольного образования детей</t>
  </si>
  <si>
    <t>Г. Санкт-Петербург, пос. Лисий Нос, ул. Деловая, д.26/9, стр.А</t>
  </si>
  <si>
    <t>структурное подразделение-отделение дошкольного образования детей</t>
  </si>
  <si>
    <t>Санкт-Петербург г, 4-я В.О. линия, д. 27/20, литера.Б</t>
  </si>
  <si>
    <t>Студенческое общежитие</t>
  </si>
  <si>
    <t>Санкт-Петербург г, Костюшко ул, д. 1 к. 1 литера А</t>
  </si>
  <si>
    <t>Судебно-психиатрическая экспертиза</t>
  </si>
  <si>
    <t>Санкт-Петербург г, Грибакиных ул, д. 11, литера.А</t>
  </si>
  <si>
    <t>Судно</t>
  </si>
  <si>
    <t>Санкт-Петербург г, 23-я В.О. линия</t>
  </si>
  <si>
    <t>СШОР № 1 Московского района</t>
  </si>
  <si>
    <t>Т21</t>
  </si>
  <si>
    <t>Санкт-Петербург г, Таллинская ул, д. 21, литера.А</t>
  </si>
  <si>
    <t>Т26</t>
  </si>
  <si>
    <t>Санкт-Петербург г, Таллинская ул, д. 26, корп. 2, литера.А</t>
  </si>
  <si>
    <t>Танцевальный павильон</t>
  </si>
  <si>
    <t>Санкт-Петербург г, Зеленогорск г, Приморское ш, д. 536, литера.К</t>
  </si>
  <si>
    <t>творческая мастерская</t>
  </si>
  <si>
    <t>Санкт-Петербург г, Колпино г, Советский б-р, д. 7 к. 2 литера В</t>
  </si>
  <si>
    <t>Творческая мастерская</t>
  </si>
  <si>
    <t>Творческая мастерская 2</t>
  </si>
  <si>
    <t>Санкт-Петербург г, Галерная ул, д. 48, литера.А</t>
  </si>
  <si>
    <t>Творческая мастерская 3</t>
  </si>
  <si>
    <t>Творческая мастерская 4</t>
  </si>
  <si>
    <t>Санкт-Петербург г, Декабристов ул, д. 6, литера.А</t>
  </si>
  <si>
    <t>Творческая мастерская 5</t>
  </si>
  <si>
    <t>Санкт-Петербург г, Конногвардейский б-р, д. 9, литера.А</t>
  </si>
  <si>
    <t>театр</t>
  </si>
  <si>
    <t>Санкт-Петербург г, Владимирский пр-кт, д. 12, литер.А</t>
  </si>
  <si>
    <t>Театр</t>
  </si>
  <si>
    <t>Санкт-Петербург г, Маяковского ул, д. 15, литера.А</t>
  </si>
  <si>
    <t>Санкт-Петербург г, Мучной пер, д. 9/27 литера А</t>
  </si>
  <si>
    <t>Санкт-Петербург г, Невский пр-кт, д. 56, литера.А</t>
  </si>
  <si>
    <t>Санкт-Петербург г, Реки Фонтанки наб, д. 114 литера А</t>
  </si>
  <si>
    <t>Санкт-Петербург г, Рижский пр-кт, д. 3, литера.Л</t>
  </si>
  <si>
    <t>Санкт-Петербург г, Стачек пр-кт, д. 59 литера А</t>
  </si>
  <si>
    <t>Санкт-Петербург г, Шаумяна пр-кт, д. 22, литера.А</t>
  </si>
  <si>
    <t>Театр Академии танца Бориса Эйфмана</t>
  </si>
  <si>
    <t>Театр юных зрителей им.А.А. Брянцева</t>
  </si>
  <si>
    <t>Театр.</t>
  </si>
  <si>
    <t>Санкт-Петербург г, Реки Фонтанки наб, д. 114 литера Б</t>
  </si>
  <si>
    <t>Театрально зрелищное</t>
  </si>
  <si>
    <t>Санкт-Петербург г, Октябрьская наб, д. 68, литера.А</t>
  </si>
  <si>
    <t>Театрально-зрелищное</t>
  </si>
  <si>
    <t>Санкт-Петербург г, Народная ул, д. 1, литера.Б</t>
  </si>
  <si>
    <t>Театральное</t>
  </si>
  <si>
    <t>Теннисные корты (лит. Б)</t>
  </si>
  <si>
    <t>Санкт-Петербург г, Сестрорецк г, Дубковское ш, д. 44, литера.Б</t>
  </si>
  <si>
    <t>Теннисные корты (лит. Г6)</t>
  </si>
  <si>
    <t>Теннисные корты (лит. Г7)</t>
  </si>
  <si>
    <t>Теплая стоянка</t>
  </si>
  <si>
    <t>Теплица</t>
  </si>
  <si>
    <t>Санкт-Петербург г, Зеленогорск г, Приморское ш, д. 536, литера.Я</t>
  </si>
  <si>
    <t>Санкт-Петербург г, Петергоф г, Ропшинское ш, д. 1 к. 2 литера Б</t>
  </si>
  <si>
    <t>Тепловой пункт</t>
  </si>
  <si>
    <t>Санкт-Петербург г, Сестрорецк г, Советский пер, д. 10, литера.В</t>
  </si>
  <si>
    <t>Терапевтический корпус</t>
  </si>
  <si>
    <t>Санкт-Петербург г, Авангардная ул, д. 4, литера.Е</t>
  </si>
  <si>
    <t>Санкт-Петербург г, Колпино г, Карла Маркса ул, д. 23 литера А</t>
  </si>
  <si>
    <t>Санкт-Петербург г, Пушкин г, Госпитальная ул, д. 13, литера.А</t>
  </si>
  <si>
    <t>Санкт-Петербург г, Тореза пр-кт, д. 93 литера А</t>
  </si>
  <si>
    <t>Терапевтическое отделение №1</t>
  </si>
  <si>
    <t>Санкт-Петербург г, Петергоф г, Ботаническая ул, д. 3, корп. 2, литера.А</t>
  </si>
  <si>
    <t>Терапевтическое отделение №2</t>
  </si>
  <si>
    <t>Территориальная психолого-медико педагогическая комиссия</t>
  </si>
  <si>
    <t>Санкт-Петербург г, Обручевых ул, д. 5</t>
  </si>
  <si>
    <t>Техническая служба (литера И)</t>
  </si>
  <si>
    <t>Санкт-Петербург г, Чапыгина ул, д. 13, литера.И</t>
  </si>
  <si>
    <t>Санкт-Петербург г, Зеленогорск г, Объездная ул, д. 7, стр.2</t>
  </si>
  <si>
    <t>Техническое</t>
  </si>
  <si>
    <t>Санкт-Петербург г, Промышленная ул, д. 20/1 литера Б</t>
  </si>
  <si>
    <t>Техническое здание</t>
  </si>
  <si>
    <t>Санкт-Петербург г, Оборонная ул, д. 35 литера Б</t>
  </si>
  <si>
    <t>Санкт-Петербург г, Оборонная ул, д. 35 литера Е</t>
  </si>
  <si>
    <t>Техническое здание с буфетом и конференц-залом</t>
  </si>
  <si>
    <t>Техническое помещение</t>
  </si>
  <si>
    <t>Санкт-Петербург г, Оборонная ул, д. 33 литера Б</t>
  </si>
  <si>
    <t>Тир</t>
  </si>
  <si>
    <t>Санкт-Петербург г, Славы пр-кт, д. 6 к. 3 литера А</t>
  </si>
  <si>
    <t>ТМ "Триуфм"</t>
  </si>
  <si>
    <t>Торго-развлекательный центр (комплекс)</t>
  </si>
  <si>
    <t>Г. Санкт-Петербург, д.6 литера А</t>
  </si>
  <si>
    <t>Торговое (рынок)</t>
  </si>
  <si>
    <t>ТП "АртРазбег"</t>
  </si>
  <si>
    <t>Травматологичесикий пункт</t>
  </si>
  <si>
    <t>Санкт-Петербург г, Московский пр-кт, д. 87, литера.А</t>
  </si>
  <si>
    <t>Транспортная проходная</t>
  </si>
  <si>
    <t>Санкт-Петербург г, Реки Мойки наб, д. 126, корп. 3, литера.Ф</t>
  </si>
  <si>
    <t>Транспортный отдел, ангар-хранилище</t>
  </si>
  <si>
    <t>Транспортный отдел, водомерный узел</t>
  </si>
  <si>
    <t>Транспортный отдел, контрольно-технический пункт</t>
  </si>
  <si>
    <t>Санкт-Петербург г, Витебская Сортировочная ул, д. 36, литера.А</t>
  </si>
  <si>
    <t>Транспортный отдел, мастерская</t>
  </si>
  <si>
    <t>транспортный тоннель на проспекте Обуховской обороны</t>
  </si>
  <si>
    <t>транспортный тоннель на Пулковском шоссе</t>
  </si>
  <si>
    <t>транспортный тоннель на Южном шоссе под площадью Победы</t>
  </si>
  <si>
    <t>транспортный тоннель у Большеохтинского моста (левый берег)</t>
  </si>
  <si>
    <t>транспортный тоннель у Гренадерского моста</t>
  </si>
  <si>
    <t>транспортный тоннель у Ново-Каменного моста</t>
  </si>
  <si>
    <t>транспортный тоннель у Новомосковского моста</t>
  </si>
  <si>
    <t>Санкт-Петербург г, Авангардная ул, д. 4, литера.Н</t>
  </si>
  <si>
    <t>Санкт-Петербург г, Бухарестская ул, д. 134, литера.Г1</t>
  </si>
  <si>
    <t>Санкт-Петербург г, Орджоникидзе ул, д. 47, литера.З</t>
  </si>
  <si>
    <t>Санкт-Петербург г, Пушкин г, Школьная ул, д. 2 литера Д</t>
  </si>
  <si>
    <t>Санкт-Петербург г, Тореза пр-кт, д. 93 литера П</t>
  </si>
  <si>
    <t>Трансформаторная подстанция 2</t>
  </si>
  <si>
    <t>Санкт-Петербург г, Бухарестская ул, д. 134, литера.Г2</t>
  </si>
  <si>
    <t>Трансформаторная подстанция № 18551/52</t>
  </si>
  <si>
    <t>Санкт-Петербург г, Солидарности пр-кт, д. 4, литера.У</t>
  </si>
  <si>
    <t>Трансформаторная подстанция № 18553/54</t>
  </si>
  <si>
    <t>Санкт-Петербург г, Солидарности пр-кт, д. 4, литера.Ф</t>
  </si>
  <si>
    <t>Трансформаторная подстанция №220</t>
  </si>
  <si>
    <t>Трансформаторная подстанция №222</t>
  </si>
  <si>
    <t>Трансформаторная подстанция №523</t>
  </si>
  <si>
    <t>Трансформаторная подстанция №543</t>
  </si>
  <si>
    <t>Трансформаторная подстанция,литер З</t>
  </si>
  <si>
    <t>Санкт-Петербург г, Костюшко ул, д. 2 литера З</t>
  </si>
  <si>
    <t>Трансформаторная подстанция,литер И</t>
  </si>
  <si>
    <t>Санкт-Петербург г, Костюшко ул, д. 2 литера И</t>
  </si>
  <si>
    <t>Тренерский домик № 8</t>
  </si>
  <si>
    <t>Санкт-Петербург г, Парголово п, Выборгское ш, д. 369, корп. 5, литер.В</t>
  </si>
  <si>
    <t>Тренеский домик № 7</t>
  </si>
  <si>
    <t>Санкт-Петербург г, Парголово п, Выборгское ш, д. 369, корп. 5, литер.Д</t>
  </si>
  <si>
    <t>Тренировочная квартира для выпускников детских домов Учреждение без стационара</t>
  </si>
  <si>
    <t>Санкт-Петербург г, Воскресенская наб, д. 28, литер.Б</t>
  </si>
  <si>
    <t>третий корпус</t>
  </si>
  <si>
    <t>Санкт-Петербург г, Юрия Гагарина пр-кт, д. 21, литера.А</t>
  </si>
  <si>
    <t>третье здание</t>
  </si>
  <si>
    <t>Санкт-Петербург г, Полюстровский пр-кт, д. 61 литера А</t>
  </si>
  <si>
    <t>третье терапевтическое отделение</t>
  </si>
  <si>
    <t>Санкт-Петербург г, Горелово тер., Школьная ул, д. 45 литера А</t>
  </si>
  <si>
    <t>Троицкий мост</t>
  </si>
  <si>
    <t>Трубный корпус</t>
  </si>
  <si>
    <t>Санкт-Петербург г, Реки Малой Невки наб, д. 1 литера Д</t>
  </si>
  <si>
    <t>Туалет</t>
  </si>
  <si>
    <t>Туалет в новом Английском саду</t>
  </si>
  <si>
    <t>Санкт-Петербург г, Елагин остров, д. 4 литера Ю</t>
  </si>
  <si>
    <t>Туалет зимний литера Е</t>
  </si>
  <si>
    <t>Санкт-Петербург г, Солнечное п, 2-я Боровая ул, д. 6, литера.Е</t>
  </si>
  <si>
    <t>туалет и душ</t>
  </si>
  <si>
    <t>Туалет литера АЗ</t>
  </si>
  <si>
    <t>Санкт-Петербург г, Солнечное п, 2-я Боровая ул, д. 6, литера.АЗ</t>
  </si>
  <si>
    <t>Туалет у Восточной стрелки</t>
  </si>
  <si>
    <t>Санкт-Петербург г, Елагин остров, д. 4 литера М</t>
  </si>
  <si>
    <t>Туалет у детской площадки</t>
  </si>
  <si>
    <t>Санкт-Петербург г, Елагин остров, д. 4 литера У</t>
  </si>
  <si>
    <t>Туалет у лодочной станции, лит.Ч</t>
  </si>
  <si>
    <t>Санкт-Петербург г, Елагин остров, д. 4 литера Ч</t>
  </si>
  <si>
    <t>Туалет-манеж</t>
  </si>
  <si>
    <t>Санкт-Петербург г, Елагин остров, д. 4 литера Ж</t>
  </si>
  <si>
    <t>Туристско-экскурсионная база "Школьная"</t>
  </si>
  <si>
    <t>Санкт-Петербург г, Черняховского ул, д. 49 литера Б</t>
  </si>
  <si>
    <t>Тучков мост</t>
  </si>
  <si>
    <t>Ударников пр., д. 36, литер А</t>
  </si>
  <si>
    <t>Ударников пр., д. 49, корп. 2, литер А</t>
  </si>
  <si>
    <t>ул. Новостроек</t>
  </si>
  <si>
    <t>ул. Орджоникидзе, д. 36, лит А</t>
  </si>
  <si>
    <t>Санкт-Петербург г, Орджоникидзе ул, д. 36, литера.А</t>
  </si>
  <si>
    <t>ул. Орджоникидзе, д.28, лит А</t>
  </si>
  <si>
    <t>Санкт-Петербург г, Орджоникидзе ул, д. 28, литера.А</t>
  </si>
  <si>
    <t>Управление</t>
  </si>
  <si>
    <t>Управленческо - административное</t>
  </si>
  <si>
    <t>Санкт-Петербург г, Исаакиевская пл, д. 6 литера А</t>
  </si>
  <si>
    <t>Санкт-Петербург г, Моховая ул, д. 8, литера.Б</t>
  </si>
  <si>
    <t>Управленческо-административное</t>
  </si>
  <si>
    <t>Санкт-Петербург г, Большой П.С. пр-кт, д. 18, литера.А</t>
  </si>
  <si>
    <t>Санкт-Петербург г, Кондратьевский пр-кт, д. 40 к. 13 литера А</t>
  </si>
  <si>
    <t>Санкт-Петербург г, Петергоф г, Самсониевская ул, д. 3, литера.А</t>
  </si>
  <si>
    <t>Санкт-Петербург г, Трамвайный пр-кт, д. 12 к. 2 литера А</t>
  </si>
  <si>
    <t>Управленческо-административное -1</t>
  </si>
  <si>
    <t>Санкт-Петербург г, Владимирский пр-кт, д. 16 литера А</t>
  </si>
  <si>
    <t>Управленческо-административное здание</t>
  </si>
  <si>
    <t>Санкт-Петербург г, Черняховского ул, д. 49 литера А</t>
  </si>
  <si>
    <t>Урологический корпус</t>
  </si>
  <si>
    <t>Санкт-Петербург г, Тореза пр-кт, д. 93 литера Е</t>
  </si>
  <si>
    <t>участок 1 Посадочная площадка для вертолетов. (блок-контейнер ) «участок в безвозмездной аренде»</t>
  </si>
  <si>
    <t>участок 1 Посадочная площадка для вертолетов. (блок-контейнер и пожарный модуль) «участок в безвозмездной аренде»</t>
  </si>
  <si>
    <t>участок 22 Посадочная площадка для вертолетов. (блок-контейнер и пожарный модуль) «участок в безвозмездной аренде»</t>
  </si>
  <si>
    <t>участок 26 Стоянка для хранения разукомплектованных транспортных средств(модульный блок-контейнер)  «участок в безвозмездной аренде»</t>
  </si>
  <si>
    <t>участок 70 Специализированная стоянка для хранения задержанных маломерных судов по адресу: Санкт-Петербург, пр. Приморский, участок 70</t>
  </si>
  <si>
    <t>участок 77 Стоянка для хранения судов (временное строение-ангар) «участок в безвозмездной аренде»</t>
  </si>
  <si>
    <t>Учебная гостиница</t>
  </si>
  <si>
    <t>Санкт-Петербург г, Меншиковский пр-кт, д. 8 литера А</t>
  </si>
  <si>
    <t>Учебная парикмахерская</t>
  </si>
  <si>
    <t>Санкт-Петербург г, Миллионная ул, д. 18 литера А</t>
  </si>
  <si>
    <t>Санкт-Петербург г, Орджоникидзе ул, д. 61 литера А</t>
  </si>
  <si>
    <t>Учебнй корпус</t>
  </si>
  <si>
    <t>Санкт-Петербург г, Сестрорецк г, Приморское ш, д. 280 литера А</t>
  </si>
  <si>
    <t>учебно бытовой корпус</t>
  </si>
  <si>
    <t>Санкт-Петербург г, Жукова ул, д. 7 литера А</t>
  </si>
  <si>
    <t>учебно- производственное здание №3</t>
  </si>
  <si>
    <t>Санкт-Петербург г, Манчестерская ул, д. 8 к. 1 литера А</t>
  </si>
  <si>
    <t>учебно-административное</t>
  </si>
  <si>
    <t>Санкт-Петербург г, Металлистов пр-кт, д. 119, литера.А</t>
  </si>
  <si>
    <t>Учебно-административное</t>
  </si>
  <si>
    <t>Санкт-Петербург г, Салова ул, д. 63, литер.А</t>
  </si>
  <si>
    <t>Учебно-административные помещения</t>
  </si>
  <si>
    <t>Учебно-административный корпус ЛИТЕР В</t>
  </si>
  <si>
    <t>Санкт-Петербург г, Аккуратова ул, д. 11 литера В</t>
  </si>
  <si>
    <t>учебно-воспитательная деятельность</t>
  </si>
  <si>
    <t>Санкт-Петербург г, Малодетскосельский пр-кт, д. 23, литера.А</t>
  </si>
  <si>
    <t>Учебно-методический фонд</t>
  </si>
  <si>
    <t>Санкт-Петербург г, Перекупной пер, д. 7 литера Г</t>
  </si>
  <si>
    <t>Учебно-производственное</t>
  </si>
  <si>
    <t>Санкт-Петербург г, Салова ул, д. 65, литер.Б</t>
  </si>
  <si>
    <t>учебно-производственное (здание №1)</t>
  </si>
  <si>
    <t>Санкт-Петербург г, Новочеркасский пр-кт, д. 12 к. 2 литера А</t>
  </si>
  <si>
    <t>учебно-производственное (здание №2)</t>
  </si>
  <si>
    <t>Санкт-Петербург г, Казанская (Малая Охта) ул, д. 3 литера А</t>
  </si>
  <si>
    <t>Учебно-производственное здание</t>
  </si>
  <si>
    <t>Санкт-Петербург г, Пионерстроя ул, д. 25 литера А</t>
  </si>
  <si>
    <t>учебно-производственные мастерские</t>
  </si>
  <si>
    <t>Учебно-производственные мастерские</t>
  </si>
  <si>
    <t>Санкт-Петербург г, Охотничий пер, д. 7, литер.А</t>
  </si>
  <si>
    <t>Санкт-Петербург г, Сестрорецк г, Свободы пл, д. 4 литера А</t>
  </si>
  <si>
    <t>Санкт-Петербург г, Тярлево п, Большая ул, д. 2а, литера.Б</t>
  </si>
  <si>
    <t>Учебно-производственный корпус</t>
  </si>
  <si>
    <t>Санкт-Петербург г, Жукова ул, д. 7 литера В</t>
  </si>
  <si>
    <t>Санкт-Петербург г, Кронштадтская ул, д. 15 литера А</t>
  </si>
  <si>
    <t>Учебно-спальный корпус</t>
  </si>
  <si>
    <t>Г. Санкт-Петербург, Санкт-Петербург, проспект Елизарова, д.7, к.а, стр.А</t>
  </si>
  <si>
    <t>учебное</t>
  </si>
  <si>
    <t>Санкт-Петербург г, Большой В.О. пр-кт, д. 88 литера В</t>
  </si>
  <si>
    <t>Санкт-Петербург г, Будапештская ул, д. 29, корп. 4, литера.А</t>
  </si>
  <si>
    <t>Санкт-Петербург г, Витебский пр-кт, д. 49, корп. 2, литера.А</t>
  </si>
  <si>
    <t>Санкт-Петербург г, Зины Портновой ул, д. 25 к. 2 литера А</t>
  </si>
  <si>
    <t>Санкт-Петербург г, Малая Конюшенная ул, д. 4/2 литера И</t>
  </si>
  <si>
    <t>Санкт-Петербург г, Металлострой п, Плановая ул, д. 14, литера.А</t>
  </si>
  <si>
    <t>Санкт-Петербург г, Металлострой п, Пушкинская ул, д. 8а, литера.А</t>
  </si>
  <si>
    <t>Санкт-Петербург г, Молдагуловой ул, д. 6, литер.А</t>
  </si>
  <si>
    <t>Санкт-Петербург г, Нарвский пр-кт, д. 4-6, литера.А</t>
  </si>
  <si>
    <t>Санкт-Петербург г, Пушкин г, Генерала Хазова ул, д. 18 литера А</t>
  </si>
  <si>
    <t>Санкт-Петербург г, Рихарда Зорге ул, д. 13, корп. 2, литера.А</t>
  </si>
  <si>
    <t>Санкт-Петербург г, Энтузиастов пр-кт, д. 47, корп. 2, литера.А</t>
  </si>
  <si>
    <t>Учебное</t>
  </si>
  <si>
    <t>Санкт-Петербург г, Большевиков пр-кт, д. 38 к. 1 литера А</t>
  </si>
  <si>
    <t>Санкт-Петербург г, Дыбенко ул, д. 36, корп. 2, литера.А</t>
  </si>
  <si>
    <t>Санкт-Петербург г, Космонавтов пр-кт, д. 79 литера А</t>
  </si>
  <si>
    <t>Санкт-Петербург г, Космонавтов пр-кт, д. 96 литера А</t>
  </si>
  <si>
    <t>Санкт-Петербург г, Краснопутиловская ул, д. 22 литера А</t>
  </si>
  <si>
    <t>Санкт-Петербург г, Морской Пехоты ул, д. 14 литера А</t>
  </si>
  <si>
    <t>Санкт-Петербург г, Стачек пр-кт, д. 5 литера А</t>
  </si>
  <si>
    <t>Санкт-Петербург г, Стойкости ул, д. 28 к. 2 литера А</t>
  </si>
  <si>
    <t>учебное (здание №2)</t>
  </si>
  <si>
    <t>Санкт-Петербург г, Дунайский пр-кт, д. 49/126 литера А</t>
  </si>
  <si>
    <t>учебное 1</t>
  </si>
  <si>
    <t>Санкт-Петербург г, Литейный пр-кт, д. 51 литера А</t>
  </si>
  <si>
    <t>Санкт-Петербург г, Металлострой п, Полевая ул, д. 25, корп. 2, литера.А</t>
  </si>
  <si>
    <t>Санкт-Петербург г, Сизова пр-кт, д. 17 литера А</t>
  </si>
  <si>
    <t>Учебное 1</t>
  </si>
  <si>
    <t>Санкт-Петербург г, 2-й Муринский пр-кт, д. 43 литера А</t>
  </si>
  <si>
    <t>учебное 2</t>
  </si>
  <si>
    <t>Санкт-Петербург г, 5-я Советская ул, д. 42 литера А</t>
  </si>
  <si>
    <t>Санкт-Петербург г, Малая Балканская ул, д. 36, корп. 2, литера.А</t>
  </si>
  <si>
    <t>Санкт-Петербург г, Металлострой п, Полевая ул, д. 17, стр.1</t>
  </si>
  <si>
    <t>Санкт-Петербург г, Непокорённых пр-кт, д. 13 к. 7 литера А</t>
  </si>
  <si>
    <t>Учебное 2</t>
  </si>
  <si>
    <t>Санкт-Петербург г, 2-й Муринский пр-кт, д. 12 литера А</t>
  </si>
  <si>
    <t>Учебное 2 отделение</t>
  </si>
  <si>
    <t>Санкт-Петербург г, Стойкости ул, д. 30 к. 2 литера А</t>
  </si>
  <si>
    <t>Учебное 3</t>
  </si>
  <si>
    <t>Санкт-Петербург г, Малая Конюшенная ул, д. 1-3 литера В</t>
  </si>
  <si>
    <t>учебное 4</t>
  </si>
  <si>
    <t>Санкт-Петербург г, Синопская наб, д. 64 литера А</t>
  </si>
  <si>
    <t>учебное заведение</t>
  </si>
  <si>
    <t>Санкт-Петербург г, 16-я В.О. линия, д. 55 литера А</t>
  </si>
  <si>
    <t>Санкт-Петербург г, Бурцева ул, д. 12 литера А</t>
  </si>
  <si>
    <t>Санкт-Петербург г, Варшавская ул, д. 7 литера А</t>
  </si>
  <si>
    <t>Санкт-Петербург г, Взлётная ул, д. 5, корп. 1, литера.А</t>
  </si>
  <si>
    <t>Санкт-Петербург г, Мира ул, д. 26 литера А</t>
  </si>
  <si>
    <t>Учебное заведение</t>
  </si>
  <si>
    <t>Санкт-Петербург г, Асафьева ул, д. 6, корп. 1, литера.А</t>
  </si>
  <si>
    <t>Санкт-Петербург г, Гончарная ул, д. 15 литера А</t>
  </si>
  <si>
    <t>Санкт-Петербург г, Лёни Голикова ул, д. 23 к. 6 литера А</t>
  </si>
  <si>
    <t>Санкт-Петербург г, Петра Смородина ул, д. 10, литера.А</t>
  </si>
  <si>
    <t>Санкт-Петербург г, Пятилеток пр-кт, д. 6 к. 3 литера А</t>
  </si>
  <si>
    <t>Санкт-Петербург г, Чернышевского пл, д. 8, литера.А</t>
  </si>
  <si>
    <t>Учебное заведение Государственное бюджетное дошкольное образовательное учреждение детский сад №116 комбинированного вида</t>
  </si>
  <si>
    <t>Санкт-Петербург г, Светлановский пр-кт, д. 33, литера.А</t>
  </si>
  <si>
    <t>Учебное заведение/школа.</t>
  </si>
  <si>
    <t>Санкт-Петербург г, Херсонская ул, д. 9-11, литера.А</t>
  </si>
  <si>
    <t>учебное здание</t>
  </si>
  <si>
    <t>Г. Санкт-Петербург, Санкт-Петербург, Боровая, д.94, стр.Литера Б</t>
  </si>
  <si>
    <t>Санкт-Петербург г, 17-я В.О. линия, д. 34-36 литера А</t>
  </si>
  <si>
    <t>Санкт-Петербург г, Будапештская ул, д. 8, корп. 3, литера.А</t>
  </si>
  <si>
    <t>Санкт-Петербург г, Константина Заслонова ул, д. 23, литера.А</t>
  </si>
  <si>
    <t>Санкт-Петербург г, Социалистическая ул, д. 7/11, литера.А</t>
  </si>
  <si>
    <t>Санкт-Петербург г, 9-я Советская ул, д. 31, литера.А</t>
  </si>
  <si>
    <t>Санкт-Петербург г, Бородинская ул, д. 11, литера.А</t>
  </si>
  <si>
    <t>Санкт-Петербург г, Кирочная ул, д. 16, литера.А</t>
  </si>
  <si>
    <t>Санкт-Петербург г, Купчинская ул, д. 28 литера А</t>
  </si>
  <si>
    <t>Санкт-Петербург г, Меншиковский пр-кт, д. 2 литера А</t>
  </si>
  <si>
    <t>Санкт-Петербург г, Новостроек ул, д. 26 литера А</t>
  </si>
  <si>
    <t>Санкт-Петербург г, Ярослава Гашека ул, д. 28, литер.А</t>
  </si>
  <si>
    <t>учебное здание (здание №1)</t>
  </si>
  <si>
    <t>Санкт-Петербург г, Графский пер, д. 1, литера.А</t>
  </si>
  <si>
    <t>учебное здание (здание №2)</t>
  </si>
  <si>
    <t>Санкт-Петербург г, Реки Фонтанки наб, д. 50, литера.Ц</t>
  </si>
  <si>
    <t>Учебное здание площадки "Василеостровская"</t>
  </si>
  <si>
    <t>Санкт-Петербург г, 5-я В.О. линия, д. 28, литера.А</t>
  </si>
  <si>
    <t>Учебное здание площадки "Миргородская", литера А</t>
  </si>
  <si>
    <t>Санкт-Петербург г, Миргородская ул, д. 24-28, литера.А</t>
  </si>
  <si>
    <t>Учебное здание площадки "Миргородская", литера Б</t>
  </si>
  <si>
    <t>Учебное здание площадки "Миргородская", литера В</t>
  </si>
  <si>
    <t>Учебное здание площадки "Миргородская", литера Г</t>
  </si>
  <si>
    <t>Учебное здание площадки "Руставели"</t>
  </si>
  <si>
    <t>Санкт-Петербург г, Руставели ул, д. 33, литера.А</t>
  </si>
  <si>
    <t>Учебное здание №1</t>
  </si>
  <si>
    <t>Санкт-Петербург г, Софийская ул, д. 19 к. 1 литера А</t>
  </si>
  <si>
    <t>Учебное помещение-2</t>
  </si>
  <si>
    <t>Санкт-Петербург г, Сиреневый б-р, д. 18, корп. 1, литера.Б</t>
  </si>
  <si>
    <t>Учебное помещение-3</t>
  </si>
  <si>
    <t>Санкт-Петербург г, Энгельса пр-кт, д. 55, литера.Б</t>
  </si>
  <si>
    <t>учебное учреждение</t>
  </si>
  <si>
    <t>Санкт-Петербург г, Кронштадт г, Андреевская ул, д. 7, литера.А</t>
  </si>
  <si>
    <t>Санкт-Петербург г, Орбели ул, д. 24 литера А</t>
  </si>
  <si>
    <t>Учебное учреждение</t>
  </si>
  <si>
    <t>Санкт-Петербург г, Савушкина ул, д. 5, литера.А</t>
  </si>
  <si>
    <t>Учебное учреждение 1</t>
  </si>
  <si>
    <t>Санкт-Петербург г, Батайский пер, д. 6-8, литера.А</t>
  </si>
  <si>
    <t>учебное учреждение1</t>
  </si>
  <si>
    <t>Санкт-Петербург г, Кронштадт г, Андреевская ул, д. 1/23, литера.А</t>
  </si>
  <si>
    <t>учебное учреждение2</t>
  </si>
  <si>
    <t>Санкт-Петербург г, Кронштадт г, Цитадельское ш, д. 2, литера.А</t>
  </si>
  <si>
    <t>Учебное, Государственное бюджетное общеобразовательное учреждение средняя общеобразовательная школа № 491 с углубленным изучением математики Красногвардейского района Санкт-Петербурга</t>
  </si>
  <si>
    <t>учебный дошкольный корпус</t>
  </si>
  <si>
    <t>Санкт-Петербург г, Орбели ул, д. 31 литера О</t>
  </si>
  <si>
    <t>Санкт-Петербург г, Александра Невского ул, д. 7, литера.А</t>
  </si>
  <si>
    <t>Санкт-Петербург г, Альпийский пер, д. 5, корп. 2, литера.А</t>
  </si>
  <si>
    <t>Санкт-Петербург г, Белградская ул, д. 8, корп. 2, литера.А</t>
  </si>
  <si>
    <t>Санкт-Петербург г, Большевиков пр-кт, д. 28, литер.А</t>
  </si>
  <si>
    <t>Санкт-Петербург г, Ветеранов пр-кт, д. 57 литера А</t>
  </si>
  <si>
    <t>Санкт-Петербург г, Гражданский пр-кт, д. 88, корп. 2, литера.А</t>
  </si>
  <si>
    <t>Санкт-Петербург г, Каменноостровский пр-кт, д. 5, литера.Б</t>
  </si>
  <si>
    <t>Санкт-Петербург г, Колпино г, Заводской пр-кт, д. 18, корп. 2, литера.А</t>
  </si>
  <si>
    <t>Санкт-Петербург г, Костромской пр-кт, д. 7 литера А</t>
  </si>
  <si>
    <t>Санкт-Петербург г, Маршала Говорова ул, д. 18 литера А</t>
  </si>
  <si>
    <t>Санкт-Петербург г, Моховая ул, д. 11, литера.А</t>
  </si>
  <si>
    <t>Санкт-Петербург г, Парголово п, Выборгское ш, д. 369, корп. 3, литера.А</t>
  </si>
  <si>
    <t>Санкт-Петербург г, Славы пр-кт, д. 35 к. 2 литера А</t>
  </si>
  <si>
    <t>Санкт-Петербург г, Софьи Ковалевской ул, д. 13, корп. 6, литера.А</t>
  </si>
  <si>
    <t>Санкт-Петербург г, Турку ул, д. 16 литера А</t>
  </si>
  <si>
    <t>Санкт-Петербург г, Энгельса пр-кт, д. 4, литера.А</t>
  </si>
  <si>
    <t>Г. Санкт-Петербург, Санкт-Петербург, Богатырский проспект, д.50, к.3, стр.литер А</t>
  </si>
  <si>
    <t>Санкт-Петербург г, Большая Пороховская ул, д. 37, литер.А</t>
  </si>
  <si>
    <t>Санкт-Петербург г, Волковский пр-кт, д. 4 литера А</t>
  </si>
  <si>
    <t>Санкт-Петербург г, Ворошилова ул, д. 3, корп. 3, литера.А</t>
  </si>
  <si>
    <t>Санкт-Петербург г, Гжатская ул, д. 7 литера А</t>
  </si>
  <si>
    <t>Санкт-Петербург г, Дыбенко ул, д. 24, корп. 4, литера.А</t>
  </si>
  <si>
    <t>Санкт-Петербург г, Зайцева ул, д. 28 литера А</t>
  </si>
  <si>
    <t>Санкт-Петербург г, Каменноостровский пр-кт, д. 36/73, литера.А</t>
  </si>
  <si>
    <t>Санкт-Петербург г, Колпино г, Трудящихся б-р, д. 10, литера.А</t>
  </si>
  <si>
    <t>Санкт-Петербург г, Комендантский пр-кт, д. 29, корп. 2, литера.А</t>
  </si>
  <si>
    <t>Санкт-Петербург г, Красное Село г, Кингисеппское ш, д. 53 литера АД</t>
  </si>
  <si>
    <t>Санкт-Петербург г, Красных Зорь б-р, д. 6 к. 2 литера А</t>
  </si>
  <si>
    <t>Санкт-Петербург г, Кронштадтская ул, д. 5 литера А</t>
  </si>
  <si>
    <t>Санкт-Петербург г, Лафонская ул, д. 5 литера А</t>
  </si>
  <si>
    <t>Санкт-Петербург г, Левашовский пр-кт, д. 5, литера.А</t>
  </si>
  <si>
    <t>Санкт-Петербург г, Лейтенанта Шмидта наб, д. 31, литера.А</t>
  </si>
  <si>
    <t>Санкт-Петербург г, Ленинский пр-кт, д. 149 литера А</t>
  </si>
  <si>
    <t>Санкт-Петербург г, Литейный пр-кт, д. 46, литера.А</t>
  </si>
  <si>
    <t>Санкт-Петербург г, Металлострой п, Полевая ул, д. 10 литера А</t>
  </si>
  <si>
    <t>Санкт-Петербург г, Московский пр-кт, д. 108, литера.Д</t>
  </si>
  <si>
    <t>Санкт-Петербург г, Народного Ополчения пр-кт, д. 103 литера А</t>
  </si>
  <si>
    <t>Санкт-Петербург г, Науки пр-кт, д. 12, корп. 3, литера.А</t>
  </si>
  <si>
    <t>Санкт-Петербург г, Невский пр-кт, д. 14, литера.А</t>
  </si>
  <si>
    <t>Санкт-Петербург г, Новоизмайловский пр-кт, д. 41, литера.А</t>
  </si>
  <si>
    <t>Санкт-Петербург г, Петергоф г, Бобыльская дор, д. 59, корп. 2, литера.А</t>
  </si>
  <si>
    <t>Санкт-Петербург г, Петергоф г, Эрлеровский б-р, д. 20, литера.А</t>
  </si>
  <si>
    <t>Санкт-Петербург г, Петровский пр-кт, д. 12, литера.А</t>
  </si>
  <si>
    <t>Санкт-Петербург г, Плуталова ул, д. 24, литера.А</t>
  </si>
  <si>
    <t>Санкт-Петербург г, Просвещения пр-кт, д. 32, корп. 4, литера.А</t>
  </si>
  <si>
    <t>Санкт-Петербург г, Рижский пр-кт, д. 3, корп. 2, литера.В</t>
  </si>
  <si>
    <t>Санкт-Петербург г, Тярлево п, Большая ул, д. 2а, литера.А</t>
  </si>
  <si>
    <t>Санкт-Петербург г, Учительская ул, д. 21 литера А</t>
  </si>
  <si>
    <t>Санкт-Петербург г, Фрунзе ул, д. 12, литера.А</t>
  </si>
  <si>
    <t>УЧЕБНЫЙ КОРПУС</t>
  </si>
  <si>
    <t>Санкт-Петербург г, Соляной пер, д. 12, литера.А</t>
  </si>
  <si>
    <t>Учебный корпус  Старшая школа</t>
  </si>
  <si>
    <t>Санкт-Петербург г, Маяковского ул, д. 9/16 литера А</t>
  </si>
  <si>
    <t>Учебный корпус (12 линия)</t>
  </si>
  <si>
    <t>Санкт-Петербург г, 12-я В.О. линия, д. 13, литера.А</t>
  </si>
  <si>
    <t>Учебный корпус (6 линия)</t>
  </si>
  <si>
    <t>Санкт-Петербург г, 6-я В.О. линия, д. 55, литера.А</t>
  </si>
  <si>
    <t>Учебный корпус (Воронежская)</t>
  </si>
  <si>
    <t>Учебный корпус (главное здание)</t>
  </si>
  <si>
    <t>Санкт-Петербург г, Чкаловский пр-кт, д. 35 литера А</t>
  </si>
  <si>
    <t>Учебный корпус (главный)</t>
  </si>
  <si>
    <t>Санкт-Петербург г, Большая Посадская ул, д. 5, литера.А</t>
  </si>
  <si>
    <t>Санкт-Петербург г, Коммуны ул, д. 39, литера.А</t>
  </si>
  <si>
    <t>Санкт-Петербург г, Новосибирская ул, д. 16, корп. 2, литера.А</t>
  </si>
  <si>
    <t>Учебный корпус (наб.р.Смоленки)</t>
  </si>
  <si>
    <t>Санкт-Петербург г, Реки Смоленки наб, д. 19-21, литера.А</t>
  </si>
  <si>
    <t>учебный корпус 1</t>
  </si>
  <si>
    <t>Санкт-Петербург г, Косыгина пр-кт, д. 9, корп. 3, литера.А</t>
  </si>
  <si>
    <t>Санкт-Петербург г, Рылеева ул, д. 22, литера.А</t>
  </si>
  <si>
    <t>Учебный корпус 1</t>
  </si>
  <si>
    <t>Санкт-Петербург г, Карпинского ул, д. 38, корп. 8, литера.А</t>
  </si>
  <si>
    <t>Санкт-Петербург г, Матвеева пер, д. 1а, литера.А</t>
  </si>
  <si>
    <t>Санкт-Петербург г, Мебельная ул, д. 21, корп. 3, литера.А</t>
  </si>
  <si>
    <t>Санкт-Петербург г, Парголово п, Осиновая Роща тер., Юкковское ш, д. 6, корп. 1, литера.А</t>
  </si>
  <si>
    <t>Санкт-Петербург г, Пограничника Гарькавого ул, д. 11, корп. 2, литера.А</t>
  </si>
  <si>
    <t>Санкт-Петербург г, Турбинная ул, д. 50 литера А</t>
  </si>
  <si>
    <t>Учебный корпус 1 (главный)</t>
  </si>
  <si>
    <t>Санкт-Петербург г, Металлистов пр-кт, д. 23, корп. 1, литера.А</t>
  </si>
  <si>
    <t>Учебный корпус 1,встроенные помещения в жилом здании, в безвозмездном пользовании</t>
  </si>
  <si>
    <t>Санкт-Петербург г, Итальянская ул, д. 31, литера.А</t>
  </si>
  <si>
    <t>учебный корпус 2</t>
  </si>
  <si>
    <t>Санкт-Петербург г, Гагаринская ул, д. 18, литера.А</t>
  </si>
  <si>
    <t>Санкт-Петербург г, Косыгина пр-кт, д. 11, корп. 3, литера.А</t>
  </si>
  <si>
    <t>Санкт-Петербург г, Радищева ул, д. 42, литера.А</t>
  </si>
  <si>
    <t>Учебный корпус 2</t>
  </si>
  <si>
    <t>Г. Санкт-Петербург, Санкт-Петербург, Оптиков, д.31, к.2, стр.литер А</t>
  </si>
  <si>
    <t>Санкт-Петербург г, 2-я Комсомольская ул, д. 23, корп. 3, литера.А</t>
  </si>
  <si>
    <t>Санкт-Петербург г, Володи Ермака ул, д. 9-11, литера.А</t>
  </si>
  <si>
    <t>Санкт-Петербург г, Каменноостровский пр-кт, д. 42б литера Б</t>
  </si>
  <si>
    <t>Санкт-Петербург г, Ланское ш, д. 5, корп. 2, литера.А</t>
  </si>
  <si>
    <t>Санкт-Петербург г, Парголово п, Осиновая Роща тер., Юкковское ш, д. 6, корп. 2, литера.А</t>
  </si>
  <si>
    <t>Санкт-Петербург г, Туристская ул, д. 13, корп. 1, литера.А</t>
  </si>
  <si>
    <t>Учебный корпус 2 (начальная школа)</t>
  </si>
  <si>
    <t>Санкт-Петербург г, Революции ш, д. 35, корп. 5, литера.А</t>
  </si>
  <si>
    <t>Учебный корпус 2,встроенные помещения в жилом здании, в безвозмездном пользовании</t>
  </si>
  <si>
    <t>Санкт-Петербург г, Малая Садовая ул, д. 3/54, литера.А</t>
  </si>
  <si>
    <t>Учебный корпус 3</t>
  </si>
  <si>
    <t>Санкт-Петербург г, Парголово п, Осиновая Роща тер., Школьный пер, д. 1, литера.А</t>
  </si>
  <si>
    <t>Санкт-Петербург г, Пограничника Гарькавого ул, д. 36, корп. 6, литера.А</t>
  </si>
  <si>
    <t>Санкт-Петербург г, Пудожская ул, д. 4б литера А</t>
  </si>
  <si>
    <t>УЧЕБНЫЙ КОРПУС 3</t>
  </si>
  <si>
    <t>Учебный корпус 3, встроенные помещения в жилом здании, в безвозмездном пользовании</t>
  </si>
  <si>
    <t>Санкт-Петербург г, Итальянская ул, д. 10/5, литера.А</t>
  </si>
  <si>
    <t>учебный корпус 4</t>
  </si>
  <si>
    <t>Учебный корпус 4</t>
  </si>
  <si>
    <t>Санкт-Петербург г, Динамо пр-кт, д. 14 литера А</t>
  </si>
  <si>
    <t>Учебный корпус 5 (дошкольное отделение)</t>
  </si>
  <si>
    <t>Санкт-Петербург г, Ольгина ул, д. 2 литера А</t>
  </si>
  <si>
    <t>Учебный корпус 6 (дошкольное отделение)</t>
  </si>
  <si>
    <t>Санкт-Петербург г, Константиновский пр-кт, д. 14-16 литера А</t>
  </si>
  <si>
    <t>учебный корпус Б</t>
  </si>
  <si>
    <t>Санкт-Петербург г, Ушинского ул, д. 45 литера Б</t>
  </si>
  <si>
    <t>Учебный корпус В</t>
  </si>
  <si>
    <t>Санкт-Петербург г, Ушинского ул, д. 45 литера В</t>
  </si>
  <si>
    <t>Учебный корпус для начальной школы</t>
  </si>
  <si>
    <t>Санкт-Петербург г, Циолковского ул, д. 8, литера.А</t>
  </si>
  <si>
    <t>Учебный корпус для средней школы</t>
  </si>
  <si>
    <t>Санкт-Петербург г, Дровяная ул, д. 7а, литера.А</t>
  </si>
  <si>
    <t>Учебный корпус Дошкольное отделение</t>
  </si>
  <si>
    <t>учебный корпус лит.А</t>
  </si>
  <si>
    <t>учебный корпус лит.Б</t>
  </si>
  <si>
    <t>Санкт-Петербург г, Сестрорецк г, Приморское ш, д. 356, литера.Б</t>
  </si>
  <si>
    <t>Учебный корпус Начальная школа</t>
  </si>
  <si>
    <t>Санкт-Петербург г, Маяковского ул, д. 26 литера Ж</t>
  </si>
  <si>
    <t>учебный корпус № 1</t>
  </si>
  <si>
    <t>Санкт-Петербург г, Народного Ополчения пр-кт, д. 155 литера А</t>
  </si>
  <si>
    <t>Санкт-Петербург г, Шевченко ул, д. 23 к. 2 литера А</t>
  </si>
  <si>
    <t>Учебный корпус № 1</t>
  </si>
  <si>
    <t>Санкт-Петербург г, Кубинская ул, д. 32 литера А</t>
  </si>
  <si>
    <t>Учебный корпус № 1																																																																Учебный корпус № 1</t>
  </si>
  <si>
    <t>учебный корпус № 2</t>
  </si>
  <si>
    <t>Санкт-Петербург г, 7-я В.О. линия, д. 52 литера А</t>
  </si>
  <si>
    <t>Санкт-Петербург г, Стойкости ул, д. 36 к. 2 литера А</t>
  </si>
  <si>
    <t>Санкт-Петербург г, Кубинская ул, д. 46 литера А</t>
  </si>
  <si>
    <t>Санкт-Петербург г, Пятилеток пр-кт, д. 17, корп. 5, литера.Б</t>
  </si>
  <si>
    <t>Санкт-Петербург г, Примакова ул, д. 10 литера А</t>
  </si>
  <si>
    <t>Учебный корпус № 4</t>
  </si>
  <si>
    <t>Учебный корпус № 5</t>
  </si>
  <si>
    <t>Санкт-Петербург г, Курляндская ул, д. 39, литер.Б</t>
  </si>
  <si>
    <t>Учебный корпус № 6</t>
  </si>
  <si>
    <t>Санкт-Петербург г, Моховая ул, д. 6, литер.А</t>
  </si>
  <si>
    <t>Учебный корпус № 7</t>
  </si>
  <si>
    <t>Учебный корпус №1</t>
  </si>
  <si>
    <t>Санкт-Петербург г, Большевиков пр-кт, д. 52 к. 1 литера К</t>
  </si>
  <si>
    <t>Санкт-Петербург г, Софийская ул, д. 21 к. 1 литера А</t>
  </si>
  <si>
    <t>Учебный корпус №2</t>
  </si>
  <si>
    <t>Санкт-Петербург г, Большевиков пр-кт, д. 54 к. 2 литера Б</t>
  </si>
  <si>
    <t>Учебный корпус №2 (флигель)</t>
  </si>
  <si>
    <t>Санкт-Петербург г, Шпалерная ул, д. 33, литера.В</t>
  </si>
  <si>
    <t>Учебный корпус №4</t>
  </si>
  <si>
    <t>Санкт-Петербург г, Швецова ул, д. 22, литер.А</t>
  </si>
  <si>
    <t>учебный корпус №5 (В)</t>
  </si>
  <si>
    <t>учебный корпус №5 (Д)</t>
  </si>
  <si>
    <t>Учебный корпус- начальные классы</t>
  </si>
  <si>
    <t>учреждение</t>
  </si>
  <si>
    <t>Санкт-Петербург г, Витебская ул, д. 2/7, литера.А</t>
  </si>
  <si>
    <t>Санкт-Петербург г, Подвойского ул, д. 50 к. 4 литера А</t>
  </si>
  <si>
    <t>Санкт-Петербург г, Тореза пр-кт, д. 94, корп. 1, литера.А</t>
  </si>
  <si>
    <t>Санкт-Петербург г, Турку ул, д. 29, корп. 2, литера.А</t>
  </si>
  <si>
    <t>Учреждение дополнительного образования</t>
  </si>
  <si>
    <t>Г. Санкт-Петербург, Петергоф, Санкт-Петербургский проспект, д.4а, к.литера Б</t>
  </si>
  <si>
    <t>учреждение дополнительного образования детей</t>
  </si>
  <si>
    <t>Санкт-Петербург г, Колпино г, Культуры ул, д. 1/10, литера.А</t>
  </si>
  <si>
    <t>Учреждение дополнительного образования детей</t>
  </si>
  <si>
    <t>Санкт-Петербург г, Ушинского ул, д. 6, литера.А</t>
  </si>
  <si>
    <t>Г. Санкт-Петербург, Комсомола ул., д.4, литер А</t>
  </si>
  <si>
    <t>Санкт-Петербург г, 2-й Муринский пр-кт, д. 35, литера.А</t>
  </si>
  <si>
    <t>Санкт-Петербург г, Большой П.С. пр-кт, д. 10, литера.А</t>
  </si>
  <si>
    <t>Санкт-Петербург г, Олеко Дундича ул, д. 36, корп. 2, литер.А</t>
  </si>
  <si>
    <t>Санкт-Петербург г, Товарищеский пр-кт, д. 10, корп. 3, литера.А</t>
  </si>
  <si>
    <t>Учреждение здравоохранения поликлиническое отделение №13</t>
  </si>
  <si>
    <t>Санкт-Петербург г, Тобольская ул, д. 4, литера.А</t>
  </si>
  <si>
    <t>Учреждение культуры</t>
  </si>
  <si>
    <t>Санкт-Петербург г, Александровская п, Волхонское ш, д. 52а</t>
  </si>
  <si>
    <t>Санкт-Петербург г, Парголово п, Выборгское ш, д. 411 литера А</t>
  </si>
  <si>
    <t>учреждение образования</t>
  </si>
  <si>
    <t>Санкт-Петербург г, Солдата Корзуна ул, д. 5 к. 2 литера А</t>
  </si>
  <si>
    <t>Учреждение образования</t>
  </si>
  <si>
    <t>Санкт-Петербург г, Ломоносов г, Победы ул, д. 28 к. 2 литера А</t>
  </si>
  <si>
    <t>Санкт-Петербург г, Маринеско ул, д. 7 литера А</t>
  </si>
  <si>
    <t>Санкт-Петербург г, Понтонный п, Южная ул, д. 29, литера.А</t>
  </si>
  <si>
    <t>Санкт-Петербург г, Ситцевая ул, д. 15, литера.А</t>
  </si>
  <si>
    <t>Санкт-Петербург г, Тамбасова ул, д. 29, корп. 1, литера.А</t>
  </si>
  <si>
    <t>учреждение повседневного обслуживания</t>
  </si>
  <si>
    <t>Санкт-Петербург г, Ольги Форш ул, д. 15, корп. 2, литера.А</t>
  </si>
  <si>
    <t>учреждение повседневного обслуживания (здание №1)</t>
  </si>
  <si>
    <t>Санкт-Петербург г, Детская ул, д. 32, литера.А</t>
  </si>
  <si>
    <t>учреждение повседневного обслуживания (здание №2)</t>
  </si>
  <si>
    <t>Санкт-Петербург г, Гаванская ул, д. 50, литера.А</t>
  </si>
  <si>
    <t>учреждение повседневного обслуживания (лицей - начальная школа)</t>
  </si>
  <si>
    <t>Санкт-Петербург г, Московский пр-кт, д. 96, литера.А</t>
  </si>
  <si>
    <t>учреждение повседневного обслуживания (лицей - основная и старшая школа)</t>
  </si>
  <si>
    <t>Санкт-Петербург г, Московский пр-кт, д. 112, литера.А</t>
  </si>
  <si>
    <t>учреждение повседневного обслуживания (лицей - отделение дошкольного образования)</t>
  </si>
  <si>
    <t>Санкт-Петербург г, Киевская ул, д. 3, литера.А</t>
  </si>
  <si>
    <t>Учреждение социального обслуживания</t>
  </si>
  <si>
    <t>Санкт-Петербург г, Космонавтов пр-кт, д. 18, корп. 3, литера.А</t>
  </si>
  <si>
    <t>Учреждение социальной защиты населения</t>
  </si>
  <si>
    <t>Санкт-Петербург г, Тамбовская ул, д. 78, литера.В</t>
  </si>
  <si>
    <t>Учреждения социального обслуживания населения</t>
  </si>
  <si>
    <t>Санкт-Петербург г, Шаумяна пр-кт, д. 20 литера А</t>
  </si>
  <si>
    <t>учрежденческое</t>
  </si>
  <si>
    <t>Санкт-Петербург г, Стачек пр-кт, д. 45 литера А</t>
  </si>
  <si>
    <t>Федеральный дом</t>
  </si>
  <si>
    <t>фехтовальный зал</t>
  </si>
  <si>
    <t>физкультурно оздоровительные цели</t>
  </si>
  <si>
    <t>Санкт-Петербург г, Жени Егоровой ул, д. 6, литера.А</t>
  </si>
  <si>
    <t>физкультурно-оздоровительный комплекс</t>
  </si>
  <si>
    <t>Санкт-Петербург г, Софийская ул, д. 40 к. 4 литера А</t>
  </si>
  <si>
    <t>Санкт-Петербург г, Железнодорожный пр-кт, д. 32 литера А</t>
  </si>
  <si>
    <t>Санкт-Петербург г, Космонавтов пр-кт, д. 38, корп. 3, литера.А</t>
  </si>
  <si>
    <t>Санкт-Петербург г, Космонавтов пр-кт, д. 47, литера.В</t>
  </si>
  <si>
    <t>Санкт-Петербург г, Кронштадт г, Литке ул, д. 10 литера А</t>
  </si>
  <si>
    <t>Физкультурно-оздоровительный комплекс с бассейном</t>
  </si>
  <si>
    <t>Физкультурно-спортивный клуб "Купчино"</t>
  </si>
  <si>
    <t>Физкультурно-спортивный клуб "РИФ"</t>
  </si>
  <si>
    <t>Санкт-Петербург г, Ярослава Гашека ул, д. 26 к. 1 литера А</t>
  </si>
  <si>
    <t>Физкультурно-спортивный клуб "Торнадо"</t>
  </si>
  <si>
    <t>Физкультурно-спортивный клуб "Фрунзенец"</t>
  </si>
  <si>
    <t>Филармония</t>
  </si>
  <si>
    <t>Филиал</t>
  </si>
  <si>
    <t>Санкт-Петербург г, Гаврская ул, д. 5 литера А</t>
  </si>
  <si>
    <t>Филиал "Малоохтинский"</t>
  </si>
  <si>
    <t>филиал "Новоохтинский"</t>
  </si>
  <si>
    <t>Филиал "Полюстровский"</t>
  </si>
  <si>
    <t>Филиал Изостудия</t>
  </si>
  <si>
    <t>Филиал СПб ГБУЗ "Городская поликлиника №4</t>
  </si>
  <si>
    <t>филиал учреждения К-9</t>
  </si>
  <si>
    <t>Санкт-Петербург г, Петергофское ш, д. 45, литера.А</t>
  </si>
  <si>
    <t>филиал учреждения К11</t>
  </si>
  <si>
    <t>Филиал № 1</t>
  </si>
  <si>
    <t>Санкт-Петербург г, Колпино г, Павловская ул, д. 68, литера.А</t>
  </si>
  <si>
    <t>Филиал № 1 Центральной городской детской библиотеки</t>
  </si>
  <si>
    <t>Санкт-Петербург г, Маяковского ул, д. 27, литера.А</t>
  </si>
  <si>
    <t>Филиал № 2</t>
  </si>
  <si>
    <t>Санкт-Петербург г, Колпино г, Павловская ул, д. 88, литера.А</t>
  </si>
  <si>
    <t>Филиал № 2 «Библиотека семейного чтения»</t>
  </si>
  <si>
    <t>Санкт-Петербург г, Кронштадт г, Гидростроителей ул, д. 6, литера.А</t>
  </si>
  <si>
    <t>Филиал № 2 Центральной городской детской библиотеки</t>
  </si>
  <si>
    <t>Санкт-Петербург г, Марата ул, д. 72, литера.А</t>
  </si>
  <si>
    <t>Филиал № 3 Центральной городской детской библиотеки</t>
  </si>
  <si>
    <t>Санкт-Петербург г, 3-я Советская ул, д. 8, литера.А</t>
  </si>
  <si>
    <t>Филиал № 4 Центральной городской детской библиотеки</t>
  </si>
  <si>
    <t>Санкт-Петербург г, Новгородская ул, д. 5, литера.А</t>
  </si>
  <si>
    <t>филиал №1 (библиотека)</t>
  </si>
  <si>
    <t>Санкт-Петербург г, Павловск г, Конюшенная ул, д. 16/13, литера.А</t>
  </si>
  <si>
    <t>филиал №11 (библиотека)</t>
  </si>
  <si>
    <t>филиал №2 (библиотека)</t>
  </si>
  <si>
    <t>Санкт-Петербург г, Пушкин г, Кадетский б-р, д. 22а, литера.А</t>
  </si>
  <si>
    <t>филиал №3( библиотека)</t>
  </si>
  <si>
    <t>филиал №4 (библиотека)</t>
  </si>
  <si>
    <t>Санкт-Петербург г, Пушкин г, Красносельское ш, д. 29, литера.А</t>
  </si>
  <si>
    <t>филиал №5 (библиотека)</t>
  </si>
  <si>
    <t>филиал №6 (библиотека)</t>
  </si>
  <si>
    <t>филиал №7 (библиотека)</t>
  </si>
  <si>
    <t>филиал №8 (библиотека)</t>
  </si>
  <si>
    <t>филиал №9 (библиотека)</t>
  </si>
  <si>
    <t>Финишная вышка Гребного канала</t>
  </si>
  <si>
    <t>ФЛГ</t>
  </si>
  <si>
    <t>Флигель №17</t>
  </si>
  <si>
    <t>Санкт-Петербург г, Фермское ш, д. 36, литера.М</t>
  </si>
  <si>
    <t>Флюорографический кабинет</t>
  </si>
  <si>
    <t>Санкт-Петербург г, Металлострой п, Пионерская ул, д. 5а литера А</t>
  </si>
  <si>
    <t>ФОК с бассейном Гимназии</t>
  </si>
  <si>
    <t>Санкт-Петербург г, Кузнецова пр-кт, д. 25, корп. 4, литера.А</t>
  </si>
  <si>
    <t>ФОК с гимнастическим залом</t>
  </si>
  <si>
    <t>Фондохранилище</t>
  </si>
  <si>
    <t>Санкт-Петербург г, Кирочная ул, д. 51, литера.А</t>
  </si>
  <si>
    <t>Фондохранилище, офис</t>
  </si>
  <si>
    <t>Фонды</t>
  </si>
  <si>
    <t>Санкт-Петербург г, Реки Карповки наб, д. 32 литера А</t>
  </si>
  <si>
    <t>Санкт-Петербург г, Соляной пер, д. 16 литера А</t>
  </si>
  <si>
    <t>Фрейлинский корпус</t>
  </si>
  <si>
    <t>Санкт-Петербург г, Елагин остров, д. 4 литера Л</t>
  </si>
  <si>
    <t>Фтизиатрический корпус</t>
  </si>
  <si>
    <t>Санкт-Петербург г, Павловск г, Мичурина ул, д. 34, литера.В</t>
  </si>
  <si>
    <t>Санкт-Петербург г, Павловск г, Мичурина ул, д. 34, литера.Д</t>
  </si>
  <si>
    <t>Санкт-Петербург г, Павловск г, Мичурина ул, д. 34, литера.Е</t>
  </si>
  <si>
    <t>Санкт-Петербург г, Павловск г, Мичурина ул, д. 34, литера.К</t>
  </si>
  <si>
    <t>Фтизиатрическое отделение</t>
  </si>
  <si>
    <t>Санкт-Петербург г, Кронштадт г, Владимирская ул, д. 48/8, литера.А</t>
  </si>
  <si>
    <t>Футбольное поле</t>
  </si>
  <si>
    <t>Футбольные раздевалки</t>
  </si>
  <si>
    <t>Санкт-Петербург г, Колпино г, Тверская ул, д. 25 литера О</t>
  </si>
  <si>
    <t>Хирургический</t>
  </si>
  <si>
    <t>хирургический корпус</t>
  </si>
  <si>
    <t>Санкт-Петербург г, Авангардная ул, д. 4, литера.М</t>
  </si>
  <si>
    <t>Санкт-Петербург г, Крестовский пр-кт, д. 18 литера Б</t>
  </si>
  <si>
    <t>Хирургический корпус</t>
  </si>
  <si>
    <t>Санкт-Петербург г, Колпино г, Карла Маркса ул, д. 21 литера А</t>
  </si>
  <si>
    <t>Санкт-Петербург г, Пушкин г, Госпитальная ул, д. 7/2, литера.А</t>
  </si>
  <si>
    <t>Санкт-Петербург г, Тореза пр-кт, д. 93 литера М</t>
  </si>
  <si>
    <t>Хоз блок</t>
  </si>
  <si>
    <t>Санкт-Петербург г, Петергоф г, Заячий пр-кт, д. 3 литера В</t>
  </si>
  <si>
    <t>Хозблок</t>
  </si>
  <si>
    <t>Санкт-Петербург г, Красное Село г, Красногородская ул, д. 1, литера.Б</t>
  </si>
  <si>
    <t>Санкт-Петербург г, Металлострой п, Пионерская ул, д. 1 литера Б</t>
  </si>
  <si>
    <t>Санкт-Петербург г, Орджоникидзе ул, д. 47, литера.В</t>
  </si>
  <si>
    <t>Хозяйственная постройка. Дача Адмирала Макарова</t>
  </si>
  <si>
    <t>Хозяйственное</t>
  </si>
  <si>
    <t>Санкт-Петербург г, Костромская ул, д. 4, литера.Б</t>
  </si>
  <si>
    <t>Хозяйственное здание</t>
  </si>
  <si>
    <t>Санкт-Петербург г, Чернорецкий пер, д. 8, литера.А</t>
  </si>
  <si>
    <t>Санкт-Петербург г, Земледельческая ул, д. 2 литера В</t>
  </si>
  <si>
    <t>Санкт-Петербург г, Ушково п, Приморское ш, д. 605, литер.Е</t>
  </si>
  <si>
    <t>Хозяйственный бытовой корпус</t>
  </si>
  <si>
    <t>Санкт-Петербург г, Поклонногорская ул, д. 52 литера Б</t>
  </si>
  <si>
    <t>Хозяйственный корпус</t>
  </si>
  <si>
    <t>Санкт-Петербург г, Петергоф г, Воровского ул, д. 12 литера Б</t>
  </si>
  <si>
    <t>Санкт-Петербург г, Петергоф г, Санкт-Петербургский пр-кт, д. 20, литера.Д</t>
  </si>
  <si>
    <t>Санкт-Петербург г, Реки Мойки наб, д. 126, литер.Б</t>
  </si>
  <si>
    <t>Хозяйственный корпус 28</t>
  </si>
  <si>
    <t>Санкт-Петербург г, Фермское ш, д. 36, литера.Т</t>
  </si>
  <si>
    <t>Хозяйственный корпус и гараж, литер О</t>
  </si>
  <si>
    <t>Санкт-Петербург г, Репино п, Приморское ш, д. 423, литера.О</t>
  </si>
  <si>
    <t>Хозяйственный корпус, лит. Б</t>
  </si>
  <si>
    <t>Санкт-Петербург г, Ветеранов пр-кт, д. 180 литера Б</t>
  </si>
  <si>
    <t>Хозяйственный литер У</t>
  </si>
  <si>
    <t>Санкт-Петербург г, Литейный пр-кт, д. 56 литера У</t>
  </si>
  <si>
    <t>Хоккейная площадка</t>
  </si>
  <si>
    <t>Санкт-Петербург г, Кронштадт г, Станюковича ул, д. 6, литера.А</t>
  </si>
  <si>
    <t>Холодильная станция</t>
  </si>
  <si>
    <t>Санкт-Петербург г, Солидарности пр-кт, д. 4, литера.И</t>
  </si>
  <si>
    <t>Холодильные установки</t>
  </si>
  <si>
    <t>Санкт-Петербург г, Колпино г, Тверская ул, д. 25 литера П</t>
  </si>
  <si>
    <t>Хоровое училище имени М.И. Глинки</t>
  </si>
  <si>
    <t>Санкт-Петербург г, Мастерская ул, д. 4 литера А</t>
  </si>
  <si>
    <t>Хоспис</t>
  </si>
  <si>
    <t>Санкт-Петербург г, Гастелло ул, д. 21 литера В</t>
  </si>
  <si>
    <t>Храм</t>
  </si>
  <si>
    <t>Санкт-Петербург г, Пушкин г, Госпитальная ул, д. 7/2, литера.Е</t>
  </si>
  <si>
    <t>Хранилище объектов музейного фонда</t>
  </si>
  <si>
    <t>Хранилище рентгеновской пленки</t>
  </si>
  <si>
    <t>Хранилище № 1 Литер А</t>
  </si>
  <si>
    <t>Ленинградская обл, Выборгский р-н, Рощино гп, 10-й Строительный проезд, д. 1</t>
  </si>
  <si>
    <t>Хранилище № 1 Литер Б</t>
  </si>
  <si>
    <t>Хранилище № 4 Литер А</t>
  </si>
  <si>
    <t>Ленинградская обл, Ломоносовский р-н, Большая Ижора гп, Астанина ул, д. 1</t>
  </si>
  <si>
    <t>Хранилище № 5</t>
  </si>
  <si>
    <t>Ленинградская обл, Кировский р-н, Мга гп, 1-й Загородный проезд, д. 3</t>
  </si>
  <si>
    <t>Хранилище № 6</t>
  </si>
  <si>
    <t>Ленинградская обл, Тосненский р-н, СНТ Весна массива Форносово тер., д. 1</t>
  </si>
  <si>
    <t>Хранилище № 7 Литер Б</t>
  </si>
  <si>
    <t>Ленинградская обл, Гатчинский р-н, Дружная Горка гп, Введенского ул, д. 1</t>
  </si>
  <si>
    <t>Хранилище № 7, Литер А. Пропускной пункт</t>
  </si>
  <si>
    <t>Хранилище № 7, Литер В</t>
  </si>
  <si>
    <t>Хранилище № 8 Лит Б</t>
  </si>
  <si>
    <t>Волховский р-н, Новая Ладога г, В мкр, 10 ряд, д. 1</t>
  </si>
  <si>
    <t>Хранилище № 8 Литер А</t>
  </si>
  <si>
    <t>Хранилище № 8 Литер В. Пропускной пункт</t>
  </si>
  <si>
    <t>Хранилище №1 , Литер В. Пропускной пункт</t>
  </si>
  <si>
    <t>Хранилище №4 Литер Б. Пропускной пункт</t>
  </si>
  <si>
    <t>Художественная школа</t>
  </si>
  <si>
    <t>художественное отделение</t>
  </si>
  <si>
    <t>Санкт-Петербург г, Металлострой п, Железнодорожная ул, д. 23 литера А</t>
  </si>
  <si>
    <t>Художественные мастерские</t>
  </si>
  <si>
    <t>Санкт-Петербург г, Галерная ул, д. 19 литера А</t>
  </si>
  <si>
    <t>ЦБС</t>
  </si>
  <si>
    <t>Санкт-Петербург г, Энгельса пр-кт, д. 13/2, литера.Л</t>
  </si>
  <si>
    <t>ЦВЦВЙЦВ</t>
  </si>
  <si>
    <t>Санкт-Петербург г, Штурманская ул, д. 38, корп. 2, литера.А</t>
  </si>
  <si>
    <t>Центр Амбулаторного гемодиализа</t>
  </si>
  <si>
    <t>Санкт-Петербург г, Колпино г, Веры Слуцкой ул, д. 28 литера А</t>
  </si>
  <si>
    <t>Центр водных видов спорта "Невская волна"</t>
  </si>
  <si>
    <t>Центр врачей общей практики для взрослых</t>
  </si>
  <si>
    <t>Центр выдачи медицинских заключений</t>
  </si>
  <si>
    <t>Санкт-Петербург г, Республиканская ул, д. 18 к. 1 литера А</t>
  </si>
  <si>
    <t>Центр единоборств</t>
  </si>
  <si>
    <t>Санкт-Петербург г, Кронштадт г, Гидростроителей ул, д. 7, литера.А</t>
  </si>
  <si>
    <t>центр здоровья</t>
  </si>
  <si>
    <t>Г. Санкт-Петербург, Санкт-Петербург, Коммуны, д.34</t>
  </si>
  <si>
    <t>Центр информатизации образования</t>
  </si>
  <si>
    <t>Санкт-Петербург г, Нестерова пер, д. 9, литера.А</t>
  </si>
  <si>
    <t>Центр информатизации образования (ЦИО)</t>
  </si>
  <si>
    <t>Центр культуры и досуга.</t>
  </si>
  <si>
    <t>Санкт-Петербург г, Стачек пр-кт, д. 158 литера А</t>
  </si>
  <si>
    <t>Центр медицинской реабилитации</t>
  </si>
  <si>
    <t>Санкт-Петербург г, Петергоф г, Санкт-Петербургский пр-кт, д. 20, литера.А</t>
  </si>
  <si>
    <t>Центр общей врачебной (семейной) практики №1</t>
  </si>
  <si>
    <t>Санкт-Петербург г, Луначарского пр-кт, д. 80, корп. 1, литер.Г</t>
  </si>
  <si>
    <t>Центр общей врачебной (семейной) практики №2</t>
  </si>
  <si>
    <t>Санкт-Петербург г, Луначарского пр-кт, д. 96, корп. 2, литер.А</t>
  </si>
  <si>
    <t>Центр общей врачебной (семейной) практики №3</t>
  </si>
  <si>
    <t>Санкт-Петербург г, Демьяна Бедного ул, д. 24, корп. 1, литер.А</t>
  </si>
  <si>
    <t>Центр общей врачебной практики</t>
  </si>
  <si>
    <t>Центр общей врачебной практики ПО №18</t>
  </si>
  <si>
    <t>Центр повышения квалификации специалистов</t>
  </si>
  <si>
    <t>Центр подготовки допризывной молодежи и подростков "МИР"</t>
  </si>
  <si>
    <t>Санкт-Петербург г, Мира ул, д. 7, литера.В</t>
  </si>
  <si>
    <t>Центр поддержки молодежных инициатив "#Водинголос"</t>
  </si>
  <si>
    <t>центр реабилитации</t>
  </si>
  <si>
    <t>Центр реабилитации инвалидов и детей-инвалидов Невского района</t>
  </si>
  <si>
    <t>Санкт-Петербург г, Запорожская ул, д. 25, корп. 1, литера.Д</t>
  </si>
  <si>
    <t>Центр сопровождения</t>
  </si>
  <si>
    <t>Санкт-Петербург г, Отечественная ул, д. 10, литер.А</t>
  </si>
  <si>
    <t>Центр социального обслуживания</t>
  </si>
  <si>
    <t>Центр социальной помощи семье и детям</t>
  </si>
  <si>
    <t>Санкт-Петербург г, Жуковского ул, д. 59-61, литер.А</t>
  </si>
  <si>
    <t>Центр социальной реабилитации</t>
  </si>
  <si>
    <t>Санкт-Петербург г, Колпино г, Красная ул, д. 12а, литер.А</t>
  </si>
  <si>
    <t>Центр социальной реабилитации инвалидов и детей инвалидов</t>
  </si>
  <si>
    <t>Санкт-Петербург г, Ивановская ул, д. 10, литера.А</t>
  </si>
  <si>
    <t>Центр социальной реабилитации инвалидов и детей инвалидов Невского района</t>
  </si>
  <si>
    <t>Санкт-Петербург г, Октябрьская наб, д. 76, корп. 1, литера.А</t>
  </si>
  <si>
    <t>Центр социальной реабилитации инвалидов и детей инвалидов Невского района, площадка №5</t>
  </si>
  <si>
    <t>Санкт-Петербург г, Дальневосточный пр-кт, д. 8, корп. 1, литера.А</t>
  </si>
  <si>
    <t>Центр социальной реабилитации инвалидов и детей-инвалидов</t>
  </si>
  <si>
    <t>Центр телефонного обслуживания</t>
  </si>
  <si>
    <t>Центр технического автомоделирования</t>
  </si>
  <si>
    <t>Санкт-Петербург г, Будапештская ул, д. 49 к. 1 литера А</t>
  </si>
  <si>
    <t>Центр технического творчества</t>
  </si>
  <si>
    <t>Санкт-Петербург г, Девятого Января пр-кт, д. 15 к. 1 литера А</t>
  </si>
  <si>
    <t>центр травматологии и реабилитации</t>
  </si>
  <si>
    <t>Санкт-Петербург г, Генерала Хрулёва ул, д. 7а, литер.А</t>
  </si>
  <si>
    <t>Центр управления дорожным движения СПб</t>
  </si>
  <si>
    <t>Санкт-Петербург г, Хрустальная ул, д. 22, литер.А</t>
  </si>
  <si>
    <t>Центр управления силами и средствами поисково-спасательной службы Санкт-Петербурга на водных объектах</t>
  </si>
  <si>
    <t>Санкт-Петербург г, Реки Екатерингофки наб, д. 23 литера А</t>
  </si>
  <si>
    <t>Центр управления фондом. Сектор учета и хранения</t>
  </si>
  <si>
    <t>Санкт-Петербург г, Канала Грибоедова наб, д. 168, литера.А</t>
  </si>
  <si>
    <t>Центр физической культуры, спорта и здоровья Центрального района Санкт-Петербурга</t>
  </si>
  <si>
    <t>Центр художественной гимнастики</t>
  </si>
  <si>
    <t>Санкт-Петербург г, Петровский пр-кт, д. 16, литера.А</t>
  </si>
  <si>
    <t>Централизованная бухгалтерия администрации Колпинского района</t>
  </si>
  <si>
    <t>Санкт-Петербург г, Колпино г, Коммуны пл, д. 11 литера А</t>
  </si>
  <si>
    <t>Центральная библиотека им. К.Г. Паустовского</t>
  </si>
  <si>
    <t>Санкт-Петербург г, Варшавская ул, д. 37, корп. 1, литера.А</t>
  </si>
  <si>
    <t>Центральная библиотека им. М. Зощенко</t>
  </si>
  <si>
    <t>Санкт-Петербург г, Сестрорецк г, Токарева ул, д. 7, литера.А</t>
  </si>
  <si>
    <t>Центральная детская библиотека</t>
  </si>
  <si>
    <t>Санкт-Петербург г, Ветеранов пр-кт, д. 76, литера.А</t>
  </si>
  <si>
    <t>Центральная детская библиотека "Спутник"</t>
  </si>
  <si>
    <t>Центральная детская библиотека им. Н.А. Внукова</t>
  </si>
  <si>
    <t>Санкт-Петербург г, Просвещения пр-кт, д. 36/141, литера.А</t>
  </si>
  <si>
    <t>Центральная детская библиотека им. С. Михалкова</t>
  </si>
  <si>
    <t>Санкт-Петербург г, Сестрорецк г, Токарева ул, д. 10, литера.А</t>
  </si>
  <si>
    <t>центральная подстанция скорой медицинской помощи</t>
  </si>
  <si>
    <t>Санкт-Петербург г, Малая Садовая ул, д. 1/25, литер.А</t>
  </si>
  <si>
    <t>центральная проходная</t>
  </si>
  <si>
    <t>Центральная проходная (Ллитера Е)</t>
  </si>
  <si>
    <t>Санкт-Петербург г, Зеленогорск г, Мира ул, д. 6 литера Е</t>
  </si>
  <si>
    <t>Центральная районная библиотека</t>
  </si>
  <si>
    <t>Санкт-Петербург г, Кронштадт г, Советская ул, д. 49, литера.А</t>
  </si>
  <si>
    <t>Санкт-Петербург г, Нахимова ул, д. 8, корп. 3, литер.В</t>
  </si>
  <si>
    <t>Центральная районная библиотека (ЦРБ)</t>
  </si>
  <si>
    <t>Санкт-Петербург г, Ветеранов пр-кт, д. 155, литера.А</t>
  </si>
  <si>
    <t>Центральная районная библиотека им. А. П. Чехова</t>
  </si>
  <si>
    <t>Санкт-Петербург г, Турку ул, д. 11, корп. 1, литера.А</t>
  </si>
  <si>
    <t>Центральная районная библиотека им. А. С. Пушкина, отдел обслуживания</t>
  </si>
  <si>
    <t>Санкт-Петербург г, Каменноостровский пр-кт, д. 36/73 литера Б</t>
  </si>
  <si>
    <t>Центральная районная библиотека им. Л. Соболева</t>
  </si>
  <si>
    <t>Центральная районная библиотека им. М. Светлова</t>
  </si>
  <si>
    <t>Санкт-Петербург г, Колпино г, Веры Слуцкой ул, д. 32, литера.А</t>
  </si>
  <si>
    <t>Центральная районная детская библиотека</t>
  </si>
  <si>
    <t>Санкт-Петербург г, 13-я В.О. линия, д. 20, литер.А</t>
  </si>
  <si>
    <t>Санкт-Петербург г, Большой П.С. пр-кт, д. 65 литера А</t>
  </si>
  <si>
    <t>Санкт-Петербург г, Кронштадт г, Флотская ул, д. 5, литера.А</t>
  </si>
  <si>
    <t>Центральная районная детская библиотека (ЦРДБ)</t>
  </si>
  <si>
    <t>Центральная районная детская библиотека им. И. А. Крылова</t>
  </si>
  <si>
    <t>Санкт-Петербург г, Димитрова ул, д. 12, корп. 1, литера.А</t>
  </si>
  <si>
    <t>Центральное стерилизационное отделение</t>
  </si>
  <si>
    <t>Центральны корпус (Корпус №1)</t>
  </si>
  <si>
    <t>Санкт-Петербург г, Ветеранов пр-кт, д. 89 к. 3 литера А</t>
  </si>
  <si>
    <t>Центральный выставочный зал "Манеж"</t>
  </si>
  <si>
    <t>Санкт-Петербург г, Исаакиевская пл, д. 1, литер.А</t>
  </si>
  <si>
    <t>Центральный государственный архив литературы и искусства Санкт-Петербурга</t>
  </si>
  <si>
    <t>Санкт-Петербург г, Шпалерная ул, д. 34, литера.В</t>
  </si>
  <si>
    <t>Центральный офис</t>
  </si>
  <si>
    <t>ЦРБ «В озерках»</t>
  </si>
  <si>
    <t>Санкт-Петербург г, Энгельса пр-кт, д. 111, корп. 1, литера.А</t>
  </si>
  <si>
    <t>ЦРБ им. А. С. Пушкина, дирекция</t>
  </si>
  <si>
    <t>Санкт-Петербург г, Каменноостровский пр-кт, д. 34 литера А</t>
  </si>
  <si>
    <t>ЦРБ им. Д.Н. Мамина - Сибиряка (библиотека)</t>
  </si>
  <si>
    <t>ЦРДБ (детская библиотека),филиал №10 (библиотека)</t>
  </si>
  <si>
    <t>ЦСО</t>
  </si>
  <si>
    <t>Г. Санкт-Петербург, Большой пр., д.77/17, к.Ж</t>
  </si>
  <si>
    <t>ЦСО, Вирусология, отделение БОМЖ</t>
  </si>
  <si>
    <t>ЦТП</t>
  </si>
  <si>
    <t>Г. Санкт-Петербург, Большой пр., д.77/17, к.З</t>
  </si>
  <si>
    <t>часть  здания</t>
  </si>
  <si>
    <t>часть здания</t>
  </si>
  <si>
    <t>часть здания Вознесенский пр. д. 16 лит. Б</t>
  </si>
  <si>
    <t>Часть здания вспомогательного цеха и склада котельной</t>
  </si>
  <si>
    <t>Часть здания Думская 1-3 литер. А</t>
  </si>
  <si>
    <t>Часть здания/помещение 1-Н. Центр технического творчества</t>
  </si>
  <si>
    <t>Часть нежилого здания</t>
  </si>
  <si>
    <t>Санкт-Петербург г, Мучной пер, д. 2 литера Г</t>
  </si>
  <si>
    <t>Часть нежилого помещения 2-Н</t>
  </si>
  <si>
    <t>Часть нежилого помещения в многоквартирном жилом доме (оперативное управление)</t>
  </si>
  <si>
    <t>часть помещений</t>
  </si>
  <si>
    <t>Санкт-Петербург г, Владимирский пр-кт, д. 14, литер.А</t>
  </si>
  <si>
    <t>Часть помещений Административного здания (часть помещения 4-Н помещения 11-24</t>
  </si>
  <si>
    <t>часть склада</t>
  </si>
  <si>
    <t>Санкт-Петербург г, Литейный пр-кт, д. 37-39 литера А</t>
  </si>
  <si>
    <t>часть торгово-бытового здания Д. Бедного 26</t>
  </si>
  <si>
    <t>часть торгово-бытового здания Карпинского 38</t>
  </si>
  <si>
    <t>Швейная мастерская</t>
  </si>
  <si>
    <t>школа</t>
  </si>
  <si>
    <t>Г. Санкт-Петербург, п. Шушары, терр. Ленсоветовский, д.19, стр.А</t>
  </si>
  <si>
    <t>Санкт-Петербург г, 5-я Красноармейская ул, д. 23, литера.А</t>
  </si>
  <si>
    <t>Санкт-Петербург г, 8-я Красноармейская ул, д. 16, литера.А</t>
  </si>
  <si>
    <t>Санкт-Петербург г, Авиаконструкторов пр-кт, д. 15, корп. 2, литера.А</t>
  </si>
  <si>
    <t>Санкт-Петербург г, Адмиралтейская наб, д. 4, литера.А</t>
  </si>
  <si>
    <t>Санкт-Петербург г, Александровская п, Волхонское ш, д. 32 литера А</t>
  </si>
  <si>
    <t>Санкт-Петербург г, Белградская ул, д. 20, корп. 2, литера.А</t>
  </si>
  <si>
    <t>Санкт-Петербург г, Белорусская ул, д. 10, литера.А</t>
  </si>
  <si>
    <t>Санкт-Петербург г, Большой Сампсониевский пр-кт, д. 34, литера.А</t>
  </si>
  <si>
    <t>Санкт-Петербург г, Будапештская ул, д. 42, корп. 6, литера.А</t>
  </si>
  <si>
    <t>Санкт-Петербург г, Варшавская ул, д. 33, литера.А</t>
  </si>
  <si>
    <t>Санкт-Петербург г, Ветеранов пр-кт, д. 135, литера.А</t>
  </si>
  <si>
    <t>Санкт-Петербург г, Дачный пр-кт, д. 34 к. 2 литера А</t>
  </si>
  <si>
    <t>Санкт-Петербург г, Димитрова ул, д. 15, корп. 3, литера.А</t>
  </si>
  <si>
    <t>Санкт-Петербург г, Евдокима Огнева ул, д. 4, корп. 2, литер.М</t>
  </si>
  <si>
    <t>Санкт-Петербург г, Есенина ул, д. 34, корп. 2, литера.А</t>
  </si>
  <si>
    <t>Санкт-Петербург г, Загородный пр-кт, д. 15, литера.Б</t>
  </si>
  <si>
    <t>Санкт-Петербург г, Канонерская ул, д. 33, литера.А</t>
  </si>
  <si>
    <t>Санкт-Петербург г, Караваевская ул, д. 10 к. 2 литера А</t>
  </si>
  <si>
    <t>Санкт-Петербург г, Каховского пер, д. 2, литера.Б</t>
  </si>
  <si>
    <t>Санкт-Петербург г, Латышских Стрелков ул, д. 9, корп. 3, литера.А</t>
  </si>
  <si>
    <t>Санкт-Петербург г, Ленинский пр-кт, д. 94, корп. 2, литера.А</t>
  </si>
  <si>
    <t>Санкт-Петербург г, Лётчика Пилютова ул, д. 11, корп. 2, литера.А</t>
  </si>
  <si>
    <t>Санкт-Петербург г, Лётчика Пилютова ул, д. 50, литера.А</t>
  </si>
  <si>
    <t>Санкт-Петербург г, Малая Балканская ул, д. 36, корп. 3, литера.А</t>
  </si>
  <si>
    <t>Санкт-Петербург г, Маршала Захарова ул, д. 28 литера А</t>
  </si>
  <si>
    <t>Санкт-Петербург г, Меншиковский пр-кт, д. 15, корп. 3, литера.А</t>
  </si>
  <si>
    <t>Санкт-Петербург г, Московское ш, д. 10 к. 2 литера А</t>
  </si>
  <si>
    <t>Санкт-Петербург г, Наличная ул, д. 44, корп. 4, литера.А</t>
  </si>
  <si>
    <t>Санкт-Петербург г, Олеко Дундича ул, д. 26, корп. 2, литера.А</t>
  </si>
  <si>
    <t>Санкт-Петербург г, Петергоф г, Разводная ул, д. 27, литера.А</t>
  </si>
  <si>
    <t>Санкт-Петербург г, Пискарёвский пр-кт, д. 14, литера.А</t>
  </si>
  <si>
    <t>Санкт-Петербург г, Пражская ул, д. 30, корп. 1, литера.А</t>
  </si>
  <si>
    <t>Санкт-Петербург г, Пражская ул, д. 7 к. 4 литера А</t>
  </si>
  <si>
    <t>Санкт-Петербург г, Пушкин г, Софийский б-р, д. 9/1 литера А</t>
  </si>
  <si>
    <t>Санкт-Петербург г, Пушкин г, Школьная ул, д. 55а, литера.А</t>
  </si>
  <si>
    <t>Санкт-Петербург г, Славы пр-кт, д. 40, корп. 5, литера.А</t>
  </si>
  <si>
    <t>Санкт-Петербург г, Солидарности пр-кт, д. 11, корп. 2, литера.Ы</t>
  </si>
  <si>
    <t>Санкт-Петербург г, Стрельна п, Волхонское ш, д. 26, литера.А</t>
  </si>
  <si>
    <t>Санкт-Петербург г, Трамвайный пр-кт, д. 24 литера А</t>
  </si>
  <si>
    <t>Санкт-Петербург г, Турку ул, д. 21 к. 2 литера А</t>
  </si>
  <si>
    <t>Санкт-Петербург г, Харьковская ул, д. 13, литера.А</t>
  </si>
  <si>
    <t>Санкт-Петербург г, Черкасова ул, д. 4, корп. 2, литера.А</t>
  </si>
  <si>
    <t>Школа</t>
  </si>
  <si>
    <t>Г. Санкт-Петербург, г. Санкт-Петербург, Торжковская, д.10, к.2</t>
  </si>
  <si>
    <t>Г. Санкт-Петербург, Рябовское шоссе, д.75, стр.А</t>
  </si>
  <si>
    <t>Санкт-Петербург г, 1-я Жерновская ул, д. 8 литера А</t>
  </si>
  <si>
    <t>Санкт-Петербург г, Авиаконструкторов пр-кт, д. 14, литера.А</t>
  </si>
  <si>
    <t>Санкт-Петербург г, Авиаконструкторов пр-кт, д. 22, корп. 1, литера.А</t>
  </si>
  <si>
    <t>Санкт-Петербург г, Бабушкина ул, д. 50, литера.А</t>
  </si>
  <si>
    <t>Санкт-Петербург г, Белышева ул, д. 6, литера.А</t>
  </si>
  <si>
    <t>Санкт-Петербург г, Введенская ул, д. 15 литера А</t>
  </si>
  <si>
    <t>Санкт-Петербург г, Ветеранов пр-кт, д. 80 литера А</t>
  </si>
  <si>
    <t>Санкт-Петербург г, Дыбенко ул, д. 12 к. 2 литера А</t>
  </si>
  <si>
    <t>Санкт-Петербург г, Ириновский пр-кт, д. 23, корп. 2, литера.А</t>
  </si>
  <si>
    <t>Санкт-Петербург г, Камышовая ул, д. 18, литера.А</t>
  </si>
  <si>
    <t>Санкт-Петербург г, Козлова ул, д. 37 к. 1 литера А</t>
  </si>
  <si>
    <t>Санкт-Петербург г, Константина Заслонова ул, д. 6, литера.А</t>
  </si>
  <si>
    <t>Санкт-Петербург г, Костюшко ул, д. 34, литера.А</t>
  </si>
  <si>
    <t>Санкт-Петербург г, Красное Село г, Кингисеппское ш, д. 10, корп. 4, литера.А</t>
  </si>
  <si>
    <t>Санкт-Петербург г, Кронштадт г, Андреевская ул, д. 3, литера.А</t>
  </si>
  <si>
    <t>Санкт-Петербург г, Купчинская ул, д. 15 к. 3 литера А</t>
  </si>
  <si>
    <t>Санкт-Петербург г, Курляндская ул, д. 43, литера.А</t>
  </si>
  <si>
    <t>Санкт-Петербург г, Ленсовета ул, д. 68, литера.А</t>
  </si>
  <si>
    <t>Санкт-Петербург г, Лермонтовский пр-кт, д. 51, литера.А</t>
  </si>
  <si>
    <t>Санкт-Петербург г, Ломоносов г, Жоры Антоненко ул, д. 1, литера.А</t>
  </si>
  <si>
    <t>Санкт-Петербург г, Малая Разночинная ул, д. 2-4, литера.А</t>
  </si>
  <si>
    <t>Санкт-Петербург г, Науки пр-кт, д. 16, корп. 2, литера.А</t>
  </si>
  <si>
    <t>Санкт-Петербург г, Новочеркасский пр-кт, д. 44, корп. 2, литера.А</t>
  </si>
  <si>
    <t>Санкт-Петербург г, Ольги Берггольц ул, д. 27, литера.А</t>
  </si>
  <si>
    <t>Санкт-Петербург г, Павловск г, Декабристов ул, д. 14, литера.А</t>
  </si>
  <si>
    <t>Санкт-Петербург г, Парголово п, Выборгское ш, д. 475, литера.А</t>
  </si>
  <si>
    <t>Санкт-Петербург г, Парголово п, Фёдора Абрамова ул, д. 6, стр.2</t>
  </si>
  <si>
    <t>Санкт-Петербург г, Пионерстроя ул, д. 9, корп. 1, литера.А</t>
  </si>
  <si>
    <t>Санкт-Петербург г, Пограничника Гарькавого ул, д. 46 к. 4 литера А</t>
  </si>
  <si>
    <t>Санкт-Петербург г, Поликарпова аллея, д. 7, литера.А</t>
  </si>
  <si>
    <t>Санкт-Петербург г, Пушкин г, Артиллерийская ул, д. 7/20 литера А</t>
  </si>
  <si>
    <t>Санкт-Петербург г, Пушкин г, Госпитальная ул, д. 24, литера.А</t>
  </si>
  <si>
    <t>Санкт-Петербург г, Пушкин г, Новая ул, д. 27 литера А</t>
  </si>
  <si>
    <t>Санкт-Петербург г, Пятилеток пр-кт, д. 6, корп. 2, литера.А</t>
  </si>
  <si>
    <t>Санкт-Петербург г, Руднева ул, д. 5 к. 3 литера А</t>
  </si>
  <si>
    <t>Санкт-Петербург г, Солидарности пр-кт, д. 3, корп. 4, литера.А</t>
  </si>
  <si>
    <t>Санкт-Петербург г, Стойкости ул, д. 17 к. 2 литера А</t>
  </si>
  <si>
    <t>Санкт-Петербург г, Тельмана ул, д. 47 литера А</t>
  </si>
  <si>
    <t>Санкт-Петербург г, Торговый пер, д. 2а, литера.А</t>
  </si>
  <si>
    <t>Санкт-Петербург г, Торжковская ул, д. 30 литера А</t>
  </si>
  <si>
    <t>Санкт-Петербург г, Харченко ул, д. 27, литера.А</t>
  </si>
  <si>
    <t>Санкт-Петербург г, Хасанская ул, д. 18, корп. 3, литер.А</t>
  </si>
  <si>
    <t>Санкт-Петербург г, Хасанская ул, д. 6, корп. 2, литера.А</t>
  </si>
  <si>
    <t>Санкт-Петербург г, Художников пр-кт, д. 24, корп. 2, литера.А</t>
  </si>
  <si>
    <t>ШКОЛА</t>
  </si>
  <si>
    <t>Санкт-Петербург г, Лермонтовский пр-кт, д. 21, литера.А</t>
  </si>
  <si>
    <t>Школа  №6</t>
  </si>
  <si>
    <t>Школа - детский сад</t>
  </si>
  <si>
    <t>Санкт-Петербург г, Канареечная ул, д. 11, литера.А</t>
  </si>
  <si>
    <t>Школа - историческое здание на Малом П.С.</t>
  </si>
  <si>
    <t>Санкт-Петербург г, Красного Курсанта ул, д. 6/9 литера А</t>
  </si>
  <si>
    <t>Школа - новое здание на Зверинской</t>
  </si>
  <si>
    <t>Санкт-Петербург г, Зверинская ул, д. 35-37 литера А</t>
  </si>
  <si>
    <t>школа (здание №1)</t>
  </si>
  <si>
    <t>Санкт-Петербург г, Пушкин г, Лесное тер, д. 12, литера.А</t>
  </si>
  <si>
    <t>школа (здание №2)</t>
  </si>
  <si>
    <t>Санкт-Петербург г, Пушкин г, Лесное тер, д. 11, литера.А</t>
  </si>
  <si>
    <t>школа (нежилое)</t>
  </si>
  <si>
    <t>Санкт-Петербург г, Авангардная ул, д. 21, литера.А</t>
  </si>
  <si>
    <t>школа (ул.Варшавская д.40)</t>
  </si>
  <si>
    <t>Санкт-Петербург г, Варшавская ул, д. 40, литера.А</t>
  </si>
  <si>
    <t>школа (ул.Кузнецовская д.20 к.2)</t>
  </si>
  <si>
    <t>Санкт-Петербург г, Кузнецовская ул, д. 20, корп. 2, литера.А</t>
  </si>
  <si>
    <t>школа 1</t>
  </si>
  <si>
    <t>Санкт-Петербург г, Ленсовета ул, д. 43 к. 2 литера А</t>
  </si>
  <si>
    <t>Санкт-Петербург г, Обводного канала наб, д. 143, литера.А</t>
  </si>
  <si>
    <t>школа 2</t>
  </si>
  <si>
    <t>Санкт-Петербург г, Егорова ул, д. 24, литера.А</t>
  </si>
  <si>
    <t>Санкт-Петербург г, Софийская ул, д. 42, корп. 3, литера.А</t>
  </si>
  <si>
    <t>школа искусств</t>
  </si>
  <si>
    <t>Санкт-Петербург г, Новосёлов ул, д. 13, литера.Ю</t>
  </si>
  <si>
    <t>школа искусств (админ.)</t>
  </si>
  <si>
    <t>Санкт-Петербург г, Коллонтай ул, д. 29, корп. 2, литера.А</t>
  </si>
  <si>
    <t>Школа искусств(музыкальное отделение)</t>
  </si>
  <si>
    <t>Санкт-Петербург г, Карпинского ул, д. 38, корп. 1, литера.А</t>
  </si>
  <si>
    <t>Школа искусств(хореографическое отделение)</t>
  </si>
  <si>
    <t>Санкт-Петербург г, Верности ул, д. 6, корп. 1, литера.А</t>
  </si>
  <si>
    <t>школа не жилое</t>
  </si>
  <si>
    <t>Санкт-Петербург г, Раевского пр-кт, д. 18, литера.А</t>
  </si>
  <si>
    <t>школа филиал</t>
  </si>
  <si>
    <t>Санкт-Петербург г, Пограничника Гарькавого ул, д. 28, корп. 2, литера.А</t>
  </si>
  <si>
    <t>Школа № 129</t>
  </si>
  <si>
    <t>Санкт-Петербург г, Большая Пороховская ул, д. 8, литера.А</t>
  </si>
  <si>
    <t>Школа № 172</t>
  </si>
  <si>
    <t>Санкт-Петербург г, Демьяна Бедного ул, д. 12, корп. 2, литера.А</t>
  </si>
  <si>
    <t>Школа № 287</t>
  </si>
  <si>
    <t>Санкт-Петербург г, Бумажная ул, д. 5, литера.А</t>
  </si>
  <si>
    <t>Школа № 301</t>
  </si>
  <si>
    <t>Санкт-Петербург г, Ярослава Гашека ул, д. 10, корп. 2, литера.А</t>
  </si>
  <si>
    <t>школа № 327</t>
  </si>
  <si>
    <t>Санкт-Петербург г, Ткачей ул, д. 9 литера А</t>
  </si>
  <si>
    <t>Школа №204</t>
  </si>
  <si>
    <t>Санкт-Петербург г, Миллионная ул, д. 14 литера А</t>
  </si>
  <si>
    <t>Школа №432</t>
  </si>
  <si>
    <t>школа-1</t>
  </si>
  <si>
    <t>Санкт-Петербург г, Новосёлов ул, д. 57 литера С</t>
  </si>
  <si>
    <t>Школа-2</t>
  </si>
  <si>
    <t>Санкт-Петербург г, Кронштадт г, Посадская ул, д. 26, литера.А</t>
  </si>
  <si>
    <t>школа-детский сад</t>
  </si>
  <si>
    <t>Санкт-Петербург г, Маршала Новикова ул, д. 1, корп. 2, литера.А</t>
  </si>
  <si>
    <t>школа-интернат</t>
  </si>
  <si>
    <t>Санкт-Петербург г, Павловск г, Садовая ул, д. 51 литера А</t>
  </si>
  <si>
    <t>Школа-интернат</t>
  </si>
  <si>
    <t>Санкт-Петербург г, Савушкина ул, д. 134 к. 4 литера А</t>
  </si>
  <si>
    <t>школа, 2-я площадка</t>
  </si>
  <si>
    <t>Санкт-Петербург г, Софийская ул, д. 26 к. 2 литера А</t>
  </si>
  <si>
    <t>школа, не жилое</t>
  </si>
  <si>
    <t>Санкт-Петербург г, Садовая ул, д. 108-110, литера.А</t>
  </si>
  <si>
    <t>Школа. к. 2.</t>
  </si>
  <si>
    <t>Санкт-Петербург г, Маршала Захарова ул, д. 14, корп. 3, литера.А</t>
  </si>
  <si>
    <t>Школа. к.1.</t>
  </si>
  <si>
    <t>Санкт-Петербург г, Маршала Захарова ул, д. 16, корп. 4, литера.А</t>
  </si>
  <si>
    <t>школьное</t>
  </si>
  <si>
    <t>Санкт-Петербург г, Опочинина ул, д. 10 литера А</t>
  </si>
  <si>
    <t>Санкт-Петербург г, Ударников пр-кт, д. 31, литера.А</t>
  </si>
  <si>
    <t>Школьное</t>
  </si>
  <si>
    <t>Санкт-Петербург г, Александра Матросова ул, д. 11, литера.А</t>
  </si>
  <si>
    <t>Санкт-Петербург г, Пушкин г, Генерала Хазова ул, д. 7 литера А</t>
  </si>
  <si>
    <t>школьное здание</t>
  </si>
  <si>
    <t>Санкт-Петербург г, Ириновский пр-кт, д. 17, корп. 5, литера.А</t>
  </si>
  <si>
    <t>Школьное здание</t>
  </si>
  <si>
    <t>Санкт-Петербург г, Ударников пр-кт, д. 22, корп. 3, литера.А</t>
  </si>
  <si>
    <t>Школьный спортивный клуб</t>
  </si>
  <si>
    <t>Санкт-Петербург г, Зеленогорск г, Ленина пр-кт, д. 2, литера.Р</t>
  </si>
  <si>
    <t>Шлиссельбургская крепость Орешек</t>
  </si>
  <si>
    <t>Шлюз (гараж)</t>
  </si>
  <si>
    <t>Штаб литера Ц</t>
  </si>
  <si>
    <t>Санкт-Петербург г, Молодежное п, Средневыборгское ш, д. 8, литера.Ц</t>
  </si>
  <si>
    <t>Эколого-биологический центр "Крестовский остров"</t>
  </si>
  <si>
    <t>Санкт-Петербург г, Крестовский пр-кт, д. 19 литера А</t>
  </si>
  <si>
    <t>Экспертиза</t>
  </si>
  <si>
    <t>Санкт-Петербург г, Екатерининский пр-кт, д. 10 литера А</t>
  </si>
  <si>
    <t>Экспозиции музея</t>
  </si>
  <si>
    <t>Санкт-Петербург г, Большой Казачий пер, д. 7, литера.А</t>
  </si>
  <si>
    <t>Экспозиционно-выстовочные залы</t>
  </si>
  <si>
    <t>Санкт-Петербург г, Павловск г, Песчаный пер, д. 5/13, литера.А</t>
  </si>
  <si>
    <t>Экспозиция музея</t>
  </si>
  <si>
    <t>Эллинг</t>
  </si>
  <si>
    <t>Энергетическое сбережение и повышение энергетической эффективности учреждения</t>
  </si>
  <si>
    <t>Энтузиастов пр., д. 37/12, литер А</t>
  </si>
  <si>
    <t>Санкт-Петербург г, Энтузиастов пр-кт, д. 37/12, литер.А</t>
  </si>
  <si>
    <t>Эстрада</t>
  </si>
  <si>
    <t>Санкт-Петербург г, Лифляндская ул, д. 12 литера Б</t>
  </si>
  <si>
    <t>Юношеская библиотека им. А.Гайдара</t>
  </si>
  <si>
    <t>Санкт-Петербург г, Большой П.С. пр-кт, д. 18 литера А</t>
  </si>
  <si>
    <t>Ясли</t>
  </si>
  <si>
    <t>Санкт-Петербург г, Дегтярный пер, д. 12, литера.А</t>
  </si>
  <si>
    <t>ясли-сад</t>
  </si>
  <si>
    <t>Санкт-Петербург г, Савушкина ул, д. 123, корп. 2, литера.А</t>
  </si>
  <si>
    <t>Яхт-клуб "Кронштадтский берег"</t>
  </si>
  <si>
    <t>Яхтенный мост</t>
  </si>
  <si>
    <r>
      <t xml:space="preserve">Адрес объекта
</t>
    </r>
    <r>
      <rPr>
        <sz val="11"/>
        <color theme="4"/>
        <rFont val="Calibri"/>
        <family val="2"/>
        <charset val="204"/>
        <scheme val="minor"/>
      </rPr>
      <t>(автоматическая подстановка)</t>
    </r>
  </si>
  <si>
    <r>
      <t xml:space="preserve">Адрес объекта
</t>
    </r>
    <r>
      <rPr>
        <sz val="11"/>
        <color theme="4"/>
        <rFont val="Calibri"/>
        <family val="2"/>
        <charset val="204"/>
        <scheme val="minor"/>
      </rPr>
      <t>(для ввода вручную)</t>
    </r>
  </si>
  <si>
    <r>
      <t xml:space="preserve">Наименование объекта
</t>
    </r>
    <r>
      <rPr>
        <sz val="11"/>
        <color theme="4"/>
        <rFont val="Calibri"/>
        <family val="2"/>
        <charset val="204"/>
        <scheme val="minor"/>
      </rPr>
      <t>(для ввода вручную)</t>
    </r>
  </si>
  <si>
    <t>адрес ручной</t>
  </si>
  <si>
    <t>наим.объекта ручной</t>
  </si>
  <si>
    <t>наим.объекта</t>
  </si>
  <si>
    <t xml:space="preserve">газоразрядные
(люминисцентные, ДРЛ, ДНаТ) </t>
  </si>
  <si>
    <t>ламп/светильников светодиодных</t>
  </si>
  <si>
    <t xml:space="preserve">ламп газоразрядных
(люминисцентные, ДРЛ, ДНаТ) </t>
  </si>
  <si>
    <r>
      <t xml:space="preserve">Наименование объекта 
</t>
    </r>
    <r>
      <rPr>
        <sz val="11"/>
        <color theme="4"/>
        <rFont val="Calibri"/>
        <family val="2"/>
        <charset val="204"/>
        <scheme val="minor"/>
      </rPr>
      <t>(выбор из списка)</t>
    </r>
  </si>
  <si>
    <t>выберите ИОГВ</t>
  </si>
  <si>
    <t>Государственная жилищная инспекция Санкт‑Петербурга</t>
  </si>
  <si>
    <r>
      <t xml:space="preserve">Система теплоснабжения
</t>
    </r>
    <r>
      <rPr>
        <sz val="11"/>
        <color theme="4"/>
        <rFont val="Calibri"/>
        <family val="2"/>
        <charset val="204"/>
        <scheme val="minor"/>
      </rPr>
      <t>(выбор из списка)</t>
    </r>
  </si>
  <si>
    <r>
      <t xml:space="preserve">Тип централизованной системы теплоснабжения
</t>
    </r>
    <r>
      <rPr>
        <sz val="11"/>
        <color theme="4"/>
        <rFont val="Calibri"/>
        <family val="2"/>
        <charset val="204"/>
        <scheme val="minor"/>
      </rPr>
      <t>(выбор из списка)</t>
    </r>
  </si>
  <si>
    <t>ИОГВ</t>
  </si>
  <si>
    <t>ГУ</t>
  </si>
  <si>
    <t>всего объектов</t>
  </si>
  <si>
    <t>всего объектов по ГУ</t>
  </si>
  <si>
    <t>ЗАПОЛНЯЮТСЯ ТОЛЬКО ЗЕЛЕНЫЕ ЯЧЕЙКИ!</t>
  </si>
  <si>
    <r>
      <t xml:space="preserve">Наименование ГУ
</t>
    </r>
    <r>
      <rPr>
        <sz val="11"/>
        <color theme="4"/>
        <rFont val="Calibri"/>
        <family val="2"/>
        <charset val="204"/>
        <scheme val="minor"/>
      </rPr>
      <t>(автоматическая подстановка)</t>
    </r>
  </si>
  <si>
    <r>
      <t xml:space="preserve">Тип объекта
</t>
    </r>
    <r>
      <rPr>
        <sz val="11"/>
        <color theme="4"/>
        <rFont val="Calibri"/>
        <family val="2"/>
        <charset val="204"/>
        <scheme val="minor"/>
      </rPr>
      <t>(выбор из списка)</t>
    </r>
  </si>
  <si>
    <r>
      <t xml:space="preserve">Наличие АИТП по состоянию на 31.12.2021
</t>
    </r>
    <r>
      <rPr>
        <sz val="11"/>
        <color theme="4"/>
        <rFont val="Calibri"/>
        <family val="2"/>
        <charset val="204"/>
        <scheme val="minor"/>
      </rPr>
      <t>(выбор из списка)</t>
    </r>
  </si>
  <si>
    <r>
      <t xml:space="preserve">В 2021 году проводился капитальный ремонт объекта
</t>
    </r>
    <r>
      <rPr>
        <sz val="11"/>
        <color theme="4"/>
        <rFont val="Calibri"/>
        <family val="2"/>
        <charset val="204"/>
        <scheme val="minor"/>
      </rPr>
      <t>(выбор из списка)</t>
    </r>
  </si>
  <si>
    <t>Число осветительных приборов (внутренне освещение), установленных на 31.12.2022 с использованием ламп по типам:</t>
  </si>
  <si>
    <t>Количество закупленных осветительных приборов/ламп (для  внутреннего освещения) в 2022 году с использованием ламп по типам:</t>
  </si>
  <si>
    <r>
      <t xml:space="preserve">Наличие АИТП по состоянию на 31.12.2022
</t>
    </r>
    <r>
      <rPr>
        <sz val="11"/>
        <color theme="4"/>
        <rFont val="Calibri"/>
        <family val="2"/>
        <charset val="204"/>
        <scheme val="minor"/>
      </rPr>
      <t>(выбор из списка)</t>
    </r>
  </si>
  <si>
    <r>
      <t xml:space="preserve">В 2022 году проводился капитальный ремонт объекта
</t>
    </r>
    <r>
      <rPr>
        <sz val="11"/>
        <color theme="4"/>
        <rFont val="Calibri"/>
        <family val="2"/>
        <charset val="204"/>
        <scheme val="minor"/>
      </rPr>
      <t>(выбор из списка)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</si>
</sst>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8"/>
      <color rgb="FF000000"/>
      <name val="Calibri"/>
      <family val="2"/>
      <charset val="204"/>
    </font>
    <font>
      <b/>
      <sz val="8"/>
      <name val="Calibri"/>
      <family val="2"/>
      <charset val="204"/>
    </font>
    <font>
      <sz val="8"/>
      <name val="Calibri"/>
      <family val="2"/>
      <charset val="204"/>
    </font>
    <font>
      <sz val="11"/>
      <color theme="4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2">
    <xf numFmtId="0" fontId="0" fillId="0" borderId="0"/>
    <xf numFmtId="0" fontId="3" fillId="0" borderId="0"/>
  </cellStyleXfs>
  <cellXfs count="55">
    <xf numFmtId="0" fontId="0" fillId="0" borderId="0" xfId="0"/>
    <xf numFmtId="0" fontId="0" fillId="0" borderId="0" xfId="0" applyFont="1"/>
    <xf numFmtId="0" fontId="3" fillId="0" borderId="0" xfId="1"/>
    <xf numFmtId="0" fontId="0" fillId="0" borderId="0" xfId="0" applyFont="1" applyAlignment="1">
      <alignment horizontal="left" wrapText="1"/>
    </xf>
    <xf numFmtId="0" fontId="9" fillId="0" borderId="0" xfId="1" applyFont="1" applyAlignment="1">
      <alignment horizontal="center" vertical="center" wrapText="1"/>
    </xf>
    <xf numFmtId="0" fontId="7" fillId="7" borderId="12" xfId="1" applyNumberFormat="1" applyFont="1" applyFill="1" applyBorder="1" applyAlignment="1">
      <alignment horizontal="center" vertical="center" wrapText="1"/>
    </xf>
    <xf numFmtId="0" fontId="7" fillId="7" borderId="13" xfId="1" applyNumberFormat="1" applyFont="1" applyFill="1" applyBorder="1" applyAlignment="1">
      <alignment horizontal="center" vertical="center" wrapText="1"/>
    </xf>
    <xf numFmtId="0" fontId="8" fillId="7" borderId="13" xfId="1" applyNumberFormat="1" applyFont="1" applyFill="1" applyBorder="1" applyAlignment="1">
      <alignment horizontal="center" vertical="center" wrapText="1"/>
    </xf>
    <xf numFmtId="0" fontId="8" fillId="7" borderId="14" xfId="1" applyNumberFormat="1" applyFont="1" applyFill="1" applyBorder="1" applyAlignment="1">
      <alignment horizontal="center" vertical="center" wrapText="1"/>
    </xf>
    <xf numFmtId="0" fontId="3" fillId="8" borderId="12" xfId="1" applyNumberFormat="1" applyFont="1" applyFill="1" applyBorder="1" applyAlignment="1"/>
    <xf numFmtId="0" fontId="3" fillId="8" borderId="13" xfId="1" applyNumberFormat="1" applyFont="1" applyFill="1" applyBorder="1" applyAlignment="1"/>
    <xf numFmtId="0" fontId="3" fillId="8" borderId="14" xfId="1" applyNumberFormat="1" applyFont="1" applyFill="1" applyBorder="1" applyAlignment="1"/>
    <xf numFmtId="0" fontId="3" fillId="0" borderId="12" xfId="1" applyNumberFormat="1" applyFont="1" applyBorder="1" applyAlignment="1"/>
    <xf numFmtId="0" fontId="3" fillId="0" borderId="13" xfId="1" applyNumberFormat="1" applyFont="1" applyBorder="1" applyAlignment="1"/>
    <xf numFmtId="0" fontId="3" fillId="0" borderId="14" xfId="1" applyNumberFormat="1" applyFont="1" applyBorder="1" applyAlignment="1"/>
    <xf numFmtId="0" fontId="3" fillId="0" borderId="11" xfId="1" applyNumberFormat="1" applyFont="1" applyBorder="1" applyAlignment="1"/>
    <xf numFmtId="0" fontId="3" fillId="0" borderId="8" xfId="1" applyNumberFormat="1" applyFont="1" applyBorder="1" applyAlignment="1"/>
    <xf numFmtId="0" fontId="3" fillId="0" borderId="9" xfId="1" applyNumberFormat="1" applyFont="1" applyBorder="1" applyAlignment="1"/>
    <xf numFmtId="0" fontId="0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11" fillId="0" borderId="0" xfId="0" applyFont="1" applyProtection="1">
      <protection hidden="1"/>
    </xf>
    <xf numFmtId="0" fontId="0" fillId="0" borderId="0" xfId="0" applyProtection="1">
      <protection hidden="1"/>
    </xf>
    <xf numFmtId="0" fontId="5" fillId="0" borderId="0" xfId="0" applyFont="1" applyProtection="1">
      <protection hidden="1"/>
    </xf>
    <xf numFmtId="0" fontId="0" fillId="0" borderId="0" xfId="0" applyFont="1" applyAlignment="1" applyProtection="1">
      <alignment horizontal="left" wrapText="1"/>
      <protection hidden="1"/>
    </xf>
    <xf numFmtId="0" fontId="0" fillId="0" borderId="7" xfId="0" applyFont="1" applyBorder="1" applyAlignment="1" applyProtection="1">
      <alignment horizontal="center" vertical="center" wrapText="1"/>
      <protection hidden="1"/>
    </xf>
    <xf numFmtId="0" fontId="0" fillId="0" borderId="10" xfId="0" applyFont="1" applyBorder="1" applyAlignment="1" applyProtection="1">
      <alignment horizontal="center" vertical="center" wrapText="1"/>
      <protection hidden="1"/>
    </xf>
    <xf numFmtId="0" fontId="0" fillId="0" borderId="5" xfId="0" applyFont="1" applyBorder="1" applyAlignment="1" applyProtection="1">
      <alignment horizontal="center" vertical="center" wrapText="1"/>
      <protection hidden="1"/>
    </xf>
    <xf numFmtId="0" fontId="0" fillId="0" borderId="0" xfId="0" applyFont="1" applyAlignment="1" applyProtection="1">
      <alignment horizontal="center" vertical="center" wrapText="1"/>
      <protection hidden="1"/>
    </xf>
    <xf numFmtId="0" fontId="6" fillId="5" borderId="5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Fill="1" applyAlignment="1" applyProtection="1">
      <alignment horizontal="center" vertical="center" wrapText="1"/>
      <protection hidden="1"/>
    </xf>
    <xf numFmtId="0" fontId="5" fillId="2" borderId="6" xfId="0" applyFont="1" applyFill="1" applyBorder="1" applyAlignment="1" applyProtection="1">
      <alignment horizontal="center"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0" fillId="3" borderId="1" xfId="0" applyNumberFormat="1" applyFont="1" applyFill="1" applyBorder="1" applyAlignment="1" applyProtection="1">
      <alignment horizontal="left" vertical="top" wrapText="1"/>
      <protection hidden="1"/>
    </xf>
    <xf numFmtId="0" fontId="0" fillId="3" borderId="5" xfId="0" applyNumberFormat="1" applyFont="1" applyFill="1" applyBorder="1" applyAlignment="1" applyProtection="1">
      <alignment horizontal="left" vertical="top" wrapText="1"/>
      <protection hidden="1"/>
    </xf>
    <xf numFmtId="0" fontId="0" fillId="0" borderId="0" xfId="0" applyFont="1" applyAlignment="1" applyProtection="1">
      <alignment vertical="top"/>
      <protection hidden="1"/>
    </xf>
    <xf numFmtId="3" fontId="0" fillId="4" borderId="2" xfId="0" applyNumberFormat="1" applyFont="1" applyFill="1" applyBorder="1" applyAlignment="1" applyProtection="1">
      <alignment horizontal="center" vertical="top" wrapText="1"/>
      <protection hidden="1"/>
    </xf>
    <xf numFmtId="0" fontId="0" fillId="4" borderId="5" xfId="0" applyFont="1" applyFill="1" applyBorder="1" applyAlignment="1" applyProtection="1">
      <alignment horizontal="center" vertical="top"/>
      <protection hidden="1"/>
    </xf>
    <xf numFmtId="0" fontId="0" fillId="0" borderId="5" xfId="0" applyFont="1" applyBorder="1" applyAlignment="1" applyProtection="1">
      <alignment horizontal="center" vertical="center" wrapText="1"/>
      <protection hidden="1"/>
    </xf>
    <xf numFmtId="1" fontId="0" fillId="6" borderId="1" xfId="0" applyNumberFormat="1" applyFont="1" applyFill="1" applyBorder="1" applyAlignment="1" applyProtection="1">
      <alignment horizontal="center" vertical="top"/>
      <protection locked="0"/>
    </xf>
    <xf numFmtId="0" fontId="0" fillId="6" borderId="1" xfId="0" applyNumberFormat="1" applyFont="1" applyFill="1" applyBorder="1" applyAlignment="1" applyProtection="1">
      <alignment horizontal="left" vertical="top" wrapText="1"/>
      <protection locked="0"/>
    </xf>
    <xf numFmtId="0" fontId="5" fillId="6" borderId="1" xfId="0" applyNumberFormat="1" applyFont="1" applyFill="1" applyBorder="1" applyAlignment="1" applyProtection="1">
      <alignment horizontal="left" vertical="top" wrapText="1"/>
      <protection locked="0"/>
    </xf>
    <xf numFmtId="49" fontId="0" fillId="6" borderId="5" xfId="0" applyNumberFormat="1" applyFont="1" applyFill="1" applyBorder="1" applyAlignment="1" applyProtection="1">
      <alignment horizontal="left" vertical="top" wrapText="1"/>
      <protection locked="0"/>
    </xf>
    <xf numFmtId="49" fontId="0" fillId="6" borderId="5" xfId="0" applyNumberFormat="1" applyFont="1" applyFill="1" applyBorder="1" applyAlignment="1" applyProtection="1">
      <alignment horizontal="center" vertical="top" wrapText="1"/>
      <protection locked="0"/>
    </xf>
    <xf numFmtId="4" fontId="0" fillId="6" borderId="1" xfId="0" applyNumberFormat="1" applyFont="1" applyFill="1" applyBorder="1" applyAlignment="1" applyProtection="1">
      <alignment horizontal="center" vertical="top"/>
      <protection locked="0"/>
    </xf>
    <xf numFmtId="0" fontId="0" fillId="6" borderId="1" xfId="0" applyFont="1" applyFill="1" applyBorder="1" applyAlignment="1" applyProtection="1">
      <alignment horizontal="center" vertical="top"/>
      <protection locked="0"/>
    </xf>
    <xf numFmtId="3" fontId="0" fillId="6" borderId="1" xfId="0" applyNumberFormat="1" applyFont="1" applyFill="1" applyBorder="1" applyAlignment="1" applyProtection="1">
      <alignment horizontal="center" vertical="top"/>
      <protection locked="0"/>
    </xf>
    <xf numFmtId="0" fontId="12" fillId="0" borderId="0" xfId="0" applyFont="1" applyProtection="1">
      <protection hidden="1"/>
    </xf>
    <xf numFmtId="0" fontId="0" fillId="0" borderId="5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</cellXfs>
  <cellStyles count="2">
    <cellStyle name="Обычный" xfId="0" builtinId="0"/>
    <cellStyle name="Обычный 2" xfId="1" xr:uid="{A2BE61C3-0312-461D-A91B-19CCF9CFCE6D}"/>
  </cellStyles>
  <dxfs count="1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  <protection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4" formatCode="#,##0.0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04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04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1" formatCode="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hidden="1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Calibri"/>
        <family val="2"/>
        <charset val="204"/>
        <scheme val="none"/>
      </font>
      <fill>
        <patternFill patternType="solid">
          <fgColor rgb="FF000000"/>
          <bgColor rgb="FFFCE4D6"/>
        </patternFill>
      </fill>
      <alignment horizontal="center" vertical="top" textRotation="0" wrapText="0" indent="0" justifyLastLine="0" shrinkToFit="0" readingOrder="0"/>
      <protection hidden="1"/>
    </dxf>
    <dxf>
      <border outline="0">
        <bottom style="thin">
          <color rgb="FF000000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family val="2"/>
        <charset val="204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color theme="6"/>
      </font>
      <fill>
        <patternFill>
          <bgColor theme="6"/>
        </patternFill>
      </fill>
    </dxf>
    <dxf>
      <font>
        <color theme="0" tint="-0.34998626667073579"/>
      </font>
      <fill>
        <patternFill>
          <bgColor theme="6"/>
        </patternFill>
      </fill>
    </dxf>
    <dxf>
      <font>
        <color theme="0" tint="-0.34998626667073579"/>
      </font>
      <fill>
        <patternFill>
          <bgColor theme="6"/>
        </patternFill>
      </fill>
    </dxf>
    <dxf>
      <font>
        <color theme="0" tint="-0.34998626667073579"/>
      </font>
      <fill>
        <patternFill>
          <bgColor theme="6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rgb="FFFF0000"/>
      </font>
    </dxf>
    <dxf>
      <font>
        <color theme="0" tint="-0.34998626667073579"/>
      </font>
      <fill>
        <patternFill>
          <bgColor theme="6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</dxf>
    <dxf>
      <font>
        <color theme="8" tint="0.7999816888943144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  <fill>
        <patternFill>
          <bgColor theme="6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rgb="FFFF0000"/>
      </font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rgb="FFFF0000"/>
      </font>
    </dxf>
    <dxf>
      <font>
        <color theme="1"/>
      </font>
      <fill>
        <patternFill patternType="none">
          <bgColor auto="1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  <protection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" formatCode="#,##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4" formatCode="#,##0.0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04"/>
        <scheme val="minor"/>
      </font>
      <numFmt numFmtId="30" formatCode="@"/>
      <fill>
        <patternFill patternType="solid">
          <fgColor indexed="64"/>
          <bgColor theme="9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04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0" formatCode="General"/>
      <fill>
        <patternFill patternType="solid">
          <fgColor indexed="64"/>
          <bgColor theme="9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1" formatCode="0"/>
      <fill>
        <patternFill patternType="solid">
          <fgColor indexed="64"/>
          <bgColor theme="9" tint="0.79998168889431442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1" hidden="1"/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hidden="1"/>
    </dxf>
    <dxf>
      <border outline="0">
        <top style="thin">
          <color indexed="64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indexed="64"/>
        </top>
        <bottom style="thin">
          <color rgb="FF000000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Calibri"/>
        <family val="2"/>
        <charset val="204"/>
        <scheme val="minor"/>
      </font>
      <fill>
        <patternFill patternType="solid">
          <fgColor indexed="64"/>
          <bgColor theme="5" tint="0.79998168889431442"/>
        </patternFill>
      </fill>
      <alignment horizontal="center" vertical="top" textRotation="0" wrapText="0" indent="0" justifyLastLine="0" shrinkToFit="0" readingOrder="0"/>
      <protection hidden="1"/>
    </dxf>
    <dxf>
      <border outline="0">
        <bottom style="thin">
          <color rgb="FF000000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family val="2"/>
        <charset val="204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color theme="6"/>
      </font>
      <fill>
        <patternFill>
          <bgColor theme="6"/>
        </patternFill>
      </fill>
    </dxf>
    <dxf>
      <font>
        <color theme="0" tint="-0.34998626667073579"/>
      </font>
      <fill>
        <patternFill>
          <bgColor theme="6"/>
        </patternFill>
      </fill>
    </dxf>
    <dxf>
      <font>
        <color theme="0" tint="-0.34998626667073579"/>
      </font>
      <fill>
        <patternFill>
          <bgColor theme="6"/>
        </patternFill>
      </fill>
    </dxf>
    <dxf>
      <font>
        <color theme="0" tint="-0.34998626667073579"/>
      </font>
      <fill>
        <patternFill>
          <bgColor theme="6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rgb="FFFF0000"/>
      </font>
    </dxf>
    <dxf>
      <font>
        <color theme="0" tint="-0.34998626667073579"/>
      </font>
      <fill>
        <patternFill>
          <bgColor theme="6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</dxf>
    <dxf>
      <font>
        <color theme="8" tint="0.79998168889431442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  <fill>
        <patternFill>
          <bgColor theme="6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rgb="FFFF0000"/>
      </font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rgb="FFFF0000"/>
      </font>
    </dxf>
    <dxf>
      <font>
        <color theme="1"/>
      </font>
      <fill>
        <patternFill patternType="none">
          <bgColor auto="1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9D15BDD-E542-4234-AC9E-74C45A50D035}" name="T_2021" displayName="T_2021" ref="A5:T155" totalsRowShown="0" headerRowDxfId="84" dataDxfId="82" headerRowBorderDxfId="83" tableBorderDxfId="81" totalsRowBorderDxfId="80">
  <autoFilter ref="A5:T155" xr:uid="{0E9C731D-6704-4AB5-9349-BA9E7945EB38}"/>
  <tableColumns count="20">
    <tableColumn id="1" xr3:uid="{B6BF1D4B-A241-4014-BD3B-42E24527EE92}" name="строка" dataDxfId="79">
      <calculatedColumnFormula>ROW()-5</calculatedColumnFormula>
    </tableColumn>
    <tableColumn id="4" xr3:uid="{BE180661-C854-4522-A2D2-FF7D867F2F1E}" name="наименование ГУ" dataDxfId="78">
      <calculatedColumnFormula>IF(T_2021[[#This Row],[ИНН]]="","",IFERROR(VLOOKUP(T_2021[[#This Row],[ИНН]],Report!$A$3:$H$6734,8,FALSE),""))</calculatedColumnFormula>
    </tableColumn>
    <tableColumn id="2" xr3:uid="{8BE4E0BA-11C7-4CDC-88C7-6835E82893EF}" name="адрес объекта" dataDxfId="77">
      <calculatedColumnFormula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calculatedColumnFormula>
    </tableColumn>
    <tableColumn id="3" xr3:uid="{18BF84D5-9FF8-45E4-B234-E855CA7EE996}" name="ИНН" dataDxfId="76"/>
    <tableColumn id="11" xr3:uid="{F4E9C927-557F-4FD8-99F1-4D882DF1B5CD}" name="наим.объекта" dataDxfId="75"/>
    <tableColumn id="23" xr3:uid="{BCB95282-A8DF-4D22-9834-00C8519F1C7B}" name="наим.объекта ручной" dataDxfId="74"/>
    <tableColumn id="13" xr3:uid="{A53713F4-CBF1-4FBF-A595-E00BB00EFFF5}" name="адрес ручной" dataDxfId="73"/>
    <tableColumn id="18" xr3:uid="{4BAC09D1-270F-4B9A-835B-F86BB70E81F6}" name="тип объекта" dataDxfId="72"/>
    <tableColumn id="5" xr3:uid="{4642B982-7E0B-4906-B368-E512C3821E87}" name="площадь" dataDxfId="71"/>
    <tableColumn id="6" xr3:uid="{85C8F2F1-B030-4C47-A489-BC4AED249AE8}" name="система т/сн" dataDxfId="70"/>
    <tableColumn id="7" xr3:uid="{A585537C-0D42-481F-86C3-2EDA80917DEE}" name="тип системы" dataDxfId="69"/>
    <tableColumn id="8" xr3:uid="{92E1E005-4C25-43A1-A7B2-0283E9883982}" name="АИТП" dataDxfId="68"/>
    <tableColumn id="9" xr3:uid="{52A6E13F-1001-4077-A193-DAC9DA1DFBFF}" name="кап.ремонт" dataDxfId="67"/>
    <tableColumn id="20" xr3:uid="{1107137C-AEC2-4ACD-B9FF-C8452F582835}" name="ЛН на конец года" dataDxfId="66"/>
    <tableColumn id="10" xr3:uid="{2B73B504-4A84-40E5-B1E3-53046247A1FE}" name="LED на конец года" dataDxfId="65"/>
    <tableColumn id="22" xr3:uid="{451BAAAF-7C16-4C8B-9F73-5B213F18EEEF}" name="ГР на конец года" dataDxfId="64"/>
    <tableColumn id="14" xr3:uid="{377E99E2-2954-4DA7-BF7A-3F3C8242CF4C}" name="ЛН куплено" dataDxfId="63"/>
    <tableColumn id="15" xr3:uid="{24FE0CCB-B428-4FBD-8B38-1CC7121C3C86}" name="ГР кулено" dataDxfId="62"/>
    <tableColumn id="16" xr3:uid="{5DB716B0-185D-4E61-B469-F6840177D875}" name="LED куплено" dataDxfId="61"/>
    <tableColumn id="19" xr3:uid="{A792C625-DFAF-4CFD-AD67-9E0819BDC6B5}" name="Проверка" dataDxfId="60">
      <calculatedColumnFormula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F08F8A-64FF-4731-B15C-36A843714836}" name="T_2022" displayName="T_2022" ref="A5:T155" totalsRowShown="0" headerRowDxfId="24" dataDxfId="22" headerRowBorderDxfId="23" tableBorderDxfId="21" totalsRowBorderDxfId="20">
  <autoFilter ref="A5:T155" xr:uid="{0E9C731D-6704-4AB5-9349-BA9E7945EB38}"/>
  <tableColumns count="20">
    <tableColumn id="1" xr3:uid="{C09719B7-83E0-40E0-AB82-77D54EC3EE4B}" name="строка" dataDxfId="19">
      <calculatedColumnFormula>ROW()-5</calculatedColumnFormula>
    </tableColumn>
    <tableColumn id="4" xr3:uid="{37454588-2DDC-47FB-89AE-DC75671E8525}" name="наименование ГУ" dataDxfId="18">
      <calculatedColumnFormula>IF(T_2022[[#This Row],[ИНН]]="","",IFERROR(VLOOKUP(T_2022[[#This Row],[ИНН]],Report!$A$3:$H$6734,8,FALSE),""))</calculatedColumnFormula>
    </tableColumn>
    <tableColumn id="2" xr3:uid="{F1AA7B0C-40D6-48D5-858B-51839E668E8F}" name="адрес объекта" dataDxfId="17">
      <calculatedColumnFormula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calculatedColumnFormula>
    </tableColumn>
    <tableColumn id="3" xr3:uid="{4ACC6082-1966-4FBF-9479-176881D4515C}" name="ИНН" dataDxfId="16"/>
    <tableColumn id="11" xr3:uid="{28E7BC87-CC12-4FE4-921A-739695C1C8D4}" name="наим.объекта" dataDxfId="15"/>
    <tableColumn id="23" xr3:uid="{D684FB09-35E4-4E28-BB31-9C021EC801D8}" name="наим.объекта ручной" dataDxfId="14"/>
    <tableColumn id="13" xr3:uid="{368B6E43-F0FC-4169-B18F-CD241C6DEC0C}" name="адрес ручной" dataDxfId="13"/>
    <tableColumn id="18" xr3:uid="{3529E9D7-AA20-4952-91A9-FE5AE0146F36}" name="тип объекта" dataDxfId="12"/>
    <tableColumn id="5" xr3:uid="{42A623D5-2D52-461B-9755-E405A941774A}" name="площадь" dataDxfId="11"/>
    <tableColumn id="6" xr3:uid="{EF338200-6DBA-487C-A064-E0CCAD4942B4}" name="система т/сн" dataDxfId="10"/>
    <tableColumn id="7" xr3:uid="{C60740E5-254D-4A99-B37A-6E42B9AC3568}" name="тип системы" dataDxfId="9"/>
    <tableColumn id="8" xr3:uid="{C2BEEEBD-0CA2-403C-8C2F-99BF730E17F7}" name="АИТП" dataDxfId="8"/>
    <tableColumn id="9" xr3:uid="{E7359948-72F3-4326-A2BD-623227FB5D0E}" name="кап.ремонт" dataDxfId="7"/>
    <tableColumn id="20" xr3:uid="{91E7DCCD-F077-4026-9B19-197FC7BC7240}" name="ЛН на конец года" dataDxfId="6"/>
    <tableColumn id="10" xr3:uid="{4915E247-824E-4B96-85CB-1402EA338057}" name="LED на конец года" dataDxfId="5"/>
    <tableColumn id="22" xr3:uid="{EFAC5F6C-E8DA-44E6-9DF9-0A470AD2F436}" name="ГР на конец года" dataDxfId="4"/>
    <tableColumn id="14" xr3:uid="{E79DF66D-08A8-4930-8653-8D698172570A}" name="ЛН куплено" dataDxfId="3"/>
    <tableColumn id="15" xr3:uid="{AE0820C2-A34F-478F-B9A0-DBBF8360BC29}" name="ГР кулено" dataDxfId="2"/>
    <tableColumn id="16" xr3:uid="{B4F4E7C9-32A7-453D-9031-47D0CFBFCE49}" name="LED куплено" dataDxfId="1"/>
    <tableColumn id="19" xr3:uid="{3715A400-BEAF-4624-ABC0-F898A1B38367}" name="Проверка" dataDxfId="0">
      <calculatedColumnFormula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8345D-CC14-4AC2-851A-5053FAAF91D8}">
  <sheetPr>
    <pageSetUpPr fitToPage="1"/>
  </sheetPr>
  <dimension ref="A1:CBS613"/>
  <sheetViews>
    <sheetView tabSelected="1" view="pageBreakPreview" zoomScaleNormal="100" zoomScaleSheetLayoutView="100" workbookViewId="0">
      <pane ySplit="5" topLeftCell="A6" activePane="bottomLeft" state="frozen"/>
      <selection pane="bottomLeft" activeCell="C1" sqref="C1"/>
    </sheetView>
  </sheetViews>
  <sheetFormatPr defaultColWidth="0" defaultRowHeight="15" zeroHeight="1" x14ac:dyDescent="0.25"/>
  <cols>
    <col min="1" max="1" width="6.7109375" style="1" customWidth="1"/>
    <col min="2" max="2" width="20.42578125" customWidth="1"/>
    <col min="3" max="3" width="20.42578125" style="19" customWidth="1"/>
    <col min="4" max="4" width="18.28515625" customWidth="1"/>
    <col min="5" max="5" width="18.85546875" style="18" customWidth="1"/>
    <col min="6" max="6" width="20.140625" customWidth="1"/>
    <col min="7" max="7" width="20.140625" style="20" customWidth="1"/>
    <col min="8" max="8" width="25.85546875" customWidth="1"/>
    <col min="9" max="9" width="18.7109375" customWidth="1"/>
    <col min="10" max="10" width="23.5703125" style="1" customWidth="1"/>
    <col min="11" max="11" width="23.5703125" style="18" customWidth="1"/>
    <col min="12" max="12" width="15.28515625" style="18" customWidth="1"/>
    <col min="13" max="13" width="16" style="20" customWidth="1"/>
    <col min="14" max="14" width="24.140625" style="18" customWidth="1"/>
    <col min="15" max="15" width="19.42578125" style="18" customWidth="1"/>
    <col min="16" max="16" width="18.5703125" style="18" customWidth="1"/>
    <col min="17" max="17" width="18.140625" style="18" customWidth="1"/>
    <col min="18" max="18" width="19.5703125" style="18" customWidth="1"/>
    <col min="19" max="19" width="17.28515625" style="18" customWidth="1"/>
    <col min="20" max="20" width="24.28515625" style="18" customWidth="1"/>
    <col min="21" max="21" width="16.42578125" style="18" hidden="1" customWidth="1"/>
    <col min="22" max="22" width="21" style="18" hidden="1" customWidth="1"/>
    <col min="23" max="23" width="18.42578125" style="18" hidden="1" customWidth="1"/>
    <col min="24" max="24" width="27.42578125" style="3" hidden="1" customWidth="1"/>
    <col min="25" max="25" width="14.42578125" style="1" hidden="1" customWidth="1"/>
    <col min="26" max="26" width="15.7109375" style="1" hidden="1" customWidth="1"/>
    <col min="27" max="27" width="15.85546875" style="1" hidden="1" customWidth="1"/>
    <col min="28" max="31" width="20.5703125" style="1" hidden="1" customWidth="1"/>
    <col min="32" max="614" width="0" style="1" hidden="1" customWidth="1"/>
    <col min="615" max="2099" width="9.140625" style="1" hidden="1" customWidth="1"/>
    <col min="2100" max="16384" width="0" style="1" hidden="1"/>
  </cols>
  <sheetData>
    <row r="1" spans="1:24" s="21" customFormat="1" ht="18.75" x14ac:dyDescent="0.3">
      <c r="B1" s="22" t="s">
        <v>2750</v>
      </c>
      <c r="C1" s="23" t="str" cm="1">
        <f t="array" ref="C1">IF(SUMPRODUCT(--(T_2021[ИНН]&lt;&gt;""))&lt;COUNTIF(Report!A3:A6734,'2021'!D6),"Информация представлена не по всем объектам ГУ!","")</f>
        <v/>
      </c>
      <c r="E1" s="24"/>
      <c r="F1" s="25"/>
      <c r="H1" s="51" t="s">
        <v>11977</v>
      </c>
      <c r="I1" s="24"/>
      <c r="T1" s="26"/>
    </row>
    <row r="2" spans="1:24" s="21" customFormat="1" ht="57.75" customHeight="1" x14ac:dyDescent="0.25">
      <c r="A2" s="52" t="s">
        <v>10</v>
      </c>
      <c r="B2" s="53" t="s">
        <v>11978</v>
      </c>
      <c r="C2" s="53" t="s">
        <v>11959</v>
      </c>
      <c r="D2" s="53" t="s">
        <v>0</v>
      </c>
      <c r="E2" s="53" t="s">
        <v>11968</v>
      </c>
      <c r="F2" s="54" t="s">
        <v>11961</v>
      </c>
      <c r="G2" s="53" t="s">
        <v>11960</v>
      </c>
      <c r="H2" s="53" t="s">
        <v>11979</v>
      </c>
      <c r="I2" s="53" t="s">
        <v>5</v>
      </c>
      <c r="J2" s="53" t="s">
        <v>11971</v>
      </c>
      <c r="K2" s="53" t="s">
        <v>11972</v>
      </c>
      <c r="L2" s="53" t="s">
        <v>11980</v>
      </c>
      <c r="M2" s="53" t="s">
        <v>11981</v>
      </c>
      <c r="N2" s="52" t="str" cm="1">
        <f t="array" aca="1" ref="N2" ca="1">"Число осветительных приборов (внутренне освещение), установленных на 31.12."&amp;MID(CELL("ИМЯФАЙЛА",A2),SEARCH("]",CELL("ИМЯФАЙЛА",A2))+1,255)&amp;" с использованием ламп по типам:"</f>
        <v>Число осветительных приборов (внутренне освещение), установленных на 31.12.2021 с использованием ламп по типам:</v>
      </c>
      <c r="O2" s="52"/>
      <c r="P2" s="52"/>
      <c r="Q2" s="52" t="str" cm="1">
        <f t="array" aca="1" ref="Q2" ca="1">"Количество закупленных осветительных приборов/ламп (для  внутреннего освещения) в "&amp;MID(CELL("ИМЯФАЙЛА",A2),SEARCH("]",CELL("ИМЯФАЙЛА",A2))+1,255)&amp;" году с использованием ламп по типам:"</f>
        <v>Количество закупленных осветительных приборов/ламп (для  внутреннего освещения) в 2021 году с использованием ламп по типам:</v>
      </c>
      <c r="R2" s="52"/>
      <c r="S2" s="52"/>
      <c r="T2" s="26"/>
    </row>
    <row r="3" spans="1:24" s="30" customFormat="1" ht="49.5" customHeight="1" x14ac:dyDescent="0.25">
      <c r="A3" s="52"/>
      <c r="B3" s="53"/>
      <c r="C3" s="53"/>
      <c r="D3" s="53"/>
      <c r="E3" s="53"/>
      <c r="F3" s="54"/>
      <c r="G3" s="53"/>
      <c r="H3" s="53"/>
      <c r="I3" s="53"/>
      <c r="J3" s="53"/>
      <c r="K3" s="53"/>
      <c r="L3" s="53"/>
      <c r="M3" s="53"/>
      <c r="N3" s="27" t="s">
        <v>2767</v>
      </c>
      <c r="O3" s="27" t="s">
        <v>2768</v>
      </c>
      <c r="P3" s="27" t="s">
        <v>11965</v>
      </c>
      <c r="Q3" s="28" t="s">
        <v>9</v>
      </c>
      <c r="R3" s="27" t="s">
        <v>11967</v>
      </c>
      <c r="S3" s="27" t="s">
        <v>11966</v>
      </c>
      <c r="T3" s="29" t="s">
        <v>2752</v>
      </c>
    </row>
    <row r="4" spans="1:24" s="32" customFormat="1" ht="11.25" x14ac:dyDescent="0.25">
      <c r="A4" s="31">
        <v>1</v>
      </c>
      <c r="B4" s="31">
        <v>2</v>
      </c>
      <c r="C4" s="31">
        <v>3</v>
      </c>
      <c r="D4" s="31">
        <v>4</v>
      </c>
      <c r="E4" s="31">
        <v>5</v>
      </c>
      <c r="F4" s="31">
        <v>6</v>
      </c>
      <c r="G4" s="31">
        <v>7</v>
      </c>
      <c r="H4" s="31">
        <v>8</v>
      </c>
      <c r="I4" s="31">
        <v>9</v>
      </c>
      <c r="J4" s="31">
        <v>10</v>
      </c>
      <c r="K4" s="31">
        <v>11</v>
      </c>
      <c r="L4" s="31">
        <v>12</v>
      </c>
      <c r="M4" s="31">
        <v>13</v>
      </c>
      <c r="N4" s="31">
        <v>14</v>
      </c>
      <c r="O4" s="31">
        <v>15</v>
      </c>
      <c r="P4" s="31">
        <v>16</v>
      </c>
      <c r="Q4" s="31">
        <v>17</v>
      </c>
      <c r="R4" s="31">
        <v>18</v>
      </c>
      <c r="S4" s="31">
        <v>19</v>
      </c>
      <c r="T4" s="31">
        <v>20</v>
      </c>
    </row>
    <row r="5" spans="1:24" s="36" customFormat="1" hidden="1" x14ac:dyDescent="0.25">
      <c r="A5" s="33" t="s">
        <v>2766</v>
      </c>
      <c r="B5" s="34" t="s">
        <v>2764</v>
      </c>
      <c r="C5" s="33" t="s">
        <v>2763</v>
      </c>
      <c r="D5" s="34" t="s">
        <v>2765</v>
      </c>
      <c r="E5" s="33" t="s">
        <v>11964</v>
      </c>
      <c r="F5" s="33" t="s">
        <v>11963</v>
      </c>
      <c r="G5" s="33" t="s">
        <v>11962</v>
      </c>
      <c r="H5" s="33" t="s">
        <v>2762</v>
      </c>
      <c r="I5" s="34" t="s">
        <v>2761</v>
      </c>
      <c r="J5" s="34" t="s">
        <v>2760</v>
      </c>
      <c r="K5" s="34" t="s">
        <v>2753</v>
      </c>
      <c r="L5" s="34" t="s">
        <v>2754</v>
      </c>
      <c r="M5" s="34" t="s">
        <v>2755</v>
      </c>
      <c r="N5" s="34" t="s">
        <v>2769</v>
      </c>
      <c r="O5" s="34" t="s">
        <v>2756</v>
      </c>
      <c r="P5" s="34" t="s">
        <v>2770</v>
      </c>
      <c r="Q5" s="34" t="s">
        <v>2757</v>
      </c>
      <c r="R5" s="34" t="s">
        <v>2758</v>
      </c>
      <c r="S5" s="34" t="s">
        <v>2759</v>
      </c>
      <c r="T5" s="35" t="s">
        <v>2752</v>
      </c>
    </row>
    <row r="6" spans="1:24" s="39" customFormat="1" x14ac:dyDescent="0.25">
      <c r="A6" s="41">
        <f>ROW()-5</f>
        <v>1</v>
      </c>
      <c r="B6" s="37" t="str">
        <f>IF(T_2021[[#This Row],[ИНН]]="","",IFERROR(VLOOKUP(T_2021[[#This Row],[ИНН]],Report!$A$3:$H$6734,8,FALSE),""))</f>
        <v/>
      </c>
      <c r="C6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6" s="43"/>
      <c r="E6" s="44"/>
      <c r="F6" s="45"/>
      <c r="G6" s="46"/>
      <c r="H6" s="47"/>
      <c r="I6" s="48"/>
      <c r="J6" s="49"/>
      <c r="K6" s="49"/>
      <c r="L6" s="49"/>
      <c r="M6" s="49"/>
      <c r="N6" s="50"/>
      <c r="O6" s="50"/>
      <c r="P6" s="50"/>
      <c r="Q6" s="50"/>
      <c r="R6" s="50"/>
      <c r="S6" s="50"/>
      <c r="T6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</row>
    <row r="7" spans="1:24" x14ac:dyDescent="0.25">
      <c r="A7" s="41">
        <f t="shared" ref="A7:A70" si="0">ROW()-5</f>
        <v>2</v>
      </c>
      <c r="B7" s="37" t="str">
        <f>IF(T_2021[[#This Row],[ИНН]]="","",IFERROR(VLOOKUP(T_2021[[#This Row],[ИНН]],Report!$A$3:$H$6734,8,FALSE),""))</f>
        <v/>
      </c>
      <c r="C7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7" s="43"/>
      <c r="E7" s="44"/>
      <c r="F7" s="45"/>
      <c r="G7" s="46"/>
      <c r="H7" s="47"/>
      <c r="I7" s="48"/>
      <c r="J7" s="49"/>
      <c r="K7" s="49"/>
      <c r="L7" s="49"/>
      <c r="M7" s="49"/>
      <c r="N7" s="50"/>
      <c r="O7" s="50"/>
      <c r="P7" s="50"/>
      <c r="Q7" s="50"/>
      <c r="R7" s="50"/>
      <c r="S7" s="50"/>
      <c r="T7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7" s="1"/>
      <c r="V7" s="1"/>
      <c r="W7" s="1"/>
      <c r="X7" s="1"/>
    </row>
    <row r="8" spans="1:24" x14ac:dyDescent="0.25">
      <c r="A8" s="41">
        <f t="shared" si="0"/>
        <v>3</v>
      </c>
      <c r="B8" s="37" t="str">
        <f>IF(T_2021[[#This Row],[ИНН]]="","",IFERROR(VLOOKUP(T_2021[[#This Row],[ИНН]],Report!$A$3:$H$6734,8,FALSE),""))</f>
        <v/>
      </c>
      <c r="C8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8" s="43"/>
      <c r="E8" s="44"/>
      <c r="F8" s="45"/>
      <c r="G8" s="46"/>
      <c r="H8" s="47"/>
      <c r="I8" s="48"/>
      <c r="J8" s="49"/>
      <c r="K8" s="49"/>
      <c r="L8" s="49"/>
      <c r="M8" s="49"/>
      <c r="N8" s="50"/>
      <c r="O8" s="50"/>
      <c r="P8" s="50"/>
      <c r="Q8" s="50"/>
      <c r="R8" s="50"/>
      <c r="S8" s="50"/>
      <c r="T8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8" s="1"/>
      <c r="V8" s="1"/>
      <c r="W8" s="1"/>
      <c r="X8" s="1"/>
    </row>
    <row r="9" spans="1:24" x14ac:dyDescent="0.25">
      <c r="A9" s="41">
        <f t="shared" si="0"/>
        <v>4</v>
      </c>
      <c r="B9" s="37" t="str">
        <f>IF(T_2021[[#This Row],[ИНН]]="","",IFERROR(VLOOKUP(T_2021[[#This Row],[ИНН]],Report!$A$3:$H$6734,8,FALSE),""))</f>
        <v/>
      </c>
      <c r="C9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9" s="43"/>
      <c r="E9" s="44"/>
      <c r="F9" s="45"/>
      <c r="G9" s="46"/>
      <c r="H9" s="47"/>
      <c r="I9" s="48"/>
      <c r="J9" s="49"/>
      <c r="K9" s="49"/>
      <c r="L9" s="49"/>
      <c r="M9" s="49"/>
      <c r="N9" s="50"/>
      <c r="O9" s="50"/>
      <c r="P9" s="50"/>
      <c r="Q9" s="50"/>
      <c r="R9" s="50"/>
      <c r="S9" s="50"/>
      <c r="T9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9" s="1"/>
      <c r="V9" s="1"/>
      <c r="W9" s="1"/>
      <c r="X9" s="1"/>
    </row>
    <row r="10" spans="1:24" x14ac:dyDescent="0.25">
      <c r="A10" s="41">
        <f t="shared" si="0"/>
        <v>5</v>
      </c>
      <c r="B10" s="37" t="str">
        <f>IF(T_2021[[#This Row],[ИНН]]="","",IFERROR(VLOOKUP(T_2021[[#This Row],[ИНН]],Report!$A$3:$H$6734,8,FALSE),""))</f>
        <v/>
      </c>
      <c r="C10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0" s="43"/>
      <c r="E10" s="44"/>
      <c r="F10" s="45"/>
      <c r="G10" s="46"/>
      <c r="H10" s="47"/>
      <c r="I10" s="48"/>
      <c r="J10" s="49"/>
      <c r="K10" s="49"/>
      <c r="L10" s="49"/>
      <c r="M10" s="49"/>
      <c r="N10" s="50"/>
      <c r="O10" s="50"/>
      <c r="P10" s="50"/>
      <c r="Q10" s="50"/>
      <c r="R10" s="50"/>
      <c r="S10" s="50"/>
      <c r="T10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0" s="1"/>
      <c r="V10" s="1"/>
      <c r="W10" s="1"/>
      <c r="X10" s="1"/>
    </row>
    <row r="11" spans="1:24" x14ac:dyDescent="0.25">
      <c r="A11" s="41">
        <f t="shared" si="0"/>
        <v>6</v>
      </c>
      <c r="B11" s="37" t="str">
        <f>IF(T_2021[[#This Row],[ИНН]]="","",IFERROR(VLOOKUP(T_2021[[#This Row],[ИНН]],Report!$A$3:$H$6734,8,FALSE),""))</f>
        <v/>
      </c>
      <c r="C11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1" s="43"/>
      <c r="E11" s="44"/>
      <c r="F11" s="45"/>
      <c r="G11" s="46"/>
      <c r="H11" s="47"/>
      <c r="I11" s="48"/>
      <c r="J11" s="49"/>
      <c r="K11" s="49"/>
      <c r="L11" s="49"/>
      <c r="M11" s="49"/>
      <c r="N11" s="50"/>
      <c r="O11" s="50"/>
      <c r="P11" s="50"/>
      <c r="Q11" s="50"/>
      <c r="R11" s="50"/>
      <c r="S11" s="50"/>
      <c r="T11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1" s="1"/>
      <c r="V11" s="1"/>
      <c r="W11" s="1"/>
      <c r="X11" s="1"/>
    </row>
    <row r="12" spans="1:24" x14ac:dyDescent="0.25">
      <c r="A12" s="41">
        <f t="shared" si="0"/>
        <v>7</v>
      </c>
      <c r="B12" s="37" t="str">
        <f>IF(T_2021[[#This Row],[ИНН]]="","",IFERROR(VLOOKUP(T_2021[[#This Row],[ИНН]],Report!$A$3:$H$6734,8,FALSE),""))</f>
        <v/>
      </c>
      <c r="C12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2" s="43"/>
      <c r="E12" s="44"/>
      <c r="F12" s="45"/>
      <c r="G12" s="46"/>
      <c r="H12" s="47"/>
      <c r="I12" s="48"/>
      <c r="J12" s="49"/>
      <c r="K12" s="49"/>
      <c r="L12" s="49"/>
      <c r="M12" s="49"/>
      <c r="N12" s="50"/>
      <c r="O12" s="50"/>
      <c r="P12" s="50"/>
      <c r="Q12" s="50"/>
      <c r="R12" s="50"/>
      <c r="S12" s="50"/>
      <c r="T12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2" s="1"/>
      <c r="V12" s="1"/>
      <c r="W12" s="1"/>
      <c r="X12" s="1"/>
    </row>
    <row r="13" spans="1:24" x14ac:dyDescent="0.25">
      <c r="A13" s="41">
        <f t="shared" si="0"/>
        <v>8</v>
      </c>
      <c r="B13" s="37" t="str">
        <f>IF(T_2021[[#This Row],[ИНН]]="","",IFERROR(VLOOKUP(T_2021[[#This Row],[ИНН]],Report!$A$3:$H$6734,8,FALSE),""))</f>
        <v/>
      </c>
      <c r="C13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3" s="43"/>
      <c r="E13" s="44"/>
      <c r="F13" s="45"/>
      <c r="G13" s="46"/>
      <c r="H13" s="47"/>
      <c r="I13" s="48"/>
      <c r="J13" s="49"/>
      <c r="K13" s="49"/>
      <c r="L13" s="49"/>
      <c r="M13" s="49"/>
      <c r="N13" s="50"/>
      <c r="O13" s="50"/>
      <c r="P13" s="50"/>
      <c r="Q13" s="50"/>
      <c r="R13" s="50"/>
      <c r="S13" s="50"/>
      <c r="T13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3" s="1"/>
      <c r="V13" s="1"/>
      <c r="W13" s="1"/>
      <c r="X13" s="1"/>
    </row>
    <row r="14" spans="1:24" x14ac:dyDescent="0.25">
      <c r="A14" s="41">
        <f t="shared" si="0"/>
        <v>9</v>
      </c>
      <c r="B14" s="37" t="str">
        <f>IF(T_2021[[#This Row],[ИНН]]="","",IFERROR(VLOOKUP(T_2021[[#This Row],[ИНН]],Report!$A$3:$H$6734,8,FALSE),""))</f>
        <v/>
      </c>
      <c r="C14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4" s="43"/>
      <c r="E14" s="44"/>
      <c r="F14" s="45"/>
      <c r="G14" s="46"/>
      <c r="H14" s="47"/>
      <c r="I14" s="48"/>
      <c r="J14" s="49"/>
      <c r="K14" s="49"/>
      <c r="L14" s="49"/>
      <c r="M14" s="49"/>
      <c r="N14" s="50"/>
      <c r="O14" s="50"/>
      <c r="P14" s="50"/>
      <c r="Q14" s="50"/>
      <c r="R14" s="50"/>
      <c r="S14" s="50"/>
      <c r="T14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4" s="1"/>
      <c r="V14" s="1"/>
      <c r="W14" s="1"/>
      <c r="X14" s="1"/>
    </row>
    <row r="15" spans="1:24" x14ac:dyDescent="0.25">
      <c r="A15" s="41">
        <f t="shared" si="0"/>
        <v>10</v>
      </c>
      <c r="B15" s="37" t="str">
        <f>IF(T_2021[[#This Row],[ИНН]]="","",IFERROR(VLOOKUP(T_2021[[#This Row],[ИНН]],Report!$A$3:$H$6734,8,FALSE),""))</f>
        <v/>
      </c>
      <c r="C15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5" s="43"/>
      <c r="E15" s="44"/>
      <c r="F15" s="45"/>
      <c r="G15" s="46"/>
      <c r="H15" s="47"/>
      <c r="I15" s="48"/>
      <c r="J15" s="49"/>
      <c r="K15" s="49"/>
      <c r="L15" s="49"/>
      <c r="M15" s="49"/>
      <c r="N15" s="50"/>
      <c r="O15" s="50"/>
      <c r="P15" s="50"/>
      <c r="Q15" s="50"/>
      <c r="R15" s="50"/>
      <c r="S15" s="50"/>
      <c r="T15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5" s="1"/>
      <c r="V15" s="1"/>
      <c r="W15" s="1"/>
      <c r="X15" s="1"/>
    </row>
    <row r="16" spans="1:24" x14ac:dyDescent="0.25">
      <c r="A16" s="41">
        <f t="shared" si="0"/>
        <v>11</v>
      </c>
      <c r="B16" s="37" t="str">
        <f>IF(T_2021[[#This Row],[ИНН]]="","",IFERROR(VLOOKUP(T_2021[[#This Row],[ИНН]],Report!$A$3:$H$6734,8,FALSE),""))</f>
        <v/>
      </c>
      <c r="C16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6" s="43"/>
      <c r="E16" s="44"/>
      <c r="F16" s="45"/>
      <c r="G16" s="46"/>
      <c r="H16" s="47"/>
      <c r="I16" s="48"/>
      <c r="J16" s="49"/>
      <c r="K16" s="49"/>
      <c r="L16" s="49"/>
      <c r="M16" s="49"/>
      <c r="N16" s="50"/>
      <c r="O16" s="50"/>
      <c r="P16" s="50"/>
      <c r="Q16" s="50"/>
      <c r="R16" s="50"/>
      <c r="S16" s="50"/>
      <c r="T16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6" s="1"/>
      <c r="V16" s="1"/>
      <c r="W16" s="1"/>
      <c r="X16" s="1"/>
    </row>
    <row r="17" spans="1:24" x14ac:dyDescent="0.25">
      <c r="A17" s="41">
        <f t="shared" si="0"/>
        <v>12</v>
      </c>
      <c r="B17" s="37" t="str">
        <f>IF(T_2021[[#This Row],[ИНН]]="","",IFERROR(VLOOKUP(T_2021[[#This Row],[ИНН]],Report!$A$3:$H$6734,8,FALSE),""))</f>
        <v/>
      </c>
      <c r="C17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7" s="43"/>
      <c r="E17" s="44"/>
      <c r="F17" s="45"/>
      <c r="G17" s="46"/>
      <c r="H17" s="47"/>
      <c r="I17" s="48"/>
      <c r="J17" s="49"/>
      <c r="K17" s="49"/>
      <c r="L17" s="49"/>
      <c r="M17" s="49"/>
      <c r="N17" s="50"/>
      <c r="O17" s="50"/>
      <c r="P17" s="50"/>
      <c r="Q17" s="50"/>
      <c r="R17" s="50"/>
      <c r="S17" s="50"/>
      <c r="T17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7" s="1"/>
      <c r="V17" s="1"/>
      <c r="W17" s="1"/>
      <c r="X17" s="1"/>
    </row>
    <row r="18" spans="1:24" x14ac:dyDescent="0.25">
      <c r="A18" s="41">
        <f t="shared" si="0"/>
        <v>13</v>
      </c>
      <c r="B18" s="37" t="str">
        <f>IF(T_2021[[#This Row],[ИНН]]="","",IFERROR(VLOOKUP(T_2021[[#This Row],[ИНН]],Report!$A$3:$H$6734,8,FALSE),""))</f>
        <v/>
      </c>
      <c r="C18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8" s="43"/>
      <c r="E18" s="44"/>
      <c r="F18" s="45"/>
      <c r="G18" s="46"/>
      <c r="H18" s="47"/>
      <c r="I18" s="48"/>
      <c r="J18" s="49"/>
      <c r="K18" s="49"/>
      <c r="L18" s="49"/>
      <c r="M18" s="49"/>
      <c r="N18" s="50"/>
      <c r="O18" s="50"/>
      <c r="P18" s="50"/>
      <c r="Q18" s="50"/>
      <c r="R18" s="50"/>
      <c r="S18" s="50"/>
      <c r="T18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8" s="1"/>
      <c r="V18" s="1"/>
      <c r="W18" s="1"/>
      <c r="X18" s="1"/>
    </row>
    <row r="19" spans="1:24" x14ac:dyDescent="0.25">
      <c r="A19" s="41">
        <f t="shared" si="0"/>
        <v>14</v>
      </c>
      <c r="B19" s="37" t="str">
        <f>IF(T_2021[[#This Row],[ИНН]]="","",IFERROR(VLOOKUP(T_2021[[#This Row],[ИНН]],Report!$A$3:$H$6734,8,FALSE),""))</f>
        <v/>
      </c>
      <c r="C19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9" s="43"/>
      <c r="E19" s="44"/>
      <c r="F19" s="45"/>
      <c r="G19" s="46"/>
      <c r="H19" s="47"/>
      <c r="I19" s="48"/>
      <c r="J19" s="49"/>
      <c r="K19" s="49"/>
      <c r="L19" s="49"/>
      <c r="M19" s="49"/>
      <c r="N19" s="50"/>
      <c r="O19" s="50"/>
      <c r="P19" s="50"/>
      <c r="Q19" s="50"/>
      <c r="R19" s="50"/>
      <c r="S19" s="50"/>
      <c r="T19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9" s="1"/>
      <c r="V19" s="1"/>
      <c r="W19" s="1"/>
      <c r="X19" s="1"/>
    </row>
    <row r="20" spans="1:24" x14ac:dyDescent="0.25">
      <c r="A20" s="41">
        <f t="shared" si="0"/>
        <v>15</v>
      </c>
      <c r="B20" s="37" t="str">
        <f>IF(T_2021[[#This Row],[ИНН]]="","",IFERROR(VLOOKUP(T_2021[[#This Row],[ИНН]],Report!$A$3:$H$6734,8,FALSE),""))</f>
        <v/>
      </c>
      <c r="C20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20" s="43"/>
      <c r="E20" s="44"/>
      <c r="F20" s="45"/>
      <c r="G20" s="46"/>
      <c r="H20" s="47"/>
      <c r="I20" s="48"/>
      <c r="J20" s="49"/>
      <c r="K20" s="49"/>
      <c r="L20" s="49"/>
      <c r="M20" s="49"/>
      <c r="N20" s="50"/>
      <c r="O20" s="50"/>
      <c r="P20" s="50"/>
      <c r="Q20" s="50"/>
      <c r="R20" s="50"/>
      <c r="S20" s="50"/>
      <c r="T20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20" s="1"/>
      <c r="V20" s="1"/>
      <c r="W20" s="1"/>
      <c r="X20" s="1"/>
    </row>
    <row r="21" spans="1:24" x14ac:dyDescent="0.25">
      <c r="A21" s="41">
        <f t="shared" si="0"/>
        <v>16</v>
      </c>
      <c r="B21" s="37" t="str">
        <f>IF(T_2021[[#This Row],[ИНН]]="","",IFERROR(VLOOKUP(T_2021[[#This Row],[ИНН]],Report!$A$3:$H$6734,8,FALSE),""))</f>
        <v/>
      </c>
      <c r="C21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21" s="43"/>
      <c r="E21" s="44"/>
      <c r="F21" s="45"/>
      <c r="G21" s="46"/>
      <c r="H21" s="47"/>
      <c r="I21" s="48"/>
      <c r="J21" s="49"/>
      <c r="K21" s="49"/>
      <c r="L21" s="49"/>
      <c r="M21" s="49"/>
      <c r="N21" s="50"/>
      <c r="O21" s="50"/>
      <c r="P21" s="50"/>
      <c r="Q21" s="50"/>
      <c r="R21" s="50"/>
      <c r="S21" s="50"/>
      <c r="T21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21" s="1"/>
      <c r="V21" s="1"/>
      <c r="W21" s="1"/>
      <c r="X21" s="1"/>
    </row>
    <row r="22" spans="1:24" x14ac:dyDescent="0.25">
      <c r="A22" s="41">
        <f t="shared" si="0"/>
        <v>17</v>
      </c>
      <c r="B22" s="37" t="str">
        <f>IF(T_2021[[#This Row],[ИНН]]="","",IFERROR(VLOOKUP(T_2021[[#This Row],[ИНН]],Report!$A$3:$H$6734,8,FALSE),""))</f>
        <v/>
      </c>
      <c r="C22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22" s="43"/>
      <c r="E22" s="44"/>
      <c r="F22" s="45"/>
      <c r="G22" s="46"/>
      <c r="H22" s="47"/>
      <c r="I22" s="48"/>
      <c r="J22" s="49"/>
      <c r="K22" s="49"/>
      <c r="L22" s="49"/>
      <c r="M22" s="49"/>
      <c r="N22" s="50"/>
      <c r="O22" s="50"/>
      <c r="P22" s="50"/>
      <c r="Q22" s="50"/>
      <c r="R22" s="50"/>
      <c r="S22" s="50"/>
      <c r="T22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22" s="1"/>
      <c r="V22" s="1"/>
      <c r="W22" s="1"/>
      <c r="X22" s="1"/>
    </row>
    <row r="23" spans="1:24" x14ac:dyDescent="0.25">
      <c r="A23" s="41">
        <f t="shared" si="0"/>
        <v>18</v>
      </c>
      <c r="B23" s="37" t="str">
        <f>IF(T_2021[[#This Row],[ИНН]]="","",IFERROR(VLOOKUP(T_2021[[#This Row],[ИНН]],Report!$A$3:$H$6734,8,FALSE),""))</f>
        <v/>
      </c>
      <c r="C23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23" s="43"/>
      <c r="E23" s="44"/>
      <c r="F23" s="45"/>
      <c r="G23" s="46"/>
      <c r="H23" s="47"/>
      <c r="I23" s="48"/>
      <c r="J23" s="49"/>
      <c r="K23" s="49"/>
      <c r="L23" s="49"/>
      <c r="M23" s="49"/>
      <c r="N23" s="50"/>
      <c r="O23" s="50"/>
      <c r="P23" s="50"/>
      <c r="Q23" s="50"/>
      <c r="R23" s="50"/>
      <c r="S23" s="50"/>
      <c r="T23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23" s="1"/>
      <c r="V23" s="1"/>
      <c r="W23" s="1"/>
      <c r="X23" s="1"/>
    </row>
    <row r="24" spans="1:24" x14ac:dyDescent="0.25">
      <c r="A24" s="41">
        <f t="shared" si="0"/>
        <v>19</v>
      </c>
      <c r="B24" s="37" t="str">
        <f>IF(T_2021[[#This Row],[ИНН]]="","",IFERROR(VLOOKUP(T_2021[[#This Row],[ИНН]],Report!$A$3:$H$6734,8,FALSE),""))</f>
        <v/>
      </c>
      <c r="C24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24" s="43"/>
      <c r="E24" s="44"/>
      <c r="F24" s="45"/>
      <c r="G24" s="46"/>
      <c r="H24" s="47"/>
      <c r="I24" s="48"/>
      <c r="J24" s="49"/>
      <c r="K24" s="49"/>
      <c r="L24" s="49"/>
      <c r="M24" s="49"/>
      <c r="N24" s="50"/>
      <c r="O24" s="50"/>
      <c r="P24" s="50"/>
      <c r="Q24" s="50"/>
      <c r="R24" s="50"/>
      <c r="S24" s="50"/>
      <c r="T24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24" s="1"/>
      <c r="V24" s="1"/>
      <c r="W24" s="1"/>
      <c r="X24" s="1"/>
    </row>
    <row r="25" spans="1:24" x14ac:dyDescent="0.25">
      <c r="A25" s="41">
        <f t="shared" si="0"/>
        <v>20</v>
      </c>
      <c r="B25" s="37" t="str">
        <f>IF(T_2021[[#This Row],[ИНН]]="","",IFERROR(VLOOKUP(T_2021[[#This Row],[ИНН]],Report!$A$3:$H$6734,8,FALSE),""))</f>
        <v/>
      </c>
      <c r="C25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25" s="43"/>
      <c r="E25" s="44"/>
      <c r="F25" s="45"/>
      <c r="G25" s="46"/>
      <c r="H25" s="47"/>
      <c r="I25" s="48"/>
      <c r="J25" s="49"/>
      <c r="K25" s="49"/>
      <c r="L25" s="49"/>
      <c r="M25" s="49"/>
      <c r="N25" s="50"/>
      <c r="O25" s="50"/>
      <c r="P25" s="50"/>
      <c r="Q25" s="50"/>
      <c r="R25" s="50"/>
      <c r="S25" s="50"/>
      <c r="T25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25" s="1"/>
      <c r="V25" s="1"/>
      <c r="W25" s="1"/>
      <c r="X25" s="1"/>
    </row>
    <row r="26" spans="1:24" x14ac:dyDescent="0.25">
      <c r="A26" s="41">
        <f t="shared" si="0"/>
        <v>21</v>
      </c>
      <c r="B26" s="37" t="str">
        <f>IF(T_2021[[#This Row],[ИНН]]="","",IFERROR(VLOOKUP(T_2021[[#This Row],[ИНН]],Report!$A$3:$H$6734,8,FALSE),""))</f>
        <v/>
      </c>
      <c r="C26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26" s="43"/>
      <c r="E26" s="44"/>
      <c r="F26" s="45"/>
      <c r="G26" s="46"/>
      <c r="H26" s="47"/>
      <c r="I26" s="48"/>
      <c r="J26" s="49"/>
      <c r="K26" s="49"/>
      <c r="L26" s="49"/>
      <c r="M26" s="49"/>
      <c r="N26" s="50"/>
      <c r="O26" s="50"/>
      <c r="P26" s="50"/>
      <c r="Q26" s="50"/>
      <c r="R26" s="50"/>
      <c r="S26" s="50"/>
      <c r="T26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26" s="1"/>
      <c r="V26" s="1"/>
      <c r="W26" s="1"/>
      <c r="X26" s="1"/>
    </row>
    <row r="27" spans="1:24" x14ac:dyDescent="0.25">
      <c r="A27" s="41">
        <f t="shared" si="0"/>
        <v>22</v>
      </c>
      <c r="B27" s="37" t="str">
        <f>IF(T_2021[[#This Row],[ИНН]]="","",IFERROR(VLOOKUP(T_2021[[#This Row],[ИНН]],Report!$A$3:$H$6734,8,FALSE),""))</f>
        <v/>
      </c>
      <c r="C27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27" s="43"/>
      <c r="E27" s="44"/>
      <c r="F27" s="45"/>
      <c r="G27" s="46"/>
      <c r="H27" s="47"/>
      <c r="I27" s="48"/>
      <c r="J27" s="49"/>
      <c r="K27" s="49"/>
      <c r="L27" s="49"/>
      <c r="M27" s="49"/>
      <c r="N27" s="50"/>
      <c r="O27" s="50"/>
      <c r="P27" s="50"/>
      <c r="Q27" s="50"/>
      <c r="R27" s="50"/>
      <c r="S27" s="50"/>
      <c r="T27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27" s="1"/>
      <c r="V27" s="1"/>
      <c r="W27" s="1"/>
      <c r="X27" s="1"/>
    </row>
    <row r="28" spans="1:24" x14ac:dyDescent="0.25">
      <c r="A28" s="41">
        <f t="shared" si="0"/>
        <v>23</v>
      </c>
      <c r="B28" s="37" t="str">
        <f>IF(T_2021[[#This Row],[ИНН]]="","",IFERROR(VLOOKUP(T_2021[[#This Row],[ИНН]],Report!$A$3:$H$6734,8,FALSE),""))</f>
        <v/>
      </c>
      <c r="C28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28" s="43"/>
      <c r="E28" s="44"/>
      <c r="F28" s="45"/>
      <c r="G28" s="46"/>
      <c r="H28" s="47"/>
      <c r="I28" s="48"/>
      <c r="J28" s="49"/>
      <c r="K28" s="49"/>
      <c r="L28" s="49"/>
      <c r="M28" s="49"/>
      <c r="N28" s="50"/>
      <c r="O28" s="50"/>
      <c r="P28" s="50"/>
      <c r="Q28" s="50"/>
      <c r="R28" s="50"/>
      <c r="S28" s="50"/>
      <c r="T28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28" s="1"/>
      <c r="V28" s="1"/>
      <c r="W28" s="1"/>
      <c r="X28" s="1"/>
    </row>
    <row r="29" spans="1:24" x14ac:dyDescent="0.25">
      <c r="A29" s="41">
        <f t="shared" si="0"/>
        <v>24</v>
      </c>
      <c r="B29" s="37" t="str">
        <f>IF(T_2021[[#This Row],[ИНН]]="","",IFERROR(VLOOKUP(T_2021[[#This Row],[ИНН]],Report!$A$3:$H$6734,8,FALSE),""))</f>
        <v/>
      </c>
      <c r="C29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29" s="43"/>
      <c r="E29" s="44"/>
      <c r="F29" s="45"/>
      <c r="G29" s="46"/>
      <c r="H29" s="47"/>
      <c r="I29" s="48"/>
      <c r="J29" s="49"/>
      <c r="K29" s="49"/>
      <c r="L29" s="49"/>
      <c r="M29" s="49"/>
      <c r="N29" s="50"/>
      <c r="O29" s="50"/>
      <c r="P29" s="50"/>
      <c r="Q29" s="50"/>
      <c r="R29" s="50"/>
      <c r="S29" s="50"/>
      <c r="T29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29" s="1"/>
      <c r="V29" s="1"/>
      <c r="W29" s="1"/>
      <c r="X29" s="1"/>
    </row>
    <row r="30" spans="1:24" x14ac:dyDescent="0.25">
      <c r="A30" s="41">
        <f t="shared" si="0"/>
        <v>25</v>
      </c>
      <c r="B30" s="37" t="str">
        <f>IF(T_2021[[#This Row],[ИНН]]="","",IFERROR(VLOOKUP(T_2021[[#This Row],[ИНН]],Report!$A$3:$H$6734,8,FALSE),""))</f>
        <v/>
      </c>
      <c r="C30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30" s="43"/>
      <c r="E30" s="44"/>
      <c r="F30" s="45"/>
      <c r="G30" s="46"/>
      <c r="H30" s="47"/>
      <c r="I30" s="48"/>
      <c r="J30" s="49"/>
      <c r="K30" s="49"/>
      <c r="L30" s="49"/>
      <c r="M30" s="49"/>
      <c r="N30" s="50"/>
      <c r="O30" s="50"/>
      <c r="P30" s="50"/>
      <c r="Q30" s="50"/>
      <c r="R30" s="50"/>
      <c r="S30" s="50"/>
      <c r="T30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30" s="1"/>
      <c r="V30" s="1"/>
      <c r="W30" s="1"/>
      <c r="X30" s="1"/>
    </row>
    <row r="31" spans="1:24" x14ac:dyDescent="0.25">
      <c r="A31" s="41">
        <f t="shared" si="0"/>
        <v>26</v>
      </c>
      <c r="B31" s="37" t="str">
        <f>IF(T_2021[[#This Row],[ИНН]]="","",IFERROR(VLOOKUP(T_2021[[#This Row],[ИНН]],Report!$A$3:$H$6734,8,FALSE),""))</f>
        <v/>
      </c>
      <c r="C31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31" s="43"/>
      <c r="E31" s="44"/>
      <c r="F31" s="45"/>
      <c r="G31" s="46"/>
      <c r="H31" s="47"/>
      <c r="I31" s="48"/>
      <c r="J31" s="49"/>
      <c r="K31" s="49"/>
      <c r="L31" s="49"/>
      <c r="M31" s="49"/>
      <c r="N31" s="50"/>
      <c r="O31" s="50"/>
      <c r="P31" s="50"/>
      <c r="Q31" s="50"/>
      <c r="R31" s="50"/>
      <c r="S31" s="50"/>
      <c r="T31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31" s="1"/>
      <c r="V31" s="1"/>
      <c r="W31" s="1"/>
      <c r="X31" s="1"/>
    </row>
    <row r="32" spans="1:24" x14ac:dyDescent="0.25">
      <c r="A32" s="41">
        <f t="shared" si="0"/>
        <v>27</v>
      </c>
      <c r="B32" s="37" t="str">
        <f>IF(T_2021[[#This Row],[ИНН]]="","",IFERROR(VLOOKUP(T_2021[[#This Row],[ИНН]],Report!$A$3:$H$6734,8,FALSE),""))</f>
        <v/>
      </c>
      <c r="C32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32" s="43"/>
      <c r="E32" s="44"/>
      <c r="F32" s="45"/>
      <c r="G32" s="46"/>
      <c r="H32" s="47"/>
      <c r="I32" s="48"/>
      <c r="J32" s="49"/>
      <c r="K32" s="49"/>
      <c r="L32" s="49"/>
      <c r="M32" s="49"/>
      <c r="N32" s="50"/>
      <c r="O32" s="50"/>
      <c r="P32" s="50"/>
      <c r="Q32" s="50"/>
      <c r="R32" s="50"/>
      <c r="S32" s="50"/>
      <c r="T32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32" s="1"/>
      <c r="V32" s="1"/>
      <c r="W32" s="1"/>
      <c r="X32" s="1"/>
    </row>
    <row r="33" spans="1:24" x14ac:dyDescent="0.25">
      <c r="A33" s="41">
        <f t="shared" si="0"/>
        <v>28</v>
      </c>
      <c r="B33" s="37" t="str">
        <f>IF(T_2021[[#This Row],[ИНН]]="","",IFERROR(VLOOKUP(T_2021[[#This Row],[ИНН]],Report!$A$3:$H$6734,8,FALSE),""))</f>
        <v/>
      </c>
      <c r="C33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33" s="43"/>
      <c r="E33" s="44"/>
      <c r="F33" s="45"/>
      <c r="G33" s="46"/>
      <c r="H33" s="47"/>
      <c r="I33" s="48"/>
      <c r="J33" s="49"/>
      <c r="K33" s="49"/>
      <c r="L33" s="49"/>
      <c r="M33" s="49"/>
      <c r="N33" s="50"/>
      <c r="O33" s="50"/>
      <c r="P33" s="50"/>
      <c r="Q33" s="50"/>
      <c r="R33" s="50"/>
      <c r="S33" s="50"/>
      <c r="T33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33" s="1"/>
      <c r="V33" s="1"/>
      <c r="W33" s="1"/>
      <c r="X33" s="1"/>
    </row>
    <row r="34" spans="1:24" x14ac:dyDescent="0.25">
      <c r="A34" s="41">
        <f t="shared" si="0"/>
        <v>29</v>
      </c>
      <c r="B34" s="37" t="str">
        <f>IF(T_2021[[#This Row],[ИНН]]="","",IFERROR(VLOOKUP(T_2021[[#This Row],[ИНН]],Report!$A$3:$H$6734,8,FALSE),""))</f>
        <v/>
      </c>
      <c r="C34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34" s="43"/>
      <c r="E34" s="44"/>
      <c r="F34" s="45"/>
      <c r="G34" s="46"/>
      <c r="H34" s="47"/>
      <c r="I34" s="48"/>
      <c r="J34" s="49"/>
      <c r="K34" s="49"/>
      <c r="L34" s="49"/>
      <c r="M34" s="49"/>
      <c r="N34" s="50"/>
      <c r="O34" s="50"/>
      <c r="P34" s="50"/>
      <c r="Q34" s="50"/>
      <c r="R34" s="50"/>
      <c r="S34" s="50"/>
      <c r="T34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34" s="1"/>
      <c r="V34" s="1"/>
      <c r="W34" s="1"/>
      <c r="X34" s="1"/>
    </row>
    <row r="35" spans="1:24" x14ac:dyDescent="0.25">
      <c r="A35" s="41">
        <f t="shared" si="0"/>
        <v>30</v>
      </c>
      <c r="B35" s="37" t="str">
        <f>IF(T_2021[[#This Row],[ИНН]]="","",IFERROR(VLOOKUP(T_2021[[#This Row],[ИНН]],Report!$A$3:$H$6734,8,FALSE),""))</f>
        <v/>
      </c>
      <c r="C35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35" s="43"/>
      <c r="E35" s="44"/>
      <c r="F35" s="45"/>
      <c r="G35" s="46"/>
      <c r="H35" s="47"/>
      <c r="I35" s="48"/>
      <c r="J35" s="49"/>
      <c r="K35" s="49"/>
      <c r="L35" s="49"/>
      <c r="M35" s="49"/>
      <c r="N35" s="50"/>
      <c r="O35" s="50"/>
      <c r="P35" s="50"/>
      <c r="Q35" s="50"/>
      <c r="R35" s="50"/>
      <c r="S35" s="50"/>
      <c r="T35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35" s="1"/>
      <c r="V35" s="1"/>
      <c r="W35" s="1"/>
      <c r="X35" s="1"/>
    </row>
    <row r="36" spans="1:24" x14ac:dyDescent="0.25">
      <c r="A36" s="41">
        <f t="shared" si="0"/>
        <v>31</v>
      </c>
      <c r="B36" s="37" t="str">
        <f>IF(T_2021[[#This Row],[ИНН]]="","",IFERROR(VLOOKUP(T_2021[[#This Row],[ИНН]],Report!$A$3:$H$6734,8,FALSE),""))</f>
        <v/>
      </c>
      <c r="C36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36" s="43"/>
      <c r="E36" s="44"/>
      <c r="F36" s="45"/>
      <c r="G36" s="46"/>
      <c r="H36" s="47"/>
      <c r="I36" s="48"/>
      <c r="J36" s="49"/>
      <c r="K36" s="49"/>
      <c r="L36" s="49"/>
      <c r="M36" s="49"/>
      <c r="N36" s="50"/>
      <c r="O36" s="50"/>
      <c r="P36" s="50"/>
      <c r="Q36" s="50"/>
      <c r="R36" s="50"/>
      <c r="S36" s="50"/>
      <c r="T36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36" s="1"/>
      <c r="V36" s="1"/>
      <c r="W36" s="1"/>
      <c r="X36" s="1"/>
    </row>
    <row r="37" spans="1:24" x14ac:dyDescent="0.25">
      <c r="A37" s="41">
        <f t="shared" si="0"/>
        <v>32</v>
      </c>
      <c r="B37" s="37" t="str">
        <f>IF(T_2021[[#This Row],[ИНН]]="","",IFERROR(VLOOKUP(T_2021[[#This Row],[ИНН]],Report!$A$3:$H$6734,8,FALSE),""))</f>
        <v/>
      </c>
      <c r="C37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37" s="43"/>
      <c r="E37" s="44"/>
      <c r="F37" s="45"/>
      <c r="G37" s="46"/>
      <c r="H37" s="47"/>
      <c r="I37" s="48"/>
      <c r="J37" s="49"/>
      <c r="K37" s="49"/>
      <c r="L37" s="49"/>
      <c r="M37" s="49"/>
      <c r="N37" s="50"/>
      <c r="O37" s="50"/>
      <c r="P37" s="50"/>
      <c r="Q37" s="50"/>
      <c r="R37" s="50"/>
      <c r="S37" s="50"/>
      <c r="T37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37" s="1"/>
      <c r="V37" s="1"/>
      <c r="W37" s="1"/>
      <c r="X37" s="1"/>
    </row>
    <row r="38" spans="1:24" x14ac:dyDescent="0.25">
      <c r="A38" s="41">
        <f t="shared" si="0"/>
        <v>33</v>
      </c>
      <c r="B38" s="37" t="str">
        <f>IF(T_2021[[#This Row],[ИНН]]="","",IFERROR(VLOOKUP(T_2021[[#This Row],[ИНН]],Report!$A$3:$H$6734,8,FALSE),""))</f>
        <v/>
      </c>
      <c r="C38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38" s="43"/>
      <c r="E38" s="44"/>
      <c r="F38" s="45"/>
      <c r="G38" s="46"/>
      <c r="H38" s="47"/>
      <c r="I38" s="48"/>
      <c r="J38" s="49"/>
      <c r="K38" s="49"/>
      <c r="L38" s="49"/>
      <c r="M38" s="49"/>
      <c r="N38" s="50"/>
      <c r="O38" s="50"/>
      <c r="P38" s="50"/>
      <c r="Q38" s="50"/>
      <c r="R38" s="50"/>
      <c r="S38" s="50"/>
      <c r="T38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38" s="1"/>
      <c r="V38" s="1"/>
      <c r="W38" s="1"/>
      <c r="X38" s="1"/>
    </row>
    <row r="39" spans="1:24" x14ac:dyDescent="0.25">
      <c r="A39" s="41">
        <f t="shared" si="0"/>
        <v>34</v>
      </c>
      <c r="B39" s="37" t="str">
        <f>IF(T_2021[[#This Row],[ИНН]]="","",IFERROR(VLOOKUP(T_2021[[#This Row],[ИНН]],Report!$A$3:$H$6734,8,FALSE),""))</f>
        <v/>
      </c>
      <c r="C39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39" s="43"/>
      <c r="E39" s="44"/>
      <c r="F39" s="45"/>
      <c r="G39" s="46"/>
      <c r="H39" s="47"/>
      <c r="I39" s="48"/>
      <c r="J39" s="49"/>
      <c r="K39" s="49"/>
      <c r="L39" s="49"/>
      <c r="M39" s="49"/>
      <c r="N39" s="50"/>
      <c r="O39" s="50"/>
      <c r="P39" s="50"/>
      <c r="Q39" s="50"/>
      <c r="R39" s="50"/>
      <c r="S39" s="50"/>
      <c r="T39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39" s="1"/>
      <c r="V39" s="1"/>
      <c r="W39" s="1"/>
      <c r="X39" s="1"/>
    </row>
    <row r="40" spans="1:24" x14ac:dyDescent="0.25">
      <c r="A40" s="41">
        <f t="shared" si="0"/>
        <v>35</v>
      </c>
      <c r="B40" s="37" t="str">
        <f>IF(T_2021[[#This Row],[ИНН]]="","",IFERROR(VLOOKUP(T_2021[[#This Row],[ИНН]],Report!$A$3:$H$6734,8,FALSE),""))</f>
        <v/>
      </c>
      <c r="C40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40" s="43"/>
      <c r="E40" s="44"/>
      <c r="F40" s="45"/>
      <c r="G40" s="46"/>
      <c r="H40" s="47"/>
      <c r="I40" s="48"/>
      <c r="J40" s="49"/>
      <c r="K40" s="49"/>
      <c r="L40" s="49"/>
      <c r="M40" s="49"/>
      <c r="N40" s="50"/>
      <c r="O40" s="50"/>
      <c r="P40" s="50"/>
      <c r="Q40" s="50"/>
      <c r="R40" s="50"/>
      <c r="S40" s="50"/>
      <c r="T40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40" s="1"/>
      <c r="V40" s="1"/>
      <c r="W40" s="1"/>
      <c r="X40" s="1"/>
    </row>
    <row r="41" spans="1:24" x14ac:dyDescent="0.25">
      <c r="A41" s="41">
        <f t="shared" si="0"/>
        <v>36</v>
      </c>
      <c r="B41" s="37" t="str">
        <f>IF(T_2021[[#This Row],[ИНН]]="","",IFERROR(VLOOKUP(T_2021[[#This Row],[ИНН]],Report!$A$3:$H$6734,8,FALSE),""))</f>
        <v/>
      </c>
      <c r="C41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41" s="43"/>
      <c r="E41" s="44"/>
      <c r="F41" s="45"/>
      <c r="G41" s="46"/>
      <c r="H41" s="47"/>
      <c r="I41" s="48"/>
      <c r="J41" s="49"/>
      <c r="K41" s="49"/>
      <c r="L41" s="49"/>
      <c r="M41" s="49"/>
      <c r="N41" s="50"/>
      <c r="O41" s="50"/>
      <c r="P41" s="50"/>
      <c r="Q41" s="50"/>
      <c r="R41" s="50"/>
      <c r="S41" s="50"/>
      <c r="T41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41" s="1"/>
      <c r="V41" s="1"/>
      <c r="W41" s="1"/>
      <c r="X41" s="1"/>
    </row>
    <row r="42" spans="1:24" x14ac:dyDescent="0.25">
      <c r="A42" s="41">
        <f t="shared" si="0"/>
        <v>37</v>
      </c>
      <c r="B42" s="37" t="str">
        <f>IF(T_2021[[#This Row],[ИНН]]="","",IFERROR(VLOOKUP(T_2021[[#This Row],[ИНН]],Report!$A$3:$H$6734,8,FALSE),""))</f>
        <v/>
      </c>
      <c r="C42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42" s="43"/>
      <c r="E42" s="44"/>
      <c r="F42" s="45"/>
      <c r="G42" s="46"/>
      <c r="H42" s="47"/>
      <c r="I42" s="48"/>
      <c r="J42" s="49"/>
      <c r="K42" s="49"/>
      <c r="L42" s="49"/>
      <c r="M42" s="49"/>
      <c r="N42" s="50"/>
      <c r="O42" s="50"/>
      <c r="P42" s="50"/>
      <c r="Q42" s="50"/>
      <c r="R42" s="50"/>
      <c r="S42" s="50"/>
      <c r="T42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42" s="1"/>
      <c r="V42" s="1"/>
      <c r="W42" s="1"/>
      <c r="X42" s="1"/>
    </row>
    <row r="43" spans="1:24" x14ac:dyDescent="0.25">
      <c r="A43" s="41">
        <f t="shared" si="0"/>
        <v>38</v>
      </c>
      <c r="B43" s="37" t="str">
        <f>IF(T_2021[[#This Row],[ИНН]]="","",IFERROR(VLOOKUP(T_2021[[#This Row],[ИНН]],Report!$A$3:$H$6734,8,FALSE),""))</f>
        <v/>
      </c>
      <c r="C43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43" s="43"/>
      <c r="E43" s="44"/>
      <c r="F43" s="45"/>
      <c r="G43" s="46"/>
      <c r="H43" s="47"/>
      <c r="I43" s="48"/>
      <c r="J43" s="49"/>
      <c r="K43" s="49"/>
      <c r="L43" s="49"/>
      <c r="M43" s="49"/>
      <c r="N43" s="50"/>
      <c r="O43" s="50"/>
      <c r="P43" s="50"/>
      <c r="Q43" s="50"/>
      <c r="R43" s="50"/>
      <c r="S43" s="50"/>
      <c r="T43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43" s="1"/>
      <c r="V43" s="1"/>
      <c r="W43" s="1"/>
      <c r="X43" s="1"/>
    </row>
    <row r="44" spans="1:24" x14ac:dyDescent="0.25">
      <c r="A44" s="41">
        <f t="shared" si="0"/>
        <v>39</v>
      </c>
      <c r="B44" s="37" t="str">
        <f>IF(T_2021[[#This Row],[ИНН]]="","",IFERROR(VLOOKUP(T_2021[[#This Row],[ИНН]],Report!$A$3:$H$6734,8,FALSE),""))</f>
        <v/>
      </c>
      <c r="C44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44" s="43"/>
      <c r="E44" s="44"/>
      <c r="F44" s="45"/>
      <c r="G44" s="46"/>
      <c r="H44" s="47"/>
      <c r="I44" s="48"/>
      <c r="J44" s="49"/>
      <c r="K44" s="49"/>
      <c r="L44" s="49"/>
      <c r="M44" s="49"/>
      <c r="N44" s="50"/>
      <c r="O44" s="50"/>
      <c r="P44" s="50"/>
      <c r="Q44" s="50"/>
      <c r="R44" s="50"/>
      <c r="S44" s="50"/>
      <c r="T44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44" s="1"/>
      <c r="V44" s="1"/>
      <c r="W44" s="1"/>
      <c r="X44" s="1"/>
    </row>
    <row r="45" spans="1:24" x14ac:dyDescent="0.25">
      <c r="A45" s="41">
        <f t="shared" si="0"/>
        <v>40</v>
      </c>
      <c r="B45" s="37" t="str">
        <f>IF(T_2021[[#This Row],[ИНН]]="","",IFERROR(VLOOKUP(T_2021[[#This Row],[ИНН]],Report!$A$3:$H$6734,8,FALSE),""))</f>
        <v/>
      </c>
      <c r="C45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45" s="43"/>
      <c r="E45" s="44"/>
      <c r="F45" s="45"/>
      <c r="G45" s="46"/>
      <c r="H45" s="47"/>
      <c r="I45" s="48"/>
      <c r="J45" s="49"/>
      <c r="K45" s="49"/>
      <c r="L45" s="49"/>
      <c r="M45" s="49"/>
      <c r="N45" s="50"/>
      <c r="O45" s="50"/>
      <c r="P45" s="50"/>
      <c r="Q45" s="50"/>
      <c r="R45" s="50"/>
      <c r="S45" s="50"/>
      <c r="T45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45" s="1"/>
      <c r="V45" s="1"/>
      <c r="W45" s="1"/>
      <c r="X45" s="1"/>
    </row>
    <row r="46" spans="1:24" x14ac:dyDescent="0.25">
      <c r="A46" s="41">
        <f t="shared" si="0"/>
        <v>41</v>
      </c>
      <c r="B46" s="37" t="str">
        <f>IF(T_2021[[#This Row],[ИНН]]="","",IFERROR(VLOOKUP(T_2021[[#This Row],[ИНН]],Report!$A$3:$H$6734,8,FALSE),""))</f>
        <v/>
      </c>
      <c r="C46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46" s="43"/>
      <c r="E46" s="44"/>
      <c r="F46" s="45"/>
      <c r="G46" s="46"/>
      <c r="H46" s="47"/>
      <c r="I46" s="48"/>
      <c r="J46" s="49"/>
      <c r="K46" s="49"/>
      <c r="L46" s="49"/>
      <c r="M46" s="49"/>
      <c r="N46" s="50"/>
      <c r="O46" s="50"/>
      <c r="P46" s="50"/>
      <c r="Q46" s="50"/>
      <c r="R46" s="50"/>
      <c r="S46" s="50"/>
      <c r="T46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46" s="1"/>
      <c r="V46" s="1"/>
      <c r="W46" s="1"/>
      <c r="X46" s="1"/>
    </row>
    <row r="47" spans="1:24" x14ac:dyDescent="0.25">
      <c r="A47" s="41">
        <f t="shared" si="0"/>
        <v>42</v>
      </c>
      <c r="B47" s="37" t="str">
        <f>IF(T_2021[[#This Row],[ИНН]]="","",IFERROR(VLOOKUP(T_2021[[#This Row],[ИНН]],Report!$A$3:$H$6734,8,FALSE),""))</f>
        <v/>
      </c>
      <c r="C47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47" s="43"/>
      <c r="E47" s="44"/>
      <c r="F47" s="45"/>
      <c r="G47" s="46"/>
      <c r="H47" s="47"/>
      <c r="I47" s="48"/>
      <c r="J47" s="49"/>
      <c r="K47" s="49"/>
      <c r="L47" s="49"/>
      <c r="M47" s="49"/>
      <c r="N47" s="50"/>
      <c r="O47" s="50"/>
      <c r="P47" s="50"/>
      <c r="Q47" s="50"/>
      <c r="R47" s="50"/>
      <c r="S47" s="50"/>
      <c r="T47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47" s="1"/>
      <c r="V47" s="1"/>
      <c r="W47" s="1"/>
      <c r="X47" s="1"/>
    </row>
    <row r="48" spans="1:24" x14ac:dyDescent="0.25">
      <c r="A48" s="41">
        <f t="shared" si="0"/>
        <v>43</v>
      </c>
      <c r="B48" s="37" t="str">
        <f>IF(T_2021[[#This Row],[ИНН]]="","",IFERROR(VLOOKUP(T_2021[[#This Row],[ИНН]],Report!$A$3:$H$6734,8,FALSE),""))</f>
        <v/>
      </c>
      <c r="C48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48" s="43"/>
      <c r="E48" s="44"/>
      <c r="F48" s="45"/>
      <c r="G48" s="46"/>
      <c r="H48" s="47"/>
      <c r="I48" s="48"/>
      <c r="J48" s="49"/>
      <c r="K48" s="49"/>
      <c r="L48" s="49"/>
      <c r="M48" s="49"/>
      <c r="N48" s="50"/>
      <c r="O48" s="50"/>
      <c r="P48" s="50"/>
      <c r="Q48" s="50"/>
      <c r="R48" s="50"/>
      <c r="S48" s="50"/>
      <c r="T48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48" s="1"/>
      <c r="V48" s="1"/>
      <c r="W48" s="1"/>
      <c r="X48" s="1"/>
    </row>
    <row r="49" spans="1:24" x14ac:dyDescent="0.25">
      <c r="A49" s="41">
        <f t="shared" si="0"/>
        <v>44</v>
      </c>
      <c r="B49" s="37" t="str">
        <f>IF(T_2021[[#This Row],[ИНН]]="","",IFERROR(VLOOKUP(T_2021[[#This Row],[ИНН]],Report!$A$3:$H$6734,8,FALSE),""))</f>
        <v/>
      </c>
      <c r="C49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49" s="43"/>
      <c r="E49" s="44"/>
      <c r="F49" s="45"/>
      <c r="G49" s="46"/>
      <c r="H49" s="47"/>
      <c r="I49" s="48"/>
      <c r="J49" s="49"/>
      <c r="K49" s="49"/>
      <c r="L49" s="49"/>
      <c r="M49" s="49"/>
      <c r="N49" s="50"/>
      <c r="O49" s="50"/>
      <c r="P49" s="50"/>
      <c r="Q49" s="50"/>
      <c r="R49" s="50"/>
      <c r="S49" s="50"/>
      <c r="T49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49" s="1"/>
      <c r="V49" s="1"/>
      <c r="W49" s="1"/>
      <c r="X49" s="1"/>
    </row>
    <row r="50" spans="1:24" x14ac:dyDescent="0.25">
      <c r="A50" s="41">
        <f t="shared" si="0"/>
        <v>45</v>
      </c>
      <c r="B50" s="37" t="str">
        <f>IF(T_2021[[#This Row],[ИНН]]="","",IFERROR(VLOOKUP(T_2021[[#This Row],[ИНН]],Report!$A$3:$H$6734,8,FALSE),""))</f>
        <v/>
      </c>
      <c r="C50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50" s="43"/>
      <c r="E50" s="44"/>
      <c r="F50" s="45"/>
      <c r="G50" s="46"/>
      <c r="H50" s="47"/>
      <c r="I50" s="48"/>
      <c r="J50" s="49"/>
      <c r="K50" s="49"/>
      <c r="L50" s="49"/>
      <c r="M50" s="49"/>
      <c r="N50" s="50"/>
      <c r="O50" s="50"/>
      <c r="P50" s="50"/>
      <c r="Q50" s="50"/>
      <c r="R50" s="50"/>
      <c r="S50" s="50"/>
      <c r="T50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50" s="1"/>
      <c r="V50" s="1"/>
      <c r="W50" s="1"/>
      <c r="X50" s="1"/>
    </row>
    <row r="51" spans="1:24" x14ac:dyDescent="0.25">
      <c r="A51" s="41">
        <f t="shared" si="0"/>
        <v>46</v>
      </c>
      <c r="B51" s="37" t="str">
        <f>IF(T_2021[[#This Row],[ИНН]]="","",IFERROR(VLOOKUP(T_2021[[#This Row],[ИНН]],Report!$A$3:$H$6734,8,FALSE),""))</f>
        <v/>
      </c>
      <c r="C51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51" s="43"/>
      <c r="E51" s="44"/>
      <c r="F51" s="45"/>
      <c r="G51" s="46"/>
      <c r="H51" s="47"/>
      <c r="I51" s="48"/>
      <c r="J51" s="49"/>
      <c r="K51" s="49"/>
      <c r="L51" s="49"/>
      <c r="M51" s="49"/>
      <c r="N51" s="50"/>
      <c r="O51" s="50"/>
      <c r="P51" s="50"/>
      <c r="Q51" s="50"/>
      <c r="R51" s="50"/>
      <c r="S51" s="50"/>
      <c r="T51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51" s="1"/>
      <c r="V51" s="1"/>
      <c r="W51" s="1"/>
      <c r="X51" s="1"/>
    </row>
    <row r="52" spans="1:24" x14ac:dyDescent="0.25">
      <c r="A52" s="41">
        <f t="shared" si="0"/>
        <v>47</v>
      </c>
      <c r="B52" s="37" t="str">
        <f>IF(T_2021[[#This Row],[ИНН]]="","",IFERROR(VLOOKUP(T_2021[[#This Row],[ИНН]],Report!$A$3:$H$6734,8,FALSE),""))</f>
        <v/>
      </c>
      <c r="C52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52" s="43"/>
      <c r="E52" s="44"/>
      <c r="F52" s="45"/>
      <c r="G52" s="46"/>
      <c r="H52" s="47"/>
      <c r="I52" s="48"/>
      <c r="J52" s="49"/>
      <c r="K52" s="49"/>
      <c r="L52" s="49"/>
      <c r="M52" s="49"/>
      <c r="N52" s="50"/>
      <c r="O52" s="50"/>
      <c r="P52" s="50"/>
      <c r="Q52" s="50"/>
      <c r="R52" s="50"/>
      <c r="S52" s="50"/>
      <c r="T52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52" s="1"/>
      <c r="V52" s="1"/>
      <c r="W52" s="1"/>
      <c r="X52" s="1"/>
    </row>
    <row r="53" spans="1:24" x14ac:dyDescent="0.25">
      <c r="A53" s="41">
        <f t="shared" si="0"/>
        <v>48</v>
      </c>
      <c r="B53" s="37" t="str">
        <f>IF(T_2021[[#This Row],[ИНН]]="","",IFERROR(VLOOKUP(T_2021[[#This Row],[ИНН]],Report!$A$3:$H$6734,8,FALSE),""))</f>
        <v/>
      </c>
      <c r="C53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53" s="43"/>
      <c r="E53" s="44"/>
      <c r="F53" s="45"/>
      <c r="G53" s="46"/>
      <c r="H53" s="47"/>
      <c r="I53" s="48"/>
      <c r="J53" s="49"/>
      <c r="K53" s="49"/>
      <c r="L53" s="49"/>
      <c r="M53" s="49"/>
      <c r="N53" s="50"/>
      <c r="O53" s="50"/>
      <c r="P53" s="50"/>
      <c r="Q53" s="50"/>
      <c r="R53" s="50"/>
      <c r="S53" s="50"/>
      <c r="T53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53" s="1"/>
      <c r="V53" s="1"/>
      <c r="W53" s="1"/>
      <c r="X53" s="1"/>
    </row>
    <row r="54" spans="1:24" x14ac:dyDescent="0.25">
      <c r="A54" s="41">
        <f t="shared" si="0"/>
        <v>49</v>
      </c>
      <c r="B54" s="37" t="str">
        <f>IF(T_2021[[#This Row],[ИНН]]="","",IFERROR(VLOOKUP(T_2021[[#This Row],[ИНН]],Report!$A$3:$H$6734,8,FALSE),""))</f>
        <v/>
      </c>
      <c r="C54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54" s="43"/>
      <c r="E54" s="44"/>
      <c r="F54" s="45"/>
      <c r="G54" s="46"/>
      <c r="H54" s="47"/>
      <c r="I54" s="48"/>
      <c r="J54" s="49"/>
      <c r="K54" s="49"/>
      <c r="L54" s="49"/>
      <c r="M54" s="49"/>
      <c r="N54" s="50"/>
      <c r="O54" s="50"/>
      <c r="P54" s="50"/>
      <c r="Q54" s="50"/>
      <c r="R54" s="50"/>
      <c r="S54" s="50"/>
      <c r="T54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54" s="1"/>
      <c r="V54" s="1"/>
      <c r="W54" s="1"/>
      <c r="X54" s="1"/>
    </row>
    <row r="55" spans="1:24" x14ac:dyDescent="0.25">
      <c r="A55" s="41">
        <f t="shared" si="0"/>
        <v>50</v>
      </c>
      <c r="B55" s="37" t="str">
        <f>IF(T_2021[[#This Row],[ИНН]]="","",IFERROR(VLOOKUP(T_2021[[#This Row],[ИНН]],Report!$A$3:$H$6734,8,FALSE),""))</f>
        <v/>
      </c>
      <c r="C55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55" s="43"/>
      <c r="E55" s="44"/>
      <c r="F55" s="45"/>
      <c r="G55" s="46"/>
      <c r="H55" s="47"/>
      <c r="I55" s="48"/>
      <c r="J55" s="49"/>
      <c r="K55" s="49"/>
      <c r="L55" s="49"/>
      <c r="M55" s="49"/>
      <c r="N55" s="50"/>
      <c r="O55" s="50"/>
      <c r="P55" s="50"/>
      <c r="Q55" s="50"/>
      <c r="R55" s="50"/>
      <c r="S55" s="50"/>
      <c r="T55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55" s="1"/>
      <c r="V55" s="1"/>
      <c r="W55" s="1"/>
      <c r="X55" s="1"/>
    </row>
    <row r="56" spans="1:24" x14ac:dyDescent="0.25">
      <c r="A56" s="41">
        <f t="shared" si="0"/>
        <v>51</v>
      </c>
      <c r="B56" s="37" t="str">
        <f>IF(T_2021[[#This Row],[ИНН]]="","",IFERROR(VLOOKUP(T_2021[[#This Row],[ИНН]],Report!$A$3:$H$6734,8,FALSE),""))</f>
        <v/>
      </c>
      <c r="C56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56" s="43"/>
      <c r="E56" s="44"/>
      <c r="F56" s="45"/>
      <c r="G56" s="46"/>
      <c r="H56" s="47"/>
      <c r="I56" s="48"/>
      <c r="J56" s="49"/>
      <c r="K56" s="49"/>
      <c r="L56" s="49"/>
      <c r="M56" s="49"/>
      <c r="N56" s="50"/>
      <c r="O56" s="50"/>
      <c r="P56" s="50"/>
      <c r="Q56" s="50"/>
      <c r="R56" s="50"/>
      <c r="S56" s="50"/>
      <c r="T56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56" s="1"/>
      <c r="V56" s="1"/>
      <c r="W56" s="1"/>
      <c r="X56" s="1"/>
    </row>
    <row r="57" spans="1:24" x14ac:dyDescent="0.25">
      <c r="A57" s="41">
        <f t="shared" si="0"/>
        <v>52</v>
      </c>
      <c r="B57" s="37" t="str">
        <f>IF(T_2021[[#This Row],[ИНН]]="","",IFERROR(VLOOKUP(T_2021[[#This Row],[ИНН]],Report!$A$3:$H$6734,8,FALSE),""))</f>
        <v/>
      </c>
      <c r="C57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57" s="43"/>
      <c r="E57" s="44"/>
      <c r="F57" s="45"/>
      <c r="G57" s="46"/>
      <c r="H57" s="47"/>
      <c r="I57" s="48"/>
      <c r="J57" s="49"/>
      <c r="K57" s="49"/>
      <c r="L57" s="49"/>
      <c r="M57" s="49"/>
      <c r="N57" s="50"/>
      <c r="O57" s="50"/>
      <c r="P57" s="50"/>
      <c r="Q57" s="50"/>
      <c r="R57" s="50"/>
      <c r="S57" s="50"/>
      <c r="T57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57" s="1"/>
      <c r="V57" s="1"/>
      <c r="W57" s="1"/>
      <c r="X57" s="1"/>
    </row>
    <row r="58" spans="1:24" x14ac:dyDescent="0.25">
      <c r="A58" s="41">
        <f t="shared" si="0"/>
        <v>53</v>
      </c>
      <c r="B58" s="37" t="str">
        <f>IF(T_2021[[#This Row],[ИНН]]="","",IFERROR(VLOOKUP(T_2021[[#This Row],[ИНН]],Report!$A$3:$H$6734,8,FALSE),""))</f>
        <v/>
      </c>
      <c r="C58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58" s="43"/>
      <c r="E58" s="44"/>
      <c r="F58" s="45"/>
      <c r="G58" s="46"/>
      <c r="H58" s="47"/>
      <c r="I58" s="48"/>
      <c r="J58" s="49"/>
      <c r="K58" s="49"/>
      <c r="L58" s="49"/>
      <c r="M58" s="49"/>
      <c r="N58" s="50"/>
      <c r="O58" s="50"/>
      <c r="P58" s="50"/>
      <c r="Q58" s="50"/>
      <c r="R58" s="50"/>
      <c r="S58" s="50"/>
      <c r="T58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58" s="1"/>
      <c r="V58" s="1"/>
      <c r="W58" s="1"/>
      <c r="X58" s="1"/>
    </row>
    <row r="59" spans="1:24" x14ac:dyDescent="0.25">
      <c r="A59" s="41">
        <f t="shared" si="0"/>
        <v>54</v>
      </c>
      <c r="B59" s="37" t="str">
        <f>IF(T_2021[[#This Row],[ИНН]]="","",IFERROR(VLOOKUP(T_2021[[#This Row],[ИНН]],Report!$A$3:$H$6734,8,FALSE),""))</f>
        <v/>
      </c>
      <c r="C59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59" s="43"/>
      <c r="E59" s="44"/>
      <c r="F59" s="45"/>
      <c r="G59" s="46"/>
      <c r="H59" s="47"/>
      <c r="I59" s="48"/>
      <c r="J59" s="49"/>
      <c r="K59" s="49"/>
      <c r="L59" s="49"/>
      <c r="M59" s="49"/>
      <c r="N59" s="50"/>
      <c r="O59" s="50"/>
      <c r="P59" s="50"/>
      <c r="Q59" s="50"/>
      <c r="R59" s="50"/>
      <c r="S59" s="50"/>
      <c r="T59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59" s="1"/>
      <c r="V59" s="1"/>
      <c r="W59" s="1"/>
      <c r="X59" s="1"/>
    </row>
    <row r="60" spans="1:24" x14ac:dyDescent="0.25">
      <c r="A60" s="41">
        <f t="shared" si="0"/>
        <v>55</v>
      </c>
      <c r="B60" s="37" t="str">
        <f>IF(T_2021[[#This Row],[ИНН]]="","",IFERROR(VLOOKUP(T_2021[[#This Row],[ИНН]],Report!$A$3:$H$6734,8,FALSE),""))</f>
        <v/>
      </c>
      <c r="C60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60" s="43"/>
      <c r="E60" s="44"/>
      <c r="F60" s="45"/>
      <c r="G60" s="46"/>
      <c r="H60" s="47"/>
      <c r="I60" s="48"/>
      <c r="J60" s="49"/>
      <c r="K60" s="49"/>
      <c r="L60" s="49"/>
      <c r="M60" s="49"/>
      <c r="N60" s="50"/>
      <c r="O60" s="50"/>
      <c r="P60" s="50"/>
      <c r="Q60" s="50"/>
      <c r="R60" s="50"/>
      <c r="S60" s="50"/>
      <c r="T60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60" s="1"/>
      <c r="V60" s="1"/>
      <c r="W60" s="1"/>
      <c r="X60" s="1"/>
    </row>
    <row r="61" spans="1:24" x14ac:dyDescent="0.25">
      <c r="A61" s="41">
        <f t="shared" si="0"/>
        <v>56</v>
      </c>
      <c r="B61" s="37" t="str">
        <f>IF(T_2021[[#This Row],[ИНН]]="","",IFERROR(VLOOKUP(T_2021[[#This Row],[ИНН]],Report!$A$3:$H$6734,8,FALSE),""))</f>
        <v/>
      </c>
      <c r="C61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61" s="43"/>
      <c r="E61" s="44"/>
      <c r="F61" s="45"/>
      <c r="G61" s="46"/>
      <c r="H61" s="47"/>
      <c r="I61" s="48"/>
      <c r="J61" s="49"/>
      <c r="K61" s="49"/>
      <c r="L61" s="49"/>
      <c r="M61" s="49"/>
      <c r="N61" s="50"/>
      <c r="O61" s="50"/>
      <c r="P61" s="50"/>
      <c r="Q61" s="50"/>
      <c r="R61" s="50"/>
      <c r="S61" s="50"/>
      <c r="T61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61" s="1"/>
      <c r="V61" s="1"/>
      <c r="W61" s="1"/>
      <c r="X61" s="1"/>
    </row>
    <row r="62" spans="1:24" x14ac:dyDescent="0.25">
      <c r="A62" s="41">
        <f t="shared" si="0"/>
        <v>57</v>
      </c>
      <c r="B62" s="37" t="str">
        <f>IF(T_2021[[#This Row],[ИНН]]="","",IFERROR(VLOOKUP(T_2021[[#This Row],[ИНН]],Report!$A$3:$H$6734,8,FALSE),""))</f>
        <v/>
      </c>
      <c r="C62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62" s="43"/>
      <c r="E62" s="44"/>
      <c r="F62" s="45"/>
      <c r="G62" s="46"/>
      <c r="H62" s="47"/>
      <c r="I62" s="48"/>
      <c r="J62" s="49"/>
      <c r="K62" s="49"/>
      <c r="L62" s="49"/>
      <c r="M62" s="49"/>
      <c r="N62" s="50"/>
      <c r="O62" s="50"/>
      <c r="P62" s="50"/>
      <c r="Q62" s="50"/>
      <c r="R62" s="50"/>
      <c r="S62" s="50"/>
      <c r="T62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62" s="1"/>
      <c r="V62" s="1"/>
      <c r="W62" s="1"/>
      <c r="X62" s="1"/>
    </row>
    <row r="63" spans="1:24" x14ac:dyDescent="0.25">
      <c r="A63" s="41">
        <f t="shared" si="0"/>
        <v>58</v>
      </c>
      <c r="B63" s="37" t="str">
        <f>IF(T_2021[[#This Row],[ИНН]]="","",IFERROR(VLOOKUP(T_2021[[#This Row],[ИНН]],Report!$A$3:$H$6734,8,FALSE),""))</f>
        <v/>
      </c>
      <c r="C63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63" s="43"/>
      <c r="E63" s="44"/>
      <c r="F63" s="45"/>
      <c r="G63" s="46"/>
      <c r="H63" s="47"/>
      <c r="I63" s="48"/>
      <c r="J63" s="49"/>
      <c r="K63" s="49"/>
      <c r="L63" s="49"/>
      <c r="M63" s="49"/>
      <c r="N63" s="50"/>
      <c r="O63" s="50"/>
      <c r="P63" s="50"/>
      <c r="Q63" s="50"/>
      <c r="R63" s="50"/>
      <c r="S63" s="50"/>
      <c r="T63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63" s="1"/>
      <c r="V63" s="1"/>
      <c r="W63" s="1"/>
      <c r="X63" s="1"/>
    </row>
    <row r="64" spans="1:24" x14ac:dyDescent="0.25">
      <c r="A64" s="41">
        <f t="shared" si="0"/>
        <v>59</v>
      </c>
      <c r="B64" s="37" t="str">
        <f>IF(T_2021[[#This Row],[ИНН]]="","",IFERROR(VLOOKUP(T_2021[[#This Row],[ИНН]],Report!$A$3:$H$6734,8,FALSE),""))</f>
        <v/>
      </c>
      <c r="C64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64" s="43"/>
      <c r="E64" s="44"/>
      <c r="F64" s="45"/>
      <c r="G64" s="46"/>
      <c r="H64" s="47"/>
      <c r="I64" s="48"/>
      <c r="J64" s="49"/>
      <c r="K64" s="49"/>
      <c r="L64" s="49"/>
      <c r="M64" s="49"/>
      <c r="N64" s="50"/>
      <c r="O64" s="50"/>
      <c r="P64" s="50"/>
      <c r="Q64" s="50"/>
      <c r="R64" s="50"/>
      <c r="S64" s="50"/>
      <c r="T64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64" s="1"/>
      <c r="V64" s="1"/>
      <c r="W64" s="1"/>
      <c r="X64" s="1"/>
    </row>
    <row r="65" spans="1:24" x14ac:dyDescent="0.25">
      <c r="A65" s="41">
        <f t="shared" si="0"/>
        <v>60</v>
      </c>
      <c r="B65" s="37" t="str">
        <f>IF(T_2021[[#This Row],[ИНН]]="","",IFERROR(VLOOKUP(T_2021[[#This Row],[ИНН]],Report!$A$3:$H$6734,8,FALSE),""))</f>
        <v/>
      </c>
      <c r="C65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65" s="43"/>
      <c r="E65" s="44"/>
      <c r="F65" s="45"/>
      <c r="G65" s="46"/>
      <c r="H65" s="47"/>
      <c r="I65" s="48"/>
      <c r="J65" s="49"/>
      <c r="K65" s="49"/>
      <c r="L65" s="49"/>
      <c r="M65" s="49"/>
      <c r="N65" s="50"/>
      <c r="O65" s="50"/>
      <c r="P65" s="50"/>
      <c r="Q65" s="50"/>
      <c r="R65" s="50"/>
      <c r="S65" s="50"/>
      <c r="T65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65" s="1"/>
      <c r="V65" s="1"/>
      <c r="W65" s="1"/>
      <c r="X65" s="1"/>
    </row>
    <row r="66" spans="1:24" x14ac:dyDescent="0.25">
      <c r="A66" s="41">
        <f t="shared" si="0"/>
        <v>61</v>
      </c>
      <c r="B66" s="37" t="str">
        <f>IF(T_2021[[#This Row],[ИНН]]="","",IFERROR(VLOOKUP(T_2021[[#This Row],[ИНН]],Report!$A$3:$H$6734,8,FALSE),""))</f>
        <v/>
      </c>
      <c r="C66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66" s="43"/>
      <c r="E66" s="44"/>
      <c r="F66" s="45"/>
      <c r="G66" s="46"/>
      <c r="H66" s="47"/>
      <c r="I66" s="48"/>
      <c r="J66" s="49"/>
      <c r="K66" s="49"/>
      <c r="L66" s="49"/>
      <c r="M66" s="49"/>
      <c r="N66" s="50"/>
      <c r="O66" s="50"/>
      <c r="P66" s="50"/>
      <c r="Q66" s="50"/>
      <c r="R66" s="50"/>
      <c r="S66" s="50"/>
      <c r="T66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66" s="1"/>
      <c r="V66" s="1"/>
      <c r="W66" s="1"/>
      <c r="X66" s="1"/>
    </row>
    <row r="67" spans="1:24" x14ac:dyDescent="0.25">
      <c r="A67" s="41">
        <f t="shared" si="0"/>
        <v>62</v>
      </c>
      <c r="B67" s="37" t="str">
        <f>IF(T_2021[[#This Row],[ИНН]]="","",IFERROR(VLOOKUP(T_2021[[#This Row],[ИНН]],Report!$A$3:$H$6734,8,FALSE),""))</f>
        <v/>
      </c>
      <c r="C67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67" s="43"/>
      <c r="E67" s="44"/>
      <c r="F67" s="45"/>
      <c r="G67" s="46"/>
      <c r="H67" s="47"/>
      <c r="I67" s="48"/>
      <c r="J67" s="49"/>
      <c r="K67" s="49"/>
      <c r="L67" s="49"/>
      <c r="M67" s="49"/>
      <c r="N67" s="50"/>
      <c r="O67" s="50"/>
      <c r="P67" s="50"/>
      <c r="Q67" s="50"/>
      <c r="R67" s="50"/>
      <c r="S67" s="50"/>
      <c r="T67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67" s="1"/>
      <c r="V67" s="1"/>
      <c r="W67" s="1"/>
      <c r="X67" s="1"/>
    </row>
    <row r="68" spans="1:24" x14ac:dyDescent="0.25">
      <c r="A68" s="41">
        <f t="shared" si="0"/>
        <v>63</v>
      </c>
      <c r="B68" s="37" t="str">
        <f>IF(T_2021[[#This Row],[ИНН]]="","",IFERROR(VLOOKUP(T_2021[[#This Row],[ИНН]],Report!$A$3:$H$6734,8,FALSE),""))</f>
        <v/>
      </c>
      <c r="C68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68" s="43"/>
      <c r="E68" s="44"/>
      <c r="F68" s="45"/>
      <c r="G68" s="46"/>
      <c r="H68" s="47"/>
      <c r="I68" s="48"/>
      <c r="J68" s="49"/>
      <c r="K68" s="49"/>
      <c r="L68" s="49"/>
      <c r="M68" s="49"/>
      <c r="N68" s="50"/>
      <c r="O68" s="50"/>
      <c r="P68" s="50"/>
      <c r="Q68" s="50"/>
      <c r="R68" s="50"/>
      <c r="S68" s="50"/>
      <c r="T68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68" s="1"/>
      <c r="V68" s="1"/>
      <c r="W68" s="1"/>
      <c r="X68" s="1"/>
    </row>
    <row r="69" spans="1:24" x14ac:dyDescent="0.25">
      <c r="A69" s="41">
        <f t="shared" si="0"/>
        <v>64</v>
      </c>
      <c r="B69" s="37" t="str">
        <f>IF(T_2021[[#This Row],[ИНН]]="","",IFERROR(VLOOKUP(T_2021[[#This Row],[ИНН]],Report!$A$3:$H$6734,8,FALSE),""))</f>
        <v/>
      </c>
      <c r="C69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69" s="43"/>
      <c r="E69" s="44"/>
      <c r="F69" s="45"/>
      <c r="G69" s="46"/>
      <c r="H69" s="47"/>
      <c r="I69" s="48"/>
      <c r="J69" s="49"/>
      <c r="K69" s="49"/>
      <c r="L69" s="49"/>
      <c r="M69" s="49"/>
      <c r="N69" s="50"/>
      <c r="O69" s="50"/>
      <c r="P69" s="50"/>
      <c r="Q69" s="50"/>
      <c r="R69" s="50"/>
      <c r="S69" s="50"/>
      <c r="T69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69" s="1"/>
      <c r="V69" s="1"/>
      <c r="W69" s="1"/>
      <c r="X69" s="1"/>
    </row>
    <row r="70" spans="1:24" x14ac:dyDescent="0.25">
      <c r="A70" s="41">
        <f t="shared" si="0"/>
        <v>65</v>
      </c>
      <c r="B70" s="37" t="str">
        <f>IF(T_2021[[#This Row],[ИНН]]="","",IFERROR(VLOOKUP(T_2021[[#This Row],[ИНН]],Report!$A$3:$H$6734,8,FALSE),""))</f>
        <v/>
      </c>
      <c r="C70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70" s="43"/>
      <c r="E70" s="44"/>
      <c r="F70" s="45"/>
      <c r="G70" s="46"/>
      <c r="H70" s="47"/>
      <c r="I70" s="48"/>
      <c r="J70" s="49"/>
      <c r="K70" s="49"/>
      <c r="L70" s="49"/>
      <c r="M70" s="49"/>
      <c r="N70" s="50"/>
      <c r="O70" s="50"/>
      <c r="P70" s="50"/>
      <c r="Q70" s="50"/>
      <c r="R70" s="50"/>
      <c r="S70" s="50"/>
      <c r="T70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70" s="1"/>
      <c r="V70" s="1"/>
      <c r="W70" s="1"/>
      <c r="X70" s="1"/>
    </row>
    <row r="71" spans="1:24" x14ac:dyDescent="0.25">
      <c r="A71" s="41">
        <f t="shared" ref="A71:A74" si="1">ROW()-5</f>
        <v>66</v>
      </c>
      <c r="B71" s="37" t="str">
        <f>IF(T_2021[[#This Row],[ИНН]]="","",IFERROR(VLOOKUP(T_2021[[#This Row],[ИНН]],Report!$A$3:$H$6734,8,FALSE),""))</f>
        <v/>
      </c>
      <c r="C71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71" s="43"/>
      <c r="E71" s="44"/>
      <c r="F71" s="45"/>
      <c r="G71" s="46"/>
      <c r="H71" s="47"/>
      <c r="I71" s="48"/>
      <c r="J71" s="49"/>
      <c r="K71" s="49"/>
      <c r="L71" s="49"/>
      <c r="M71" s="49"/>
      <c r="N71" s="50"/>
      <c r="O71" s="50"/>
      <c r="P71" s="50"/>
      <c r="Q71" s="50"/>
      <c r="R71" s="50"/>
      <c r="S71" s="50"/>
      <c r="T71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71" s="1"/>
      <c r="V71" s="1"/>
      <c r="W71" s="1"/>
      <c r="X71" s="1"/>
    </row>
    <row r="72" spans="1:24" x14ac:dyDescent="0.25">
      <c r="A72" s="41">
        <f t="shared" si="1"/>
        <v>67</v>
      </c>
      <c r="B72" s="37" t="str">
        <f>IF(T_2021[[#This Row],[ИНН]]="","",IFERROR(VLOOKUP(T_2021[[#This Row],[ИНН]],Report!$A$3:$H$6734,8,FALSE),""))</f>
        <v/>
      </c>
      <c r="C72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72" s="43"/>
      <c r="E72" s="44"/>
      <c r="F72" s="45"/>
      <c r="G72" s="46"/>
      <c r="H72" s="47"/>
      <c r="I72" s="48"/>
      <c r="J72" s="49"/>
      <c r="K72" s="49"/>
      <c r="L72" s="49"/>
      <c r="M72" s="49"/>
      <c r="N72" s="50"/>
      <c r="O72" s="50"/>
      <c r="P72" s="50"/>
      <c r="Q72" s="50"/>
      <c r="R72" s="50"/>
      <c r="S72" s="50"/>
      <c r="T72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72" s="1"/>
      <c r="V72" s="1"/>
      <c r="W72" s="1"/>
      <c r="X72" s="1"/>
    </row>
    <row r="73" spans="1:24" x14ac:dyDescent="0.25">
      <c r="A73" s="41">
        <f t="shared" si="1"/>
        <v>68</v>
      </c>
      <c r="B73" s="37" t="str">
        <f>IF(T_2021[[#This Row],[ИНН]]="","",IFERROR(VLOOKUP(T_2021[[#This Row],[ИНН]],Report!$A$3:$H$6734,8,FALSE),""))</f>
        <v/>
      </c>
      <c r="C73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73" s="43"/>
      <c r="E73" s="44"/>
      <c r="F73" s="45"/>
      <c r="G73" s="46"/>
      <c r="H73" s="47"/>
      <c r="I73" s="48"/>
      <c r="J73" s="49"/>
      <c r="K73" s="49"/>
      <c r="L73" s="49"/>
      <c r="M73" s="49"/>
      <c r="N73" s="50"/>
      <c r="O73" s="50"/>
      <c r="P73" s="50"/>
      <c r="Q73" s="50"/>
      <c r="R73" s="50"/>
      <c r="S73" s="50"/>
      <c r="T73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73" s="1"/>
      <c r="V73" s="1"/>
      <c r="W73" s="1"/>
      <c r="X73" s="1"/>
    </row>
    <row r="74" spans="1:24" x14ac:dyDescent="0.25">
      <c r="A74" s="41">
        <f t="shared" si="1"/>
        <v>69</v>
      </c>
      <c r="B74" s="37" t="str">
        <f>IF(T_2021[[#This Row],[ИНН]]="","",IFERROR(VLOOKUP(T_2021[[#This Row],[ИНН]],Report!$A$3:$H$6734,8,FALSE),""))</f>
        <v/>
      </c>
      <c r="C74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74" s="43"/>
      <c r="E74" s="44"/>
      <c r="F74" s="45"/>
      <c r="G74" s="46"/>
      <c r="H74" s="47"/>
      <c r="I74" s="48"/>
      <c r="J74" s="49"/>
      <c r="K74" s="49"/>
      <c r="L74" s="49"/>
      <c r="M74" s="49"/>
      <c r="N74" s="50"/>
      <c r="O74" s="50"/>
      <c r="P74" s="50"/>
      <c r="Q74" s="50"/>
      <c r="R74" s="50"/>
      <c r="S74" s="50"/>
      <c r="T74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74" s="1"/>
      <c r="V74" s="1"/>
      <c r="W74" s="1"/>
      <c r="X74" s="1"/>
    </row>
    <row r="75" spans="1:24" x14ac:dyDescent="0.25">
      <c r="A75" s="41">
        <f>ROW()-5</f>
        <v>70</v>
      </c>
      <c r="B75" s="37" t="str">
        <f>IF(T_2021[[#This Row],[ИНН]]="","",IFERROR(VLOOKUP(T_2021[[#This Row],[ИНН]],Report!$A$3:$H$6734,8,FALSE),""))</f>
        <v/>
      </c>
      <c r="C75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75" s="43"/>
      <c r="E75" s="44"/>
      <c r="F75" s="45"/>
      <c r="G75" s="46"/>
      <c r="H75" s="47"/>
      <c r="I75" s="48"/>
      <c r="J75" s="49"/>
      <c r="K75" s="49"/>
      <c r="L75" s="49"/>
      <c r="M75" s="49"/>
      <c r="N75" s="50"/>
      <c r="O75" s="50"/>
      <c r="P75" s="50"/>
      <c r="Q75" s="50"/>
      <c r="R75" s="50"/>
      <c r="S75" s="50"/>
      <c r="T75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75" s="1"/>
      <c r="V75" s="1"/>
      <c r="W75" s="1"/>
      <c r="X75" s="1"/>
    </row>
    <row r="76" spans="1:24" x14ac:dyDescent="0.25">
      <c r="A76" s="41">
        <f t="shared" ref="A76:A88" si="2">ROW()-5</f>
        <v>71</v>
      </c>
      <c r="B76" s="37" t="str">
        <f>IF(T_2021[[#This Row],[ИНН]]="","",IFERROR(VLOOKUP(T_2021[[#This Row],[ИНН]],Report!$A$3:$H$6734,8,FALSE),""))</f>
        <v/>
      </c>
      <c r="C76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76" s="43"/>
      <c r="E76" s="44"/>
      <c r="F76" s="45"/>
      <c r="G76" s="46"/>
      <c r="H76" s="47"/>
      <c r="I76" s="48"/>
      <c r="J76" s="49"/>
      <c r="K76" s="49"/>
      <c r="L76" s="49"/>
      <c r="M76" s="49"/>
      <c r="N76" s="50"/>
      <c r="O76" s="50"/>
      <c r="P76" s="50"/>
      <c r="Q76" s="50"/>
      <c r="R76" s="50"/>
      <c r="S76" s="50"/>
      <c r="T76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76" s="1"/>
      <c r="V76" s="1"/>
      <c r="W76" s="1"/>
      <c r="X76" s="1"/>
    </row>
    <row r="77" spans="1:24" x14ac:dyDescent="0.25">
      <c r="A77" s="41">
        <f t="shared" si="2"/>
        <v>72</v>
      </c>
      <c r="B77" s="37" t="str">
        <f>IF(T_2021[[#This Row],[ИНН]]="","",IFERROR(VLOOKUP(T_2021[[#This Row],[ИНН]],Report!$A$3:$H$6734,8,FALSE),""))</f>
        <v/>
      </c>
      <c r="C77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77" s="43"/>
      <c r="E77" s="44"/>
      <c r="F77" s="45"/>
      <c r="G77" s="46"/>
      <c r="H77" s="47"/>
      <c r="I77" s="48"/>
      <c r="J77" s="49"/>
      <c r="K77" s="49"/>
      <c r="L77" s="49"/>
      <c r="M77" s="49"/>
      <c r="N77" s="50"/>
      <c r="O77" s="50"/>
      <c r="P77" s="50"/>
      <c r="Q77" s="50"/>
      <c r="R77" s="50"/>
      <c r="S77" s="50"/>
      <c r="T77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77" s="1"/>
      <c r="V77" s="1"/>
      <c r="W77" s="1"/>
      <c r="X77" s="1"/>
    </row>
    <row r="78" spans="1:24" x14ac:dyDescent="0.25">
      <c r="A78" s="41">
        <f t="shared" si="2"/>
        <v>73</v>
      </c>
      <c r="B78" s="37" t="str">
        <f>IF(T_2021[[#This Row],[ИНН]]="","",IFERROR(VLOOKUP(T_2021[[#This Row],[ИНН]],Report!$A$3:$H$6734,8,FALSE),""))</f>
        <v/>
      </c>
      <c r="C78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78" s="43"/>
      <c r="E78" s="44"/>
      <c r="F78" s="45"/>
      <c r="G78" s="46"/>
      <c r="H78" s="47"/>
      <c r="I78" s="48"/>
      <c r="J78" s="49"/>
      <c r="K78" s="49"/>
      <c r="L78" s="49"/>
      <c r="M78" s="49"/>
      <c r="N78" s="50"/>
      <c r="O78" s="50"/>
      <c r="P78" s="50"/>
      <c r="Q78" s="50"/>
      <c r="R78" s="50"/>
      <c r="S78" s="50"/>
      <c r="T78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78" s="1"/>
      <c r="V78" s="1"/>
      <c r="W78" s="1"/>
      <c r="X78" s="1"/>
    </row>
    <row r="79" spans="1:24" x14ac:dyDescent="0.25">
      <c r="A79" s="41">
        <f t="shared" si="2"/>
        <v>74</v>
      </c>
      <c r="B79" s="37" t="str">
        <f>IF(T_2021[[#This Row],[ИНН]]="","",IFERROR(VLOOKUP(T_2021[[#This Row],[ИНН]],Report!$A$3:$H$6734,8,FALSE),""))</f>
        <v/>
      </c>
      <c r="C79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79" s="43"/>
      <c r="E79" s="44"/>
      <c r="F79" s="45"/>
      <c r="G79" s="46"/>
      <c r="H79" s="47"/>
      <c r="I79" s="48"/>
      <c r="J79" s="49"/>
      <c r="K79" s="49"/>
      <c r="L79" s="49"/>
      <c r="M79" s="49"/>
      <c r="N79" s="50"/>
      <c r="O79" s="50"/>
      <c r="P79" s="50"/>
      <c r="Q79" s="50"/>
      <c r="R79" s="50"/>
      <c r="S79" s="50"/>
      <c r="T79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79" s="1"/>
      <c r="V79" s="1"/>
      <c r="W79" s="1"/>
      <c r="X79" s="1"/>
    </row>
    <row r="80" spans="1:24" x14ac:dyDescent="0.25">
      <c r="A80" s="41">
        <f t="shared" si="2"/>
        <v>75</v>
      </c>
      <c r="B80" s="37" t="str">
        <f>IF(T_2021[[#This Row],[ИНН]]="","",IFERROR(VLOOKUP(T_2021[[#This Row],[ИНН]],Report!$A$3:$H$6734,8,FALSE),""))</f>
        <v/>
      </c>
      <c r="C80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80" s="43"/>
      <c r="E80" s="44"/>
      <c r="F80" s="45"/>
      <c r="G80" s="46"/>
      <c r="H80" s="47"/>
      <c r="I80" s="48"/>
      <c r="J80" s="49"/>
      <c r="K80" s="49"/>
      <c r="L80" s="49"/>
      <c r="M80" s="49"/>
      <c r="N80" s="50"/>
      <c r="O80" s="50"/>
      <c r="P80" s="50"/>
      <c r="Q80" s="50"/>
      <c r="R80" s="50"/>
      <c r="S80" s="50"/>
      <c r="T80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80" s="1"/>
      <c r="V80" s="1"/>
      <c r="W80" s="1"/>
      <c r="X80" s="1"/>
    </row>
    <row r="81" spans="1:24" x14ac:dyDescent="0.25">
      <c r="A81" s="41">
        <f t="shared" si="2"/>
        <v>76</v>
      </c>
      <c r="B81" s="37" t="str">
        <f>IF(T_2021[[#This Row],[ИНН]]="","",IFERROR(VLOOKUP(T_2021[[#This Row],[ИНН]],Report!$A$3:$H$6734,8,FALSE),""))</f>
        <v/>
      </c>
      <c r="C81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81" s="43"/>
      <c r="E81" s="44"/>
      <c r="F81" s="45"/>
      <c r="G81" s="46"/>
      <c r="H81" s="47"/>
      <c r="I81" s="48"/>
      <c r="J81" s="49"/>
      <c r="K81" s="49"/>
      <c r="L81" s="49"/>
      <c r="M81" s="49"/>
      <c r="N81" s="50"/>
      <c r="O81" s="50"/>
      <c r="P81" s="50"/>
      <c r="Q81" s="50"/>
      <c r="R81" s="50"/>
      <c r="S81" s="50"/>
      <c r="T81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81" s="1"/>
      <c r="V81" s="1"/>
      <c r="W81" s="1"/>
      <c r="X81" s="1"/>
    </row>
    <row r="82" spans="1:24" x14ac:dyDescent="0.25">
      <c r="A82" s="41">
        <f t="shared" si="2"/>
        <v>77</v>
      </c>
      <c r="B82" s="37" t="str">
        <f>IF(T_2021[[#This Row],[ИНН]]="","",IFERROR(VLOOKUP(T_2021[[#This Row],[ИНН]],Report!$A$3:$H$6734,8,FALSE),""))</f>
        <v/>
      </c>
      <c r="C82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82" s="43"/>
      <c r="E82" s="44"/>
      <c r="F82" s="45"/>
      <c r="G82" s="46"/>
      <c r="H82" s="47"/>
      <c r="I82" s="48"/>
      <c r="J82" s="49"/>
      <c r="K82" s="49"/>
      <c r="L82" s="49"/>
      <c r="M82" s="49"/>
      <c r="N82" s="50"/>
      <c r="O82" s="50"/>
      <c r="P82" s="50"/>
      <c r="Q82" s="50"/>
      <c r="R82" s="50"/>
      <c r="S82" s="50"/>
      <c r="T82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82" s="1"/>
      <c r="V82" s="1"/>
      <c r="W82" s="1"/>
      <c r="X82" s="1"/>
    </row>
    <row r="83" spans="1:24" x14ac:dyDescent="0.25">
      <c r="A83" s="41">
        <f t="shared" si="2"/>
        <v>78</v>
      </c>
      <c r="B83" s="37" t="str">
        <f>IF(T_2021[[#This Row],[ИНН]]="","",IFERROR(VLOOKUP(T_2021[[#This Row],[ИНН]],Report!$A$3:$H$6734,8,FALSE),""))</f>
        <v/>
      </c>
      <c r="C83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83" s="43"/>
      <c r="E83" s="44"/>
      <c r="F83" s="45"/>
      <c r="G83" s="46"/>
      <c r="H83" s="47"/>
      <c r="I83" s="48"/>
      <c r="J83" s="49"/>
      <c r="K83" s="49"/>
      <c r="L83" s="49"/>
      <c r="M83" s="49"/>
      <c r="N83" s="50"/>
      <c r="O83" s="50"/>
      <c r="P83" s="50"/>
      <c r="Q83" s="50"/>
      <c r="R83" s="50"/>
      <c r="S83" s="50"/>
      <c r="T83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83" s="1"/>
      <c r="V83" s="1"/>
      <c r="W83" s="1"/>
      <c r="X83" s="1"/>
    </row>
    <row r="84" spans="1:24" x14ac:dyDescent="0.25">
      <c r="A84" s="41">
        <f t="shared" si="2"/>
        <v>79</v>
      </c>
      <c r="B84" s="37" t="str">
        <f>IF(T_2021[[#This Row],[ИНН]]="","",IFERROR(VLOOKUP(T_2021[[#This Row],[ИНН]],Report!$A$3:$H$6734,8,FALSE),""))</f>
        <v/>
      </c>
      <c r="C84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84" s="43"/>
      <c r="E84" s="44"/>
      <c r="F84" s="45"/>
      <c r="G84" s="46"/>
      <c r="H84" s="47"/>
      <c r="I84" s="48"/>
      <c r="J84" s="49"/>
      <c r="K84" s="49"/>
      <c r="L84" s="49"/>
      <c r="M84" s="49"/>
      <c r="N84" s="50"/>
      <c r="O84" s="50"/>
      <c r="P84" s="50"/>
      <c r="Q84" s="50"/>
      <c r="R84" s="50"/>
      <c r="S84" s="50"/>
      <c r="T84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84" s="1"/>
      <c r="V84" s="1"/>
      <c r="W84" s="1"/>
      <c r="X84" s="1"/>
    </row>
    <row r="85" spans="1:24" x14ac:dyDescent="0.25">
      <c r="A85" s="41">
        <f t="shared" si="2"/>
        <v>80</v>
      </c>
      <c r="B85" s="37" t="str">
        <f>IF(T_2021[[#This Row],[ИНН]]="","",IFERROR(VLOOKUP(T_2021[[#This Row],[ИНН]],Report!$A$3:$H$6734,8,FALSE),""))</f>
        <v/>
      </c>
      <c r="C85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85" s="43"/>
      <c r="E85" s="44"/>
      <c r="F85" s="45"/>
      <c r="G85" s="46"/>
      <c r="H85" s="47"/>
      <c r="I85" s="48"/>
      <c r="J85" s="49"/>
      <c r="K85" s="49"/>
      <c r="L85" s="49"/>
      <c r="M85" s="49"/>
      <c r="N85" s="50"/>
      <c r="O85" s="50"/>
      <c r="P85" s="50"/>
      <c r="Q85" s="50"/>
      <c r="R85" s="50"/>
      <c r="S85" s="50"/>
      <c r="T85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85" s="1"/>
      <c r="V85" s="1"/>
      <c r="W85" s="1"/>
      <c r="X85" s="1"/>
    </row>
    <row r="86" spans="1:24" x14ac:dyDescent="0.25">
      <c r="A86" s="41">
        <f t="shared" si="2"/>
        <v>81</v>
      </c>
      <c r="B86" s="37" t="str">
        <f>IF(T_2021[[#This Row],[ИНН]]="","",IFERROR(VLOOKUP(T_2021[[#This Row],[ИНН]],Report!$A$3:$H$6734,8,FALSE),""))</f>
        <v/>
      </c>
      <c r="C86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86" s="43"/>
      <c r="E86" s="44"/>
      <c r="F86" s="45"/>
      <c r="G86" s="46"/>
      <c r="H86" s="47"/>
      <c r="I86" s="48"/>
      <c r="J86" s="49"/>
      <c r="K86" s="49"/>
      <c r="L86" s="49"/>
      <c r="M86" s="49"/>
      <c r="N86" s="50"/>
      <c r="O86" s="50"/>
      <c r="P86" s="50"/>
      <c r="Q86" s="50"/>
      <c r="R86" s="50"/>
      <c r="S86" s="50"/>
      <c r="T86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86" s="1"/>
      <c r="V86" s="1"/>
      <c r="W86" s="1"/>
      <c r="X86" s="1"/>
    </row>
    <row r="87" spans="1:24" x14ac:dyDescent="0.25">
      <c r="A87" s="41">
        <f t="shared" si="2"/>
        <v>82</v>
      </c>
      <c r="B87" s="37" t="str">
        <f>IF(T_2021[[#This Row],[ИНН]]="","",IFERROR(VLOOKUP(T_2021[[#This Row],[ИНН]],Report!$A$3:$H$6734,8,FALSE),""))</f>
        <v/>
      </c>
      <c r="C87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87" s="43"/>
      <c r="E87" s="44"/>
      <c r="F87" s="45"/>
      <c r="G87" s="46"/>
      <c r="H87" s="47"/>
      <c r="I87" s="48"/>
      <c r="J87" s="49"/>
      <c r="K87" s="49"/>
      <c r="L87" s="49"/>
      <c r="M87" s="49"/>
      <c r="N87" s="50"/>
      <c r="O87" s="50"/>
      <c r="P87" s="50"/>
      <c r="Q87" s="50"/>
      <c r="R87" s="50"/>
      <c r="S87" s="50"/>
      <c r="T87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87" s="1"/>
      <c r="V87" s="1"/>
      <c r="W87" s="1"/>
      <c r="X87" s="1"/>
    </row>
    <row r="88" spans="1:24" x14ac:dyDescent="0.25">
      <c r="A88" s="41">
        <f t="shared" si="2"/>
        <v>83</v>
      </c>
      <c r="B88" s="37" t="str">
        <f>IF(T_2021[[#This Row],[ИНН]]="","",IFERROR(VLOOKUP(T_2021[[#This Row],[ИНН]],Report!$A$3:$H$6734,8,FALSE),""))</f>
        <v/>
      </c>
      <c r="C88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88" s="43"/>
      <c r="E88" s="44"/>
      <c r="F88" s="45"/>
      <c r="G88" s="46"/>
      <c r="H88" s="47"/>
      <c r="I88" s="48"/>
      <c r="J88" s="49"/>
      <c r="K88" s="49"/>
      <c r="L88" s="49"/>
      <c r="M88" s="49"/>
      <c r="N88" s="50"/>
      <c r="O88" s="50"/>
      <c r="P88" s="50"/>
      <c r="Q88" s="50"/>
      <c r="R88" s="50"/>
      <c r="S88" s="50"/>
      <c r="T88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88" s="1"/>
      <c r="V88" s="1"/>
      <c r="W88" s="1"/>
      <c r="X88" s="1"/>
    </row>
    <row r="89" spans="1:24" x14ac:dyDescent="0.25">
      <c r="A89" s="41">
        <f>ROW()-5</f>
        <v>84</v>
      </c>
      <c r="B89" s="37" t="str">
        <f>IF(T_2021[[#This Row],[ИНН]]="","",IFERROR(VLOOKUP(T_2021[[#This Row],[ИНН]],Report!$A$3:$H$6734,8,FALSE),""))</f>
        <v/>
      </c>
      <c r="C89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89" s="43"/>
      <c r="E89" s="44"/>
      <c r="F89" s="45"/>
      <c r="G89" s="46"/>
      <c r="H89" s="47"/>
      <c r="I89" s="48"/>
      <c r="J89" s="49"/>
      <c r="K89" s="49"/>
      <c r="L89" s="49"/>
      <c r="M89" s="49"/>
      <c r="N89" s="50"/>
      <c r="O89" s="50"/>
      <c r="P89" s="50"/>
      <c r="Q89" s="50"/>
      <c r="R89" s="50"/>
      <c r="S89" s="50"/>
      <c r="T89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89" s="1"/>
      <c r="V89" s="1"/>
      <c r="W89" s="1"/>
      <c r="X89" s="1"/>
    </row>
    <row r="90" spans="1:24" x14ac:dyDescent="0.25">
      <c r="A90" s="41">
        <f t="shared" ref="A90:A99" si="3">ROW()-5</f>
        <v>85</v>
      </c>
      <c r="B90" s="37" t="str">
        <f>IF(T_2021[[#This Row],[ИНН]]="","",IFERROR(VLOOKUP(T_2021[[#This Row],[ИНН]],Report!$A$3:$H$6734,8,FALSE),""))</f>
        <v/>
      </c>
      <c r="C90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90" s="43"/>
      <c r="E90" s="44"/>
      <c r="F90" s="45"/>
      <c r="G90" s="46"/>
      <c r="H90" s="47"/>
      <c r="I90" s="48"/>
      <c r="J90" s="49"/>
      <c r="K90" s="49"/>
      <c r="L90" s="49"/>
      <c r="M90" s="49"/>
      <c r="N90" s="50"/>
      <c r="O90" s="50"/>
      <c r="P90" s="50"/>
      <c r="Q90" s="50"/>
      <c r="R90" s="50"/>
      <c r="S90" s="50"/>
      <c r="T90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90" s="1"/>
      <c r="V90" s="1"/>
      <c r="W90" s="1"/>
      <c r="X90" s="1"/>
    </row>
    <row r="91" spans="1:24" x14ac:dyDescent="0.25">
      <c r="A91" s="41">
        <f t="shared" si="3"/>
        <v>86</v>
      </c>
      <c r="B91" s="37" t="str">
        <f>IF(T_2021[[#This Row],[ИНН]]="","",IFERROR(VLOOKUP(T_2021[[#This Row],[ИНН]],Report!$A$3:$H$6734,8,FALSE),""))</f>
        <v/>
      </c>
      <c r="C91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91" s="43"/>
      <c r="E91" s="44"/>
      <c r="F91" s="45"/>
      <c r="G91" s="46"/>
      <c r="H91" s="47"/>
      <c r="I91" s="48"/>
      <c r="J91" s="49"/>
      <c r="K91" s="49"/>
      <c r="L91" s="49"/>
      <c r="M91" s="49"/>
      <c r="N91" s="50"/>
      <c r="O91" s="50"/>
      <c r="P91" s="50"/>
      <c r="Q91" s="50"/>
      <c r="R91" s="50"/>
      <c r="S91" s="50"/>
      <c r="T91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91" s="1"/>
      <c r="V91" s="1"/>
      <c r="W91" s="1"/>
      <c r="X91" s="1"/>
    </row>
    <row r="92" spans="1:24" x14ac:dyDescent="0.25">
      <c r="A92" s="41">
        <f t="shared" si="3"/>
        <v>87</v>
      </c>
      <c r="B92" s="37" t="str">
        <f>IF(T_2021[[#This Row],[ИНН]]="","",IFERROR(VLOOKUP(T_2021[[#This Row],[ИНН]],Report!$A$3:$H$6734,8,FALSE),""))</f>
        <v/>
      </c>
      <c r="C92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92" s="43"/>
      <c r="E92" s="44"/>
      <c r="F92" s="45"/>
      <c r="G92" s="46"/>
      <c r="H92" s="47"/>
      <c r="I92" s="48"/>
      <c r="J92" s="49"/>
      <c r="K92" s="49"/>
      <c r="L92" s="49"/>
      <c r="M92" s="49"/>
      <c r="N92" s="50"/>
      <c r="O92" s="50"/>
      <c r="P92" s="50"/>
      <c r="Q92" s="50"/>
      <c r="R92" s="50"/>
      <c r="S92" s="50"/>
      <c r="T92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92" s="1"/>
      <c r="V92" s="1"/>
      <c r="W92" s="1"/>
      <c r="X92" s="1"/>
    </row>
    <row r="93" spans="1:24" x14ac:dyDescent="0.25">
      <c r="A93" s="41">
        <f t="shared" si="3"/>
        <v>88</v>
      </c>
      <c r="B93" s="37" t="str">
        <f>IF(T_2021[[#This Row],[ИНН]]="","",IFERROR(VLOOKUP(T_2021[[#This Row],[ИНН]],Report!$A$3:$H$6734,8,FALSE),""))</f>
        <v/>
      </c>
      <c r="C93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93" s="43"/>
      <c r="E93" s="44"/>
      <c r="F93" s="45"/>
      <c r="G93" s="46"/>
      <c r="H93" s="47"/>
      <c r="I93" s="48"/>
      <c r="J93" s="49"/>
      <c r="K93" s="49"/>
      <c r="L93" s="49"/>
      <c r="M93" s="49"/>
      <c r="N93" s="50"/>
      <c r="O93" s="50"/>
      <c r="P93" s="50"/>
      <c r="Q93" s="50"/>
      <c r="R93" s="50"/>
      <c r="S93" s="50"/>
      <c r="T93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93" s="1"/>
      <c r="V93" s="1"/>
      <c r="W93" s="1"/>
      <c r="X93" s="1"/>
    </row>
    <row r="94" spans="1:24" x14ac:dyDescent="0.25">
      <c r="A94" s="41">
        <f t="shared" si="3"/>
        <v>89</v>
      </c>
      <c r="B94" s="37" t="str">
        <f>IF(T_2021[[#This Row],[ИНН]]="","",IFERROR(VLOOKUP(T_2021[[#This Row],[ИНН]],Report!$A$3:$H$6734,8,FALSE),""))</f>
        <v/>
      </c>
      <c r="C94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94" s="43"/>
      <c r="E94" s="44"/>
      <c r="F94" s="45"/>
      <c r="G94" s="46"/>
      <c r="H94" s="47"/>
      <c r="I94" s="48"/>
      <c r="J94" s="49"/>
      <c r="K94" s="49"/>
      <c r="L94" s="49"/>
      <c r="M94" s="49"/>
      <c r="N94" s="50"/>
      <c r="O94" s="50"/>
      <c r="P94" s="50"/>
      <c r="Q94" s="50"/>
      <c r="R94" s="50"/>
      <c r="S94" s="50"/>
      <c r="T94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94" s="1"/>
      <c r="V94" s="1"/>
      <c r="W94" s="1"/>
      <c r="X94" s="1"/>
    </row>
    <row r="95" spans="1:24" x14ac:dyDescent="0.25">
      <c r="A95" s="41">
        <f t="shared" si="3"/>
        <v>90</v>
      </c>
      <c r="B95" s="37" t="str">
        <f>IF(T_2021[[#This Row],[ИНН]]="","",IFERROR(VLOOKUP(T_2021[[#This Row],[ИНН]],Report!$A$3:$H$6734,8,FALSE),""))</f>
        <v/>
      </c>
      <c r="C95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95" s="43"/>
      <c r="E95" s="44"/>
      <c r="F95" s="45"/>
      <c r="G95" s="46"/>
      <c r="H95" s="47"/>
      <c r="I95" s="48"/>
      <c r="J95" s="49"/>
      <c r="K95" s="49"/>
      <c r="L95" s="49"/>
      <c r="M95" s="49"/>
      <c r="N95" s="50"/>
      <c r="O95" s="50"/>
      <c r="P95" s="50"/>
      <c r="Q95" s="50"/>
      <c r="R95" s="50"/>
      <c r="S95" s="50"/>
      <c r="T95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95" s="1"/>
      <c r="V95" s="1"/>
      <c r="W95" s="1"/>
      <c r="X95" s="1"/>
    </row>
    <row r="96" spans="1:24" x14ac:dyDescent="0.25">
      <c r="A96" s="41">
        <f t="shared" si="3"/>
        <v>91</v>
      </c>
      <c r="B96" s="37" t="str">
        <f>IF(T_2021[[#This Row],[ИНН]]="","",IFERROR(VLOOKUP(T_2021[[#This Row],[ИНН]],Report!$A$3:$H$6734,8,FALSE),""))</f>
        <v/>
      </c>
      <c r="C96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96" s="43"/>
      <c r="E96" s="44"/>
      <c r="F96" s="45"/>
      <c r="G96" s="46"/>
      <c r="H96" s="47"/>
      <c r="I96" s="48"/>
      <c r="J96" s="49"/>
      <c r="K96" s="49"/>
      <c r="L96" s="49"/>
      <c r="M96" s="49"/>
      <c r="N96" s="50"/>
      <c r="O96" s="50"/>
      <c r="P96" s="50"/>
      <c r="Q96" s="50"/>
      <c r="R96" s="50"/>
      <c r="S96" s="50"/>
      <c r="T96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96" s="1"/>
      <c r="V96" s="1"/>
      <c r="W96" s="1"/>
      <c r="X96" s="1"/>
    </row>
    <row r="97" spans="1:24" x14ac:dyDescent="0.25">
      <c r="A97" s="41">
        <f t="shared" si="3"/>
        <v>92</v>
      </c>
      <c r="B97" s="37" t="str">
        <f>IF(T_2021[[#This Row],[ИНН]]="","",IFERROR(VLOOKUP(T_2021[[#This Row],[ИНН]],Report!$A$3:$H$6734,8,FALSE),""))</f>
        <v/>
      </c>
      <c r="C97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97" s="43"/>
      <c r="E97" s="44"/>
      <c r="F97" s="45"/>
      <c r="G97" s="46"/>
      <c r="H97" s="47"/>
      <c r="I97" s="48"/>
      <c r="J97" s="49"/>
      <c r="K97" s="49"/>
      <c r="L97" s="49"/>
      <c r="M97" s="49"/>
      <c r="N97" s="50"/>
      <c r="O97" s="50"/>
      <c r="P97" s="50"/>
      <c r="Q97" s="50"/>
      <c r="R97" s="50"/>
      <c r="S97" s="50"/>
      <c r="T97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97" s="1"/>
      <c r="V97" s="1"/>
      <c r="W97" s="1"/>
      <c r="X97" s="1"/>
    </row>
    <row r="98" spans="1:24" x14ac:dyDescent="0.25">
      <c r="A98" s="41">
        <f t="shared" si="3"/>
        <v>93</v>
      </c>
      <c r="B98" s="37" t="str">
        <f>IF(T_2021[[#This Row],[ИНН]]="","",IFERROR(VLOOKUP(T_2021[[#This Row],[ИНН]],Report!$A$3:$H$6734,8,FALSE),""))</f>
        <v/>
      </c>
      <c r="C98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98" s="43"/>
      <c r="E98" s="44"/>
      <c r="F98" s="45"/>
      <c r="G98" s="46"/>
      <c r="H98" s="47"/>
      <c r="I98" s="48"/>
      <c r="J98" s="49"/>
      <c r="K98" s="49"/>
      <c r="L98" s="49"/>
      <c r="M98" s="49"/>
      <c r="N98" s="50"/>
      <c r="O98" s="50"/>
      <c r="P98" s="50"/>
      <c r="Q98" s="50"/>
      <c r="R98" s="50"/>
      <c r="S98" s="50"/>
      <c r="T98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98" s="1"/>
      <c r="V98" s="1"/>
      <c r="W98" s="1"/>
      <c r="X98" s="1"/>
    </row>
    <row r="99" spans="1:24" x14ac:dyDescent="0.25">
      <c r="A99" s="41">
        <f t="shared" si="3"/>
        <v>94</v>
      </c>
      <c r="B99" s="37" t="str">
        <f>IF(T_2021[[#This Row],[ИНН]]="","",IFERROR(VLOOKUP(T_2021[[#This Row],[ИНН]],Report!$A$3:$H$6734,8,FALSE),""))</f>
        <v/>
      </c>
      <c r="C99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99" s="43"/>
      <c r="E99" s="44"/>
      <c r="F99" s="45"/>
      <c r="G99" s="46"/>
      <c r="H99" s="47"/>
      <c r="I99" s="48"/>
      <c r="J99" s="49"/>
      <c r="K99" s="49"/>
      <c r="L99" s="49"/>
      <c r="M99" s="49"/>
      <c r="N99" s="50"/>
      <c r="O99" s="50"/>
      <c r="P99" s="50"/>
      <c r="Q99" s="50"/>
      <c r="R99" s="50"/>
      <c r="S99" s="50"/>
      <c r="T99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99" s="1"/>
      <c r="V99" s="1"/>
      <c r="W99" s="1"/>
      <c r="X99" s="1"/>
    </row>
    <row r="100" spans="1:24" x14ac:dyDescent="0.25">
      <c r="A100" s="41">
        <f>ROW()-5</f>
        <v>95</v>
      </c>
      <c r="B100" s="37" t="str">
        <f>IF(T_2021[[#This Row],[ИНН]]="","",IFERROR(VLOOKUP(T_2021[[#This Row],[ИНН]],Report!$A$3:$H$6734,8,FALSE),""))</f>
        <v/>
      </c>
      <c r="C100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00" s="43"/>
      <c r="E100" s="44"/>
      <c r="F100" s="45"/>
      <c r="G100" s="46"/>
      <c r="H100" s="47"/>
      <c r="I100" s="48"/>
      <c r="J100" s="49"/>
      <c r="K100" s="49"/>
      <c r="L100" s="49"/>
      <c r="M100" s="49"/>
      <c r="N100" s="50"/>
      <c r="O100" s="50"/>
      <c r="P100" s="50"/>
      <c r="Q100" s="50"/>
      <c r="R100" s="50"/>
      <c r="S100" s="50"/>
      <c r="T100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00" s="1"/>
      <c r="V100" s="1"/>
      <c r="W100" s="1"/>
      <c r="X100" s="1"/>
    </row>
    <row r="101" spans="1:24" x14ac:dyDescent="0.25">
      <c r="A101" s="41">
        <f t="shared" ref="A101:A102" si="4">ROW()-5</f>
        <v>96</v>
      </c>
      <c r="B101" s="37" t="str">
        <f>IF(T_2021[[#This Row],[ИНН]]="","",IFERROR(VLOOKUP(T_2021[[#This Row],[ИНН]],Report!$A$3:$H$6734,8,FALSE),""))</f>
        <v/>
      </c>
      <c r="C101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01" s="43"/>
      <c r="E101" s="44"/>
      <c r="F101" s="45"/>
      <c r="G101" s="46"/>
      <c r="H101" s="47"/>
      <c r="I101" s="48"/>
      <c r="J101" s="49"/>
      <c r="K101" s="49"/>
      <c r="L101" s="49"/>
      <c r="M101" s="49"/>
      <c r="N101" s="50"/>
      <c r="O101" s="50"/>
      <c r="P101" s="50"/>
      <c r="Q101" s="50"/>
      <c r="R101" s="50"/>
      <c r="S101" s="50"/>
      <c r="T101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01" s="1"/>
      <c r="V101" s="1"/>
      <c r="W101" s="1"/>
      <c r="X101" s="1"/>
    </row>
    <row r="102" spans="1:24" x14ac:dyDescent="0.25">
      <c r="A102" s="41">
        <f t="shared" si="4"/>
        <v>97</v>
      </c>
      <c r="B102" s="37" t="str">
        <f>IF(T_2021[[#This Row],[ИНН]]="","",IFERROR(VLOOKUP(T_2021[[#This Row],[ИНН]],Report!$A$3:$H$6734,8,FALSE),""))</f>
        <v/>
      </c>
      <c r="C102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02" s="43"/>
      <c r="E102" s="44"/>
      <c r="F102" s="45"/>
      <c r="G102" s="46"/>
      <c r="H102" s="47"/>
      <c r="I102" s="48"/>
      <c r="J102" s="49"/>
      <c r="K102" s="49"/>
      <c r="L102" s="49"/>
      <c r="M102" s="49"/>
      <c r="N102" s="50"/>
      <c r="O102" s="50"/>
      <c r="P102" s="50"/>
      <c r="Q102" s="50"/>
      <c r="R102" s="50"/>
      <c r="S102" s="50"/>
      <c r="T102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02" s="1"/>
      <c r="V102" s="1"/>
      <c r="W102" s="1"/>
      <c r="X102" s="1"/>
    </row>
    <row r="103" spans="1:24" x14ac:dyDescent="0.25">
      <c r="A103" s="41">
        <f>ROW()-5</f>
        <v>98</v>
      </c>
      <c r="B103" s="37" t="str">
        <f>IF(T_2021[[#This Row],[ИНН]]="","",IFERROR(VLOOKUP(T_2021[[#This Row],[ИНН]],Report!$A$3:$H$6734,8,FALSE),""))</f>
        <v/>
      </c>
      <c r="C103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03" s="43"/>
      <c r="E103" s="44"/>
      <c r="F103" s="45"/>
      <c r="G103" s="46"/>
      <c r="H103" s="47"/>
      <c r="I103" s="48"/>
      <c r="J103" s="49"/>
      <c r="K103" s="49"/>
      <c r="L103" s="49"/>
      <c r="M103" s="49"/>
      <c r="N103" s="50"/>
      <c r="O103" s="50"/>
      <c r="P103" s="50"/>
      <c r="Q103" s="50"/>
      <c r="R103" s="50"/>
      <c r="S103" s="50"/>
      <c r="T103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03" s="1"/>
      <c r="V103" s="1"/>
      <c r="W103" s="1"/>
      <c r="X103" s="1"/>
    </row>
    <row r="104" spans="1:24" x14ac:dyDescent="0.25">
      <c r="A104" s="41">
        <f t="shared" ref="A104" si="5">ROW()-5</f>
        <v>99</v>
      </c>
      <c r="B104" s="37" t="str">
        <f>IF(T_2021[[#This Row],[ИНН]]="","",IFERROR(VLOOKUP(T_2021[[#This Row],[ИНН]],Report!$A$3:$H$6734,8,FALSE),""))</f>
        <v/>
      </c>
      <c r="C104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04" s="43"/>
      <c r="E104" s="44"/>
      <c r="F104" s="45"/>
      <c r="G104" s="46"/>
      <c r="H104" s="47"/>
      <c r="I104" s="48"/>
      <c r="J104" s="49"/>
      <c r="K104" s="49"/>
      <c r="L104" s="49"/>
      <c r="M104" s="49"/>
      <c r="N104" s="50"/>
      <c r="O104" s="50"/>
      <c r="P104" s="50"/>
      <c r="Q104" s="50"/>
      <c r="R104" s="50"/>
      <c r="S104" s="50"/>
      <c r="T104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04" s="1"/>
      <c r="V104" s="1"/>
      <c r="W104" s="1"/>
      <c r="X104" s="1"/>
    </row>
    <row r="105" spans="1:24" x14ac:dyDescent="0.25">
      <c r="A105" s="41">
        <f>ROW()-5</f>
        <v>100</v>
      </c>
      <c r="B105" s="37" t="str">
        <f>IF(T_2021[[#This Row],[ИНН]]="","",IFERROR(VLOOKUP(T_2021[[#This Row],[ИНН]],Report!$A$3:$H$6734,8,FALSE),""))</f>
        <v/>
      </c>
      <c r="C105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05" s="43"/>
      <c r="E105" s="44"/>
      <c r="F105" s="45"/>
      <c r="G105" s="46"/>
      <c r="H105" s="47"/>
      <c r="I105" s="48"/>
      <c r="J105" s="49"/>
      <c r="K105" s="49"/>
      <c r="L105" s="49"/>
      <c r="M105" s="49"/>
      <c r="N105" s="50"/>
      <c r="O105" s="50"/>
      <c r="P105" s="50"/>
      <c r="Q105" s="50"/>
      <c r="R105" s="50"/>
      <c r="S105" s="50"/>
      <c r="T105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05" s="1"/>
      <c r="V105" s="1"/>
      <c r="W105" s="1"/>
      <c r="X105" s="1"/>
    </row>
    <row r="106" spans="1:24" x14ac:dyDescent="0.25">
      <c r="A106" s="41">
        <f t="shared" ref="A106:A155" si="6">ROW()-5</f>
        <v>101</v>
      </c>
      <c r="B106" s="37" t="str">
        <f>IF(T_2021[[#This Row],[ИНН]]="","",IFERROR(VLOOKUP(T_2021[[#This Row],[ИНН]],Report!$A$3:$H$6734,8,FALSE),""))</f>
        <v/>
      </c>
      <c r="C106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06" s="43"/>
      <c r="E106" s="44"/>
      <c r="F106" s="45"/>
      <c r="G106" s="46"/>
      <c r="H106" s="47"/>
      <c r="I106" s="48"/>
      <c r="J106" s="49"/>
      <c r="K106" s="49"/>
      <c r="L106" s="49"/>
      <c r="M106" s="49"/>
      <c r="N106" s="50"/>
      <c r="O106" s="50"/>
      <c r="P106" s="50"/>
      <c r="Q106" s="50"/>
      <c r="R106" s="50"/>
      <c r="S106" s="50"/>
      <c r="T106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06" s="1"/>
      <c r="V106" s="1"/>
      <c r="W106" s="1"/>
      <c r="X106" s="1"/>
    </row>
    <row r="107" spans="1:24" x14ac:dyDescent="0.25">
      <c r="A107" s="41">
        <f t="shared" si="6"/>
        <v>102</v>
      </c>
      <c r="B107" s="37" t="str">
        <f>IF(T_2021[[#This Row],[ИНН]]="","",IFERROR(VLOOKUP(T_2021[[#This Row],[ИНН]],Report!$A$3:$H$6734,8,FALSE),""))</f>
        <v/>
      </c>
      <c r="C107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07" s="43"/>
      <c r="E107" s="44"/>
      <c r="F107" s="45"/>
      <c r="G107" s="46"/>
      <c r="H107" s="47"/>
      <c r="I107" s="48"/>
      <c r="J107" s="49"/>
      <c r="K107" s="49"/>
      <c r="L107" s="49"/>
      <c r="M107" s="49"/>
      <c r="N107" s="50"/>
      <c r="O107" s="50"/>
      <c r="P107" s="50"/>
      <c r="Q107" s="50"/>
      <c r="R107" s="50"/>
      <c r="S107" s="50"/>
      <c r="T107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07" s="1"/>
      <c r="V107" s="1"/>
      <c r="W107" s="1"/>
      <c r="X107" s="1"/>
    </row>
    <row r="108" spans="1:24" x14ac:dyDescent="0.25">
      <c r="A108" s="41">
        <f t="shared" si="6"/>
        <v>103</v>
      </c>
      <c r="B108" s="37" t="str">
        <f>IF(T_2021[[#This Row],[ИНН]]="","",IFERROR(VLOOKUP(T_2021[[#This Row],[ИНН]],Report!$A$3:$H$6734,8,FALSE),""))</f>
        <v/>
      </c>
      <c r="C108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08" s="43"/>
      <c r="E108" s="44"/>
      <c r="F108" s="45"/>
      <c r="G108" s="46"/>
      <c r="H108" s="47"/>
      <c r="I108" s="48"/>
      <c r="J108" s="49"/>
      <c r="K108" s="49"/>
      <c r="L108" s="49"/>
      <c r="M108" s="49"/>
      <c r="N108" s="50"/>
      <c r="O108" s="50"/>
      <c r="P108" s="50"/>
      <c r="Q108" s="50"/>
      <c r="R108" s="50"/>
      <c r="S108" s="50"/>
      <c r="T108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08" s="1"/>
      <c r="V108" s="1"/>
      <c r="W108" s="1"/>
      <c r="X108" s="1"/>
    </row>
    <row r="109" spans="1:24" x14ac:dyDescent="0.25">
      <c r="A109" s="41">
        <f t="shared" si="6"/>
        <v>104</v>
      </c>
      <c r="B109" s="37" t="str">
        <f>IF(T_2021[[#This Row],[ИНН]]="","",IFERROR(VLOOKUP(T_2021[[#This Row],[ИНН]],Report!$A$3:$H$6734,8,FALSE),""))</f>
        <v/>
      </c>
      <c r="C109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09" s="43"/>
      <c r="E109" s="44"/>
      <c r="F109" s="45"/>
      <c r="G109" s="46"/>
      <c r="H109" s="47"/>
      <c r="I109" s="48"/>
      <c r="J109" s="49"/>
      <c r="K109" s="49"/>
      <c r="L109" s="49"/>
      <c r="M109" s="49"/>
      <c r="N109" s="50"/>
      <c r="O109" s="50"/>
      <c r="P109" s="50"/>
      <c r="Q109" s="50"/>
      <c r="R109" s="50"/>
      <c r="S109" s="50"/>
      <c r="T109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09" s="1"/>
      <c r="V109" s="1"/>
      <c r="W109" s="1"/>
      <c r="X109" s="1"/>
    </row>
    <row r="110" spans="1:24" x14ac:dyDescent="0.25">
      <c r="A110" s="41">
        <f t="shared" si="6"/>
        <v>105</v>
      </c>
      <c r="B110" s="37" t="str">
        <f>IF(T_2021[[#This Row],[ИНН]]="","",IFERROR(VLOOKUP(T_2021[[#This Row],[ИНН]],Report!$A$3:$H$6734,8,FALSE),""))</f>
        <v/>
      </c>
      <c r="C110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10" s="43"/>
      <c r="E110" s="44"/>
      <c r="F110" s="45"/>
      <c r="G110" s="46"/>
      <c r="H110" s="47"/>
      <c r="I110" s="48"/>
      <c r="J110" s="49"/>
      <c r="K110" s="49"/>
      <c r="L110" s="49"/>
      <c r="M110" s="49"/>
      <c r="N110" s="50"/>
      <c r="O110" s="50"/>
      <c r="P110" s="50"/>
      <c r="Q110" s="50"/>
      <c r="R110" s="50"/>
      <c r="S110" s="50"/>
      <c r="T110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10" s="1"/>
      <c r="V110" s="1"/>
      <c r="W110" s="1"/>
      <c r="X110" s="1"/>
    </row>
    <row r="111" spans="1:24" x14ac:dyDescent="0.25">
      <c r="A111" s="41">
        <f t="shared" si="6"/>
        <v>106</v>
      </c>
      <c r="B111" s="37" t="str">
        <f>IF(T_2021[[#This Row],[ИНН]]="","",IFERROR(VLOOKUP(T_2021[[#This Row],[ИНН]],Report!$A$3:$H$6734,8,FALSE),""))</f>
        <v/>
      </c>
      <c r="C111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11" s="43"/>
      <c r="E111" s="44"/>
      <c r="F111" s="45"/>
      <c r="G111" s="46"/>
      <c r="H111" s="47"/>
      <c r="I111" s="48"/>
      <c r="J111" s="49"/>
      <c r="K111" s="49"/>
      <c r="L111" s="49"/>
      <c r="M111" s="49"/>
      <c r="N111" s="50"/>
      <c r="O111" s="50"/>
      <c r="P111" s="50"/>
      <c r="Q111" s="50"/>
      <c r="R111" s="50"/>
      <c r="S111" s="50"/>
      <c r="T111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11" s="1"/>
      <c r="V111" s="1"/>
      <c r="W111" s="1"/>
      <c r="X111" s="1"/>
    </row>
    <row r="112" spans="1:24" x14ac:dyDescent="0.25">
      <c r="A112" s="41">
        <f t="shared" si="6"/>
        <v>107</v>
      </c>
      <c r="B112" s="37" t="str">
        <f>IF(T_2021[[#This Row],[ИНН]]="","",IFERROR(VLOOKUP(T_2021[[#This Row],[ИНН]],Report!$A$3:$H$6734,8,FALSE),""))</f>
        <v/>
      </c>
      <c r="C112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12" s="43"/>
      <c r="E112" s="44"/>
      <c r="F112" s="45"/>
      <c r="G112" s="46"/>
      <c r="H112" s="47"/>
      <c r="I112" s="48"/>
      <c r="J112" s="49"/>
      <c r="K112" s="49"/>
      <c r="L112" s="49"/>
      <c r="M112" s="49"/>
      <c r="N112" s="50"/>
      <c r="O112" s="50"/>
      <c r="P112" s="50"/>
      <c r="Q112" s="50"/>
      <c r="R112" s="50"/>
      <c r="S112" s="50"/>
      <c r="T112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12" s="1"/>
      <c r="V112" s="1"/>
      <c r="W112" s="1"/>
      <c r="X112" s="1"/>
    </row>
    <row r="113" spans="1:24" x14ac:dyDescent="0.25">
      <c r="A113" s="41">
        <f t="shared" si="6"/>
        <v>108</v>
      </c>
      <c r="B113" s="37" t="str">
        <f>IF(T_2021[[#This Row],[ИНН]]="","",IFERROR(VLOOKUP(T_2021[[#This Row],[ИНН]],Report!$A$3:$H$6734,8,FALSE),""))</f>
        <v/>
      </c>
      <c r="C113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13" s="43"/>
      <c r="E113" s="44"/>
      <c r="F113" s="45"/>
      <c r="G113" s="46"/>
      <c r="H113" s="47"/>
      <c r="I113" s="48"/>
      <c r="J113" s="49"/>
      <c r="K113" s="49"/>
      <c r="L113" s="49"/>
      <c r="M113" s="49"/>
      <c r="N113" s="50"/>
      <c r="O113" s="50"/>
      <c r="P113" s="50"/>
      <c r="Q113" s="50"/>
      <c r="R113" s="50"/>
      <c r="S113" s="50"/>
      <c r="T113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13" s="1"/>
      <c r="V113" s="1"/>
      <c r="W113" s="1"/>
      <c r="X113" s="1"/>
    </row>
    <row r="114" spans="1:24" x14ac:dyDescent="0.25">
      <c r="A114" s="41">
        <f t="shared" si="6"/>
        <v>109</v>
      </c>
      <c r="B114" s="37" t="str">
        <f>IF(T_2021[[#This Row],[ИНН]]="","",IFERROR(VLOOKUP(T_2021[[#This Row],[ИНН]],Report!$A$3:$H$6734,8,FALSE),""))</f>
        <v/>
      </c>
      <c r="C114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14" s="43"/>
      <c r="E114" s="44"/>
      <c r="F114" s="45"/>
      <c r="G114" s="46"/>
      <c r="H114" s="47"/>
      <c r="I114" s="48"/>
      <c r="J114" s="49"/>
      <c r="K114" s="49"/>
      <c r="L114" s="49"/>
      <c r="M114" s="49"/>
      <c r="N114" s="50"/>
      <c r="O114" s="50"/>
      <c r="P114" s="50"/>
      <c r="Q114" s="50"/>
      <c r="R114" s="50"/>
      <c r="S114" s="50"/>
      <c r="T114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14" s="1"/>
      <c r="V114" s="1"/>
      <c r="W114" s="1"/>
      <c r="X114" s="1"/>
    </row>
    <row r="115" spans="1:24" x14ac:dyDescent="0.25">
      <c r="A115" s="41">
        <f t="shared" si="6"/>
        <v>110</v>
      </c>
      <c r="B115" s="37" t="str">
        <f>IF(T_2021[[#This Row],[ИНН]]="","",IFERROR(VLOOKUP(T_2021[[#This Row],[ИНН]],Report!$A$3:$H$6734,8,FALSE),""))</f>
        <v/>
      </c>
      <c r="C115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15" s="43"/>
      <c r="E115" s="44"/>
      <c r="F115" s="45"/>
      <c r="G115" s="46"/>
      <c r="H115" s="47"/>
      <c r="I115" s="48"/>
      <c r="J115" s="49"/>
      <c r="K115" s="49"/>
      <c r="L115" s="49"/>
      <c r="M115" s="49"/>
      <c r="N115" s="50"/>
      <c r="O115" s="50"/>
      <c r="P115" s="50"/>
      <c r="Q115" s="50"/>
      <c r="R115" s="50"/>
      <c r="S115" s="50"/>
      <c r="T115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15" s="1"/>
      <c r="V115" s="1"/>
      <c r="W115" s="1"/>
      <c r="X115" s="1"/>
    </row>
    <row r="116" spans="1:24" x14ac:dyDescent="0.25">
      <c r="A116" s="41">
        <f t="shared" si="6"/>
        <v>111</v>
      </c>
      <c r="B116" s="37" t="str">
        <f>IF(T_2021[[#This Row],[ИНН]]="","",IFERROR(VLOOKUP(T_2021[[#This Row],[ИНН]],Report!$A$3:$H$6734,8,FALSE),""))</f>
        <v/>
      </c>
      <c r="C116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16" s="43"/>
      <c r="E116" s="44"/>
      <c r="F116" s="45"/>
      <c r="G116" s="46"/>
      <c r="H116" s="47"/>
      <c r="I116" s="48"/>
      <c r="J116" s="49"/>
      <c r="K116" s="49"/>
      <c r="L116" s="49"/>
      <c r="M116" s="49"/>
      <c r="N116" s="50"/>
      <c r="O116" s="50"/>
      <c r="P116" s="50"/>
      <c r="Q116" s="50"/>
      <c r="R116" s="50"/>
      <c r="S116" s="50"/>
      <c r="T116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16" s="1"/>
      <c r="V116" s="1"/>
      <c r="W116" s="1"/>
      <c r="X116" s="1"/>
    </row>
    <row r="117" spans="1:24" x14ac:dyDescent="0.25">
      <c r="A117" s="41">
        <f t="shared" si="6"/>
        <v>112</v>
      </c>
      <c r="B117" s="37" t="str">
        <f>IF(T_2021[[#This Row],[ИНН]]="","",IFERROR(VLOOKUP(T_2021[[#This Row],[ИНН]],Report!$A$3:$H$6734,8,FALSE),""))</f>
        <v/>
      </c>
      <c r="C117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17" s="43"/>
      <c r="E117" s="44"/>
      <c r="F117" s="45"/>
      <c r="G117" s="46"/>
      <c r="H117" s="47"/>
      <c r="I117" s="48"/>
      <c r="J117" s="49"/>
      <c r="K117" s="49"/>
      <c r="L117" s="49"/>
      <c r="M117" s="49"/>
      <c r="N117" s="50"/>
      <c r="O117" s="50"/>
      <c r="P117" s="50"/>
      <c r="Q117" s="50"/>
      <c r="R117" s="50"/>
      <c r="S117" s="50"/>
      <c r="T117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17" s="1"/>
      <c r="V117" s="1"/>
      <c r="W117" s="1"/>
      <c r="X117" s="1"/>
    </row>
    <row r="118" spans="1:24" x14ac:dyDescent="0.25">
      <c r="A118" s="41">
        <f t="shared" si="6"/>
        <v>113</v>
      </c>
      <c r="B118" s="37" t="str">
        <f>IF(T_2021[[#This Row],[ИНН]]="","",IFERROR(VLOOKUP(T_2021[[#This Row],[ИНН]],Report!$A$3:$H$6734,8,FALSE),""))</f>
        <v/>
      </c>
      <c r="C118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18" s="43"/>
      <c r="E118" s="44"/>
      <c r="F118" s="45"/>
      <c r="G118" s="46"/>
      <c r="H118" s="47"/>
      <c r="I118" s="48"/>
      <c r="J118" s="49"/>
      <c r="K118" s="49"/>
      <c r="L118" s="49"/>
      <c r="M118" s="49"/>
      <c r="N118" s="50"/>
      <c r="O118" s="50"/>
      <c r="P118" s="50"/>
      <c r="Q118" s="50"/>
      <c r="R118" s="50"/>
      <c r="S118" s="50"/>
      <c r="T118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18" s="1"/>
      <c r="V118" s="1"/>
      <c r="W118" s="1"/>
      <c r="X118" s="1"/>
    </row>
    <row r="119" spans="1:24" x14ac:dyDescent="0.25">
      <c r="A119" s="41">
        <f t="shared" si="6"/>
        <v>114</v>
      </c>
      <c r="B119" s="37" t="str">
        <f>IF(T_2021[[#This Row],[ИНН]]="","",IFERROR(VLOOKUP(T_2021[[#This Row],[ИНН]],Report!$A$3:$H$6734,8,FALSE),""))</f>
        <v/>
      </c>
      <c r="C119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19" s="43"/>
      <c r="E119" s="44"/>
      <c r="F119" s="45"/>
      <c r="G119" s="46"/>
      <c r="H119" s="47"/>
      <c r="I119" s="48"/>
      <c r="J119" s="49"/>
      <c r="K119" s="49"/>
      <c r="L119" s="49"/>
      <c r="M119" s="49"/>
      <c r="N119" s="50"/>
      <c r="O119" s="50"/>
      <c r="P119" s="50"/>
      <c r="Q119" s="50"/>
      <c r="R119" s="50"/>
      <c r="S119" s="50"/>
      <c r="T119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19" s="1"/>
      <c r="V119" s="1"/>
      <c r="W119" s="1"/>
      <c r="X119" s="1"/>
    </row>
    <row r="120" spans="1:24" x14ac:dyDescent="0.25">
      <c r="A120" s="41">
        <f t="shared" si="6"/>
        <v>115</v>
      </c>
      <c r="B120" s="37" t="str">
        <f>IF(T_2021[[#This Row],[ИНН]]="","",IFERROR(VLOOKUP(T_2021[[#This Row],[ИНН]],Report!$A$3:$H$6734,8,FALSE),""))</f>
        <v/>
      </c>
      <c r="C120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20" s="43"/>
      <c r="E120" s="44"/>
      <c r="F120" s="45"/>
      <c r="G120" s="46"/>
      <c r="H120" s="47"/>
      <c r="I120" s="48"/>
      <c r="J120" s="49"/>
      <c r="K120" s="49"/>
      <c r="L120" s="49"/>
      <c r="M120" s="49"/>
      <c r="N120" s="50"/>
      <c r="O120" s="50"/>
      <c r="P120" s="50"/>
      <c r="Q120" s="50"/>
      <c r="R120" s="50"/>
      <c r="S120" s="50"/>
      <c r="T120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20" s="1"/>
      <c r="V120" s="1"/>
      <c r="W120" s="1"/>
      <c r="X120" s="1"/>
    </row>
    <row r="121" spans="1:24" x14ac:dyDescent="0.25">
      <c r="A121" s="41">
        <f t="shared" si="6"/>
        <v>116</v>
      </c>
      <c r="B121" s="37" t="str">
        <f>IF(T_2021[[#This Row],[ИНН]]="","",IFERROR(VLOOKUP(T_2021[[#This Row],[ИНН]],Report!$A$3:$H$6734,8,FALSE),""))</f>
        <v/>
      </c>
      <c r="C121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21" s="43"/>
      <c r="E121" s="44"/>
      <c r="F121" s="45"/>
      <c r="G121" s="46"/>
      <c r="H121" s="47"/>
      <c r="I121" s="48"/>
      <c r="J121" s="49"/>
      <c r="K121" s="49"/>
      <c r="L121" s="49"/>
      <c r="M121" s="49"/>
      <c r="N121" s="50"/>
      <c r="O121" s="50"/>
      <c r="P121" s="50"/>
      <c r="Q121" s="50"/>
      <c r="R121" s="50"/>
      <c r="S121" s="50"/>
      <c r="T121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21" s="1"/>
      <c r="V121" s="1"/>
      <c r="W121" s="1"/>
      <c r="X121" s="1"/>
    </row>
    <row r="122" spans="1:24" x14ac:dyDescent="0.25">
      <c r="A122" s="41">
        <f t="shared" si="6"/>
        <v>117</v>
      </c>
      <c r="B122" s="37" t="str">
        <f>IF(T_2021[[#This Row],[ИНН]]="","",IFERROR(VLOOKUP(T_2021[[#This Row],[ИНН]],Report!$A$3:$H$6734,8,FALSE),""))</f>
        <v/>
      </c>
      <c r="C122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22" s="43"/>
      <c r="E122" s="44"/>
      <c r="F122" s="45"/>
      <c r="G122" s="46"/>
      <c r="H122" s="47"/>
      <c r="I122" s="48"/>
      <c r="J122" s="49"/>
      <c r="K122" s="49"/>
      <c r="L122" s="49"/>
      <c r="M122" s="49"/>
      <c r="N122" s="50"/>
      <c r="O122" s="50"/>
      <c r="P122" s="50"/>
      <c r="Q122" s="50"/>
      <c r="R122" s="50"/>
      <c r="S122" s="50"/>
      <c r="T122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22" s="1"/>
      <c r="V122" s="1"/>
      <c r="W122" s="1"/>
      <c r="X122" s="1"/>
    </row>
    <row r="123" spans="1:24" x14ac:dyDescent="0.25">
      <c r="A123" s="41">
        <f t="shared" si="6"/>
        <v>118</v>
      </c>
      <c r="B123" s="37" t="str">
        <f>IF(T_2021[[#This Row],[ИНН]]="","",IFERROR(VLOOKUP(T_2021[[#This Row],[ИНН]],Report!$A$3:$H$6734,8,FALSE),""))</f>
        <v/>
      </c>
      <c r="C123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23" s="43"/>
      <c r="E123" s="44"/>
      <c r="F123" s="45"/>
      <c r="G123" s="46"/>
      <c r="H123" s="47"/>
      <c r="I123" s="48"/>
      <c r="J123" s="49"/>
      <c r="K123" s="49"/>
      <c r="L123" s="49"/>
      <c r="M123" s="49"/>
      <c r="N123" s="50"/>
      <c r="O123" s="50"/>
      <c r="P123" s="50"/>
      <c r="Q123" s="50"/>
      <c r="R123" s="50"/>
      <c r="S123" s="50"/>
      <c r="T123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23" s="1"/>
      <c r="V123" s="1"/>
      <c r="W123" s="1"/>
      <c r="X123" s="1"/>
    </row>
    <row r="124" spans="1:24" x14ac:dyDescent="0.25">
      <c r="A124" s="41">
        <f t="shared" si="6"/>
        <v>119</v>
      </c>
      <c r="B124" s="37" t="str">
        <f>IF(T_2021[[#This Row],[ИНН]]="","",IFERROR(VLOOKUP(T_2021[[#This Row],[ИНН]],Report!$A$3:$H$6734,8,FALSE),""))</f>
        <v/>
      </c>
      <c r="C124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24" s="43"/>
      <c r="E124" s="44"/>
      <c r="F124" s="45"/>
      <c r="G124" s="46"/>
      <c r="H124" s="47"/>
      <c r="I124" s="48"/>
      <c r="J124" s="49"/>
      <c r="K124" s="49"/>
      <c r="L124" s="49"/>
      <c r="M124" s="49"/>
      <c r="N124" s="50"/>
      <c r="O124" s="50"/>
      <c r="P124" s="50"/>
      <c r="Q124" s="50"/>
      <c r="R124" s="50"/>
      <c r="S124" s="50"/>
      <c r="T124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24" s="1"/>
      <c r="V124" s="1"/>
      <c r="W124" s="1"/>
      <c r="X124" s="1"/>
    </row>
    <row r="125" spans="1:24" x14ac:dyDescent="0.25">
      <c r="A125" s="41">
        <f t="shared" si="6"/>
        <v>120</v>
      </c>
      <c r="B125" s="37" t="str">
        <f>IF(T_2021[[#This Row],[ИНН]]="","",IFERROR(VLOOKUP(T_2021[[#This Row],[ИНН]],Report!$A$3:$H$6734,8,FALSE),""))</f>
        <v/>
      </c>
      <c r="C125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25" s="43"/>
      <c r="E125" s="44"/>
      <c r="F125" s="45"/>
      <c r="G125" s="46"/>
      <c r="H125" s="47"/>
      <c r="I125" s="48"/>
      <c r="J125" s="49"/>
      <c r="K125" s="49"/>
      <c r="L125" s="49"/>
      <c r="M125" s="49"/>
      <c r="N125" s="50"/>
      <c r="O125" s="50"/>
      <c r="P125" s="50"/>
      <c r="Q125" s="50"/>
      <c r="R125" s="50"/>
      <c r="S125" s="50"/>
      <c r="T125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25" s="1"/>
      <c r="V125" s="1"/>
      <c r="W125" s="1"/>
      <c r="X125" s="1"/>
    </row>
    <row r="126" spans="1:24" x14ac:dyDescent="0.25">
      <c r="A126" s="41">
        <f t="shared" si="6"/>
        <v>121</v>
      </c>
      <c r="B126" s="37" t="str">
        <f>IF(T_2021[[#This Row],[ИНН]]="","",IFERROR(VLOOKUP(T_2021[[#This Row],[ИНН]],Report!$A$3:$H$6734,8,FALSE),""))</f>
        <v/>
      </c>
      <c r="C126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26" s="43"/>
      <c r="E126" s="44"/>
      <c r="F126" s="45"/>
      <c r="G126" s="46"/>
      <c r="H126" s="47"/>
      <c r="I126" s="48"/>
      <c r="J126" s="49"/>
      <c r="K126" s="49"/>
      <c r="L126" s="49"/>
      <c r="M126" s="49"/>
      <c r="N126" s="50"/>
      <c r="O126" s="50"/>
      <c r="P126" s="50"/>
      <c r="Q126" s="50"/>
      <c r="R126" s="50"/>
      <c r="S126" s="50"/>
      <c r="T126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26" s="1"/>
      <c r="V126" s="1"/>
      <c r="W126" s="1"/>
      <c r="X126" s="1"/>
    </row>
    <row r="127" spans="1:24" x14ac:dyDescent="0.25">
      <c r="A127" s="41">
        <f t="shared" si="6"/>
        <v>122</v>
      </c>
      <c r="B127" s="37" t="str">
        <f>IF(T_2021[[#This Row],[ИНН]]="","",IFERROR(VLOOKUP(T_2021[[#This Row],[ИНН]],Report!$A$3:$H$6734,8,FALSE),""))</f>
        <v/>
      </c>
      <c r="C127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27" s="43"/>
      <c r="E127" s="44"/>
      <c r="F127" s="45"/>
      <c r="G127" s="46"/>
      <c r="H127" s="47"/>
      <c r="I127" s="48"/>
      <c r="J127" s="49"/>
      <c r="K127" s="49"/>
      <c r="L127" s="49"/>
      <c r="M127" s="49"/>
      <c r="N127" s="50"/>
      <c r="O127" s="50"/>
      <c r="P127" s="50"/>
      <c r="Q127" s="50"/>
      <c r="R127" s="50"/>
      <c r="S127" s="50"/>
      <c r="T127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27" s="1"/>
      <c r="V127" s="1"/>
      <c r="W127" s="1"/>
      <c r="X127" s="1"/>
    </row>
    <row r="128" spans="1:24" x14ac:dyDescent="0.25">
      <c r="A128" s="41">
        <f t="shared" si="6"/>
        <v>123</v>
      </c>
      <c r="B128" s="37" t="str">
        <f>IF(T_2021[[#This Row],[ИНН]]="","",IFERROR(VLOOKUP(T_2021[[#This Row],[ИНН]],Report!$A$3:$H$6734,8,FALSE),""))</f>
        <v/>
      </c>
      <c r="C128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28" s="43"/>
      <c r="E128" s="44"/>
      <c r="F128" s="45"/>
      <c r="G128" s="46"/>
      <c r="H128" s="47"/>
      <c r="I128" s="48"/>
      <c r="J128" s="49"/>
      <c r="K128" s="49"/>
      <c r="L128" s="49"/>
      <c r="M128" s="49"/>
      <c r="N128" s="50"/>
      <c r="O128" s="50"/>
      <c r="P128" s="50"/>
      <c r="Q128" s="50"/>
      <c r="R128" s="50"/>
      <c r="S128" s="50"/>
      <c r="T128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28" s="1"/>
      <c r="V128" s="1"/>
      <c r="W128" s="1"/>
      <c r="X128" s="1"/>
    </row>
    <row r="129" spans="1:24" x14ac:dyDescent="0.25">
      <c r="A129" s="41">
        <f t="shared" si="6"/>
        <v>124</v>
      </c>
      <c r="B129" s="37" t="str">
        <f>IF(T_2021[[#This Row],[ИНН]]="","",IFERROR(VLOOKUP(T_2021[[#This Row],[ИНН]],Report!$A$3:$H$6734,8,FALSE),""))</f>
        <v/>
      </c>
      <c r="C129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29" s="43"/>
      <c r="E129" s="44"/>
      <c r="F129" s="45"/>
      <c r="G129" s="46"/>
      <c r="H129" s="47"/>
      <c r="I129" s="48"/>
      <c r="J129" s="49"/>
      <c r="K129" s="49"/>
      <c r="L129" s="49"/>
      <c r="M129" s="49"/>
      <c r="N129" s="50"/>
      <c r="O129" s="50"/>
      <c r="P129" s="50"/>
      <c r="Q129" s="50"/>
      <c r="R129" s="50"/>
      <c r="S129" s="50"/>
      <c r="T129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29" s="1"/>
      <c r="V129" s="1"/>
      <c r="W129" s="1"/>
      <c r="X129" s="1"/>
    </row>
    <row r="130" spans="1:24" x14ac:dyDescent="0.25">
      <c r="A130" s="41">
        <f t="shared" si="6"/>
        <v>125</v>
      </c>
      <c r="B130" s="37" t="str">
        <f>IF(T_2021[[#This Row],[ИНН]]="","",IFERROR(VLOOKUP(T_2021[[#This Row],[ИНН]],Report!$A$3:$H$6734,8,FALSE),""))</f>
        <v/>
      </c>
      <c r="C130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30" s="43"/>
      <c r="E130" s="44"/>
      <c r="F130" s="45"/>
      <c r="G130" s="46"/>
      <c r="H130" s="47"/>
      <c r="I130" s="48"/>
      <c r="J130" s="49"/>
      <c r="K130" s="49"/>
      <c r="L130" s="49"/>
      <c r="M130" s="49"/>
      <c r="N130" s="50"/>
      <c r="O130" s="50"/>
      <c r="P130" s="50"/>
      <c r="Q130" s="50"/>
      <c r="R130" s="50"/>
      <c r="S130" s="50"/>
      <c r="T130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30" s="1"/>
      <c r="V130" s="1"/>
      <c r="W130" s="1"/>
      <c r="X130" s="1"/>
    </row>
    <row r="131" spans="1:24" x14ac:dyDescent="0.25">
      <c r="A131" s="41">
        <f t="shared" si="6"/>
        <v>126</v>
      </c>
      <c r="B131" s="37" t="str">
        <f>IF(T_2021[[#This Row],[ИНН]]="","",IFERROR(VLOOKUP(T_2021[[#This Row],[ИНН]],Report!$A$3:$H$6734,8,FALSE),""))</f>
        <v/>
      </c>
      <c r="C131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31" s="43"/>
      <c r="E131" s="44"/>
      <c r="F131" s="45"/>
      <c r="G131" s="46"/>
      <c r="H131" s="47"/>
      <c r="I131" s="48"/>
      <c r="J131" s="49"/>
      <c r="K131" s="49"/>
      <c r="L131" s="49"/>
      <c r="M131" s="49"/>
      <c r="N131" s="50"/>
      <c r="O131" s="50"/>
      <c r="P131" s="50"/>
      <c r="Q131" s="50"/>
      <c r="R131" s="50"/>
      <c r="S131" s="50"/>
      <c r="T131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31" s="1"/>
      <c r="V131" s="1"/>
      <c r="W131" s="1"/>
      <c r="X131" s="1"/>
    </row>
    <row r="132" spans="1:24" x14ac:dyDescent="0.25">
      <c r="A132" s="41">
        <f t="shared" si="6"/>
        <v>127</v>
      </c>
      <c r="B132" s="37" t="str">
        <f>IF(T_2021[[#This Row],[ИНН]]="","",IFERROR(VLOOKUP(T_2021[[#This Row],[ИНН]],Report!$A$3:$H$6734,8,FALSE),""))</f>
        <v/>
      </c>
      <c r="C132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32" s="43"/>
      <c r="E132" s="44"/>
      <c r="F132" s="45"/>
      <c r="G132" s="46"/>
      <c r="H132" s="47"/>
      <c r="I132" s="48"/>
      <c r="J132" s="49"/>
      <c r="K132" s="49"/>
      <c r="L132" s="49"/>
      <c r="M132" s="49"/>
      <c r="N132" s="50"/>
      <c r="O132" s="50"/>
      <c r="P132" s="50"/>
      <c r="Q132" s="50"/>
      <c r="R132" s="50"/>
      <c r="S132" s="50"/>
      <c r="T132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32" s="1"/>
      <c r="V132" s="1"/>
      <c r="W132" s="1"/>
      <c r="X132" s="1"/>
    </row>
    <row r="133" spans="1:24" x14ac:dyDescent="0.25">
      <c r="A133" s="41">
        <f t="shared" si="6"/>
        <v>128</v>
      </c>
      <c r="B133" s="37" t="str">
        <f>IF(T_2021[[#This Row],[ИНН]]="","",IFERROR(VLOOKUP(T_2021[[#This Row],[ИНН]],Report!$A$3:$H$6734,8,FALSE),""))</f>
        <v/>
      </c>
      <c r="C133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33" s="43"/>
      <c r="E133" s="44"/>
      <c r="F133" s="45"/>
      <c r="G133" s="46"/>
      <c r="H133" s="47"/>
      <c r="I133" s="48"/>
      <c r="J133" s="49"/>
      <c r="K133" s="49"/>
      <c r="L133" s="49"/>
      <c r="M133" s="49"/>
      <c r="N133" s="50"/>
      <c r="O133" s="50"/>
      <c r="P133" s="50"/>
      <c r="Q133" s="50"/>
      <c r="R133" s="50"/>
      <c r="S133" s="50"/>
      <c r="T133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33" s="1"/>
      <c r="V133" s="1"/>
      <c r="W133" s="1"/>
      <c r="X133" s="1"/>
    </row>
    <row r="134" spans="1:24" x14ac:dyDescent="0.25">
      <c r="A134" s="41">
        <f t="shared" si="6"/>
        <v>129</v>
      </c>
      <c r="B134" s="37" t="str">
        <f>IF(T_2021[[#This Row],[ИНН]]="","",IFERROR(VLOOKUP(T_2021[[#This Row],[ИНН]],Report!$A$3:$H$6734,8,FALSE),""))</f>
        <v/>
      </c>
      <c r="C134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34" s="43"/>
      <c r="E134" s="44"/>
      <c r="F134" s="45"/>
      <c r="G134" s="46"/>
      <c r="H134" s="47"/>
      <c r="I134" s="48"/>
      <c r="J134" s="49"/>
      <c r="K134" s="49"/>
      <c r="L134" s="49"/>
      <c r="M134" s="49"/>
      <c r="N134" s="50"/>
      <c r="O134" s="50"/>
      <c r="P134" s="50"/>
      <c r="Q134" s="50"/>
      <c r="R134" s="50"/>
      <c r="S134" s="50"/>
      <c r="T134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34" s="1"/>
      <c r="V134" s="1"/>
      <c r="W134" s="1"/>
      <c r="X134" s="1"/>
    </row>
    <row r="135" spans="1:24" x14ac:dyDescent="0.25">
      <c r="A135" s="41">
        <f t="shared" si="6"/>
        <v>130</v>
      </c>
      <c r="B135" s="37" t="str">
        <f>IF(T_2021[[#This Row],[ИНН]]="","",IFERROR(VLOOKUP(T_2021[[#This Row],[ИНН]],Report!$A$3:$H$6734,8,FALSE),""))</f>
        <v/>
      </c>
      <c r="C135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35" s="43"/>
      <c r="E135" s="44"/>
      <c r="F135" s="45"/>
      <c r="G135" s="46"/>
      <c r="H135" s="47"/>
      <c r="I135" s="48"/>
      <c r="J135" s="49"/>
      <c r="K135" s="49"/>
      <c r="L135" s="49"/>
      <c r="M135" s="49"/>
      <c r="N135" s="50"/>
      <c r="O135" s="50"/>
      <c r="P135" s="50"/>
      <c r="Q135" s="50"/>
      <c r="R135" s="50"/>
      <c r="S135" s="50"/>
      <c r="T135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35" s="1"/>
      <c r="V135" s="1"/>
      <c r="W135" s="1"/>
      <c r="X135" s="1"/>
    </row>
    <row r="136" spans="1:24" x14ac:dyDescent="0.25">
      <c r="A136" s="41">
        <f t="shared" si="6"/>
        <v>131</v>
      </c>
      <c r="B136" s="37" t="str">
        <f>IF(T_2021[[#This Row],[ИНН]]="","",IFERROR(VLOOKUP(T_2021[[#This Row],[ИНН]],Report!$A$3:$H$6734,8,FALSE),""))</f>
        <v/>
      </c>
      <c r="C136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36" s="43"/>
      <c r="E136" s="44"/>
      <c r="F136" s="45"/>
      <c r="G136" s="46"/>
      <c r="H136" s="47"/>
      <c r="I136" s="48"/>
      <c r="J136" s="49"/>
      <c r="K136" s="49"/>
      <c r="L136" s="49"/>
      <c r="M136" s="49"/>
      <c r="N136" s="50"/>
      <c r="O136" s="50"/>
      <c r="P136" s="50"/>
      <c r="Q136" s="50"/>
      <c r="R136" s="50"/>
      <c r="S136" s="50"/>
      <c r="T136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36" s="1"/>
      <c r="V136" s="1"/>
      <c r="W136" s="1"/>
      <c r="X136" s="1"/>
    </row>
    <row r="137" spans="1:24" x14ac:dyDescent="0.25">
      <c r="A137" s="41">
        <f t="shared" si="6"/>
        <v>132</v>
      </c>
      <c r="B137" s="37" t="str">
        <f>IF(T_2021[[#This Row],[ИНН]]="","",IFERROR(VLOOKUP(T_2021[[#This Row],[ИНН]],Report!$A$3:$H$6734,8,FALSE),""))</f>
        <v/>
      </c>
      <c r="C137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37" s="43"/>
      <c r="E137" s="44"/>
      <c r="F137" s="45"/>
      <c r="G137" s="46"/>
      <c r="H137" s="47"/>
      <c r="I137" s="48"/>
      <c r="J137" s="49"/>
      <c r="K137" s="49"/>
      <c r="L137" s="49"/>
      <c r="M137" s="49"/>
      <c r="N137" s="50"/>
      <c r="O137" s="50"/>
      <c r="P137" s="50"/>
      <c r="Q137" s="50"/>
      <c r="R137" s="50"/>
      <c r="S137" s="50"/>
      <c r="T137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37" s="1"/>
      <c r="V137" s="1"/>
      <c r="W137" s="1"/>
      <c r="X137" s="1"/>
    </row>
    <row r="138" spans="1:24" x14ac:dyDescent="0.25">
      <c r="A138" s="41">
        <f t="shared" si="6"/>
        <v>133</v>
      </c>
      <c r="B138" s="37" t="str">
        <f>IF(T_2021[[#This Row],[ИНН]]="","",IFERROR(VLOOKUP(T_2021[[#This Row],[ИНН]],Report!$A$3:$H$6734,8,FALSE),""))</f>
        <v/>
      </c>
      <c r="C138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38" s="43"/>
      <c r="E138" s="44"/>
      <c r="F138" s="45"/>
      <c r="G138" s="46"/>
      <c r="H138" s="47"/>
      <c r="I138" s="48"/>
      <c r="J138" s="49"/>
      <c r="K138" s="49"/>
      <c r="L138" s="49"/>
      <c r="M138" s="49"/>
      <c r="N138" s="50"/>
      <c r="O138" s="50"/>
      <c r="P138" s="50"/>
      <c r="Q138" s="50"/>
      <c r="R138" s="50"/>
      <c r="S138" s="50"/>
      <c r="T138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38" s="1"/>
      <c r="V138" s="1"/>
      <c r="W138" s="1"/>
      <c r="X138" s="1"/>
    </row>
    <row r="139" spans="1:24" x14ac:dyDescent="0.25">
      <c r="A139" s="41">
        <f t="shared" si="6"/>
        <v>134</v>
      </c>
      <c r="B139" s="37" t="str">
        <f>IF(T_2021[[#This Row],[ИНН]]="","",IFERROR(VLOOKUP(T_2021[[#This Row],[ИНН]],Report!$A$3:$H$6734,8,FALSE),""))</f>
        <v/>
      </c>
      <c r="C139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39" s="43"/>
      <c r="E139" s="44"/>
      <c r="F139" s="45"/>
      <c r="G139" s="46"/>
      <c r="H139" s="47"/>
      <c r="I139" s="48"/>
      <c r="J139" s="49"/>
      <c r="K139" s="49"/>
      <c r="L139" s="49"/>
      <c r="M139" s="49"/>
      <c r="N139" s="50"/>
      <c r="O139" s="50"/>
      <c r="P139" s="50"/>
      <c r="Q139" s="50"/>
      <c r="R139" s="50"/>
      <c r="S139" s="50"/>
      <c r="T139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39" s="1"/>
      <c r="V139" s="1"/>
      <c r="W139" s="1"/>
      <c r="X139" s="1"/>
    </row>
    <row r="140" spans="1:24" x14ac:dyDescent="0.25">
      <c r="A140" s="41">
        <f t="shared" si="6"/>
        <v>135</v>
      </c>
      <c r="B140" s="37" t="str">
        <f>IF(T_2021[[#This Row],[ИНН]]="","",IFERROR(VLOOKUP(T_2021[[#This Row],[ИНН]],Report!$A$3:$H$6734,8,FALSE),""))</f>
        <v/>
      </c>
      <c r="C140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40" s="43"/>
      <c r="E140" s="44"/>
      <c r="F140" s="45"/>
      <c r="G140" s="46"/>
      <c r="H140" s="47"/>
      <c r="I140" s="48"/>
      <c r="J140" s="49"/>
      <c r="K140" s="49"/>
      <c r="L140" s="49"/>
      <c r="M140" s="49"/>
      <c r="N140" s="50"/>
      <c r="O140" s="50"/>
      <c r="P140" s="50"/>
      <c r="Q140" s="50"/>
      <c r="R140" s="50"/>
      <c r="S140" s="50"/>
      <c r="T140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40" s="1"/>
      <c r="V140" s="1"/>
      <c r="W140" s="1"/>
      <c r="X140" s="1"/>
    </row>
    <row r="141" spans="1:24" x14ac:dyDescent="0.25">
      <c r="A141" s="41">
        <f t="shared" si="6"/>
        <v>136</v>
      </c>
      <c r="B141" s="37" t="str">
        <f>IF(T_2021[[#This Row],[ИНН]]="","",IFERROR(VLOOKUP(T_2021[[#This Row],[ИНН]],Report!$A$3:$H$6734,8,FALSE),""))</f>
        <v/>
      </c>
      <c r="C141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41" s="43"/>
      <c r="E141" s="44"/>
      <c r="F141" s="45"/>
      <c r="G141" s="46"/>
      <c r="H141" s="47"/>
      <c r="I141" s="48"/>
      <c r="J141" s="49"/>
      <c r="K141" s="49"/>
      <c r="L141" s="49"/>
      <c r="M141" s="49"/>
      <c r="N141" s="50"/>
      <c r="O141" s="50"/>
      <c r="P141" s="50"/>
      <c r="Q141" s="50"/>
      <c r="R141" s="50"/>
      <c r="S141" s="50"/>
      <c r="T141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41" s="1"/>
      <c r="V141" s="1"/>
      <c r="W141" s="1"/>
      <c r="X141" s="1"/>
    </row>
    <row r="142" spans="1:24" x14ac:dyDescent="0.25">
      <c r="A142" s="41">
        <f t="shared" si="6"/>
        <v>137</v>
      </c>
      <c r="B142" s="37" t="str">
        <f>IF(T_2021[[#This Row],[ИНН]]="","",IFERROR(VLOOKUP(T_2021[[#This Row],[ИНН]],Report!$A$3:$H$6734,8,FALSE),""))</f>
        <v/>
      </c>
      <c r="C142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42" s="43"/>
      <c r="E142" s="44"/>
      <c r="F142" s="45"/>
      <c r="G142" s="46"/>
      <c r="H142" s="47"/>
      <c r="I142" s="48"/>
      <c r="J142" s="49"/>
      <c r="K142" s="49"/>
      <c r="L142" s="49"/>
      <c r="M142" s="49"/>
      <c r="N142" s="50"/>
      <c r="O142" s="50"/>
      <c r="P142" s="50"/>
      <c r="Q142" s="50"/>
      <c r="R142" s="50"/>
      <c r="S142" s="50"/>
      <c r="T142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42" s="1"/>
      <c r="V142" s="1"/>
      <c r="W142" s="1"/>
      <c r="X142" s="1"/>
    </row>
    <row r="143" spans="1:24" x14ac:dyDescent="0.25">
      <c r="A143" s="41">
        <f t="shared" si="6"/>
        <v>138</v>
      </c>
      <c r="B143" s="37" t="str">
        <f>IF(T_2021[[#This Row],[ИНН]]="","",IFERROR(VLOOKUP(T_2021[[#This Row],[ИНН]],Report!$A$3:$H$6734,8,FALSE),""))</f>
        <v/>
      </c>
      <c r="C143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43" s="43"/>
      <c r="E143" s="44"/>
      <c r="F143" s="45"/>
      <c r="G143" s="46"/>
      <c r="H143" s="47"/>
      <c r="I143" s="48"/>
      <c r="J143" s="49"/>
      <c r="K143" s="49"/>
      <c r="L143" s="49"/>
      <c r="M143" s="49"/>
      <c r="N143" s="50"/>
      <c r="O143" s="50"/>
      <c r="P143" s="50"/>
      <c r="Q143" s="50"/>
      <c r="R143" s="50"/>
      <c r="S143" s="50"/>
      <c r="T143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43" s="1"/>
      <c r="V143" s="1"/>
      <c r="W143" s="1"/>
      <c r="X143" s="1"/>
    </row>
    <row r="144" spans="1:24" x14ac:dyDescent="0.25">
      <c r="A144" s="41">
        <f t="shared" si="6"/>
        <v>139</v>
      </c>
      <c r="B144" s="37" t="str">
        <f>IF(T_2021[[#This Row],[ИНН]]="","",IFERROR(VLOOKUP(T_2021[[#This Row],[ИНН]],Report!$A$3:$H$6734,8,FALSE),""))</f>
        <v/>
      </c>
      <c r="C144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44" s="43"/>
      <c r="E144" s="44"/>
      <c r="F144" s="45"/>
      <c r="G144" s="46"/>
      <c r="H144" s="47"/>
      <c r="I144" s="48"/>
      <c r="J144" s="49"/>
      <c r="K144" s="49"/>
      <c r="L144" s="49"/>
      <c r="M144" s="49"/>
      <c r="N144" s="50"/>
      <c r="O144" s="50"/>
      <c r="P144" s="50"/>
      <c r="Q144" s="50"/>
      <c r="R144" s="50"/>
      <c r="S144" s="50"/>
      <c r="T144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44" s="1"/>
      <c r="V144" s="1"/>
      <c r="W144" s="1"/>
      <c r="X144" s="1"/>
    </row>
    <row r="145" spans="1:24" x14ac:dyDescent="0.25">
      <c r="A145" s="41">
        <f t="shared" si="6"/>
        <v>140</v>
      </c>
      <c r="B145" s="37" t="str">
        <f>IF(T_2021[[#This Row],[ИНН]]="","",IFERROR(VLOOKUP(T_2021[[#This Row],[ИНН]],Report!$A$3:$H$6734,8,FALSE),""))</f>
        <v/>
      </c>
      <c r="C145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45" s="43"/>
      <c r="E145" s="44"/>
      <c r="F145" s="45"/>
      <c r="G145" s="46"/>
      <c r="H145" s="47"/>
      <c r="I145" s="48"/>
      <c r="J145" s="49"/>
      <c r="K145" s="49"/>
      <c r="L145" s="49"/>
      <c r="M145" s="49"/>
      <c r="N145" s="50"/>
      <c r="O145" s="50"/>
      <c r="P145" s="50"/>
      <c r="Q145" s="50"/>
      <c r="R145" s="50"/>
      <c r="S145" s="50"/>
      <c r="T145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45" s="1"/>
      <c r="V145" s="1"/>
      <c r="W145" s="1"/>
      <c r="X145" s="1"/>
    </row>
    <row r="146" spans="1:24" x14ac:dyDescent="0.25">
      <c r="A146" s="41">
        <f t="shared" si="6"/>
        <v>141</v>
      </c>
      <c r="B146" s="37" t="str">
        <f>IF(T_2021[[#This Row],[ИНН]]="","",IFERROR(VLOOKUP(T_2021[[#This Row],[ИНН]],Report!$A$3:$H$6734,8,FALSE),""))</f>
        <v/>
      </c>
      <c r="C146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46" s="43"/>
      <c r="E146" s="44"/>
      <c r="F146" s="45"/>
      <c r="G146" s="46"/>
      <c r="H146" s="47"/>
      <c r="I146" s="48"/>
      <c r="J146" s="49"/>
      <c r="K146" s="49"/>
      <c r="L146" s="49"/>
      <c r="M146" s="49"/>
      <c r="N146" s="50"/>
      <c r="O146" s="50"/>
      <c r="P146" s="50"/>
      <c r="Q146" s="50"/>
      <c r="R146" s="50"/>
      <c r="S146" s="50"/>
      <c r="T146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46" s="1"/>
      <c r="V146" s="1"/>
      <c r="W146" s="1"/>
      <c r="X146" s="1"/>
    </row>
    <row r="147" spans="1:24" x14ac:dyDescent="0.25">
      <c r="A147" s="41">
        <f t="shared" si="6"/>
        <v>142</v>
      </c>
      <c r="B147" s="37" t="str">
        <f>IF(T_2021[[#This Row],[ИНН]]="","",IFERROR(VLOOKUP(T_2021[[#This Row],[ИНН]],Report!$A$3:$H$6734,8,FALSE),""))</f>
        <v/>
      </c>
      <c r="C147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47" s="43"/>
      <c r="E147" s="44"/>
      <c r="F147" s="45"/>
      <c r="G147" s="46"/>
      <c r="H147" s="47"/>
      <c r="I147" s="48"/>
      <c r="J147" s="49"/>
      <c r="K147" s="49"/>
      <c r="L147" s="49"/>
      <c r="M147" s="49"/>
      <c r="N147" s="50"/>
      <c r="O147" s="50"/>
      <c r="P147" s="50"/>
      <c r="Q147" s="50"/>
      <c r="R147" s="50"/>
      <c r="S147" s="50"/>
      <c r="T147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47" s="1"/>
      <c r="V147" s="1"/>
      <c r="W147" s="1"/>
      <c r="X147" s="1"/>
    </row>
    <row r="148" spans="1:24" x14ac:dyDescent="0.25">
      <c r="A148" s="41">
        <f t="shared" si="6"/>
        <v>143</v>
      </c>
      <c r="B148" s="37" t="str">
        <f>IF(T_2021[[#This Row],[ИНН]]="","",IFERROR(VLOOKUP(T_2021[[#This Row],[ИНН]],Report!$A$3:$H$6734,8,FALSE),""))</f>
        <v/>
      </c>
      <c r="C148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48" s="43"/>
      <c r="E148" s="44"/>
      <c r="F148" s="45"/>
      <c r="G148" s="46"/>
      <c r="H148" s="47"/>
      <c r="I148" s="48"/>
      <c r="J148" s="49"/>
      <c r="K148" s="49"/>
      <c r="L148" s="49"/>
      <c r="M148" s="49"/>
      <c r="N148" s="50"/>
      <c r="O148" s="50"/>
      <c r="P148" s="50"/>
      <c r="Q148" s="50"/>
      <c r="R148" s="50"/>
      <c r="S148" s="50"/>
      <c r="T148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48" s="1"/>
      <c r="V148" s="1"/>
      <c r="W148" s="1"/>
      <c r="X148" s="1"/>
    </row>
    <row r="149" spans="1:24" x14ac:dyDescent="0.25">
      <c r="A149" s="41">
        <f t="shared" si="6"/>
        <v>144</v>
      </c>
      <c r="B149" s="37" t="str">
        <f>IF(T_2021[[#This Row],[ИНН]]="","",IFERROR(VLOOKUP(T_2021[[#This Row],[ИНН]],Report!$A$3:$H$6734,8,FALSE),""))</f>
        <v/>
      </c>
      <c r="C149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49" s="43"/>
      <c r="E149" s="44"/>
      <c r="F149" s="45"/>
      <c r="G149" s="46"/>
      <c r="H149" s="47"/>
      <c r="I149" s="48"/>
      <c r="J149" s="49"/>
      <c r="K149" s="49"/>
      <c r="L149" s="49"/>
      <c r="M149" s="49"/>
      <c r="N149" s="50"/>
      <c r="O149" s="50"/>
      <c r="P149" s="50"/>
      <c r="Q149" s="50"/>
      <c r="R149" s="50"/>
      <c r="S149" s="50"/>
      <c r="T149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49" s="1"/>
      <c r="V149" s="1"/>
      <c r="W149" s="1"/>
      <c r="X149" s="1"/>
    </row>
    <row r="150" spans="1:24" x14ac:dyDescent="0.25">
      <c r="A150" s="41">
        <f t="shared" si="6"/>
        <v>145</v>
      </c>
      <c r="B150" s="37" t="str">
        <f>IF(T_2021[[#This Row],[ИНН]]="","",IFERROR(VLOOKUP(T_2021[[#This Row],[ИНН]],Report!$A$3:$H$6734,8,FALSE),""))</f>
        <v/>
      </c>
      <c r="C150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50" s="43"/>
      <c r="E150" s="44"/>
      <c r="F150" s="45"/>
      <c r="G150" s="46"/>
      <c r="H150" s="47"/>
      <c r="I150" s="48"/>
      <c r="J150" s="49"/>
      <c r="K150" s="49"/>
      <c r="L150" s="49"/>
      <c r="M150" s="49"/>
      <c r="N150" s="50"/>
      <c r="O150" s="50"/>
      <c r="P150" s="50"/>
      <c r="Q150" s="50"/>
      <c r="R150" s="50"/>
      <c r="S150" s="50"/>
      <c r="T150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50" s="1"/>
      <c r="V150" s="1"/>
      <c r="W150" s="1"/>
      <c r="X150" s="1"/>
    </row>
    <row r="151" spans="1:24" x14ac:dyDescent="0.25">
      <c r="A151" s="41">
        <f t="shared" si="6"/>
        <v>146</v>
      </c>
      <c r="B151" s="37" t="str">
        <f>IF(T_2021[[#This Row],[ИНН]]="","",IFERROR(VLOOKUP(T_2021[[#This Row],[ИНН]],Report!$A$3:$H$6734,8,FALSE),""))</f>
        <v/>
      </c>
      <c r="C151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51" s="43"/>
      <c r="E151" s="44"/>
      <c r="F151" s="45"/>
      <c r="G151" s="46"/>
      <c r="H151" s="47"/>
      <c r="I151" s="48"/>
      <c r="J151" s="49"/>
      <c r="K151" s="49"/>
      <c r="L151" s="49"/>
      <c r="M151" s="49"/>
      <c r="N151" s="50"/>
      <c r="O151" s="50"/>
      <c r="P151" s="50"/>
      <c r="Q151" s="50"/>
      <c r="R151" s="50"/>
      <c r="S151" s="50"/>
      <c r="T151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51" s="1"/>
      <c r="V151" s="1"/>
      <c r="W151" s="1"/>
      <c r="X151" s="1"/>
    </row>
    <row r="152" spans="1:24" x14ac:dyDescent="0.25">
      <c r="A152" s="41">
        <f t="shared" si="6"/>
        <v>147</v>
      </c>
      <c r="B152" s="37" t="str">
        <f>IF(T_2021[[#This Row],[ИНН]]="","",IFERROR(VLOOKUP(T_2021[[#This Row],[ИНН]],Report!$A$3:$H$6734,8,FALSE),""))</f>
        <v/>
      </c>
      <c r="C152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52" s="43"/>
      <c r="E152" s="44"/>
      <c r="F152" s="45"/>
      <c r="G152" s="46"/>
      <c r="H152" s="47"/>
      <c r="I152" s="48"/>
      <c r="J152" s="49"/>
      <c r="K152" s="49"/>
      <c r="L152" s="49"/>
      <c r="M152" s="49"/>
      <c r="N152" s="50"/>
      <c r="O152" s="50"/>
      <c r="P152" s="50"/>
      <c r="Q152" s="50"/>
      <c r="R152" s="50"/>
      <c r="S152" s="50"/>
      <c r="T152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52" s="1"/>
      <c r="V152" s="1"/>
      <c r="W152" s="1"/>
      <c r="X152" s="1"/>
    </row>
    <row r="153" spans="1:24" x14ac:dyDescent="0.25">
      <c r="A153" s="41">
        <f t="shared" si="6"/>
        <v>148</v>
      </c>
      <c r="B153" s="37" t="str">
        <f>IF(T_2021[[#This Row],[ИНН]]="","",IFERROR(VLOOKUP(T_2021[[#This Row],[ИНН]],Report!$A$3:$H$6734,8,FALSE),""))</f>
        <v/>
      </c>
      <c r="C153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53" s="43"/>
      <c r="E153" s="44"/>
      <c r="F153" s="45"/>
      <c r="G153" s="46"/>
      <c r="H153" s="47"/>
      <c r="I153" s="48"/>
      <c r="J153" s="49"/>
      <c r="K153" s="49"/>
      <c r="L153" s="49"/>
      <c r="M153" s="49"/>
      <c r="N153" s="50"/>
      <c r="O153" s="50"/>
      <c r="P153" s="50"/>
      <c r="Q153" s="50"/>
      <c r="R153" s="50"/>
      <c r="S153" s="50"/>
      <c r="T153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53" s="1"/>
      <c r="V153" s="1"/>
      <c r="W153" s="1"/>
      <c r="X153" s="1"/>
    </row>
    <row r="154" spans="1:24" x14ac:dyDescent="0.25">
      <c r="A154" s="41">
        <f t="shared" si="6"/>
        <v>149</v>
      </c>
      <c r="B154" s="37" t="str">
        <f>IF(T_2021[[#This Row],[ИНН]]="","",IFERROR(VLOOKUP(T_2021[[#This Row],[ИНН]],Report!$A$3:$H$6734,8,FALSE),""))</f>
        <v/>
      </c>
      <c r="C154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54" s="43"/>
      <c r="E154" s="44"/>
      <c r="F154" s="45"/>
      <c r="G154" s="46"/>
      <c r="H154" s="47"/>
      <c r="I154" s="48"/>
      <c r="J154" s="49"/>
      <c r="K154" s="49"/>
      <c r="L154" s="49"/>
      <c r="M154" s="49"/>
      <c r="N154" s="50"/>
      <c r="O154" s="50"/>
      <c r="P154" s="50"/>
      <c r="Q154" s="50"/>
      <c r="R154" s="50"/>
      <c r="S154" s="50"/>
      <c r="T154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54" s="1"/>
      <c r="V154" s="1"/>
      <c r="W154" s="1"/>
      <c r="X154" s="1"/>
    </row>
    <row r="155" spans="1:24" x14ac:dyDescent="0.25">
      <c r="A155" s="41">
        <f t="shared" si="6"/>
        <v>150</v>
      </c>
      <c r="B155" s="37" t="str">
        <f>IF(T_2021[[#This Row],[ИНН]]="","",IFERROR(VLOOKUP(T_2021[[#This Row],[ИНН]],Report!$A$3:$H$6734,8,FALSE),""))</f>
        <v/>
      </c>
      <c r="C155" s="38" t="str">
        <f>IF(OR(T_2021[[#This Row],[ИНН]]="",T_2021[[#This Row],[наим.объекта]]=""),"",IF(IFERROR(VLOOKUP(T_2021[[#This Row],[ИНН]]&amp;T_2021[[#This Row],[наим.объекта]],Report!$D$3:$H$6734,2,FALSE),"")="","Адрес не найден. Укажите вручную в гр(7)",VLOOKUP(T_2021[[#This Row],[ИНН]]&amp;T_2021[[#This Row],[наим.объекта]],Report!$D$3:$H$6734,2,FALSE)))</f>
        <v/>
      </c>
      <c r="D155" s="43"/>
      <c r="E155" s="44"/>
      <c r="F155" s="45"/>
      <c r="G155" s="46"/>
      <c r="H155" s="47"/>
      <c r="I155" s="48"/>
      <c r="J155" s="49"/>
      <c r="K155" s="49"/>
      <c r="L155" s="49"/>
      <c r="M155" s="49"/>
      <c r="N155" s="50"/>
      <c r="O155" s="50"/>
      <c r="P155" s="50"/>
      <c r="Q155" s="50"/>
      <c r="R155" s="50"/>
      <c r="S155" s="50"/>
      <c r="T155" s="40" t="str">
        <f>IF(OR(T_2021[[#This Row],[ИНН]]&lt;&gt;"",T_2021[[#This Row],[наим.объекта]]&lt;&gt;"",T_2021[[#This Row],[тип объекта]]&lt;&gt;"",T_2021[[#This Row],[площадь]]&lt;&gt;"",T_2021[[#This Row],[система т/сн]]&lt;&gt;"",T_2021[[#This Row],[тип системы]]&lt;&gt;"",T_2021[[#This Row],[АИТП]]&lt;&gt;"",T_2021[[#This Row],[кап.ремонт]]&lt;&gt;"",T_2021[[#This Row],[ЛН на конец года]]&lt;&gt;"",T_2021[[#This Row],[LED на конец года]]&lt;&gt;"",T_2021[[#This Row],[ГР на конец года]]&lt;&gt;"",T_2021[[#This Row],[ЛН куплено]]&lt;&gt;"",T_2021[[#This Row],[ГР кулено]]&lt;&gt;"",T_2021[[#This Row],[LED куплено]]&lt;&gt;""),
IF((
IF(OR(T_2021[[#This Row],[ИНН]]="",T_2021[[#This Row],[тип объекта]]="",T_2021[[#This Row],[ЛН на конец года]]="",T_2021[[#This Row],[LED на конец года]]="",T_2021[[#This Row],[ГР на конец года]]="",T_2021[[#This Row],[ЛН куплено]]="",T_2021[[#This Row],[ГР кулено]]="",T_2021[[#This Row],[LED куплено]]=""),1,0)+
IF(AND(IFERROR(SEARCH("не указан",T_2021[[#This Row],[наим.объекта]]),0)=1,T_2021[[#This Row],[наим.объекта ручной]]=""),1,0)+
IF(AND(IFERROR(SEARCH("Адрес не найден",T_2021[[#This Row],[адрес объекта]]),0)=1,T_2021[[#This Row],[адрес ручной]]=""),1,0)+
IF(AND(T_2021[[#This Row],[ИНН]]&lt;&gt;"",T_2021[[#This Row],[наименование ГУ]]="",OR(T_2021[[#This Row],[наим.объекта ручной]]="",T_2021[[#This Row],[адрес ручной]]="")),1,0)+
IF(AND(T_2021[[#This Row],[тип объекта]]="здание",OR(T_2021[[#This Row],[площадь]]="",T_2021[[#This Row],[система т/сн]]="",T_2021[[#This Row],[кап.ремонт]]="")),1,0)+
IF(AND(T_2021[[#This Row],[система т/сн]]="централизованная",T_2021[[#This Row],[тип системы]]="",T_2021[[#This Row],[АИТП]]=""),1,0))&gt;0,"Заполнены не все графы",
IF((
IF(ISNUMBER(MATCH(T_2021[[#This Row],[тип объекта]],Списки!$A$2:$A$3,0)),0,1)+
IF(T_2021[[#This Row],[тип объекта]]="здание",IF(ISNUMBER(MATCH(T_2021[[#This Row],[система т/сн]],здание,0)),0,1),0)+
IF(T_2021[[#This Row],[система т/сн]]="централизованная",IF(ISNUMBER(MATCH(T_2021[[#This Row],[тип системы]],централизованная,0)),0,1),0)+
IF(T_2021[[#This Row],[система т/сн]]="централизованная",IF(ISNUMBER(MATCH(T_2021[[#This Row],[АИТП]],Списки!$M$19:$M$20,0)),0,1),0)+
IF(T_2021[[#This Row],[тип объекта]]="здание",IF(ISNUMBER(MATCH(T_2021[[#This Row],[кап.ремонт]],Списки!$P$19:$P$20,0)),0,1),0)+
IF(AND(ISNUMBER(T_2021[[#This Row],[ЛН на конец года]]),ISNUMBER(T_2021[[#This Row],[LED на конец года]]),ISNUMBER(T_2021[[#This Row],[ГР на конец года]]),ISNUMBER(T_2021[[#This Row],[ЛН куплено]]),ISNUMBER(T_2021[[#This Row],[ГР кулено]]),ISNUMBER(T_2021[[#This Row],[LED куплено]])),0,1)+
IF(T_2021[[#This Row],[тип объекта]]="здание",IF(ISNUMBER(T_2021[[#This Row],[площадь]]),0,1),0)+
IF(ISNUMBER(T_2021[[#This Row],[ИНН]]),0,1)
)&gt;0,"Данные заполнены некорректно","Готово")),"")</f>
        <v/>
      </c>
      <c r="U155" s="1"/>
      <c r="V155" s="1"/>
      <c r="W155" s="1"/>
      <c r="X155" s="1"/>
    </row>
    <row r="156" spans="1:24" hidden="1" x14ac:dyDescent="0.25">
      <c r="D156" s="1"/>
      <c r="F156" s="1"/>
      <c r="H156" s="1"/>
      <c r="I156" s="1"/>
    </row>
    <row r="157" spans="1:24" hidden="1" x14ac:dyDescent="0.25">
      <c r="D157" s="1"/>
      <c r="F157" s="1"/>
      <c r="H157" s="1"/>
      <c r="I157" s="1"/>
    </row>
    <row r="158" spans="1:24" hidden="1" x14ac:dyDescent="0.25">
      <c r="D158" s="1"/>
      <c r="F158" s="1"/>
      <c r="H158" s="1"/>
      <c r="I158" s="1"/>
    </row>
    <row r="159" spans="1:24" hidden="1" x14ac:dyDescent="0.25">
      <c r="D159" s="1"/>
      <c r="F159" s="1"/>
      <c r="H159" s="1"/>
      <c r="I159" s="1"/>
    </row>
    <row r="160" spans="1:24" hidden="1" x14ac:dyDescent="0.25">
      <c r="D160" s="1"/>
      <c r="F160" s="1"/>
      <c r="H160" s="1"/>
      <c r="I160" s="1"/>
    </row>
    <row r="161" spans="4:9" hidden="1" x14ac:dyDescent="0.25">
      <c r="D161" s="1"/>
      <c r="F161" s="1"/>
      <c r="H161" s="1"/>
      <c r="I161" s="1"/>
    </row>
    <row r="162" spans="4:9" hidden="1" x14ac:dyDescent="0.25">
      <c r="D162" s="1"/>
      <c r="F162" s="1"/>
      <c r="H162" s="1"/>
      <c r="I162" s="1"/>
    </row>
    <row r="163" spans="4:9" hidden="1" x14ac:dyDescent="0.25">
      <c r="D163" s="1"/>
      <c r="F163" s="1"/>
      <c r="H163" s="1"/>
      <c r="I163" s="1"/>
    </row>
    <row r="164" spans="4:9" hidden="1" x14ac:dyDescent="0.25"/>
    <row r="165" spans="4:9" hidden="1" x14ac:dyDescent="0.25"/>
    <row r="166" spans="4:9" hidden="1" x14ac:dyDescent="0.25"/>
    <row r="167" spans="4:9" hidden="1" x14ac:dyDescent="0.25"/>
    <row r="168" spans="4:9" hidden="1" x14ac:dyDescent="0.25"/>
    <row r="169" spans="4:9" hidden="1" x14ac:dyDescent="0.25"/>
    <row r="170" spans="4:9" hidden="1" x14ac:dyDescent="0.25"/>
    <row r="171" spans="4:9" hidden="1" x14ac:dyDescent="0.25"/>
    <row r="172" spans="4:9" hidden="1" x14ac:dyDescent="0.25"/>
    <row r="173" spans="4:9" hidden="1" x14ac:dyDescent="0.25"/>
    <row r="174" spans="4:9" hidden="1" x14ac:dyDescent="0.25"/>
    <row r="175" spans="4:9" hidden="1" x14ac:dyDescent="0.25"/>
    <row r="176" spans="4:9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</sheetData>
  <sheetProtection algorithmName="SHA-512" hashValue="PnaQ6gigokNb8SZBM8C4n2bkLK10BvX2VBS1PQ67VXsyEoDDX3OnhsslIzenHfrKZbilNCELZ7EMlfoC61pYiQ==" saltValue="l0wkzdeS4Of/qOBPWOA9+A==" spinCount="100000" sheet="1" pivotTables="0"/>
  <mergeCells count="15">
    <mergeCell ref="K2:K3"/>
    <mergeCell ref="E2:E3"/>
    <mergeCell ref="G2:G3"/>
    <mergeCell ref="F2:F3"/>
    <mergeCell ref="Q2:S2"/>
    <mergeCell ref="N2:P2"/>
    <mergeCell ref="M2:M3"/>
    <mergeCell ref="L2:L3"/>
    <mergeCell ref="A2:A3"/>
    <mergeCell ref="J2:J3"/>
    <mergeCell ref="I2:I3"/>
    <mergeCell ref="H2:H3"/>
    <mergeCell ref="C2:C3"/>
    <mergeCell ref="B2:B3"/>
    <mergeCell ref="D2:D3"/>
  </mergeCells>
  <phoneticPr fontId="2" type="noConversion"/>
  <conditionalFormatting sqref="T6:T155">
    <cfRule type="cellIs" dxfId="119" priority="11" operator="equal">
      <formula>"Данные заполнены некорректно"</formula>
    </cfRule>
    <cfRule type="cellIs" dxfId="118" priority="91" operator="equal">
      <formula>"Заполнены не все графы"</formula>
    </cfRule>
    <cfRule type="cellIs" dxfId="117" priority="92" operator="equal">
      <formula>"Готово"</formula>
    </cfRule>
  </conditionalFormatting>
  <conditionalFormatting sqref="Q6:Q155">
    <cfRule type="notContainsBlanks" dxfId="116" priority="15">
      <formula>LEN(TRIM(Q6))&gt;0</formula>
    </cfRule>
    <cfRule type="cellIs" dxfId="115" priority="31" operator="greaterThan">
      <formula>0</formula>
    </cfRule>
  </conditionalFormatting>
  <conditionalFormatting sqref="D6:D155">
    <cfRule type="notContainsBlanks" dxfId="114" priority="28">
      <formula>LEN(TRIM(D6))&gt;0</formula>
    </cfRule>
  </conditionalFormatting>
  <conditionalFormatting sqref="H6:H155">
    <cfRule type="notContainsBlanks" dxfId="113" priority="24">
      <formula>LEN(TRIM(H6))&gt;0</formula>
    </cfRule>
  </conditionalFormatting>
  <conditionalFormatting sqref="I6:I155">
    <cfRule type="notContainsBlanks" dxfId="112" priority="23">
      <formula>LEN(TRIM(I6))&gt;0</formula>
    </cfRule>
  </conditionalFormatting>
  <conditionalFormatting sqref="J6:J155">
    <cfRule type="notContainsBlanks" dxfId="111" priority="103">
      <formula>LEN(TRIM(J6))&gt;0</formula>
    </cfRule>
  </conditionalFormatting>
  <conditionalFormatting sqref="K6:K155">
    <cfRule type="notContainsBlanks" dxfId="110" priority="102">
      <formula>LEN(TRIM(K6))&gt;0</formula>
    </cfRule>
  </conditionalFormatting>
  <conditionalFormatting sqref="L6:L155">
    <cfRule type="notContainsBlanks" dxfId="109" priority="22">
      <formula>LEN(TRIM(L6))&gt;0</formula>
    </cfRule>
  </conditionalFormatting>
  <conditionalFormatting sqref="M6:M155">
    <cfRule type="expression" dxfId="108" priority="21">
      <formula>NOT(OR($M6="да",$M6="нет"))</formula>
    </cfRule>
    <cfRule type="notContainsBlanks" dxfId="107" priority="170">
      <formula>LEN(TRIM(M6))&gt;0</formula>
    </cfRule>
  </conditionalFormatting>
  <conditionalFormatting sqref="N6:N155">
    <cfRule type="notContainsBlanks" dxfId="106" priority="18">
      <formula>LEN(TRIM(N6))&gt;0</formula>
    </cfRule>
  </conditionalFormatting>
  <conditionalFormatting sqref="O6:O155">
    <cfRule type="notContainsBlanks" dxfId="105" priority="17">
      <formula>LEN(TRIM(O6))&gt;0</formula>
    </cfRule>
  </conditionalFormatting>
  <conditionalFormatting sqref="P6:P155">
    <cfRule type="notContainsBlanks" dxfId="104" priority="16">
      <formula>LEN(TRIM(P6))&gt;0</formula>
    </cfRule>
  </conditionalFormatting>
  <conditionalFormatting sqref="R6:R155">
    <cfRule type="notContainsBlanks" dxfId="103" priority="14">
      <formula>LEN(TRIM(R6))&gt;0</formula>
    </cfRule>
  </conditionalFormatting>
  <conditionalFormatting sqref="S6:S155">
    <cfRule type="notContainsBlanks" dxfId="102" priority="13">
      <formula>LEN(TRIM(S6))&gt;0</formula>
    </cfRule>
  </conditionalFormatting>
  <conditionalFormatting sqref="E6:E155">
    <cfRule type="notContainsBlanks" dxfId="101" priority="164">
      <formula>LEN(TRIM(E6))&gt;0</formula>
    </cfRule>
    <cfRule type="expression" dxfId="100" priority="165">
      <formula>AND($D6&lt;&gt;"",$B6="")</formula>
    </cfRule>
  </conditionalFormatting>
  <conditionalFormatting sqref="L6">
    <cfRule type="expression" dxfId="99" priority="20">
      <formula>NOT(OR($L6="есть",$L6="нет"))</formula>
    </cfRule>
  </conditionalFormatting>
  <conditionalFormatting sqref="K6">
    <cfRule type="expression" dxfId="98" priority="19">
      <formula>NOT(OR($K6="открытая",$K6="закрытая"))</formula>
    </cfRule>
  </conditionalFormatting>
  <conditionalFormatting sqref="J6">
    <cfRule type="expression" dxfId="97" priority="8">
      <formula>NOT(OR($J6="централизованная",$J6="децентрализованная"))</formula>
    </cfRule>
  </conditionalFormatting>
  <conditionalFormatting sqref="J6:M6">
    <cfRule type="expression" dxfId="96" priority="7">
      <formula>$H6="помещение"</formula>
    </cfRule>
  </conditionalFormatting>
  <conditionalFormatting sqref="C6:C155">
    <cfRule type="expression" dxfId="95" priority="3">
      <formula>AND($C6="Адрес не найден. Укажите вручную в гр(7)",$G6&lt;&gt;"")</formula>
    </cfRule>
    <cfRule type="cellIs" dxfId="94" priority="4" operator="equal">
      <formula>"Адрес не найден. Укажите вручную в гр(7)"</formula>
    </cfRule>
  </conditionalFormatting>
  <conditionalFormatting sqref="F6:F155">
    <cfRule type="duplicateValues" dxfId="93" priority="175"/>
    <cfRule type="notContainsBlanks" dxfId="92" priority="176">
      <formula>LEN(TRIM(F6))&gt;0</formula>
    </cfRule>
    <cfRule type="expression" dxfId="91" priority="177">
      <formula>OR($D6="",AND($D$6&lt;&gt;"",$B6&lt;&gt;"",IFERROR(SEARCH("не указан",$E6),0)=0))</formula>
    </cfRule>
  </conditionalFormatting>
  <conditionalFormatting sqref="G6:G155">
    <cfRule type="duplicateValues" dxfId="90" priority="178"/>
    <cfRule type="notContainsBlanks" dxfId="89" priority="179">
      <formula>LEN(TRIM(G6))&gt;0</formula>
    </cfRule>
    <cfRule type="expression" dxfId="88" priority="180">
      <formula>OR($D6="",AND($B6&lt;&gt;"",$C6&lt;&gt;"Адрес не найден. Укажите вручную в гр(7)"))</formula>
    </cfRule>
  </conditionalFormatting>
  <dataValidations count="8">
    <dataValidation type="whole" allowBlank="1" showInputMessage="1" showErrorMessage="1" sqref="D6:D155" xr:uid="{7305AD2F-96ED-44C3-9C10-193197F3A392}">
      <formula1>1000000000</formula1>
      <formula2>9999999999</formula2>
    </dataValidation>
    <dataValidation type="decimal" allowBlank="1" showInputMessage="1" showErrorMessage="1" error="Указывается только цифра без пробелов и букв. Для разделения целой и дробной частей используется запятая" sqref="I6:I155" xr:uid="{A0855059-F57E-427A-8CE1-519686C6EA5A}">
      <formula1>0</formula1>
      <formula2>999999</formula2>
    </dataValidation>
    <dataValidation type="list" allowBlank="1" showInputMessage="1" showErrorMessage="1" sqref="L6:L155" xr:uid="{B25EAF40-3B12-44E0-804B-3503CAE0D655}">
      <formula1>АИТП</formula1>
    </dataValidation>
    <dataValidation type="list" allowBlank="1" showInputMessage="1" showErrorMessage="1" sqref="M6:M155" xr:uid="{EB6FC779-238A-4C1A-8E9A-6625109C7B6C}">
      <formula1>кап.ремонт</formula1>
    </dataValidation>
    <dataValidation type="list" allowBlank="1" showInputMessage="1" showErrorMessage="1" sqref="E6:E155" xr:uid="{B2E03521-D859-48D0-8782-940291834636}">
      <formula1>Наим.объекта</formula1>
    </dataValidation>
    <dataValidation type="whole" operator="greaterThanOrEqual" allowBlank="1" showInputMessage="1" showErrorMessage="1" sqref="N6:S155" xr:uid="{D6334340-FFD5-4013-AF70-AE2DABD80ED6}">
      <formula1>0</formula1>
    </dataValidation>
    <dataValidation type="list" allowBlank="1" showInputMessage="1" showErrorMessage="1" sqref="J6:J155" xr:uid="{94C3528A-4C0F-460F-8533-3A52B7754044}">
      <formula1>INDIRECT(H6)</formula1>
    </dataValidation>
    <dataValidation type="list" allowBlank="1" showInputMessage="1" showErrorMessage="1" sqref="K6:K155" xr:uid="{DBDC697A-D170-4253-AFB4-D9ADF162377C}">
      <formula1>INDIRECT(J6)</formula1>
    </dataValidation>
  </dataValidations>
  <pageMargins left="0.19685039370078741" right="0.19685039370078741" top="0.74803149606299213" bottom="0.74803149606299213" header="0.31496062992125984" footer="0.31496062992125984"/>
  <pageSetup paperSize="9" scale="36" fitToHeight="100" orientation="landscape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B84EF4E9-904C-48A1-A8B7-AB07B6F731E6}">
            <xm:f>$J6=Списки!$B$3</xm:f>
            <x14:dxf>
              <font>
                <color theme="0" tint="-0.34998626667073579"/>
              </font>
              <fill>
                <patternFill>
                  <bgColor theme="6"/>
                </patternFill>
              </fill>
            </x14:dxf>
          </x14:cfRule>
          <xm:sqref>K6:L155</xm:sqref>
        </x14:conditionalFormatting>
        <x14:conditionalFormatting xmlns:xm="http://schemas.microsoft.com/office/excel/2006/main">
          <x14:cfRule type="expression" priority="101" id="{4F7B97C5-9251-443C-A5E0-2253B214759F}">
            <xm:f>J5=Списки!$B$3</xm:f>
            <x14:dxf>
              <font>
                <color theme="0" tint="-0.34998626667073579"/>
              </font>
              <fill>
                <patternFill>
                  <bgColor theme="6"/>
                </patternFill>
              </fill>
            </x14:dxf>
          </x14:cfRule>
          <xm:sqref>K5</xm:sqref>
        </x14:conditionalFormatting>
        <x14:conditionalFormatting xmlns:xm="http://schemas.microsoft.com/office/excel/2006/main">
          <x14:cfRule type="expression" priority="6" id="{F9C489F2-B0A8-4C8F-94A0-180E17C1BA36}">
            <xm:f>$H6=Списки!$A$3</xm:f>
            <x14:dxf>
              <font>
                <color theme="6"/>
              </font>
              <fill>
                <patternFill>
                  <bgColor theme="6"/>
                </patternFill>
              </fill>
            </x14:dxf>
          </x14:cfRule>
          <xm:sqref>I6:M155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E099DD7-EDBD-4D25-BD2E-F9C41E987F7C}">
          <x14:formula1>
            <xm:f>Списки!$A$2:$A$3</xm:f>
          </x14:formula1>
          <xm:sqref>H6:H155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8504A-E66F-4973-B5B2-A90D44E95E95}">
  <sheetPr>
    <pageSetUpPr fitToPage="1"/>
  </sheetPr>
  <dimension ref="A1:CBS613"/>
  <sheetViews>
    <sheetView view="pageBreakPreview" zoomScale="70" zoomScaleNormal="100" zoomScaleSheetLayoutView="70" workbookViewId="0">
      <pane ySplit="5" topLeftCell="A6" activePane="bottomLeft" state="frozen"/>
      <selection pane="bottomLeft" activeCell="D24" sqref="D24"/>
    </sheetView>
  </sheetViews>
  <sheetFormatPr defaultColWidth="0" defaultRowHeight="15" zeroHeight="1" x14ac:dyDescent="0.25"/>
  <cols>
    <col min="1" max="1" width="6.7109375" style="1" customWidth="1"/>
    <col min="2" max="2" width="20.42578125" customWidth="1"/>
    <col min="3" max="3" width="20.42578125" style="19" customWidth="1"/>
    <col min="4" max="4" width="18.28515625" customWidth="1"/>
    <col min="5" max="5" width="18.85546875" style="18" customWidth="1"/>
    <col min="6" max="6" width="20.140625" customWidth="1"/>
    <col min="7" max="7" width="20.140625" style="20" customWidth="1"/>
    <col min="8" max="8" width="25.85546875" customWidth="1"/>
    <col min="9" max="9" width="18.7109375" customWidth="1"/>
    <col min="10" max="10" width="23.5703125" style="1" customWidth="1"/>
    <col min="11" max="11" width="23.5703125" style="18" customWidth="1"/>
    <col min="12" max="12" width="15.28515625" style="18" customWidth="1"/>
    <col min="13" max="13" width="16" style="20" customWidth="1"/>
    <col min="14" max="14" width="24.140625" style="18" customWidth="1"/>
    <col min="15" max="15" width="19.42578125" style="18" customWidth="1"/>
    <col min="16" max="16" width="18.5703125" style="18" customWidth="1"/>
    <col min="17" max="17" width="18.140625" style="18" customWidth="1"/>
    <col min="18" max="18" width="19.5703125" style="18" customWidth="1"/>
    <col min="19" max="19" width="17.28515625" style="18" customWidth="1"/>
    <col min="20" max="20" width="24.28515625" style="18" customWidth="1"/>
    <col min="21" max="21" width="16.42578125" style="18" hidden="1" customWidth="1"/>
    <col min="22" max="22" width="21" style="18" hidden="1" customWidth="1"/>
    <col min="23" max="23" width="18.42578125" style="18" hidden="1" customWidth="1"/>
    <col min="24" max="24" width="27.42578125" style="3" hidden="1" customWidth="1"/>
    <col min="25" max="25" width="14.42578125" style="1" hidden="1" customWidth="1"/>
    <col min="26" max="26" width="15.7109375" style="1" hidden="1" customWidth="1"/>
    <col min="27" max="27" width="15.85546875" style="1" hidden="1" customWidth="1"/>
    <col min="28" max="31" width="20.5703125" style="1" hidden="1" customWidth="1"/>
    <col min="32" max="614" width="0" style="1" hidden="1" customWidth="1"/>
    <col min="615" max="2099" width="9.140625" style="1" hidden="1" customWidth="1"/>
    <col min="2100" max="16384" width="0" style="1" hidden="1"/>
  </cols>
  <sheetData>
    <row r="1" spans="1:24" s="21" customFormat="1" ht="18.75" x14ac:dyDescent="0.3">
      <c r="B1" s="22" t="s">
        <v>2751</v>
      </c>
      <c r="C1" s="23" t="str" cm="1">
        <f t="array" ref="C1">IF(SUMPRODUCT(--(T_2022[ИНН]&lt;&gt;""))&lt;COUNTIF(Report!A3:A6734,'2022'!D6),"Информация представлена не по всем объектам ГУ!","")</f>
        <v/>
      </c>
      <c r="E1" s="24"/>
      <c r="F1" s="25"/>
      <c r="H1" s="51" t="s">
        <v>11977</v>
      </c>
      <c r="I1" s="24"/>
      <c r="T1" s="26"/>
    </row>
    <row r="2" spans="1:24" s="21" customFormat="1" ht="57.75" customHeight="1" x14ac:dyDescent="0.25">
      <c r="A2" s="52" t="s">
        <v>10</v>
      </c>
      <c r="B2" s="53" t="s">
        <v>11978</v>
      </c>
      <c r="C2" s="53" t="s">
        <v>11959</v>
      </c>
      <c r="D2" s="53" t="s">
        <v>0</v>
      </c>
      <c r="E2" s="53" t="s">
        <v>11968</v>
      </c>
      <c r="F2" s="54" t="s">
        <v>11961</v>
      </c>
      <c r="G2" s="53" t="s">
        <v>11960</v>
      </c>
      <c r="H2" s="53" t="s">
        <v>11979</v>
      </c>
      <c r="I2" s="53" t="s">
        <v>5</v>
      </c>
      <c r="J2" s="53" t="s">
        <v>11971</v>
      </c>
      <c r="K2" s="53" t="s">
        <v>11972</v>
      </c>
      <c r="L2" s="53" t="s">
        <v>11984</v>
      </c>
      <c r="M2" s="53" t="s">
        <v>11985</v>
      </c>
      <c r="N2" s="53" t="s">
        <v>11982</v>
      </c>
      <c r="O2" s="53"/>
      <c r="P2" s="53"/>
      <c r="Q2" s="53" t="s">
        <v>11983</v>
      </c>
      <c r="R2" s="53"/>
      <c r="S2" s="53"/>
      <c r="T2" s="26"/>
    </row>
    <row r="3" spans="1:24" s="30" customFormat="1" ht="49.5" customHeight="1" x14ac:dyDescent="0.25">
      <c r="A3" s="52"/>
      <c r="B3" s="53"/>
      <c r="C3" s="53"/>
      <c r="D3" s="53"/>
      <c r="E3" s="53"/>
      <c r="F3" s="54"/>
      <c r="G3" s="53"/>
      <c r="H3" s="53"/>
      <c r="I3" s="53"/>
      <c r="J3" s="53"/>
      <c r="K3" s="53"/>
      <c r="L3" s="53"/>
      <c r="M3" s="53"/>
      <c r="N3" s="27" t="s">
        <v>2767</v>
      </c>
      <c r="O3" s="27" t="s">
        <v>2768</v>
      </c>
      <c r="P3" s="27" t="s">
        <v>11965</v>
      </c>
      <c r="Q3" s="28" t="s">
        <v>9</v>
      </c>
      <c r="R3" s="27" t="s">
        <v>11967</v>
      </c>
      <c r="S3" s="27" t="s">
        <v>11966</v>
      </c>
      <c r="T3" s="42" t="s">
        <v>2752</v>
      </c>
    </row>
    <row r="4" spans="1:24" s="32" customFormat="1" ht="11.25" x14ac:dyDescent="0.25">
      <c r="A4" s="31">
        <v>1</v>
      </c>
      <c r="B4" s="31">
        <v>2</v>
      </c>
      <c r="C4" s="31">
        <v>3</v>
      </c>
      <c r="D4" s="31">
        <v>4</v>
      </c>
      <c r="E4" s="31">
        <v>5</v>
      </c>
      <c r="F4" s="31">
        <v>6</v>
      </c>
      <c r="G4" s="31">
        <v>7</v>
      </c>
      <c r="H4" s="31">
        <v>8</v>
      </c>
      <c r="I4" s="31">
        <v>9</v>
      </c>
      <c r="J4" s="31">
        <v>10</v>
      </c>
      <c r="K4" s="31">
        <v>11</v>
      </c>
      <c r="L4" s="31">
        <v>12</v>
      </c>
      <c r="M4" s="31">
        <v>13</v>
      </c>
      <c r="N4" s="31">
        <v>14</v>
      </c>
      <c r="O4" s="31">
        <v>15</v>
      </c>
      <c r="P4" s="31">
        <v>16</v>
      </c>
      <c r="Q4" s="31">
        <v>17</v>
      </c>
      <c r="R4" s="31">
        <v>18</v>
      </c>
      <c r="S4" s="31">
        <v>19</v>
      </c>
      <c r="T4" s="31">
        <v>20</v>
      </c>
    </row>
    <row r="5" spans="1:24" s="36" customFormat="1" hidden="1" x14ac:dyDescent="0.25">
      <c r="A5" s="33" t="s">
        <v>2766</v>
      </c>
      <c r="B5" s="34" t="s">
        <v>2764</v>
      </c>
      <c r="C5" s="33" t="s">
        <v>2763</v>
      </c>
      <c r="D5" s="34" t="s">
        <v>2765</v>
      </c>
      <c r="E5" s="33" t="s">
        <v>11964</v>
      </c>
      <c r="F5" s="33" t="s">
        <v>11963</v>
      </c>
      <c r="G5" s="33" t="s">
        <v>11962</v>
      </c>
      <c r="H5" s="33" t="s">
        <v>2762</v>
      </c>
      <c r="I5" s="34" t="s">
        <v>2761</v>
      </c>
      <c r="J5" s="34" t="s">
        <v>2760</v>
      </c>
      <c r="K5" s="34" t="s">
        <v>2753</v>
      </c>
      <c r="L5" s="34" t="s">
        <v>2754</v>
      </c>
      <c r="M5" s="34" t="s">
        <v>2755</v>
      </c>
      <c r="N5" s="34" t="s">
        <v>2769</v>
      </c>
      <c r="O5" s="34" t="s">
        <v>2756</v>
      </c>
      <c r="P5" s="34" t="s">
        <v>2770</v>
      </c>
      <c r="Q5" s="34" t="s">
        <v>2757</v>
      </c>
      <c r="R5" s="34" t="s">
        <v>2758</v>
      </c>
      <c r="S5" s="34" t="s">
        <v>2759</v>
      </c>
      <c r="T5" s="35" t="s">
        <v>2752</v>
      </c>
    </row>
    <row r="6" spans="1:24" s="39" customFormat="1" x14ac:dyDescent="0.25">
      <c r="A6" s="41">
        <f>ROW()-5</f>
        <v>1</v>
      </c>
      <c r="B6" s="37" t="str">
        <f>IF(T_2022[[#This Row],[ИНН]]="","",IFERROR(VLOOKUP(T_2022[[#This Row],[ИНН]],Report!$A$3:$H$6734,8,FALSE),""))</f>
        <v/>
      </c>
      <c r="C6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6" s="43"/>
      <c r="E6" s="44"/>
      <c r="F6" s="45"/>
      <c r="G6" s="46"/>
      <c r="H6" s="47"/>
      <c r="I6" s="48"/>
      <c r="J6" s="49"/>
      <c r="K6" s="49"/>
      <c r="L6" s="49"/>
      <c r="M6" s="49"/>
      <c r="N6" s="50"/>
      <c r="O6" s="50"/>
      <c r="P6" s="50"/>
      <c r="Q6" s="50"/>
      <c r="R6" s="50"/>
      <c r="S6" s="50"/>
      <c r="T6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</row>
    <row r="7" spans="1:24" x14ac:dyDescent="0.25">
      <c r="A7" s="41">
        <f t="shared" ref="A7:A70" si="0">ROW()-5</f>
        <v>2</v>
      </c>
      <c r="B7" s="37" t="str">
        <f>IF(T_2022[[#This Row],[ИНН]]="","",IFERROR(VLOOKUP(T_2022[[#This Row],[ИНН]],Report!$A$3:$H$6734,8,FALSE),""))</f>
        <v/>
      </c>
      <c r="C7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7" s="43"/>
      <c r="E7" s="44"/>
      <c r="F7" s="45"/>
      <c r="G7" s="46"/>
      <c r="H7" s="47"/>
      <c r="I7" s="48"/>
      <c r="J7" s="49"/>
      <c r="K7" s="49"/>
      <c r="L7" s="49"/>
      <c r="M7" s="49"/>
      <c r="N7" s="50"/>
      <c r="O7" s="50"/>
      <c r="P7" s="50"/>
      <c r="Q7" s="50"/>
      <c r="R7" s="50"/>
      <c r="S7" s="50"/>
      <c r="T7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7" s="1"/>
      <c r="V7" s="1"/>
      <c r="W7" s="1"/>
      <c r="X7" s="1"/>
    </row>
    <row r="8" spans="1:24" x14ac:dyDescent="0.25">
      <c r="A8" s="41">
        <f t="shared" si="0"/>
        <v>3</v>
      </c>
      <c r="B8" s="37" t="str">
        <f>IF(T_2022[[#This Row],[ИНН]]="","",IFERROR(VLOOKUP(T_2022[[#This Row],[ИНН]],Report!$A$3:$H$6734,8,FALSE),""))</f>
        <v/>
      </c>
      <c r="C8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8" s="43"/>
      <c r="E8" s="44"/>
      <c r="F8" s="45"/>
      <c r="G8" s="46"/>
      <c r="H8" s="47"/>
      <c r="I8" s="48"/>
      <c r="J8" s="49"/>
      <c r="K8" s="49"/>
      <c r="L8" s="49"/>
      <c r="M8" s="49"/>
      <c r="N8" s="50"/>
      <c r="O8" s="50"/>
      <c r="P8" s="50"/>
      <c r="Q8" s="50"/>
      <c r="R8" s="50"/>
      <c r="S8" s="50"/>
      <c r="T8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8" s="1"/>
      <c r="V8" s="1"/>
      <c r="W8" s="1"/>
      <c r="X8" s="1"/>
    </row>
    <row r="9" spans="1:24" x14ac:dyDescent="0.25">
      <c r="A9" s="41">
        <f t="shared" si="0"/>
        <v>4</v>
      </c>
      <c r="B9" s="37" t="str">
        <f>IF(T_2022[[#This Row],[ИНН]]="","",IFERROR(VLOOKUP(T_2022[[#This Row],[ИНН]],Report!$A$3:$H$6734,8,FALSE),""))</f>
        <v/>
      </c>
      <c r="C9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9" s="43"/>
      <c r="E9" s="44"/>
      <c r="F9" s="45"/>
      <c r="G9" s="46"/>
      <c r="H9" s="47"/>
      <c r="I9" s="48"/>
      <c r="J9" s="49"/>
      <c r="K9" s="49"/>
      <c r="L9" s="49"/>
      <c r="M9" s="49"/>
      <c r="N9" s="50"/>
      <c r="O9" s="50"/>
      <c r="P9" s="50"/>
      <c r="Q9" s="50"/>
      <c r="R9" s="50"/>
      <c r="S9" s="50"/>
      <c r="T9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9" s="1"/>
      <c r="V9" s="1"/>
      <c r="W9" s="1"/>
      <c r="X9" s="1"/>
    </row>
    <row r="10" spans="1:24" x14ac:dyDescent="0.25">
      <c r="A10" s="41">
        <f t="shared" si="0"/>
        <v>5</v>
      </c>
      <c r="B10" s="37" t="str">
        <f>IF(T_2022[[#This Row],[ИНН]]="","",IFERROR(VLOOKUP(T_2022[[#This Row],[ИНН]],Report!$A$3:$H$6734,8,FALSE),""))</f>
        <v/>
      </c>
      <c r="C10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0" s="43"/>
      <c r="E10" s="44"/>
      <c r="F10" s="45"/>
      <c r="G10" s="46"/>
      <c r="H10" s="47"/>
      <c r="I10" s="48"/>
      <c r="J10" s="49"/>
      <c r="K10" s="49"/>
      <c r="L10" s="49"/>
      <c r="M10" s="49"/>
      <c r="N10" s="50"/>
      <c r="O10" s="50"/>
      <c r="P10" s="50"/>
      <c r="Q10" s="50"/>
      <c r="R10" s="50"/>
      <c r="S10" s="50"/>
      <c r="T10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0" s="1"/>
      <c r="V10" s="1"/>
      <c r="W10" s="1"/>
      <c r="X10" s="1"/>
    </row>
    <row r="11" spans="1:24" x14ac:dyDescent="0.25">
      <c r="A11" s="41">
        <f t="shared" si="0"/>
        <v>6</v>
      </c>
      <c r="B11" s="37" t="str">
        <f>IF(T_2022[[#This Row],[ИНН]]="","",IFERROR(VLOOKUP(T_2022[[#This Row],[ИНН]],Report!$A$3:$H$6734,8,FALSE),""))</f>
        <v/>
      </c>
      <c r="C11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1" s="43"/>
      <c r="E11" s="44"/>
      <c r="F11" s="45"/>
      <c r="G11" s="46"/>
      <c r="H11" s="47"/>
      <c r="I11" s="48"/>
      <c r="J11" s="49"/>
      <c r="K11" s="49"/>
      <c r="L11" s="49"/>
      <c r="M11" s="49"/>
      <c r="N11" s="50"/>
      <c r="O11" s="50"/>
      <c r="P11" s="50"/>
      <c r="Q11" s="50"/>
      <c r="R11" s="50"/>
      <c r="S11" s="50"/>
      <c r="T11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1" s="1"/>
      <c r="V11" s="1"/>
      <c r="W11" s="1"/>
      <c r="X11" s="1"/>
    </row>
    <row r="12" spans="1:24" x14ac:dyDescent="0.25">
      <c r="A12" s="41">
        <f t="shared" si="0"/>
        <v>7</v>
      </c>
      <c r="B12" s="37" t="str">
        <f>IF(T_2022[[#This Row],[ИНН]]="","",IFERROR(VLOOKUP(T_2022[[#This Row],[ИНН]],Report!$A$3:$H$6734,8,FALSE),""))</f>
        <v/>
      </c>
      <c r="C12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2" s="43"/>
      <c r="E12" s="44"/>
      <c r="F12" s="45"/>
      <c r="G12" s="46"/>
      <c r="H12" s="47"/>
      <c r="I12" s="48"/>
      <c r="J12" s="49"/>
      <c r="K12" s="49"/>
      <c r="L12" s="49"/>
      <c r="M12" s="49"/>
      <c r="N12" s="50"/>
      <c r="O12" s="50"/>
      <c r="P12" s="50"/>
      <c r="Q12" s="50"/>
      <c r="R12" s="50"/>
      <c r="S12" s="50"/>
      <c r="T12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2" s="1"/>
      <c r="V12" s="1"/>
      <c r="W12" s="1"/>
      <c r="X12" s="1"/>
    </row>
    <row r="13" spans="1:24" x14ac:dyDescent="0.25">
      <c r="A13" s="41">
        <f t="shared" si="0"/>
        <v>8</v>
      </c>
      <c r="B13" s="37" t="str">
        <f>IF(T_2022[[#This Row],[ИНН]]="","",IFERROR(VLOOKUP(T_2022[[#This Row],[ИНН]],Report!$A$3:$H$6734,8,FALSE),""))</f>
        <v/>
      </c>
      <c r="C13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3" s="43"/>
      <c r="E13" s="44"/>
      <c r="F13" s="45"/>
      <c r="G13" s="46"/>
      <c r="H13" s="47"/>
      <c r="I13" s="48"/>
      <c r="J13" s="49"/>
      <c r="K13" s="49"/>
      <c r="L13" s="49"/>
      <c r="M13" s="49"/>
      <c r="N13" s="50"/>
      <c r="O13" s="50"/>
      <c r="P13" s="50"/>
      <c r="Q13" s="50"/>
      <c r="R13" s="50"/>
      <c r="S13" s="50"/>
      <c r="T13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3" s="1"/>
      <c r="V13" s="1"/>
      <c r="W13" s="1"/>
      <c r="X13" s="1"/>
    </row>
    <row r="14" spans="1:24" x14ac:dyDescent="0.25">
      <c r="A14" s="41">
        <f t="shared" si="0"/>
        <v>9</v>
      </c>
      <c r="B14" s="37" t="str">
        <f>IF(T_2022[[#This Row],[ИНН]]="","",IFERROR(VLOOKUP(T_2022[[#This Row],[ИНН]],Report!$A$3:$H$6734,8,FALSE),""))</f>
        <v/>
      </c>
      <c r="C14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4" s="43"/>
      <c r="E14" s="44"/>
      <c r="F14" s="45"/>
      <c r="G14" s="46"/>
      <c r="H14" s="47"/>
      <c r="I14" s="48"/>
      <c r="J14" s="49"/>
      <c r="K14" s="49"/>
      <c r="L14" s="49"/>
      <c r="M14" s="49"/>
      <c r="N14" s="50"/>
      <c r="O14" s="50"/>
      <c r="P14" s="50"/>
      <c r="Q14" s="50"/>
      <c r="R14" s="50"/>
      <c r="S14" s="50"/>
      <c r="T14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4" s="1"/>
      <c r="V14" s="1"/>
      <c r="W14" s="1"/>
      <c r="X14" s="1"/>
    </row>
    <row r="15" spans="1:24" x14ac:dyDescent="0.25">
      <c r="A15" s="41">
        <f t="shared" si="0"/>
        <v>10</v>
      </c>
      <c r="B15" s="37" t="str">
        <f>IF(T_2022[[#This Row],[ИНН]]="","",IFERROR(VLOOKUP(T_2022[[#This Row],[ИНН]],Report!$A$3:$H$6734,8,FALSE),""))</f>
        <v/>
      </c>
      <c r="C15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5" s="43"/>
      <c r="E15" s="44"/>
      <c r="F15" s="45"/>
      <c r="G15" s="46"/>
      <c r="H15" s="47"/>
      <c r="I15" s="48"/>
      <c r="J15" s="49"/>
      <c r="K15" s="49"/>
      <c r="L15" s="49"/>
      <c r="M15" s="49"/>
      <c r="N15" s="50"/>
      <c r="O15" s="50"/>
      <c r="P15" s="50"/>
      <c r="Q15" s="50"/>
      <c r="R15" s="50"/>
      <c r="S15" s="50"/>
      <c r="T15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5" s="1"/>
      <c r="V15" s="1"/>
      <c r="W15" s="1"/>
      <c r="X15" s="1"/>
    </row>
    <row r="16" spans="1:24" x14ac:dyDescent="0.25">
      <c r="A16" s="41">
        <f t="shared" si="0"/>
        <v>11</v>
      </c>
      <c r="B16" s="37" t="str">
        <f>IF(T_2022[[#This Row],[ИНН]]="","",IFERROR(VLOOKUP(T_2022[[#This Row],[ИНН]],Report!$A$3:$H$6734,8,FALSE),""))</f>
        <v/>
      </c>
      <c r="C16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6" s="43"/>
      <c r="E16" s="44"/>
      <c r="F16" s="45"/>
      <c r="G16" s="46"/>
      <c r="H16" s="47"/>
      <c r="I16" s="48"/>
      <c r="J16" s="49"/>
      <c r="K16" s="49"/>
      <c r="L16" s="49"/>
      <c r="M16" s="49"/>
      <c r="N16" s="50"/>
      <c r="O16" s="50"/>
      <c r="P16" s="50"/>
      <c r="Q16" s="50"/>
      <c r="R16" s="50"/>
      <c r="S16" s="50"/>
      <c r="T16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6" s="1"/>
      <c r="V16" s="1"/>
      <c r="W16" s="1"/>
      <c r="X16" s="1"/>
    </row>
    <row r="17" spans="1:24" x14ac:dyDescent="0.25">
      <c r="A17" s="41">
        <f t="shared" si="0"/>
        <v>12</v>
      </c>
      <c r="B17" s="37" t="str">
        <f>IF(T_2022[[#This Row],[ИНН]]="","",IFERROR(VLOOKUP(T_2022[[#This Row],[ИНН]],Report!$A$3:$H$6734,8,FALSE),""))</f>
        <v/>
      </c>
      <c r="C17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7" s="43"/>
      <c r="E17" s="44"/>
      <c r="F17" s="45"/>
      <c r="G17" s="46"/>
      <c r="H17" s="47"/>
      <c r="I17" s="48"/>
      <c r="J17" s="49"/>
      <c r="K17" s="49"/>
      <c r="L17" s="49"/>
      <c r="M17" s="49"/>
      <c r="N17" s="50"/>
      <c r="O17" s="50"/>
      <c r="P17" s="50"/>
      <c r="Q17" s="50"/>
      <c r="R17" s="50"/>
      <c r="S17" s="50"/>
      <c r="T17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7" s="1"/>
      <c r="V17" s="1"/>
      <c r="W17" s="1"/>
      <c r="X17" s="1"/>
    </row>
    <row r="18" spans="1:24" x14ac:dyDescent="0.25">
      <c r="A18" s="41">
        <f t="shared" si="0"/>
        <v>13</v>
      </c>
      <c r="B18" s="37" t="str">
        <f>IF(T_2022[[#This Row],[ИНН]]="","",IFERROR(VLOOKUP(T_2022[[#This Row],[ИНН]],Report!$A$3:$H$6734,8,FALSE),""))</f>
        <v/>
      </c>
      <c r="C18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8" s="43"/>
      <c r="E18" s="44"/>
      <c r="F18" s="45"/>
      <c r="G18" s="46"/>
      <c r="H18" s="47"/>
      <c r="I18" s="48"/>
      <c r="J18" s="49"/>
      <c r="K18" s="49"/>
      <c r="L18" s="49"/>
      <c r="M18" s="49"/>
      <c r="N18" s="50"/>
      <c r="O18" s="50"/>
      <c r="P18" s="50"/>
      <c r="Q18" s="50"/>
      <c r="R18" s="50"/>
      <c r="S18" s="50"/>
      <c r="T18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8" s="1"/>
      <c r="V18" s="1"/>
      <c r="W18" s="1"/>
      <c r="X18" s="1"/>
    </row>
    <row r="19" spans="1:24" x14ac:dyDescent="0.25">
      <c r="A19" s="41">
        <f t="shared" si="0"/>
        <v>14</v>
      </c>
      <c r="B19" s="37" t="str">
        <f>IF(T_2022[[#This Row],[ИНН]]="","",IFERROR(VLOOKUP(T_2022[[#This Row],[ИНН]],Report!$A$3:$H$6734,8,FALSE),""))</f>
        <v/>
      </c>
      <c r="C19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9" s="43"/>
      <c r="E19" s="44"/>
      <c r="F19" s="45"/>
      <c r="G19" s="46"/>
      <c r="H19" s="47"/>
      <c r="I19" s="48"/>
      <c r="J19" s="49"/>
      <c r="K19" s="49"/>
      <c r="L19" s="49"/>
      <c r="M19" s="49"/>
      <c r="N19" s="50"/>
      <c r="O19" s="50"/>
      <c r="P19" s="50"/>
      <c r="Q19" s="50"/>
      <c r="R19" s="50"/>
      <c r="S19" s="50"/>
      <c r="T19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9" s="1"/>
      <c r="V19" s="1"/>
      <c r="W19" s="1"/>
      <c r="X19" s="1"/>
    </row>
    <row r="20" spans="1:24" x14ac:dyDescent="0.25">
      <c r="A20" s="41">
        <f t="shared" si="0"/>
        <v>15</v>
      </c>
      <c r="B20" s="37" t="str">
        <f>IF(T_2022[[#This Row],[ИНН]]="","",IFERROR(VLOOKUP(T_2022[[#This Row],[ИНН]],Report!$A$3:$H$6734,8,FALSE),""))</f>
        <v/>
      </c>
      <c r="C20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0" s="43"/>
      <c r="E20" s="44"/>
      <c r="F20" s="45"/>
      <c r="G20" s="46"/>
      <c r="H20" s="47"/>
      <c r="I20" s="48"/>
      <c r="J20" s="49"/>
      <c r="K20" s="49"/>
      <c r="L20" s="49"/>
      <c r="M20" s="49"/>
      <c r="N20" s="50"/>
      <c r="O20" s="50"/>
      <c r="P20" s="50"/>
      <c r="Q20" s="50"/>
      <c r="R20" s="50"/>
      <c r="S20" s="50"/>
      <c r="T20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20" s="1"/>
      <c r="V20" s="1"/>
      <c r="W20" s="1"/>
      <c r="X20" s="1"/>
    </row>
    <row r="21" spans="1:24" x14ac:dyDescent="0.25">
      <c r="A21" s="41">
        <f t="shared" si="0"/>
        <v>16</v>
      </c>
      <c r="B21" s="37" t="str">
        <f>IF(T_2022[[#This Row],[ИНН]]="","",IFERROR(VLOOKUP(T_2022[[#This Row],[ИНН]],Report!$A$3:$H$6734,8,FALSE),""))</f>
        <v/>
      </c>
      <c r="C21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1" s="43"/>
      <c r="E21" s="44"/>
      <c r="F21" s="45"/>
      <c r="G21" s="46"/>
      <c r="H21" s="47"/>
      <c r="I21" s="48"/>
      <c r="J21" s="49"/>
      <c r="K21" s="49"/>
      <c r="L21" s="49"/>
      <c r="M21" s="49"/>
      <c r="N21" s="50"/>
      <c r="O21" s="50"/>
      <c r="P21" s="50"/>
      <c r="Q21" s="50"/>
      <c r="R21" s="50"/>
      <c r="S21" s="50"/>
      <c r="T21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21" s="1"/>
      <c r="V21" s="1"/>
      <c r="W21" s="1"/>
      <c r="X21" s="1"/>
    </row>
    <row r="22" spans="1:24" x14ac:dyDescent="0.25">
      <c r="A22" s="41">
        <f t="shared" si="0"/>
        <v>17</v>
      </c>
      <c r="B22" s="37" t="str">
        <f>IF(T_2022[[#This Row],[ИНН]]="","",IFERROR(VLOOKUP(T_2022[[#This Row],[ИНН]],Report!$A$3:$H$6734,8,FALSE),""))</f>
        <v/>
      </c>
      <c r="C22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2" s="43"/>
      <c r="E22" s="44"/>
      <c r="F22" s="45"/>
      <c r="G22" s="46"/>
      <c r="H22" s="47"/>
      <c r="I22" s="48"/>
      <c r="J22" s="49"/>
      <c r="K22" s="49"/>
      <c r="L22" s="49"/>
      <c r="M22" s="49"/>
      <c r="N22" s="50"/>
      <c r="O22" s="50"/>
      <c r="P22" s="50"/>
      <c r="Q22" s="50"/>
      <c r="R22" s="50"/>
      <c r="S22" s="50"/>
      <c r="T22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22" s="1"/>
      <c r="V22" s="1"/>
      <c r="W22" s="1"/>
      <c r="X22" s="1"/>
    </row>
    <row r="23" spans="1:24" x14ac:dyDescent="0.25">
      <c r="A23" s="41">
        <f t="shared" si="0"/>
        <v>18</v>
      </c>
      <c r="B23" s="37" t="str">
        <f>IF(T_2022[[#This Row],[ИНН]]="","",IFERROR(VLOOKUP(T_2022[[#This Row],[ИНН]],Report!$A$3:$H$6734,8,FALSE),""))</f>
        <v/>
      </c>
      <c r="C23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3" s="43"/>
      <c r="E23" s="44"/>
      <c r="F23" s="45"/>
      <c r="G23" s="46"/>
      <c r="H23" s="47"/>
      <c r="I23" s="48"/>
      <c r="J23" s="49"/>
      <c r="K23" s="49"/>
      <c r="L23" s="49"/>
      <c r="M23" s="49"/>
      <c r="N23" s="50"/>
      <c r="O23" s="50"/>
      <c r="P23" s="50"/>
      <c r="Q23" s="50"/>
      <c r="R23" s="50"/>
      <c r="S23" s="50"/>
      <c r="T23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23" s="1"/>
      <c r="V23" s="1"/>
      <c r="W23" s="1"/>
      <c r="X23" s="1"/>
    </row>
    <row r="24" spans="1:24" x14ac:dyDescent="0.25">
      <c r="A24" s="41">
        <f t="shared" si="0"/>
        <v>19</v>
      </c>
      <c r="B24" s="37" t="str">
        <f>IF(T_2022[[#This Row],[ИНН]]="","",IFERROR(VLOOKUP(T_2022[[#This Row],[ИНН]],Report!$A$3:$H$6734,8,FALSE),""))</f>
        <v/>
      </c>
      <c r="C24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4" s="43"/>
      <c r="E24" s="44"/>
      <c r="F24" s="45"/>
      <c r="G24" s="46"/>
      <c r="H24" s="47"/>
      <c r="I24" s="48"/>
      <c r="J24" s="49"/>
      <c r="K24" s="49"/>
      <c r="L24" s="49"/>
      <c r="M24" s="49"/>
      <c r="N24" s="50"/>
      <c r="O24" s="50"/>
      <c r="P24" s="50"/>
      <c r="Q24" s="50"/>
      <c r="R24" s="50"/>
      <c r="S24" s="50"/>
      <c r="T24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24" s="1"/>
      <c r="V24" s="1"/>
      <c r="W24" s="1"/>
      <c r="X24" s="1"/>
    </row>
    <row r="25" spans="1:24" x14ac:dyDescent="0.25">
      <c r="A25" s="41">
        <f t="shared" si="0"/>
        <v>20</v>
      </c>
      <c r="B25" s="37" t="str">
        <f>IF(T_2022[[#This Row],[ИНН]]="","",IFERROR(VLOOKUP(T_2022[[#This Row],[ИНН]],Report!$A$3:$H$6734,8,FALSE),""))</f>
        <v/>
      </c>
      <c r="C25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5" s="43"/>
      <c r="E25" s="44"/>
      <c r="F25" s="45"/>
      <c r="G25" s="46"/>
      <c r="H25" s="47"/>
      <c r="I25" s="48"/>
      <c r="J25" s="49"/>
      <c r="K25" s="49"/>
      <c r="L25" s="49"/>
      <c r="M25" s="49"/>
      <c r="N25" s="50"/>
      <c r="O25" s="50"/>
      <c r="P25" s="50"/>
      <c r="Q25" s="50"/>
      <c r="R25" s="50"/>
      <c r="S25" s="50"/>
      <c r="T25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25" s="1"/>
      <c r="V25" s="1"/>
      <c r="W25" s="1"/>
      <c r="X25" s="1"/>
    </row>
    <row r="26" spans="1:24" x14ac:dyDescent="0.25">
      <c r="A26" s="41">
        <f t="shared" si="0"/>
        <v>21</v>
      </c>
      <c r="B26" s="37" t="str">
        <f>IF(T_2022[[#This Row],[ИНН]]="","",IFERROR(VLOOKUP(T_2022[[#This Row],[ИНН]],Report!$A$3:$H$6734,8,FALSE),""))</f>
        <v/>
      </c>
      <c r="C26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6" s="43"/>
      <c r="E26" s="44"/>
      <c r="F26" s="45"/>
      <c r="G26" s="46"/>
      <c r="H26" s="47"/>
      <c r="I26" s="48"/>
      <c r="J26" s="49"/>
      <c r="K26" s="49"/>
      <c r="L26" s="49"/>
      <c r="M26" s="49"/>
      <c r="N26" s="50"/>
      <c r="O26" s="50"/>
      <c r="P26" s="50"/>
      <c r="Q26" s="50"/>
      <c r="R26" s="50"/>
      <c r="S26" s="50"/>
      <c r="T26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26" s="1"/>
      <c r="V26" s="1"/>
      <c r="W26" s="1"/>
      <c r="X26" s="1"/>
    </row>
    <row r="27" spans="1:24" x14ac:dyDescent="0.25">
      <c r="A27" s="41">
        <f t="shared" si="0"/>
        <v>22</v>
      </c>
      <c r="B27" s="37" t="str">
        <f>IF(T_2022[[#This Row],[ИНН]]="","",IFERROR(VLOOKUP(T_2022[[#This Row],[ИНН]],Report!$A$3:$H$6734,8,FALSE),""))</f>
        <v/>
      </c>
      <c r="C27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7" s="43"/>
      <c r="E27" s="44"/>
      <c r="F27" s="45"/>
      <c r="G27" s="46"/>
      <c r="H27" s="47"/>
      <c r="I27" s="48"/>
      <c r="J27" s="49"/>
      <c r="K27" s="49"/>
      <c r="L27" s="49"/>
      <c r="M27" s="49"/>
      <c r="N27" s="50"/>
      <c r="O27" s="50"/>
      <c r="P27" s="50"/>
      <c r="Q27" s="50"/>
      <c r="R27" s="50"/>
      <c r="S27" s="50"/>
      <c r="T27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27" s="1"/>
      <c r="V27" s="1"/>
      <c r="W27" s="1"/>
      <c r="X27" s="1"/>
    </row>
    <row r="28" spans="1:24" x14ac:dyDescent="0.25">
      <c r="A28" s="41">
        <f t="shared" si="0"/>
        <v>23</v>
      </c>
      <c r="B28" s="37" t="str">
        <f>IF(T_2022[[#This Row],[ИНН]]="","",IFERROR(VLOOKUP(T_2022[[#This Row],[ИНН]],Report!$A$3:$H$6734,8,FALSE),""))</f>
        <v/>
      </c>
      <c r="C28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8" s="43"/>
      <c r="E28" s="44"/>
      <c r="F28" s="45"/>
      <c r="G28" s="46"/>
      <c r="H28" s="47"/>
      <c r="I28" s="48"/>
      <c r="J28" s="49"/>
      <c r="K28" s="49"/>
      <c r="L28" s="49"/>
      <c r="M28" s="49"/>
      <c r="N28" s="50"/>
      <c r="O28" s="50"/>
      <c r="P28" s="50"/>
      <c r="Q28" s="50"/>
      <c r="R28" s="50"/>
      <c r="S28" s="50"/>
      <c r="T28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28" s="1"/>
      <c r="V28" s="1"/>
      <c r="W28" s="1"/>
      <c r="X28" s="1"/>
    </row>
    <row r="29" spans="1:24" x14ac:dyDescent="0.25">
      <c r="A29" s="41">
        <f t="shared" si="0"/>
        <v>24</v>
      </c>
      <c r="B29" s="37" t="str">
        <f>IF(T_2022[[#This Row],[ИНН]]="","",IFERROR(VLOOKUP(T_2022[[#This Row],[ИНН]],Report!$A$3:$H$6734,8,FALSE),""))</f>
        <v/>
      </c>
      <c r="C29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29" s="43"/>
      <c r="E29" s="44"/>
      <c r="F29" s="45"/>
      <c r="G29" s="46"/>
      <c r="H29" s="47"/>
      <c r="I29" s="48"/>
      <c r="J29" s="49"/>
      <c r="K29" s="49"/>
      <c r="L29" s="49"/>
      <c r="M29" s="49"/>
      <c r="N29" s="50"/>
      <c r="O29" s="50"/>
      <c r="P29" s="50"/>
      <c r="Q29" s="50"/>
      <c r="R29" s="50"/>
      <c r="S29" s="50"/>
      <c r="T29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29" s="1"/>
      <c r="V29" s="1"/>
      <c r="W29" s="1"/>
      <c r="X29" s="1"/>
    </row>
    <row r="30" spans="1:24" x14ac:dyDescent="0.25">
      <c r="A30" s="41">
        <f t="shared" si="0"/>
        <v>25</v>
      </c>
      <c r="B30" s="37" t="str">
        <f>IF(T_2022[[#This Row],[ИНН]]="","",IFERROR(VLOOKUP(T_2022[[#This Row],[ИНН]],Report!$A$3:$H$6734,8,FALSE),""))</f>
        <v/>
      </c>
      <c r="C30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30" s="43"/>
      <c r="E30" s="44"/>
      <c r="F30" s="45"/>
      <c r="G30" s="46"/>
      <c r="H30" s="47"/>
      <c r="I30" s="48"/>
      <c r="J30" s="49"/>
      <c r="K30" s="49"/>
      <c r="L30" s="49"/>
      <c r="M30" s="49"/>
      <c r="N30" s="50"/>
      <c r="O30" s="50"/>
      <c r="P30" s="50"/>
      <c r="Q30" s="50"/>
      <c r="R30" s="50"/>
      <c r="S30" s="50"/>
      <c r="T30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30" s="1"/>
      <c r="V30" s="1"/>
      <c r="W30" s="1"/>
      <c r="X30" s="1"/>
    </row>
    <row r="31" spans="1:24" x14ac:dyDescent="0.25">
      <c r="A31" s="41">
        <f t="shared" si="0"/>
        <v>26</v>
      </c>
      <c r="B31" s="37" t="str">
        <f>IF(T_2022[[#This Row],[ИНН]]="","",IFERROR(VLOOKUP(T_2022[[#This Row],[ИНН]],Report!$A$3:$H$6734,8,FALSE),""))</f>
        <v/>
      </c>
      <c r="C31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31" s="43"/>
      <c r="E31" s="44"/>
      <c r="F31" s="45"/>
      <c r="G31" s="46"/>
      <c r="H31" s="47"/>
      <c r="I31" s="48"/>
      <c r="J31" s="49"/>
      <c r="K31" s="49"/>
      <c r="L31" s="49"/>
      <c r="M31" s="49"/>
      <c r="N31" s="50"/>
      <c r="O31" s="50"/>
      <c r="P31" s="50"/>
      <c r="Q31" s="50"/>
      <c r="R31" s="50"/>
      <c r="S31" s="50"/>
      <c r="T31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31" s="1"/>
      <c r="V31" s="1"/>
      <c r="W31" s="1"/>
      <c r="X31" s="1"/>
    </row>
    <row r="32" spans="1:24" x14ac:dyDescent="0.25">
      <c r="A32" s="41">
        <f t="shared" si="0"/>
        <v>27</v>
      </c>
      <c r="B32" s="37" t="str">
        <f>IF(T_2022[[#This Row],[ИНН]]="","",IFERROR(VLOOKUP(T_2022[[#This Row],[ИНН]],Report!$A$3:$H$6734,8,FALSE),""))</f>
        <v/>
      </c>
      <c r="C32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32" s="43"/>
      <c r="E32" s="44"/>
      <c r="F32" s="45"/>
      <c r="G32" s="46"/>
      <c r="H32" s="47"/>
      <c r="I32" s="48"/>
      <c r="J32" s="49"/>
      <c r="K32" s="49"/>
      <c r="L32" s="49"/>
      <c r="M32" s="49"/>
      <c r="N32" s="50"/>
      <c r="O32" s="50"/>
      <c r="P32" s="50"/>
      <c r="Q32" s="50"/>
      <c r="R32" s="50"/>
      <c r="S32" s="50"/>
      <c r="T32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32" s="1"/>
      <c r="V32" s="1"/>
      <c r="W32" s="1"/>
      <c r="X32" s="1"/>
    </row>
    <row r="33" spans="1:24" x14ac:dyDescent="0.25">
      <c r="A33" s="41">
        <f t="shared" si="0"/>
        <v>28</v>
      </c>
      <c r="B33" s="37" t="str">
        <f>IF(T_2022[[#This Row],[ИНН]]="","",IFERROR(VLOOKUP(T_2022[[#This Row],[ИНН]],Report!$A$3:$H$6734,8,FALSE),""))</f>
        <v/>
      </c>
      <c r="C33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33" s="43"/>
      <c r="E33" s="44"/>
      <c r="F33" s="45"/>
      <c r="G33" s="46"/>
      <c r="H33" s="47"/>
      <c r="I33" s="48"/>
      <c r="J33" s="49"/>
      <c r="K33" s="49"/>
      <c r="L33" s="49"/>
      <c r="M33" s="49"/>
      <c r="N33" s="50"/>
      <c r="O33" s="50"/>
      <c r="P33" s="50"/>
      <c r="Q33" s="50"/>
      <c r="R33" s="50"/>
      <c r="S33" s="50"/>
      <c r="T33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33" s="1"/>
      <c r="V33" s="1"/>
      <c r="W33" s="1"/>
      <c r="X33" s="1"/>
    </row>
    <row r="34" spans="1:24" x14ac:dyDescent="0.25">
      <c r="A34" s="41">
        <f t="shared" si="0"/>
        <v>29</v>
      </c>
      <c r="B34" s="37" t="str">
        <f>IF(T_2022[[#This Row],[ИНН]]="","",IFERROR(VLOOKUP(T_2022[[#This Row],[ИНН]],Report!$A$3:$H$6734,8,FALSE),""))</f>
        <v/>
      </c>
      <c r="C34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34" s="43"/>
      <c r="E34" s="44"/>
      <c r="F34" s="45"/>
      <c r="G34" s="46"/>
      <c r="H34" s="47"/>
      <c r="I34" s="48"/>
      <c r="J34" s="49"/>
      <c r="K34" s="49"/>
      <c r="L34" s="49"/>
      <c r="M34" s="49"/>
      <c r="N34" s="50"/>
      <c r="O34" s="50"/>
      <c r="P34" s="50"/>
      <c r="Q34" s="50"/>
      <c r="R34" s="50"/>
      <c r="S34" s="50"/>
      <c r="T34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34" s="1"/>
      <c r="V34" s="1"/>
      <c r="W34" s="1"/>
      <c r="X34" s="1"/>
    </row>
    <row r="35" spans="1:24" x14ac:dyDescent="0.25">
      <c r="A35" s="41">
        <f t="shared" si="0"/>
        <v>30</v>
      </c>
      <c r="B35" s="37" t="str">
        <f>IF(T_2022[[#This Row],[ИНН]]="","",IFERROR(VLOOKUP(T_2022[[#This Row],[ИНН]],Report!$A$3:$H$6734,8,FALSE),""))</f>
        <v/>
      </c>
      <c r="C35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35" s="43"/>
      <c r="E35" s="44"/>
      <c r="F35" s="45"/>
      <c r="G35" s="46"/>
      <c r="H35" s="47"/>
      <c r="I35" s="48"/>
      <c r="J35" s="49"/>
      <c r="K35" s="49"/>
      <c r="L35" s="49"/>
      <c r="M35" s="49"/>
      <c r="N35" s="50"/>
      <c r="O35" s="50"/>
      <c r="P35" s="50"/>
      <c r="Q35" s="50"/>
      <c r="R35" s="50"/>
      <c r="S35" s="50"/>
      <c r="T35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35" s="1"/>
      <c r="V35" s="1"/>
      <c r="W35" s="1"/>
      <c r="X35" s="1"/>
    </row>
    <row r="36" spans="1:24" x14ac:dyDescent="0.25">
      <c r="A36" s="41">
        <f t="shared" si="0"/>
        <v>31</v>
      </c>
      <c r="B36" s="37" t="str">
        <f>IF(T_2022[[#This Row],[ИНН]]="","",IFERROR(VLOOKUP(T_2022[[#This Row],[ИНН]],Report!$A$3:$H$6734,8,FALSE),""))</f>
        <v/>
      </c>
      <c r="C36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36" s="43"/>
      <c r="E36" s="44"/>
      <c r="F36" s="45"/>
      <c r="G36" s="46"/>
      <c r="H36" s="47"/>
      <c r="I36" s="48"/>
      <c r="J36" s="49"/>
      <c r="K36" s="49"/>
      <c r="L36" s="49"/>
      <c r="M36" s="49"/>
      <c r="N36" s="50"/>
      <c r="O36" s="50"/>
      <c r="P36" s="50"/>
      <c r="Q36" s="50"/>
      <c r="R36" s="50"/>
      <c r="S36" s="50"/>
      <c r="T36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36" s="1"/>
      <c r="V36" s="1"/>
      <c r="W36" s="1"/>
      <c r="X36" s="1"/>
    </row>
    <row r="37" spans="1:24" x14ac:dyDescent="0.25">
      <c r="A37" s="41">
        <f t="shared" si="0"/>
        <v>32</v>
      </c>
      <c r="B37" s="37" t="str">
        <f>IF(T_2022[[#This Row],[ИНН]]="","",IFERROR(VLOOKUP(T_2022[[#This Row],[ИНН]],Report!$A$3:$H$6734,8,FALSE),""))</f>
        <v/>
      </c>
      <c r="C37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37" s="43"/>
      <c r="E37" s="44"/>
      <c r="F37" s="45"/>
      <c r="G37" s="46"/>
      <c r="H37" s="47"/>
      <c r="I37" s="48"/>
      <c r="J37" s="49"/>
      <c r="K37" s="49"/>
      <c r="L37" s="49"/>
      <c r="M37" s="49"/>
      <c r="N37" s="50"/>
      <c r="O37" s="50"/>
      <c r="P37" s="50"/>
      <c r="Q37" s="50"/>
      <c r="R37" s="50"/>
      <c r="S37" s="50"/>
      <c r="T37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37" s="1"/>
      <c r="V37" s="1"/>
      <c r="W37" s="1"/>
      <c r="X37" s="1"/>
    </row>
    <row r="38" spans="1:24" x14ac:dyDescent="0.25">
      <c r="A38" s="41">
        <f t="shared" si="0"/>
        <v>33</v>
      </c>
      <c r="B38" s="37" t="str">
        <f>IF(T_2022[[#This Row],[ИНН]]="","",IFERROR(VLOOKUP(T_2022[[#This Row],[ИНН]],Report!$A$3:$H$6734,8,FALSE),""))</f>
        <v/>
      </c>
      <c r="C38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38" s="43"/>
      <c r="E38" s="44"/>
      <c r="F38" s="45"/>
      <c r="G38" s="46"/>
      <c r="H38" s="47"/>
      <c r="I38" s="48"/>
      <c r="J38" s="49"/>
      <c r="K38" s="49"/>
      <c r="L38" s="49"/>
      <c r="M38" s="49"/>
      <c r="N38" s="50"/>
      <c r="O38" s="50"/>
      <c r="P38" s="50"/>
      <c r="Q38" s="50"/>
      <c r="R38" s="50"/>
      <c r="S38" s="50"/>
      <c r="T38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38" s="1"/>
      <c r="V38" s="1"/>
      <c r="W38" s="1"/>
      <c r="X38" s="1"/>
    </row>
    <row r="39" spans="1:24" x14ac:dyDescent="0.25">
      <c r="A39" s="41">
        <f t="shared" si="0"/>
        <v>34</v>
      </c>
      <c r="B39" s="37" t="str">
        <f>IF(T_2022[[#This Row],[ИНН]]="","",IFERROR(VLOOKUP(T_2022[[#This Row],[ИНН]],Report!$A$3:$H$6734,8,FALSE),""))</f>
        <v/>
      </c>
      <c r="C39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39" s="43"/>
      <c r="E39" s="44"/>
      <c r="F39" s="45"/>
      <c r="G39" s="46"/>
      <c r="H39" s="47"/>
      <c r="I39" s="48"/>
      <c r="J39" s="49"/>
      <c r="K39" s="49"/>
      <c r="L39" s="49"/>
      <c r="M39" s="49"/>
      <c r="N39" s="50"/>
      <c r="O39" s="50"/>
      <c r="P39" s="50"/>
      <c r="Q39" s="50"/>
      <c r="R39" s="50"/>
      <c r="S39" s="50"/>
      <c r="T39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39" s="1"/>
      <c r="V39" s="1"/>
      <c r="W39" s="1"/>
      <c r="X39" s="1"/>
    </row>
    <row r="40" spans="1:24" x14ac:dyDescent="0.25">
      <c r="A40" s="41">
        <f t="shared" si="0"/>
        <v>35</v>
      </c>
      <c r="B40" s="37" t="str">
        <f>IF(T_2022[[#This Row],[ИНН]]="","",IFERROR(VLOOKUP(T_2022[[#This Row],[ИНН]],Report!$A$3:$H$6734,8,FALSE),""))</f>
        <v/>
      </c>
      <c r="C40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40" s="43"/>
      <c r="E40" s="44"/>
      <c r="F40" s="45"/>
      <c r="G40" s="46"/>
      <c r="H40" s="47"/>
      <c r="I40" s="48"/>
      <c r="J40" s="49"/>
      <c r="K40" s="49"/>
      <c r="L40" s="49"/>
      <c r="M40" s="49"/>
      <c r="N40" s="50"/>
      <c r="O40" s="50"/>
      <c r="P40" s="50"/>
      <c r="Q40" s="50"/>
      <c r="R40" s="50"/>
      <c r="S40" s="50"/>
      <c r="T40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40" s="1"/>
      <c r="V40" s="1"/>
      <c r="W40" s="1"/>
      <c r="X40" s="1"/>
    </row>
    <row r="41" spans="1:24" x14ac:dyDescent="0.25">
      <c r="A41" s="41">
        <f t="shared" si="0"/>
        <v>36</v>
      </c>
      <c r="B41" s="37" t="str">
        <f>IF(T_2022[[#This Row],[ИНН]]="","",IFERROR(VLOOKUP(T_2022[[#This Row],[ИНН]],Report!$A$3:$H$6734,8,FALSE),""))</f>
        <v/>
      </c>
      <c r="C41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41" s="43"/>
      <c r="E41" s="44"/>
      <c r="F41" s="45"/>
      <c r="G41" s="46"/>
      <c r="H41" s="47"/>
      <c r="I41" s="48"/>
      <c r="J41" s="49"/>
      <c r="K41" s="49"/>
      <c r="L41" s="49"/>
      <c r="M41" s="49"/>
      <c r="N41" s="50"/>
      <c r="O41" s="50"/>
      <c r="P41" s="50"/>
      <c r="Q41" s="50"/>
      <c r="R41" s="50"/>
      <c r="S41" s="50"/>
      <c r="T41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41" s="1"/>
      <c r="V41" s="1"/>
      <c r="W41" s="1"/>
      <c r="X41" s="1"/>
    </row>
    <row r="42" spans="1:24" x14ac:dyDescent="0.25">
      <c r="A42" s="41">
        <f t="shared" si="0"/>
        <v>37</v>
      </c>
      <c r="B42" s="37" t="str">
        <f>IF(T_2022[[#This Row],[ИНН]]="","",IFERROR(VLOOKUP(T_2022[[#This Row],[ИНН]],Report!$A$3:$H$6734,8,FALSE),""))</f>
        <v/>
      </c>
      <c r="C42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42" s="43"/>
      <c r="E42" s="44"/>
      <c r="F42" s="45"/>
      <c r="G42" s="46"/>
      <c r="H42" s="47"/>
      <c r="I42" s="48"/>
      <c r="J42" s="49"/>
      <c r="K42" s="49"/>
      <c r="L42" s="49"/>
      <c r="M42" s="49"/>
      <c r="N42" s="50"/>
      <c r="O42" s="50"/>
      <c r="P42" s="50"/>
      <c r="Q42" s="50"/>
      <c r="R42" s="50"/>
      <c r="S42" s="50"/>
      <c r="T42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42" s="1"/>
      <c r="V42" s="1"/>
      <c r="W42" s="1"/>
      <c r="X42" s="1"/>
    </row>
    <row r="43" spans="1:24" x14ac:dyDescent="0.25">
      <c r="A43" s="41">
        <f t="shared" si="0"/>
        <v>38</v>
      </c>
      <c r="B43" s="37" t="str">
        <f>IF(T_2022[[#This Row],[ИНН]]="","",IFERROR(VLOOKUP(T_2022[[#This Row],[ИНН]],Report!$A$3:$H$6734,8,FALSE),""))</f>
        <v/>
      </c>
      <c r="C43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43" s="43"/>
      <c r="E43" s="44"/>
      <c r="F43" s="45"/>
      <c r="G43" s="46"/>
      <c r="H43" s="47"/>
      <c r="I43" s="48"/>
      <c r="J43" s="49"/>
      <c r="K43" s="49"/>
      <c r="L43" s="49"/>
      <c r="M43" s="49"/>
      <c r="N43" s="50"/>
      <c r="O43" s="50"/>
      <c r="P43" s="50"/>
      <c r="Q43" s="50"/>
      <c r="R43" s="50"/>
      <c r="S43" s="50"/>
      <c r="T43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43" s="1"/>
      <c r="V43" s="1"/>
      <c r="W43" s="1"/>
      <c r="X43" s="1"/>
    </row>
    <row r="44" spans="1:24" x14ac:dyDescent="0.25">
      <c r="A44" s="41">
        <f t="shared" si="0"/>
        <v>39</v>
      </c>
      <c r="B44" s="37" t="str">
        <f>IF(T_2022[[#This Row],[ИНН]]="","",IFERROR(VLOOKUP(T_2022[[#This Row],[ИНН]],Report!$A$3:$H$6734,8,FALSE),""))</f>
        <v/>
      </c>
      <c r="C44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44" s="43"/>
      <c r="E44" s="44"/>
      <c r="F44" s="45"/>
      <c r="G44" s="46"/>
      <c r="H44" s="47"/>
      <c r="I44" s="48"/>
      <c r="J44" s="49"/>
      <c r="K44" s="49"/>
      <c r="L44" s="49"/>
      <c r="M44" s="49"/>
      <c r="N44" s="50"/>
      <c r="O44" s="50"/>
      <c r="P44" s="50"/>
      <c r="Q44" s="50"/>
      <c r="R44" s="50"/>
      <c r="S44" s="50"/>
      <c r="T44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44" s="1"/>
      <c r="V44" s="1"/>
      <c r="W44" s="1"/>
      <c r="X44" s="1"/>
    </row>
    <row r="45" spans="1:24" x14ac:dyDescent="0.25">
      <c r="A45" s="41">
        <f t="shared" si="0"/>
        <v>40</v>
      </c>
      <c r="B45" s="37" t="str">
        <f>IF(T_2022[[#This Row],[ИНН]]="","",IFERROR(VLOOKUP(T_2022[[#This Row],[ИНН]],Report!$A$3:$H$6734,8,FALSE),""))</f>
        <v/>
      </c>
      <c r="C45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45" s="43"/>
      <c r="E45" s="44"/>
      <c r="F45" s="45"/>
      <c r="G45" s="46"/>
      <c r="H45" s="47"/>
      <c r="I45" s="48"/>
      <c r="J45" s="49"/>
      <c r="K45" s="49"/>
      <c r="L45" s="49"/>
      <c r="M45" s="49"/>
      <c r="N45" s="50"/>
      <c r="O45" s="50"/>
      <c r="P45" s="50"/>
      <c r="Q45" s="50"/>
      <c r="R45" s="50"/>
      <c r="S45" s="50"/>
      <c r="T45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45" s="1"/>
      <c r="V45" s="1"/>
      <c r="W45" s="1"/>
      <c r="X45" s="1"/>
    </row>
    <row r="46" spans="1:24" x14ac:dyDescent="0.25">
      <c r="A46" s="41">
        <f t="shared" si="0"/>
        <v>41</v>
      </c>
      <c r="B46" s="37" t="str">
        <f>IF(T_2022[[#This Row],[ИНН]]="","",IFERROR(VLOOKUP(T_2022[[#This Row],[ИНН]],Report!$A$3:$H$6734,8,FALSE),""))</f>
        <v/>
      </c>
      <c r="C46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46" s="43"/>
      <c r="E46" s="44"/>
      <c r="F46" s="45"/>
      <c r="G46" s="46"/>
      <c r="H46" s="47"/>
      <c r="I46" s="48"/>
      <c r="J46" s="49"/>
      <c r="K46" s="49"/>
      <c r="L46" s="49"/>
      <c r="M46" s="49"/>
      <c r="N46" s="50"/>
      <c r="O46" s="50"/>
      <c r="P46" s="50"/>
      <c r="Q46" s="50"/>
      <c r="R46" s="50"/>
      <c r="S46" s="50"/>
      <c r="T46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46" s="1"/>
      <c r="V46" s="1"/>
      <c r="W46" s="1"/>
      <c r="X46" s="1"/>
    </row>
    <row r="47" spans="1:24" x14ac:dyDescent="0.25">
      <c r="A47" s="41">
        <f t="shared" si="0"/>
        <v>42</v>
      </c>
      <c r="B47" s="37" t="str">
        <f>IF(T_2022[[#This Row],[ИНН]]="","",IFERROR(VLOOKUP(T_2022[[#This Row],[ИНН]],Report!$A$3:$H$6734,8,FALSE),""))</f>
        <v/>
      </c>
      <c r="C47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47" s="43"/>
      <c r="E47" s="44"/>
      <c r="F47" s="45"/>
      <c r="G47" s="46"/>
      <c r="H47" s="47"/>
      <c r="I47" s="48"/>
      <c r="J47" s="49"/>
      <c r="K47" s="49"/>
      <c r="L47" s="49"/>
      <c r="M47" s="49"/>
      <c r="N47" s="50"/>
      <c r="O47" s="50"/>
      <c r="P47" s="50"/>
      <c r="Q47" s="50"/>
      <c r="R47" s="50"/>
      <c r="S47" s="50"/>
      <c r="T47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47" s="1"/>
      <c r="V47" s="1"/>
      <c r="W47" s="1"/>
      <c r="X47" s="1"/>
    </row>
    <row r="48" spans="1:24" x14ac:dyDescent="0.25">
      <c r="A48" s="41">
        <f t="shared" si="0"/>
        <v>43</v>
      </c>
      <c r="B48" s="37" t="str">
        <f>IF(T_2022[[#This Row],[ИНН]]="","",IFERROR(VLOOKUP(T_2022[[#This Row],[ИНН]],Report!$A$3:$H$6734,8,FALSE),""))</f>
        <v/>
      </c>
      <c r="C48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48" s="43"/>
      <c r="E48" s="44"/>
      <c r="F48" s="45"/>
      <c r="G48" s="46"/>
      <c r="H48" s="47"/>
      <c r="I48" s="48"/>
      <c r="J48" s="49"/>
      <c r="K48" s="49"/>
      <c r="L48" s="49"/>
      <c r="M48" s="49"/>
      <c r="N48" s="50"/>
      <c r="O48" s="50"/>
      <c r="P48" s="50"/>
      <c r="Q48" s="50"/>
      <c r="R48" s="50"/>
      <c r="S48" s="50"/>
      <c r="T48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48" s="1"/>
      <c r="V48" s="1"/>
      <c r="W48" s="1"/>
      <c r="X48" s="1"/>
    </row>
    <row r="49" spans="1:24" x14ac:dyDescent="0.25">
      <c r="A49" s="41">
        <f t="shared" si="0"/>
        <v>44</v>
      </c>
      <c r="B49" s="37" t="str">
        <f>IF(T_2022[[#This Row],[ИНН]]="","",IFERROR(VLOOKUP(T_2022[[#This Row],[ИНН]],Report!$A$3:$H$6734,8,FALSE),""))</f>
        <v/>
      </c>
      <c r="C49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49" s="43"/>
      <c r="E49" s="44"/>
      <c r="F49" s="45"/>
      <c r="G49" s="46"/>
      <c r="H49" s="47"/>
      <c r="I49" s="48"/>
      <c r="J49" s="49"/>
      <c r="K49" s="49"/>
      <c r="L49" s="49"/>
      <c r="M49" s="49"/>
      <c r="N49" s="50"/>
      <c r="O49" s="50"/>
      <c r="P49" s="50"/>
      <c r="Q49" s="50"/>
      <c r="R49" s="50"/>
      <c r="S49" s="50"/>
      <c r="T49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49" s="1"/>
      <c r="V49" s="1"/>
      <c r="W49" s="1"/>
      <c r="X49" s="1"/>
    </row>
    <row r="50" spans="1:24" x14ac:dyDescent="0.25">
      <c r="A50" s="41">
        <f t="shared" si="0"/>
        <v>45</v>
      </c>
      <c r="B50" s="37" t="str">
        <f>IF(T_2022[[#This Row],[ИНН]]="","",IFERROR(VLOOKUP(T_2022[[#This Row],[ИНН]],Report!$A$3:$H$6734,8,FALSE),""))</f>
        <v/>
      </c>
      <c r="C50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50" s="43"/>
      <c r="E50" s="44"/>
      <c r="F50" s="45"/>
      <c r="G50" s="46"/>
      <c r="H50" s="47"/>
      <c r="I50" s="48"/>
      <c r="J50" s="49"/>
      <c r="K50" s="49"/>
      <c r="L50" s="49"/>
      <c r="M50" s="49"/>
      <c r="N50" s="50"/>
      <c r="O50" s="50"/>
      <c r="P50" s="50"/>
      <c r="Q50" s="50"/>
      <c r="R50" s="50"/>
      <c r="S50" s="50"/>
      <c r="T50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50" s="1"/>
      <c r="V50" s="1"/>
      <c r="W50" s="1"/>
      <c r="X50" s="1"/>
    </row>
    <row r="51" spans="1:24" x14ac:dyDescent="0.25">
      <c r="A51" s="41">
        <f t="shared" si="0"/>
        <v>46</v>
      </c>
      <c r="B51" s="37" t="str">
        <f>IF(T_2022[[#This Row],[ИНН]]="","",IFERROR(VLOOKUP(T_2022[[#This Row],[ИНН]],Report!$A$3:$H$6734,8,FALSE),""))</f>
        <v/>
      </c>
      <c r="C51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51" s="43"/>
      <c r="E51" s="44"/>
      <c r="F51" s="45"/>
      <c r="G51" s="46"/>
      <c r="H51" s="47"/>
      <c r="I51" s="48"/>
      <c r="J51" s="49"/>
      <c r="K51" s="49"/>
      <c r="L51" s="49"/>
      <c r="M51" s="49"/>
      <c r="N51" s="50"/>
      <c r="O51" s="50"/>
      <c r="P51" s="50"/>
      <c r="Q51" s="50"/>
      <c r="R51" s="50"/>
      <c r="S51" s="50"/>
      <c r="T51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51" s="1"/>
      <c r="V51" s="1"/>
      <c r="W51" s="1"/>
      <c r="X51" s="1"/>
    </row>
    <row r="52" spans="1:24" x14ac:dyDescent="0.25">
      <c r="A52" s="41">
        <f t="shared" si="0"/>
        <v>47</v>
      </c>
      <c r="B52" s="37" t="str">
        <f>IF(T_2022[[#This Row],[ИНН]]="","",IFERROR(VLOOKUP(T_2022[[#This Row],[ИНН]],Report!$A$3:$H$6734,8,FALSE),""))</f>
        <v/>
      </c>
      <c r="C52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52" s="43"/>
      <c r="E52" s="44"/>
      <c r="F52" s="45"/>
      <c r="G52" s="46"/>
      <c r="H52" s="47"/>
      <c r="I52" s="48"/>
      <c r="J52" s="49"/>
      <c r="K52" s="49"/>
      <c r="L52" s="49"/>
      <c r="M52" s="49"/>
      <c r="N52" s="50"/>
      <c r="O52" s="50"/>
      <c r="P52" s="50"/>
      <c r="Q52" s="50"/>
      <c r="R52" s="50"/>
      <c r="S52" s="50"/>
      <c r="T52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52" s="1"/>
      <c r="V52" s="1"/>
      <c r="W52" s="1"/>
      <c r="X52" s="1"/>
    </row>
    <row r="53" spans="1:24" x14ac:dyDescent="0.25">
      <c r="A53" s="41">
        <f t="shared" si="0"/>
        <v>48</v>
      </c>
      <c r="B53" s="37" t="str">
        <f>IF(T_2022[[#This Row],[ИНН]]="","",IFERROR(VLOOKUP(T_2022[[#This Row],[ИНН]],Report!$A$3:$H$6734,8,FALSE),""))</f>
        <v/>
      </c>
      <c r="C53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53" s="43"/>
      <c r="E53" s="44"/>
      <c r="F53" s="45"/>
      <c r="G53" s="46"/>
      <c r="H53" s="47"/>
      <c r="I53" s="48"/>
      <c r="J53" s="49"/>
      <c r="K53" s="49"/>
      <c r="L53" s="49"/>
      <c r="M53" s="49"/>
      <c r="N53" s="50"/>
      <c r="O53" s="50"/>
      <c r="P53" s="50"/>
      <c r="Q53" s="50"/>
      <c r="R53" s="50"/>
      <c r="S53" s="50"/>
      <c r="T53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53" s="1"/>
      <c r="V53" s="1"/>
      <c r="W53" s="1"/>
      <c r="X53" s="1"/>
    </row>
    <row r="54" spans="1:24" x14ac:dyDescent="0.25">
      <c r="A54" s="41">
        <f t="shared" si="0"/>
        <v>49</v>
      </c>
      <c r="B54" s="37" t="str">
        <f>IF(T_2022[[#This Row],[ИНН]]="","",IFERROR(VLOOKUP(T_2022[[#This Row],[ИНН]],Report!$A$3:$H$6734,8,FALSE),""))</f>
        <v/>
      </c>
      <c r="C54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54" s="43"/>
      <c r="E54" s="44"/>
      <c r="F54" s="45"/>
      <c r="G54" s="46"/>
      <c r="H54" s="47"/>
      <c r="I54" s="48"/>
      <c r="J54" s="49"/>
      <c r="K54" s="49"/>
      <c r="L54" s="49"/>
      <c r="M54" s="49"/>
      <c r="N54" s="50"/>
      <c r="O54" s="50"/>
      <c r="P54" s="50"/>
      <c r="Q54" s="50"/>
      <c r="R54" s="50"/>
      <c r="S54" s="50"/>
      <c r="T54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54" s="1"/>
      <c r="V54" s="1"/>
      <c r="W54" s="1"/>
      <c r="X54" s="1"/>
    </row>
    <row r="55" spans="1:24" x14ac:dyDescent="0.25">
      <c r="A55" s="41">
        <f t="shared" si="0"/>
        <v>50</v>
      </c>
      <c r="B55" s="37" t="str">
        <f>IF(T_2022[[#This Row],[ИНН]]="","",IFERROR(VLOOKUP(T_2022[[#This Row],[ИНН]],Report!$A$3:$H$6734,8,FALSE),""))</f>
        <v/>
      </c>
      <c r="C55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55" s="43"/>
      <c r="E55" s="44"/>
      <c r="F55" s="45"/>
      <c r="G55" s="46"/>
      <c r="H55" s="47"/>
      <c r="I55" s="48"/>
      <c r="J55" s="49"/>
      <c r="K55" s="49"/>
      <c r="L55" s="49"/>
      <c r="M55" s="49"/>
      <c r="N55" s="50"/>
      <c r="O55" s="50"/>
      <c r="P55" s="50"/>
      <c r="Q55" s="50"/>
      <c r="R55" s="50"/>
      <c r="S55" s="50"/>
      <c r="T55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55" s="1"/>
      <c r="V55" s="1"/>
      <c r="W55" s="1"/>
      <c r="X55" s="1"/>
    </row>
    <row r="56" spans="1:24" x14ac:dyDescent="0.25">
      <c r="A56" s="41">
        <f t="shared" si="0"/>
        <v>51</v>
      </c>
      <c r="B56" s="37" t="str">
        <f>IF(T_2022[[#This Row],[ИНН]]="","",IFERROR(VLOOKUP(T_2022[[#This Row],[ИНН]],Report!$A$3:$H$6734,8,FALSE),""))</f>
        <v/>
      </c>
      <c r="C56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56" s="43"/>
      <c r="E56" s="44"/>
      <c r="F56" s="45"/>
      <c r="G56" s="46"/>
      <c r="H56" s="47"/>
      <c r="I56" s="48"/>
      <c r="J56" s="49"/>
      <c r="K56" s="49"/>
      <c r="L56" s="49"/>
      <c r="M56" s="49"/>
      <c r="N56" s="50"/>
      <c r="O56" s="50"/>
      <c r="P56" s="50"/>
      <c r="Q56" s="50"/>
      <c r="R56" s="50"/>
      <c r="S56" s="50"/>
      <c r="T56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56" s="1"/>
      <c r="V56" s="1"/>
      <c r="W56" s="1"/>
      <c r="X56" s="1"/>
    </row>
    <row r="57" spans="1:24" x14ac:dyDescent="0.25">
      <c r="A57" s="41">
        <f t="shared" si="0"/>
        <v>52</v>
      </c>
      <c r="B57" s="37" t="str">
        <f>IF(T_2022[[#This Row],[ИНН]]="","",IFERROR(VLOOKUP(T_2022[[#This Row],[ИНН]],Report!$A$3:$H$6734,8,FALSE),""))</f>
        <v/>
      </c>
      <c r="C57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57" s="43"/>
      <c r="E57" s="44"/>
      <c r="F57" s="45"/>
      <c r="G57" s="46"/>
      <c r="H57" s="47"/>
      <c r="I57" s="48"/>
      <c r="J57" s="49"/>
      <c r="K57" s="49"/>
      <c r="L57" s="49"/>
      <c r="M57" s="49"/>
      <c r="N57" s="50"/>
      <c r="O57" s="50"/>
      <c r="P57" s="50"/>
      <c r="Q57" s="50"/>
      <c r="R57" s="50"/>
      <c r="S57" s="50"/>
      <c r="T57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57" s="1"/>
      <c r="V57" s="1"/>
      <c r="W57" s="1"/>
      <c r="X57" s="1"/>
    </row>
    <row r="58" spans="1:24" x14ac:dyDescent="0.25">
      <c r="A58" s="41">
        <f t="shared" si="0"/>
        <v>53</v>
      </c>
      <c r="B58" s="37" t="str">
        <f>IF(T_2022[[#This Row],[ИНН]]="","",IFERROR(VLOOKUP(T_2022[[#This Row],[ИНН]],Report!$A$3:$H$6734,8,FALSE),""))</f>
        <v/>
      </c>
      <c r="C58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58" s="43"/>
      <c r="E58" s="44"/>
      <c r="F58" s="45"/>
      <c r="G58" s="46"/>
      <c r="H58" s="47"/>
      <c r="I58" s="48"/>
      <c r="J58" s="49"/>
      <c r="K58" s="49"/>
      <c r="L58" s="49"/>
      <c r="M58" s="49"/>
      <c r="N58" s="50"/>
      <c r="O58" s="50"/>
      <c r="P58" s="50"/>
      <c r="Q58" s="50"/>
      <c r="R58" s="50"/>
      <c r="S58" s="50"/>
      <c r="T58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58" s="1"/>
      <c r="V58" s="1"/>
      <c r="W58" s="1"/>
      <c r="X58" s="1"/>
    </row>
    <row r="59" spans="1:24" x14ac:dyDescent="0.25">
      <c r="A59" s="41">
        <f t="shared" si="0"/>
        <v>54</v>
      </c>
      <c r="B59" s="37" t="str">
        <f>IF(T_2022[[#This Row],[ИНН]]="","",IFERROR(VLOOKUP(T_2022[[#This Row],[ИНН]],Report!$A$3:$H$6734,8,FALSE),""))</f>
        <v/>
      </c>
      <c r="C59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59" s="43"/>
      <c r="E59" s="44"/>
      <c r="F59" s="45"/>
      <c r="G59" s="46"/>
      <c r="H59" s="47"/>
      <c r="I59" s="48"/>
      <c r="J59" s="49"/>
      <c r="K59" s="49"/>
      <c r="L59" s="49"/>
      <c r="M59" s="49"/>
      <c r="N59" s="50"/>
      <c r="O59" s="50"/>
      <c r="P59" s="50"/>
      <c r="Q59" s="50"/>
      <c r="R59" s="50"/>
      <c r="S59" s="50"/>
      <c r="T59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59" s="1"/>
      <c r="V59" s="1"/>
      <c r="W59" s="1"/>
      <c r="X59" s="1"/>
    </row>
    <row r="60" spans="1:24" x14ac:dyDescent="0.25">
      <c r="A60" s="41">
        <f t="shared" si="0"/>
        <v>55</v>
      </c>
      <c r="B60" s="37" t="str">
        <f>IF(T_2022[[#This Row],[ИНН]]="","",IFERROR(VLOOKUP(T_2022[[#This Row],[ИНН]],Report!$A$3:$H$6734,8,FALSE),""))</f>
        <v/>
      </c>
      <c r="C60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60" s="43"/>
      <c r="E60" s="44"/>
      <c r="F60" s="45"/>
      <c r="G60" s="46"/>
      <c r="H60" s="47"/>
      <c r="I60" s="48"/>
      <c r="J60" s="49"/>
      <c r="K60" s="49"/>
      <c r="L60" s="49"/>
      <c r="M60" s="49"/>
      <c r="N60" s="50"/>
      <c r="O60" s="50"/>
      <c r="P60" s="50"/>
      <c r="Q60" s="50"/>
      <c r="R60" s="50"/>
      <c r="S60" s="50"/>
      <c r="T60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60" s="1"/>
      <c r="V60" s="1"/>
      <c r="W60" s="1"/>
      <c r="X60" s="1"/>
    </row>
    <row r="61" spans="1:24" x14ac:dyDescent="0.25">
      <c r="A61" s="41">
        <f t="shared" si="0"/>
        <v>56</v>
      </c>
      <c r="B61" s="37" t="str">
        <f>IF(T_2022[[#This Row],[ИНН]]="","",IFERROR(VLOOKUP(T_2022[[#This Row],[ИНН]],Report!$A$3:$H$6734,8,FALSE),""))</f>
        <v/>
      </c>
      <c r="C61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61" s="43"/>
      <c r="E61" s="44"/>
      <c r="F61" s="45"/>
      <c r="G61" s="46"/>
      <c r="H61" s="47"/>
      <c r="I61" s="48"/>
      <c r="J61" s="49"/>
      <c r="K61" s="49"/>
      <c r="L61" s="49"/>
      <c r="M61" s="49"/>
      <c r="N61" s="50"/>
      <c r="O61" s="50"/>
      <c r="P61" s="50"/>
      <c r="Q61" s="50"/>
      <c r="R61" s="50"/>
      <c r="S61" s="50"/>
      <c r="T61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61" s="1"/>
      <c r="V61" s="1"/>
      <c r="W61" s="1"/>
      <c r="X61" s="1"/>
    </row>
    <row r="62" spans="1:24" x14ac:dyDescent="0.25">
      <c r="A62" s="41">
        <f t="shared" si="0"/>
        <v>57</v>
      </c>
      <c r="B62" s="37" t="str">
        <f>IF(T_2022[[#This Row],[ИНН]]="","",IFERROR(VLOOKUP(T_2022[[#This Row],[ИНН]],Report!$A$3:$H$6734,8,FALSE),""))</f>
        <v/>
      </c>
      <c r="C62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62" s="43"/>
      <c r="E62" s="44"/>
      <c r="F62" s="45"/>
      <c r="G62" s="46"/>
      <c r="H62" s="47"/>
      <c r="I62" s="48"/>
      <c r="J62" s="49"/>
      <c r="K62" s="49"/>
      <c r="L62" s="49"/>
      <c r="M62" s="49"/>
      <c r="N62" s="50"/>
      <c r="O62" s="50"/>
      <c r="P62" s="50"/>
      <c r="Q62" s="50"/>
      <c r="R62" s="50"/>
      <c r="S62" s="50"/>
      <c r="T62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62" s="1"/>
      <c r="V62" s="1"/>
      <c r="W62" s="1"/>
      <c r="X62" s="1"/>
    </row>
    <row r="63" spans="1:24" x14ac:dyDescent="0.25">
      <c r="A63" s="41">
        <f t="shared" si="0"/>
        <v>58</v>
      </c>
      <c r="B63" s="37" t="str">
        <f>IF(T_2022[[#This Row],[ИНН]]="","",IFERROR(VLOOKUP(T_2022[[#This Row],[ИНН]],Report!$A$3:$H$6734,8,FALSE),""))</f>
        <v/>
      </c>
      <c r="C63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63" s="43"/>
      <c r="E63" s="44"/>
      <c r="F63" s="45"/>
      <c r="G63" s="46"/>
      <c r="H63" s="47"/>
      <c r="I63" s="48"/>
      <c r="J63" s="49"/>
      <c r="K63" s="49"/>
      <c r="L63" s="49"/>
      <c r="M63" s="49"/>
      <c r="N63" s="50"/>
      <c r="O63" s="50"/>
      <c r="P63" s="50"/>
      <c r="Q63" s="50"/>
      <c r="R63" s="50"/>
      <c r="S63" s="50"/>
      <c r="T63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63" s="1"/>
      <c r="V63" s="1"/>
      <c r="W63" s="1"/>
      <c r="X63" s="1"/>
    </row>
    <row r="64" spans="1:24" x14ac:dyDescent="0.25">
      <c r="A64" s="41">
        <f t="shared" si="0"/>
        <v>59</v>
      </c>
      <c r="B64" s="37" t="str">
        <f>IF(T_2022[[#This Row],[ИНН]]="","",IFERROR(VLOOKUP(T_2022[[#This Row],[ИНН]],Report!$A$3:$H$6734,8,FALSE),""))</f>
        <v/>
      </c>
      <c r="C64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64" s="43"/>
      <c r="E64" s="44"/>
      <c r="F64" s="45"/>
      <c r="G64" s="46"/>
      <c r="H64" s="47"/>
      <c r="I64" s="48"/>
      <c r="J64" s="49"/>
      <c r="K64" s="49"/>
      <c r="L64" s="49"/>
      <c r="M64" s="49"/>
      <c r="N64" s="50"/>
      <c r="O64" s="50"/>
      <c r="P64" s="50"/>
      <c r="Q64" s="50"/>
      <c r="R64" s="50"/>
      <c r="S64" s="50"/>
      <c r="T64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64" s="1"/>
      <c r="V64" s="1"/>
      <c r="W64" s="1"/>
      <c r="X64" s="1"/>
    </row>
    <row r="65" spans="1:24" x14ac:dyDescent="0.25">
      <c r="A65" s="41">
        <f t="shared" si="0"/>
        <v>60</v>
      </c>
      <c r="B65" s="37" t="str">
        <f>IF(T_2022[[#This Row],[ИНН]]="","",IFERROR(VLOOKUP(T_2022[[#This Row],[ИНН]],Report!$A$3:$H$6734,8,FALSE),""))</f>
        <v/>
      </c>
      <c r="C65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65" s="43"/>
      <c r="E65" s="44"/>
      <c r="F65" s="45"/>
      <c r="G65" s="46"/>
      <c r="H65" s="47"/>
      <c r="I65" s="48"/>
      <c r="J65" s="49"/>
      <c r="K65" s="49"/>
      <c r="L65" s="49"/>
      <c r="M65" s="49"/>
      <c r="N65" s="50"/>
      <c r="O65" s="50"/>
      <c r="P65" s="50"/>
      <c r="Q65" s="50"/>
      <c r="R65" s="50"/>
      <c r="S65" s="50"/>
      <c r="T65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65" s="1"/>
      <c r="V65" s="1"/>
      <c r="W65" s="1"/>
      <c r="X65" s="1"/>
    </row>
    <row r="66" spans="1:24" x14ac:dyDescent="0.25">
      <c r="A66" s="41">
        <f t="shared" si="0"/>
        <v>61</v>
      </c>
      <c r="B66" s="37" t="str">
        <f>IF(T_2022[[#This Row],[ИНН]]="","",IFERROR(VLOOKUP(T_2022[[#This Row],[ИНН]],Report!$A$3:$H$6734,8,FALSE),""))</f>
        <v/>
      </c>
      <c r="C66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66" s="43"/>
      <c r="E66" s="44"/>
      <c r="F66" s="45"/>
      <c r="G66" s="46"/>
      <c r="H66" s="47"/>
      <c r="I66" s="48"/>
      <c r="J66" s="49"/>
      <c r="K66" s="49"/>
      <c r="L66" s="49"/>
      <c r="M66" s="49"/>
      <c r="N66" s="50"/>
      <c r="O66" s="50"/>
      <c r="P66" s="50"/>
      <c r="Q66" s="50"/>
      <c r="R66" s="50"/>
      <c r="S66" s="50"/>
      <c r="T66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66" s="1"/>
      <c r="V66" s="1"/>
      <c r="W66" s="1"/>
      <c r="X66" s="1"/>
    </row>
    <row r="67" spans="1:24" x14ac:dyDescent="0.25">
      <c r="A67" s="41">
        <f t="shared" si="0"/>
        <v>62</v>
      </c>
      <c r="B67" s="37" t="str">
        <f>IF(T_2022[[#This Row],[ИНН]]="","",IFERROR(VLOOKUP(T_2022[[#This Row],[ИНН]],Report!$A$3:$H$6734,8,FALSE),""))</f>
        <v/>
      </c>
      <c r="C67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67" s="43"/>
      <c r="E67" s="44"/>
      <c r="F67" s="45"/>
      <c r="G67" s="46"/>
      <c r="H67" s="47"/>
      <c r="I67" s="48"/>
      <c r="J67" s="49"/>
      <c r="K67" s="49"/>
      <c r="L67" s="49"/>
      <c r="M67" s="49"/>
      <c r="N67" s="50"/>
      <c r="O67" s="50"/>
      <c r="P67" s="50"/>
      <c r="Q67" s="50"/>
      <c r="R67" s="50"/>
      <c r="S67" s="50"/>
      <c r="T67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67" s="1"/>
      <c r="V67" s="1"/>
      <c r="W67" s="1"/>
      <c r="X67" s="1"/>
    </row>
    <row r="68" spans="1:24" x14ac:dyDescent="0.25">
      <c r="A68" s="41">
        <f t="shared" si="0"/>
        <v>63</v>
      </c>
      <c r="B68" s="37" t="str">
        <f>IF(T_2022[[#This Row],[ИНН]]="","",IFERROR(VLOOKUP(T_2022[[#This Row],[ИНН]],Report!$A$3:$H$6734,8,FALSE),""))</f>
        <v/>
      </c>
      <c r="C68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68" s="43"/>
      <c r="E68" s="44"/>
      <c r="F68" s="45"/>
      <c r="G68" s="46"/>
      <c r="H68" s="47"/>
      <c r="I68" s="48"/>
      <c r="J68" s="49"/>
      <c r="K68" s="49"/>
      <c r="L68" s="49"/>
      <c r="M68" s="49"/>
      <c r="N68" s="50"/>
      <c r="O68" s="50"/>
      <c r="P68" s="50"/>
      <c r="Q68" s="50"/>
      <c r="R68" s="50"/>
      <c r="S68" s="50"/>
      <c r="T68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68" s="1"/>
      <c r="V68" s="1"/>
      <c r="W68" s="1"/>
      <c r="X68" s="1"/>
    </row>
    <row r="69" spans="1:24" x14ac:dyDescent="0.25">
      <c r="A69" s="41">
        <f t="shared" si="0"/>
        <v>64</v>
      </c>
      <c r="B69" s="37" t="str">
        <f>IF(T_2022[[#This Row],[ИНН]]="","",IFERROR(VLOOKUP(T_2022[[#This Row],[ИНН]],Report!$A$3:$H$6734,8,FALSE),""))</f>
        <v/>
      </c>
      <c r="C69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69" s="43"/>
      <c r="E69" s="44"/>
      <c r="F69" s="45"/>
      <c r="G69" s="46"/>
      <c r="H69" s="47"/>
      <c r="I69" s="48"/>
      <c r="J69" s="49"/>
      <c r="K69" s="49"/>
      <c r="L69" s="49"/>
      <c r="M69" s="49"/>
      <c r="N69" s="50"/>
      <c r="O69" s="50"/>
      <c r="P69" s="50"/>
      <c r="Q69" s="50"/>
      <c r="R69" s="50"/>
      <c r="S69" s="50"/>
      <c r="T69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69" s="1"/>
      <c r="V69" s="1"/>
      <c r="W69" s="1"/>
      <c r="X69" s="1"/>
    </row>
    <row r="70" spans="1:24" x14ac:dyDescent="0.25">
      <c r="A70" s="41">
        <f t="shared" si="0"/>
        <v>65</v>
      </c>
      <c r="B70" s="37" t="str">
        <f>IF(T_2022[[#This Row],[ИНН]]="","",IFERROR(VLOOKUP(T_2022[[#This Row],[ИНН]],Report!$A$3:$H$6734,8,FALSE),""))</f>
        <v/>
      </c>
      <c r="C70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70" s="43"/>
      <c r="E70" s="44"/>
      <c r="F70" s="45"/>
      <c r="G70" s="46"/>
      <c r="H70" s="47"/>
      <c r="I70" s="48"/>
      <c r="J70" s="49"/>
      <c r="K70" s="49"/>
      <c r="L70" s="49"/>
      <c r="M70" s="49"/>
      <c r="N70" s="50"/>
      <c r="O70" s="50"/>
      <c r="P70" s="50"/>
      <c r="Q70" s="50"/>
      <c r="R70" s="50"/>
      <c r="S70" s="50"/>
      <c r="T70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70" s="1"/>
      <c r="V70" s="1"/>
      <c r="W70" s="1"/>
      <c r="X70" s="1"/>
    </row>
    <row r="71" spans="1:24" x14ac:dyDescent="0.25">
      <c r="A71" s="41">
        <f t="shared" ref="A71:A74" si="1">ROW()-5</f>
        <v>66</v>
      </c>
      <c r="B71" s="37" t="str">
        <f>IF(T_2022[[#This Row],[ИНН]]="","",IFERROR(VLOOKUP(T_2022[[#This Row],[ИНН]],Report!$A$3:$H$6734,8,FALSE),""))</f>
        <v/>
      </c>
      <c r="C71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71" s="43"/>
      <c r="E71" s="44"/>
      <c r="F71" s="45"/>
      <c r="G71" s="46"/>
      <c r="H71" s="47"/>
      <c r="I71" s="48"/>
      <c r="J71" s="49"/>
      <c r="K71" s="49"/>
      <c r="L71" s="49"/>
      <c r="M71" s="49"/>
      <c r="N71" s="50"/>
      <c r="O71" s="50"/>
      <c r="P71" s="50"/>
      <c r="Q71" s="50"/>
      <c r="R71" s="50"/>
      <c r="S71" s="50"/>
      <c r="T71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71" s="1"/>
      <c r="V71" s="1"/>
      <c r="W71" s="1"/>
      <c r="X71" s="1"/>
    </row>
    <row r="72" spans="1:24" x14ac:dyDescent="0.25">
      <c r="A72" s="41">
        <f t="shared" si="1"/>
        <v>67</v>
      </c>
      <c r="B72" s="37" t="str">
        <f>IF(T_2022[[#This Row],[ИНН]]="","",IFERROR(VLOOKUP(T_2022[[#This Row],[ИНН]],Report!$A$3:$H$6734,8,FALSE),""))</f>
        <v/>
      </c>
      <c r="C72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72" s="43"/>
      <c r="E72" s="44"/>
      <c r="F72" s="45"/>
      <c r="G72" s="46"/>
      <c r="H72" s="47"/>
      <c r="I72" s="48"/>
      <c r="J72" s="49"/>
      <c r="K72" s="49"/>
      <c r="L72" s="49"/>
      <c r="M72" s="49"/>
      <c r="N72" s="50"/>
      <c r="O72" s="50"/>
      <c r="P72" s="50"/>
      <c r="Q72" s="50"/>
      <c r="R72" s="50"/>
      <c r="S72" s="50"/>
      <c r="T72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72" s="1"/>
      <c r="V72" s="1"/>
      <c r="W72" s="1"/>
      <c r="X72" s="1"/>
    </row>
    <row r="73" spans="1:24" x14ac:dyDescent="0.25">
      <c r="A73" s="41">
        <f t="shared" si="1"/>
        <v>68</v>
      </c>
      <c r="B73" s="37" t="str">
        <f>IF(T_2022[[#This Row],[ИНН]]="","",IFERROR(VLOOKUP(T_2022[[#This Row],[ИНН]],Report!$A$3:$H$6734,8,FALSE),""))</f>
        <v/>
      </c>
      <c r="C73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73" s="43"/>
      <c r="E73" s="44"/>
      <c r="F73" s="45"/>
      <c r="G73" s="46"/>
      <c r="H73" s="47"/>
      <c r="I73" s="48"/>
      <c r="J73" s="49"/>
      <c r="K73" s="49"/>
      <c r="L73" s="49"/>
      <c r="M73" s="49"/>
      <c r="N73" s="50"/>
      <c r="O73" s="50"/>
      <c r="P73" s="50"/>
      <c r="Q73" s="50"/>
      <c r="R73" s="50"/>
      <c r="S73" s="50"/>
      <c r="T73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73" s="1"/>
      <c r="V73" s="1"/>
      <c r="W73" s="1"/>
      <c r="X73" s="1"/>
    </row>
    <row r="74" spans="1:24" x14ac:dyDescent="0.25">
      <c r="A74" s="41">
        <f t="shared" si="1"/>
        <v>69</v>
      </c>
      <c r="B74" s="37" t="str">
        <f>IF(T_2022[[#This Row],[ИНН]]="","",IFERROR(VLOOKUP(T_2022[[#This Row],[ИНН]],Report!$A$3:$H$6734,8,FALSE),""))</f>
        <v/>
      </c>
      <c r="C74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74" s="43"/>
      <c r="E74" s="44"/>
      <c r="F74" s="45"/>
      <c r="G74" s="46"/>
      <c r="H74" s="47"/>
      <c r="I74" s="48"/>
      <c r="J74" s="49"/>
      <c r="K74" s="49"/>
      <c r="L74" s="49"/>
      <c r="M74" s="49"/>
      <c r="N74" s="50"/>
      <c r="O74" s="50"/>
      <c r="P74" s="50"/>
      <c r="Q74" s="50"/>
      <c r="R74" s="50"/>
      <c r="S74" s="50"/>
      <c r="T74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74" s="1"/>
      <c r="V74" s="1"/>
      <c r="W74" s="1"/>
      <c r="X74" s="1"/>
    </row>
    <row r="75" spans="1:24" x14ac:dyDescent="0.25">
      <c r="A75" s="41">
        <f>ROW()-5</f>
        <v>70</v>
      </c>
      <c r="B75" s="37" t="str">
        <f>IF(T_2022[[#This Row],[ИНН]]="","",IFERROR(VLOOKUP(T_2022[[#This Row],[ИНН]],Report!$A$3:$H$6734,8,FALSE),""))</f>
        <v/>
      </c>
      <c r="C75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75" s="43"/>
      <c r="E75" s="44"/>
      <c r="F75" s="45"/>
      <c r="G75" s="46"/>
      <c r="H75" s="47"/>
      <c r="I75" s="48"/>
      <c r="J75" s="49"/>
      <c r="K75" s="49"/>
      <c r="L75" s="49"/>
      <c r="M75" s="49"/>
      <c r="N75" s="50"/>
      <c r="O75" s="50"/>
      <c r="P75" s="50"/>
      <c r="Q75" s="50"/>
      <c r="R75" s="50"/>
      <c r="S75" s="50"/>
      <c r="T75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75" s="1"/>
      <c r="V75" s="1"/>
      <c r="W75" s="1"/>
      <c r="X75" s="1"/>
    </row>
    <row r="76" spans="1:24" x14ac:dyDescent="0.25">
      <c r="A76" s="41">
        <f t="shared" ref="A76:A88" si="2">ROW()-5</f>
        <v>71</v>
      </c>
      <c r="B76" s="37" t="str">
        <f>IF(T_2022[[#This Row],[ИНН]]="","",IFERROR(VLOOKUP(T_2022[[#This Row],[ИНН]],Report!$A$3:$H$6734,8,FALSE),""))</f>
        <v/>
      </c>
      <c r="C76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76" s="43"/>
      <c r="E76" s="44"/>
      <c r="F76" s="45"/>
      <c r="G76" s="46"/>
      <c r="H76" s="47"/>
      <c r="I76" s="48"/>
      <c r="J76" s="49"/>
      <c r="K76" s="49"/>
      <c r="L76" s="49"/>
      <c r="M76" s="49"/>
      <c r="N76" s="50"/>
      <c r="O76" s="50"/>
      <c r="P76" s="50"/>
      <c r="Q76" s="50"/>
      <c r="R76" s="50"/>
      <c r="S76" s="50"/>
      <c r="T76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76" s="1"/>
      <c r="V76" s="1"/>
      <c r="W76" s="1"/>
      <c r="X76" s="1"/>
    </row>
    <row r="77" spans="1:24" x14ac:dyDescent="0.25">
      <c r="A77" s="41">
        <f t="shared" si="2"/>
        <v>72</v>
      </c>
      <c r="B77" s="37" t="str">
        <f>IF(T_2022[[#This Row],[ИНН]]="","",IFERROR(VLOOKUP(T_2022[[#This Row],[ИНН]],Report!$A$3:$H$6734,8,FALSE),""))</f>
        <v/>
      </c>
      <c r="C77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77" s="43"/>
      <c r="E77" s="44"/>
      <c r="F77" s="45"/>
      <c r="G77" s="46"/>
      <c r="H77" s="47"/>
      <c r="I77" s="48"/>
      <c r="J77" s="49"/>
      <c r="K77" s="49"/>
      <c r="L77" s="49"/>
      <c r="M77" s="49"/>
      <c r="N77" s="50"/>
      <c r="O77" s="50"/>
      <c r="P77" s="50"/>
      <c r="Q77" s="50"/>
      <c r="R77" s="50"/>
      <c r="S77" s="50"/>
      <c r="T77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77" s="1"/>
      <c r="V77" s="1"/>
      <c r="W77" s="1"/>
      <c r="X77" s="1"/>
    </row>
    <row r="78" spans="1:24" x14ac:dyDescent="0.25">
      <c r="A78" s="41">
        <f t="shared" si="2"/>
        <v>73</v>
      </c>
      <c r="B78" s="37" t="str">
        <f>IF(T_2022[[#This Row],[ИНН]]="","",IFERROR(VLOOKUP(T_2022[[#This Row],[ИНН]],Report!$A$3:$H$6734,8,FALSE),""))</f>
        <v/>
      </c>
      <c r="C78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78" s="43"/>
      <c r="E78" s="44"/>
      <c r="F78" s="45"/>
      <c r="G78" s="46"/>
      <c r="H78" s="47"/>
      <c r="I78" s="48"/>
      <c r="J78" s="49"/>
      <c r="K78" s="49"/>
      <c r="L78" s="49"/>
      <c r="M78" s="49"/>
      <c r="N78" s="50"/>
      <c r="O78" s="50"/>
      <c r="P78" s="50"/>
      <c r="Q78" s="50"/>
      <c r="R78" s="50"/>
      <c r="S78" s="50"/>
      <c r="T78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78" s="1"/>
      <c r="V78" s="1"/>
      <c r="W78" s="1"/>
      <c r="X78" s="1"/>
    </row>
    <row r="79" spans="1:24" x14ac:dyDescent="0.25">
      <c r="A79" s="41">
        <f t="shared" si="2"/>
        <v>74</v>
      </c>
      <c r="B79" s="37" t="str">
        <f>IF(T_2022[[#This Row],[ИНН]]="","",IFERROR(VLOOKUP(T_2022[[#This Row],[ИНН]],Report!$A$3:$H$6734,8,FALSE),""))</f>
        <v/>
      </c>
      <c r="C79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79" s="43"/>
      <c r="E79" s="44"/>
      <c r="F79" s="45"/>
      <c r="G79" s="46"/>
      <c r="H79" s="47"/>
      <c r="I79" s="48"/>
      <c r="J79" s="49"/>
      <c r="K79" s="49"/>
      <c r="L79" s="49"/>
      <c r="M79" s="49"/>
      <c r="N79" s="50"/>
      <c r="O79" s="50"/>
      <c r="P79" s="50"/>
      <c r="Q79" s="50"/>
      <c r="R79" s="50"/>
      <c r="S79" s="50"/>
      <c r="T79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79" s="1"/>
      <c r="V79" s="1"/>
      <c r="W79" s="1"/>
      <c r="X79" s="1"/>
    </row>
    <row r="80" spans="1:24" x14ac:dyDescent="0.25">
      <c r="A80" s="41">
        <f t="shared" si="2"/>
        <v>75</v>
      </c>
      <c r="B80" s="37" t="str">
        <f>IF(T_2022[[#This Row],[ИНН]]="","",IFERROR(VLOOKUP(T_2022[[#This Row],[ИНН]],Report!$A$3:$H$6734,8,FALSE),""))</f>
        <v/>
      </c>
      <c r="C80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80" s="43"/>
      <c r="E80" s="44"/>
      <c r="F80" s="45"/>
      <c r="G80" s="46"/>
      <c r="H80" s="47"/>
      <c r="I80" s="48"/>
      <c r="J80" s="49"/>
      <c r="K80" s="49"/>
      <c r="L80" s="49"/>
      <c r="M80" s="49"/>
      <c r="N80" s="50"/>
      <c r="O80" s="50"/>
      <c r="P80" s="50"/>
      <c r="Q80" s="50"/>
      <c r="R80" s="50"/>
      <c r="S80" s="50"/>
      <c r="T80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80" s="1"/>
      <c r="V80" s="1"/>
      <c r="W80" s="1"/>
      <c r="X80" s="1"/>
    </row>
    <row r="81" spans="1:24" x14ac:dyDescent="0.25">
      <c r="A81" s="41">
        <f t="shared" si="2"/>
        <v>76</v>
      </c>
      <c r="B81" s="37" t="str">
        <f>IF(T_2022[[#This Row],[ИНН]]="","",IFERROR(VLOOKUP(T_2022[[#This Row],[ИНН]],Report!$A$3:$H$6734,8,FALSE),""))</f>
        <v/>
      </c>
      <c r="C81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81" s="43"/>
      <c r="E81" s="44"/>
      <c r="F81" s="45"/>
      <c r="G81" s="46"/>
      <c r="H81" s="47"/>
      <c r="I81" s="48"/>
      <c r="J81" s="49"/>
      <c r="K81" s="49"/>
      <c r="L81" s="49"/>
      <c r="M81" s="49"/>
      <c r="N81" s="50"/>
      <c r="O81" s="50"/>
      <c r="P81" s="50"/>
      <c r="Q81" s="50"/>
      <c r="R81" s="50"/>
      <c r="S81" s="50"/>
      <c r="T81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81" s="1"/>
      <c r="V81" s="1"/>
      <c r="W81" s="1"/>
      <c r="X81" s="1"/>
    </row>
    <row r="82" spans="1:24" x14ac:dyDescent="0.25">
      <c r="A82" s="41">
        <f t="shared" si="2"/>
        <v>77</v>
      </c>
      <c r="B82" s="37" t="str">
        <f>IF(T_2022[[#This Row],[ИНН]]="","",IFERROR(VLOOKUP(T_2022[[#This Row],[ИНН]],Report!$A$3:$H$6734,8,FALSE),""))</f>
        <v/>
      </c>
      <c r="C82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82" s="43"/>
      <c r="E82" s="44"/>
      <c r="F82" s="45"/>
      <c r="G82" s="46"/>
      <c r="H82" s="47"/>
      <c r="I82" s="48"/>
      <c r="J82" s="49"/>
      <c r="K82" s="49"/>
      <c r="L82" s="49"/>
      <c r="M82" s="49"/>
      <c r="N82" s="50"/>
      <c r="O82" s="50"/>
      <c r="P82" s="50"/>
      <c r="Q82" s="50"/>
      <c r="R82" s="50"/>
      <c r="S82" s="50"/>
      <c r="T82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82" s="1"/>
      <c r="V82" s="1"/>
      <c r="W82" s="1"/>
      <c r="X82" s="1"/>
    </row>
    <row r="83" spans="1:24" x14ac:dyDescent="0.25">
      <c r="A83" s="41">
        <f t="shared" si="2"/>
        <v>78</v>
      </c>
      <c r="B83" s="37" t="str">
        <f>IF(T_2022[[#This Row],[ИНН]]="","",IFERROR(VLOOKUP(T_2022[[#This Row],[ИНН]],Report!$A$3:$H$6734,8,FALSE),""))</f>
        <v/>
      </c>
      <c r="C83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83" s="43"/>
      <c r="E83" s="44"/>
      <c r="F83" s="45"/>
      <c r="G83" s="46"/>
      <c r="H83" s="47"/>
      <c r="I83" s="48"/>
      <c r="J83" s="49"/>
      <c r="K83" s="49"/>
      <c r="L83" s="49"/>
      <c r="M83" s="49"/>
      <c r="N83" s="50"/>
      <c r="O83" s="50"/>
      <c r="P83" s="50"/>
      <c r="Q83" s="50"/>
      <c r="R83" s="50"/>
      <c r="S83" s="50"/>
      <c r="T83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83" s="1"/>
      <c r="V83" s="1"/>
      <c r="W83" s="1"/>
      <c r="X83" s="1"/>
    </row>
    <row r="84" spans="1:24" x14ac:dyDescent="0.25">
      <c r="A84" s="41">
        <f t="shared" si="2"/>
        <v>79</v>
      </c>
      <c r="B84" s="37" t="str">
        <f>IF(T_2022[[#This Row],[ИНН]]="","",IFERROR(VLOOKUP(T_2022[[#This Row],[ИНН]],Report!$A$3:$H$6734,8,FALSE),""))</f>
        <v/>
      </c>
      <c r="C84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84" s="43"/>
      <c r="E84" s="44"/>
      <c r="F84" s="45"/>
      <c r="G84" s="46"/>
      <c r="H84" s="47"/>
      <c r="I84" s="48"/>
      <c r="J84" s="49"/>
      <c r="K84" s="49"/>
      <c r="L84" s="49"/>
      <c r="M84" s="49"/>
      <c r="N84" s="50"/>
      <c r="O84" s="50"/>
      <c r="P84" s="50"/>
      <c r="Q84" s="50"/>
      <c r="R84" s="50"/>
      <c r="S84" s="50"/>
      <c r="T84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84" s="1"/>
      <c r="V84" s="1"/>
      <c r="W84" s="1"/>
      <c r="X84" s="1"/>
    </row>
    <row r="85" spans="1:24" x14ac:dyDescent="0.25">
      <c r="A85" s="41">
        <f t="shared" si="2"/>
        <v>80</v>
      </c>
      <c r="B85" s="37" t="str">
        <f>IF(T_2022[[#This Row],[ИНН]]="","",IFERROR(VLOOKUP(T_2022[[#This Row],[ИНН]],Report!$A$3:$H$6734,8,FALSE),""))</f>
        <v/>
      </c>
      <c r="C85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85" s="43"/>
      <c r="E85" s="44"/>
      <c r="F85" s="45"/>
      <c r="G85" s="46"/>
      <c r="H85" s="47"/>
      <c r="I85" s="48"/>
      <c r="J85" s="49"/>
      <c r="K85" s="49"/>
      <c r="L85" s="49"/>
      <c r="M85" s="49"/>
      <c r="N85" s="50"/>
      <c r="O85" s="50"/>
      <c r="P85" s="50"/>
      <c r="Q85" s="50"/>
      <c r="R85" s="50"/>
      <c r="S85" s="50"/>
      <c r="T85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85" s="1"/>
      <c r="V85" s="1"/>
      <c r="W85" s="1"/>
      <c r="X85" s="1"/>
    </row>
    <row r="86" spans="1:24" x14ac:dyDescent="0.25">
      <c r="A86" s="41">
        <f t="shared" si="2"/>
        <v>81</v>
      </c>
      <c r="B86" s="37" t="str">
        <f>IF(T_2022[[#This Row],[ИНН]]="","",IFERROR(VLOOKUP(T_2022[[#This Row],[ИНН]],Report!$A$3:$H$6734,8,FALSE),""))</f>
        <v/>
      </c>
      <c r="C86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86" s="43"/>
      <c r="E86" s="44"/>
      <c r="F86" s="45"/>
      <c r="G86" s="46"/>
      <c r="H86" s="47"/>
      <c r="I86" s="48"/>
      <c r="J86" s="49"/>
      <c r="K86" s="49"/>
      <c r="L86" s="49"/>
      <c r="M86" s="49"/>
      <c r="N86" s="50"/>
      <c r="O86" s="50"/>
      <c r="P86" s="50"/>
      <c r="Q86" s="50"/>
      <c r="R86" s="50"/>
      <c r="S86" s="50"/>
      <c r="T86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86" s="1"/>
      <c r="V86" s="1"/>
      <c r="W86" s="1"/>
      <c r="X86" s="1"/>
    </row>
    <row r="87" spans="1:24" x14ac:dyDescent="0.25">
      <c r="A87" s="41">
        <f t="shared" si="2"/>
        <v>82</v>
      </c>
      <c r="B87" s="37" t="str">
        <f>IF(T_2022[[#This Row],[ИНН]]="","",IFERROR(VLOOKUP(T_2022[[#This Row],[ИНН]],Report!$A$3:$H$6734,8,FALSE),""))</f>
        <v/>
      </c>
      <c r="C87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87" s="43"/>
      <c r="E87" s="44"/>
      <c r="F87" s="45"/>
      <c r="G87" s="46"/>
      <c r="H87" s="47"/>
      <c r="I87" s="48"/>
      <c r="J87" s="49"/>
      <c r="K87" s="49"/>
      <c r="L87" s="49"/>
      <c r="M87" s="49"/>
      <c r="N87" s="50"/>
      <c r="O87" s="50"/>
      <c r="P87" s="50"/>
      <c r="Q87" s="50"/>
      <c r="R87" s="50"/>
      <c r="S87" s="50"/>
      <c r="T87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87" s="1"/>
      <c r="V87" s="1"/>
      <c r="W87" s="1"/>
      <c r="X87" s="1"/>
    </row>
    <row r="88" spans="1:24" x14ac:dyDescent="0.25">
      <c r="A88" s="41">
        <f t="shared" si="2"/>
        <v>83</v>
      </c>
      <c r="B88" s="37" t="str">
        <f>IF(T_2022[[#This Row],[ИНН]]="","",IFERROR(VLOOKUP(T_2022[[#This Row],[ИНН]],Report!$A$3:$H$6734,8,FALSE),""))</f>
        <v/>
      </c>
      <c r="C88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88" s="43"/>
      <c r="E88" s="44"/>
      <c r="F88" s="45"/>
      <c r="G88" s="46"/>
      <c r="H88" s="47"/>
      <c r="I88" s="48"/>
      <c r="J88" s="49"/>
      <c r="K88" s="49"/>
      <c r="L88" s="49"/>
      <c r="M88" s="49"/>
      <c r="N88" s="50"/>
      <c r="O88" s="50"/>
      <c r="P88" s="50"/>
      <c r="Q88" s="50"/>
      <c r="R88" s="50"/>
      <c r="S88" s="50"/>
      <c r="T88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88" s="1"/>
      <c r="V88" s="1"/>
      <c r="W88" s="1"/>
      <c r="X88" s="1"/>
    </row>
    <row r="89" spans="1:24" x14ac:dyDescent="0.25">
      <c r="A89" s="41">
        <f>ROW()-5</f>
        <v>84</v>
      </c>
      <c r="B89" s="37" t="str">
        <f>IF(T_2022[[#This Row],[ИНН]]="","",IFERROR(VLOOKUP(T_2022[[#This Row],[ИНН]],Report!$A$3:$H$6734,8,FALSE),""))</f>
        <v/>
      </c>
      <c r="C89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89" s="43"/>
      <c r="E89" s="44"/>
      <c r="F89" s="45"/>
      <c r="G89" s="46"/>
      <c r="H89" s="47"/>
      <c r="I89" s="48"/>
      <c r="J89" s="49"/>
      <c r="K89" s="49"/>
      <c r="L89" s="49"/>
      <c r="M89" s="49"/>
      <c r="N89" s="50"/>
      <c r="O89" s="50"/>
      <c r="P89" s="50"/>
      <c r="Q89" s="50"/>
      <c r="R89" s="50"/>
      <c r="S89" s="50"/>
      <c r="T89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89" s="1"/>
      <c r="V89" s="1"/>
      <c r="W89" s="1"/>
      <c r="X89" s="1"/>
    </row>
    <row r="90" spans="1:24" x14ac:dyDescent="0.25">
      <c r="A90" s="41">
        <f t="shared" ref="A90:A99" si="3">ROW()-5</f>
        <v>85</v>
      </c>
      <c r="B90" s="37" t="str">
        <f>IF(T_2022[[#This Row],[ИНН]]="","",IFERROR(VLOOKUP(T_2022[[#This Row],[ИНН]],Report!$A$3:$H$6734,8,FALSE),""))</f>
        <v/>
      </c>
      <c r="C90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90" s="43"/>
      <c r="E90" s="44"/>
      <c r="F90" s="45"/>
      <c r="G90" s="46"/>
      <c r="H90" s="47"/>
      <c r="I90" s="48"/>
      <c r="J90" s="49"/>
      <c r="K90" s="49"/>
      <c r="L90" s="49"/>
      <c r="M90" s="49"/>
      <c r="N90" s="50"/>
      <c r="O90" s="50"/>
      <c r="P90" s="50"/>
      <c r="Q90" s="50"/>
      <c r="R90" s="50"/>
      <c r="S90" s="50"/>
      <c r="T90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90" s="1"/>
      <c r="V90" s="1"/>
      <c r="W90" s="1"/>
      <c r="X90" s="1"/>
    </row>
    <row r="91" spans="1:24" x14ac:dyDescent="0.25">
      <c r="A91" s="41">
        <f t="shared" si="3"/>
        <v>86</v>
      </c>
      <c r="B91" s="37" t="str">
        <f>IF(T_2022[[#This Row],[ИНН]]="","",IFERROR(VLOOKUP(T_2022[[#This Row],[ИНН]],Report!$A$3:$H$6734,8,FALSE),""))</f>
        <v/>
      </c>
      <c r="C91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91" s="43"/>
      <c r="E91" s="44"/>
      <c r="F91" s="45"/>
      <c r="G91" s="46"/>
      <c r="H91" s="47"/>
      <c r="I91" s="48"/>
      <c r="J91" s="49"/>
      <c r="K91" s="49"/>
      <c r="L91" s="49"/>
      <c r="M91" s="49"/>
      <c r="N91" s="50"/>
      <c r="O91" s="50"/>
      <c r="P91" s="50"/>
      <c r="Q91" s="50"/>
      <c r="R91" s="50"/>
      <c r="S91" s="50"/>
      <c r="T91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91" s="1"/>
      <c r="V91" s="1"/>
      <c r="W91" s="1"/>
      <c r="X91" s="1"/>
    </row>
    <row r="92" spans="1:24" x14ac:dyDescent="0.25">
      <c r="A92" s="41">
        <f t="shared" si="3"/>
        <v>87</v>
      </c>
      <c r="B92" s="37" t="str">
        <f>IF(T_2022[[#This Row],[ИНН]]="","",IFERROR(VLOOKUP(T_2022[[#This Row],[ИНН]],Report!$A$3:$H$6734,8,FALSE),""))</f>
        <v/>
      </c>
      <c r="C92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92" s="43"/>
      <c r="E92" s="44"/>
      <c r="F92" s="45"/>
      <c r="G92" s="46"/>
      <c r="H92" s="47"/>
      <c r="I92" s="48"/>
      <c r="J92" s="49"/>
      <c r="K92" s="49"/>
      <c r="L92" s="49"/>
      <c r="M92" s="49"/>
      <c r="N92" s="50"/>
      <c r="O92" s="50"/>
      <c r="P92" s="50"/>
      <c r="Q92" s="50"/>
      <c r="R92" s="50"/>
      <c r="S92" s="50"/>
      <c r="T92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92" s="1"/>
      <c r="V92" s="1"/>
      <c r="W92" s="1"/>
      <c r="X92" s="1"/>
    </row>
    <row r="93" spans="1:24" x14ac:dyDescent="0.25">
      <c r="A93" s="41">
        <f t="shared" si="3"/>
        <v>88</v>
      </c>
      <c r="B93" s="37" t="str">
        <f>IF(T_2022[[#This Row],[ИНН]]="","",IFERROR(VLOOKUP(T_2022[[#This Row],[ИНН]],Report!$A$3:$H$6734,8,FALSE),""))</f>
        <v/>
      </c>
      <c r="C93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93" s="43"/>
      <c r="E93" s="44"/>
      <c r="F93" s="45"/>
      <c r="G93" s="46"/>
      <c r="H93" s="47"/>
      <c r="I93" s="48"/>
      <c r="J93" s="49"/>
      <c r="K93" s="49"/>
      <c r="L93" s="49"/>
      <c r="M93" s="49"/>
      <c r="N93" s="50"/>
      <c r="O93" s="50"/>
      <c r="P93" s="50"/>
      <c r="Q93" s="50"/>
      <c r="R93" s="50"/>
      <c r="S93" s="50"/>
      <c r="T93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93" s="1"/>
      <c r="V93" s="1"/>
      <c r="W93" s="1"/>
      <c r="X93" s="1"/>
    </row>
    <row r="94" spans="1:24" x14ac:dyDescent="0.25">
      <c r="A94" s="41">
        <f t="shared" si="3"/>
        <v>89</v>
      </c>
      <c r="B94" s="37" t="str">
        <f>IF(T_2022[[#This Row],[ИНН]]="","",IFERROR(VLOOKUP(T_2022[[#This Row],[ИНН]],Report!$A$3:$H$6734,8,FALSE),""))</f>
        <v/>
      </c>
      <c r="C94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94" s="43"/>
      <c r="E94" s="44"/>
      <c r="F94" s="45"/>
      <c r="G94" s="46"/>
      <c r="H94" s="47"/>
      <c r="I94" s="48"/>
      <c r="J94" s="49"/>
      <c r="K94" s="49"/>
      <c r="L94" s="49"/>
      <c r="M94" s="49"/>
      <c r="N94" s="50"/>
      <c r="O94" s="50"/>
      <c r="P94" s="50"/>
      <c r="Q94" s="50"/>
      <c r="R94" s="50"/>
      <c r="S94" s="50"/>
      <c r="T94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94" s="1"/>
      <c r="V94" s="1"/>
      <c r="W94" s="1"/>
      <c r="X94" s="1"/>
    </row>
    <row r="95" spans="1:24" x14ac:dyDescent="0.25">
      <c r="A95" s="41">
        <f t="shared" si="3"/>
        <v>90</v>
      </c>
      <c r="B95" s="37" t="str">
        <f>IF(T_2022[[#This Row],[ИНН]]="","",IFERROR(VLOOKUP(T_2022[[#This Row],[ИНН]],Report!$A$3:$H$6734,8,FALSE),""))</f>
        <v/>
      </c>
      <c r="C95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95" s="43"/>
      <c r="E95" s="44"/>
      <c r="F95" s="45"/>
      <c r="G95" s="46"/>
      <c r="H95" s="47"/>
      <c r="I95" s="48"/>
      <c r="J95" s="49"/>
      <c r="K95" s="49"/>
      <c r="L95" s="49"/>
      <c r="M95" s="49"/>
      <c r="N95" s="50"/>
      <c r="O95" s="50"/>
      <c r="P95" s="50"/>
      <c r="Q95" s="50"/>
      <c r="R95" s="50"/>
      <c r="S95" s="50"/>
      <c r="T95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95" s="1"/>
      <c r="V95" s="1"/>
      <c r="W95" s="1"/>
      <c r="X95" s="1"/>
    </row>
    <row r="96" spans="1:24" x14ac:dyDescent="0.25">
      <c r="A96" s="41">
        <f t="shared" si="3"/>
        <v>91</v>
      </c>
      <c r="B96" s="37" t="str">
        <f>IF(T_2022[[#This Row],[ИНН]]="","",IFERROR(VLOOKUP(T_2022[[#This Row],[ИНН]],Report!$A$3:$H$6734,8,FALSE),""))</f>
        <v/>
      </c>
      <c r="C96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96" s="43"/>
      <c r="E96" s="44"/>
      <c r="F96" s="45"/>
      <c r="G96" s="46"/>
      <c r="H96" s="47"/>
      <c r="I96" s="48"/>
      <c r="J96" s="49"/>
      <c r="K96" s="49"/>
      <c r="L96" s="49"/>
      <c r="M96" s="49"/>
      <c r="N96" s="50"/>
      <c r="O96" s="50"/>
      <c r="P96" s="50"/>
      <c r="Q96" s="50"/>
      <c r="R96" s="50"/>
      <c r="S96" s="50"/>
      <c r="T96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96" s="1"/>
      <c r="V96" s="1"/>
      <c r="W96" s="1"/>
      <c r="X96" s="1"/>
    </row>
    <row r="97" spans="1:24" x14ac:dyDescent="0.25">
      <c r="A97" s="41">
        <f t="shared" si="3"/>
        <v>92</v>
      </c>
      <c r="B97" s="37" t="str">
        <f>IF(T_2022[[#This Row],[ИНН]]="","",IFERROR(VLOOKUP(T_2022[[#This Row],[ИНН]],Report!$A$3:$H$6734,8,FALSE),""))</f>
        <v/>
      </c>
      <c r="C97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97" s="43"/>
      <c r="E97" s="44"/>
      <c r="F97" s="45"/>
      <c r="G97" s="46"/>
      <c r="H97" s="47"/>
      <c r="I97" s="48"/>
      <c r="J97" s="49"/>
      <c r="K97" s="49"/>
      <c r="L97" s="49"/>
      <c r="M97" s="49"/>
      <c r="N97" s="50"/>
      <c r="O97" s="50"/>
      <c r="P97" s="50"/>
      <c r="Q97" s="50"/>
      <c r="R97" s="50"/>
      <c r="S97" s="50"/>
      <c r="T97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97" s="1"/>
      <c r="V97" s="1"/>
      <c r="W97" s="1"/>
      <c r="X97" s="1"/>
    </row>
    <row r="98" spans="1:24" x14ac:dyDescent="0.25">
      <c r="A98" s="41">
        <f t="shared" si="3"/>
        <v>93</v>
      </c>
      <c r="B98" s="37" t="str">
        <f>IF(T_2022[[#This Row],[ИНН]]="","",IFERROR(VLOOKUP(T_2022[[#This Row],[ИНН]],Report!$A$3:$H$6734,8,FALSE),""))</f>
        <v/>
      </c>
      <c r="C98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98" s="43"/>
      <c r="E98" s="44"/>
      <c r="F98" s="45"/>
      <c r="G98" s="46"/>
      <c r="H98" s="47"/>
      <c r="I98" s="48"/>
      <c r="J98" s="49"/>
      <c r="K98" s="49"/>
      <c r="L98" s="49"/>
      <c r="M98" s="49"/>
      <c r="N98" s="50"/>
      <c r="O98" s="50"/>
      <c r="P98" s="50"/>
      <c r="Q98" s="50"/>
      <c r="R98" s="50"/>
      <c r="S98" s="50"/>
      <c r="T98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98" s="1"/>
      <c r="V98" s="1"/>
      <c r="W98" s="1"/>
      <c r="X98" s="1"/>
    </row>
    <row r="99" spans="1:24" x14ac:dyDescent="0.25">
      <c r="A99" s="41">
        <f t="shared" si="3"/>
        <v>94</v>
      </c>
      <c r="B99" s="37" t="str">
        <f>IF(T_2022[[#This Row],[ИНН]]="","",IFERROR(VLOOKUP(T_2022[[#This Row],[ИНН]],Report!$A$3:$H$6734,8,FALSE),""))</f>
        <v/>
      </c>
      <c r="C99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99" s="43"/>
      <c r="E99" s="44"/>
      <c r="F99" s="45"/>
      <c r="G99" s="46"/>
      <c r="H99" s="47"/>
      <c r="I99" s="48"/>
      <c r="J99" s="49"/>
      <c r="K99" s="49"/>
      <c r="L99" s="49"/>
      <c r="M99" s="49"/>
      <c r="N99" s="50"/>
      <c r="O99" s="50"/>
      <c r="P99" s="50"/>
      <c r="Q99" s="50"/>
      <c r="R99" s="50"/>
      <c r="S99" s="50"/>
      <c r="T99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99" s="1"/>
      <c r="V99" s="1"/>
      <c r="W99" s="1"/>
      <c r="X99" s="1"/>
    </row>
    <row r="100" spans="1:24" x14ac:dyDescent="0.25">
      <c r="A100" s="41">
        <f>ROW()-5</f>
        <v>95</v>
      </c>
      <c r="B100" s="37" t="str">
        <f>IF(T_2022[[#This Row],[ИНН]]="","",IFERROR(VLOOKUP(T_2022[[#This Row],[ИНН]],Report!$A$3:$H$6734,8,FALSE),""))</f>
        <v/>
      </c>
      <c r="C100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00" s="43"/>
      <c r="E100" s="44"/>
      <c r="F100" s="45"/>
      <c r="G100" s="46"/>
      <c r="H100" s="47"/>
      <c r="I100" s="48"/>
      <c r="J100" s="49"/>
      <c r="K100" s="49"/>
      <c r="L100" s="49"/>
      <c r="M100" s="49"/>
      <c r="N100" s="50"/>
      <c r="O100" s="50"/>
      <c r="P100" s="50"/>
      <c r="Q100" s="50"/>
      <c r="R100" s="50"/>
      <c r="S100" s="50"/>
      <c r="T100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00" s="1"/>
      <c r="V100" s="1"/>
      <c r="W100" s="1"/>
      <c r="X100" s="1"/>
    </row>
    <row r="101" spans="1:24" x14ac:dyDescent="0.25">
      <c r="A101" s="41">
        <f t="shared" ref="A101:A102" si="4">ROW()-5</f>
        <v>96</v>
      </c>
      <c r="B101" s="37" t="str">
        <f>IF(T_2022[[#This Row],[ИНН]]="","",IFERROR(VLOOKUP(T_2022[[#This Row],[ИНН]],Report!$A$3:$H$6734,8,FALSE),""))</f>
        <v/>
      </c>
      <c r="C101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01" s="43"/>
      <c r="E101" s="44"/>
      <c r="F101" s="45"/>
      <c r="G101" s="46"/>
      <c r="H101" s="47"/>
      <c r="I101" s="48"/>
      <c r="J101" s="49"/>
      <c r="K101" s="49"/>
      <c r="L101" s="49"/>
      <c r="M101" s="49"/>
      <c r="N101" s="50"/>
      <c r="O101" s="50"/>
      <c r="P101" s="50"/>
      <c r="Q101" s="50"/>
      <c r="R101" s="50"/>
      <c r="S101" s="50"/>
      <c r="T101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01" s="1"/>
      <c r="V101" s="1"/>
      <c r="W101" s="1"/>
      <c r="X101" s="1"/>
    </row>
    <row r="102" spans="1:24" x14ac:dyDescent="0.25">
      <c r="A102" s="41">
        <f t="shared" si="4"/>
        <v>97</v>
      </c>
      <c r="B102" s="37" t="str">
        <f>IF(T_2022[[#This Row],[ИНН]]="","",IFERROR(VLOOKUP(T_2022[[#This Row],[ИНН]],Report!$A$3:$H$6734,8,FALSE),""))</f>
        <v/>
      </c>
      <c r="C102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02" s="43"/>
      <c r="E102" s="44"/>
      <c r="F102" s="45"/>
      <c r="G102" s="46"/>
      <c r="H102" s="47"/>
      <c r="I102" s="48"/>
      <c r="J102" s="49"/>
      <c r="K102" s="49"/>
      <c r="L102" s="49"/>
      <c r="M102" s="49"/>
      <c r="N102" s="50"/>
      <c r="O102" s="50"/>
      <c r="P102" s="50"/>
      <c r="Q102" s="50"/>
      <c r="R102" s="50"/>
      <c r="S102" s="50"/>
      <c r="T102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02" s="1"/>
      <c r="V102" s="1"/>
      <c r="W102" s="1"/>
      <c r="X102" s="1"/>
    </row>
    <row r="103" spans="1:24" x14ac:dyDescent="0.25">
      <c r="A103" s="41">
        <f>ROW()-5</f>
        <v>98</v>
      </c>
      <c r="B103" s="37" t="str">
        <f>IF(T_2022[[#This Row],[ИНН]]="","",IFERROR(VLOOKUP(T_2022[[#This Row],[ИНН]],Report!$A$3:$H$6734,8,FALSE),""))</f>
        <v/>
      </c>
      <c r="C103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03" s="43"/>
      <c r="E103" s="44"/>
      <c r="F103" s="45"/>
      <c r="G103" s="46"/>
      <c r="H103" s="47"/>
      <c r="I103" s="48"/>
      <c r="J103" s="49"/>
      <c r="K103" s="49"/>
      <c r="L103" s="49"/>
      <c r="M103" s="49"/>
      <c r="N103" s="50"/>
      <c r="O103" s="50"/>
      <c r="P103" s="50"/>
      <c r="Q103" s="50"/>
      <c r="R103" s="50"/>
      <c r="S103" s="50"/>
      <c r="T103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03" s="1"/>
      <c r="V103" s="1"/>
      <c r="W103" s="1"/>
      <c r="X103" s="1"/>
    </row>
    <row r="104" spans="1:24" x14ac:dyDescent="0.25">
      <c r="A104" s="41">
        <f t="shared" ref="A104" si="5">ROW()-5</f>
        <v>99</v>
      </c>
      <c r="B104" s="37" t="str">
        <f>IF(T_2022[[#This Row],[ИНН]]="","",IFERROR(VLOOKUP(T_2022[[#This Row],[ИНН]],Report!$A$3:$H$6734,8,FALSE),""))</f>
        <v/>
      </c>
      <c r="C104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04" s="43"/>
      <c r="E104" s="44"/>
      <c r="F104" s="45"/>
      <c r="G104" s="46"/>
      <c r="H104" s="47"/>
      <c r="I104" s="48"/>
      <c r="J104" s="49"/>
      <c r="K104" s="49"/>
      <c r="L104" s="49"/>
      <c r="M104" s="49"/>
      <c r="N104" s="50"/>
      <c r="O104" s="50"/>
      <c r="P104" s="50"/>
      <c r="Q104" s="50"/>
      <c r="R104" s="50"/>
      <c r="S104" s="50"/>
      <c r="T104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04" s="1"/>
      <c r="V104" s="1"/>
      <c r="W104" s="1"/>
      <c r="X104" s="1"/>
    </row>
    <row r="105" spans="1:24" x14ac:dyDescent="0.25">
      <c r="A105" s="41">
        <f>ROW()-5</f>
        <v>100</v>
      </c>
      <c r="B105" s="37" t="str">
        <f>IF(T_2022[[#This Row],[ИНН]]="","",IFERROR(VLOOKUP(T_2022[[#This Row],[ИНН]],Report!$A$3:$H$6734,8,FALSE),""))</f>
        <v/>
      </c>
      <c r="C105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05" s="43"/>
      <c r="E105" s="44"/>
      <c r="F105" s="45"/>
      <c r="G105" s="46"/>
      <c r="H105" s="47"/>
      <c r="I105" s="48"/>
      <c r="J105" s="49"/>
      <c r="K105" s="49"/>
      <c r="L105" s="49"/>
      <c r="M105" s="49"/>
      <c r="N105" s="50"/>
      <c r="O105" s="50"/>
      <c r="P105" s="50"/>
      <c r="Q105" s="50"/>
      <c r="R105" s="50"/>
      <c r="S105" s="50"/>
      <c r="T105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05" s="1"/>
      <c r="V105" s="1"/>
      <c r="W105" s="1"/>
      <c r="X105" s="1"/>
    </row>
    <row r="106" spans="1:24" x14ac:dyDescent="0.25">
      <c r="A106" s="41">
        <f t="shared" ref="A106:A155" si="6">ROW()-5</f>
        <v>101</v>
      </c>
      <c r="B106" s="37" t="str">
        <f>IF(T_2022[[#This Row],[ИНН]]="","",IFERROR(VLOOKUP(T_2022[[#This Row],[ИНН]],Report!$A$3:$H$6734,8,FALSE),""))</f>
        <v/>
      </c>
      <c r="C106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06" s="43"/>
      <c r="E106" s="44"/>
      <c r="F106" s="45"/>
      <c r="G106" s="46"/>
      <c r="H106" s="47"/>
      <c r="I106" s="48"/>
      <c r="J106" s="49"/>
      <c r="K106" s="49"/>
      <c r="L106" s="49"/>
      <c r="M106" s="49"/>
      <c r="N106" s="50"/>
      <c r="O106" s="50"/>
      <c r="P106" s="50"/>
      <c r="Q106" s="50"/>
      <c r="R106" s="50"/>
      <c r="S106" s="50"/>
      <c r="T106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06" s="1"/>
      <c r="V106" s="1"/>
      <c r="W106" s="1"/>
      <c r="X106" s="1"/>
    </row>
    <row r="107" spans="1:24" x14ac:dyDescent="0.25">
      <c r="A107" s="41">
        <f t="shared" si="6"/>
        <v>102</v>
      </c>
      <c r="B107" s="37" t="str">
        <f>IF(T_2022[[#This Row],[ИНН]]="","",IFERROR(VLOOKUP(T_2022[[#This Row],[ИНН]],Report!$A$3:$H$6734,8,FALSE),""))</f>
        <v/>
      </c>
      <c r="C107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07" s="43"/>
      <c r="E107" s="44"/>
      <c r="F107" s="45"/>
      <c r="G107" s="46"/>
      <c r="H107" s="47"/>
      <c r="I107" s="48"/>
      <c r="J107" s="49"/>
      <c r="K107" s="49"/>
      <c r="L107" s="49"/>
      <c r="M107" s="49"/>
      <c r="N107" s="50"/>
      <c r="O107" s="50"/>
      <c r="P107" s="50"/>
      <c r="Q107" s="50"/>
      <c r="R107" s="50"/>
      <c r="S107" s="50"/>
      <c r="T107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07" s="1"/>
      <c r="V107" s="1"/>
      <c r="W107" s="1"/>
      <c r="X107" s="1"/>
    </row>
    <row r="108" spans="1:24" x14ac:dyDescent="0.25">
      <c r="A108" s="41">
        <f t="shared" si="6"/>
        <v>103</v>
      </c>
      <c r="B108" s="37" t="str">
        <f>IF(T_2022[[#This Row],[ИНН]]="","",IFERROR(VLOOKUP(T_2022[[#This Row],[ИНН]],Report!$A$3:$H$6734,8,FALSE),""))</f>
        <v/>
      </c>
      <c r="C108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08" s="43"/>
      <c r="E108" s="44"/>
      <c r="F108" s="45"/>
      <c r="G108" s="46"/>
      <c r="H108" s="47"/>
      <c r="I108" s="48"/>
      <c r="J108" s="49"/>
      <c r="K108" s="49"/>
      <c r="L108" s="49"/>
      <c r="M108" s="49"/>
      <c r="N108" s="50"/>
      <c r="O108" s="50"/>
      <c r="P108" s="50"/>
      <c r="Q108" s="50"/>
      <c r="R108" s="50"/>
      <c r="S108" s="50"/>
      <c r="T108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08" s="1"/>
      <c r="V108" s="1"/>
      <c r="W108" s="1"/>
      <c r="X108" s="1"/>
    </row>
    <row r="109" spans="1:24" x14ac:dyDescent="0.25">
      <c r="A109" s="41">
        <f t="shared" si="6"/>
        <v>104</v>
      </c>
      <c r="B109" s="37" t="str">
        <f>IF(T_2022[[#This Row],[ИНН]]="","",IFERROR(VLOOKUP(T_2022[[#This Row],[ИНН]],Report!$A$3:$H$6734,8,FALSE),""))</f>
        <v/>
      </c>
      <c r="C109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09" s="43"/>
      <c r="E109" s="44"/>
      <c r="F109" s="45"/>
      <c r="G109" s="46"/>
      <c r="H109" s="47"/>
      <c r="I109" s="48"/>
      <c r="J109" s="49"/>
      <c r="K109" s="49"/>
      <c r="L109" s="49"/>
      <c r="M109" s="49"/>
      <c r="N109" s="50"/>
      <c r="O109" s="50"/>
      <c r="P109" s="50"/>
      <c r="Q109" s="50"/>
      <c r="R109" s="50"/>
      <c r="S109" s="50"/>
      <c r="T109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09" s="1"/>
      <c r="V109" s="1"/>
      <c r="W109" s="1"/>
      <c r="X109" s="1"/>
    </row>
    <row r="110" spans="1:24" x14ac:dyDescent="0.25">
      <c r="A110" s="41">
        <f t="shared" si="6"/>
        <v>105</v>
      </c>
      <c r="B110" s="37" t="str">
        <f>IF(T_2022[[#This Row],[ИНН]]="","",IFERROR(VLOOKUP(T_2022[[#This Row],[ИНН]],Report!$A$3:$H$6734,8,FALSE),""))</f>
        <v/>
      </c>
      <c r="C110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10" s="43"/>
      <c r="E110" s="44"/>
      <c r="F110" s="45"/>
      <c r="G110" s="46"/>
      <c r="H110" s="47"/>
      <c r="I110" s="48"/>
      <c r="J110" s="49"/>
      <c r="K110" s="49"/>
      <c r="L110" s="49"/>
      <c r="M110" s="49"/>
      <c r="N110" s="50"/>
      <c r="O110" s="50"/>
      <c r="P110" s="50"/>
      <c r="Q110" s="50"/>
      <c r="R110" s="50"/>
      <c r="S110" s="50"/>
      <c r="T110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10" s="1"/>
      <c r="V110" s="1"/>
      <c r="W110" s="1"/>
      <c r="X110" s="1"/>
    </row>
    <row r="111" spans="1:24" x14ac:dyDescent="0.25">
      <c r="A111" s="41">
        <f t="shared" si="6"/>
        <v>106</v>
      </c>
      <c r="B111" s="37" t="str">
        <f>IF(T_2022[[#This Row],[ИНН]]="","",IFERROR(VLOOKUP(T_2022[[#This Row],[ИНН]],Report!$A$3:$H$6734,8,FALSE),""))</f>
        <v/>
      </c>
      <c r="C111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11" s="43"/>
      <c r="E111" s="44"/>
      <c r="F111" s="45"/>
      <c r="G111" s="46"/>
      <c r="H111" s="47"/>
      <c r="I111" s="48"/>
      <c r="J111" s="49"/>
      <c r="K111" s="49"/>
      <c r="L111" s="49"/>
      <c r="M111" s="49"/>
      <c r="N111" s="50"/>
      <c r="O111" s="50"/>
      <c r="P111" s="50"/>
      <c r="Q111" s="50"/>
      <c r="R111" s="50"/>
      <c r="S111" s="50"/>
      <c r="T111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11" s="1"/>
      <c r="V111" s="1"/>
      <c r="W111" s="1"/>
      <c r="X111" s="1"/>
    </row>
    <row r="112" spans="1:24" x14ac:dyDescent="0.25">
      <c r="A112" s="41">
        <f t="shared" si="6"/>
        <v>107</v>
      </c>
      <c r="B112" s="37" t="str">
        <f>IF(T_2022[[#This Row],[ИНН]]="","",IFERROR(VLOOKUP(T_2022[[#This Row],[ИНН]],Report!$A$3:$H$6734,8,FALSE),""))</f>
        <v/>
      </c>
      <c r="C112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12" s="43"/>
      <c r="E112" s="44"/>
      <c r="F112" s="45"/>
      <c r="G112" s="46"/>
      <c r="H112" s="47"/>
      <c r="I112" s="48"/>
      <c r="J112" s="49"/>
      <c r="K112" s="49"/>
      <c r="L112" s="49"/>
      <c r="M112" s="49"/>
      <c r="N112" s="50"/>
      <c r="O112" s="50"/>
      <c r="P112" s="50"/>
      <c r="Q112" s="50"/>
      <c r="R112" s="50"/>
      <c r="S112" s="50"/>
      <c r="T112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12" s="1"/>
      <c r="V112" s="1"/>
      <c r="W112" s="1"/>
      <c r="X112" s="1"/>
    </row>
    <row r="113" spans="1:24" x14ac:dyDescent="0.25">
      <c r="A113" s="41">
        <f t="shared" si="6"/>
        <v>108</v>
      </c>
      <c r="B113" s="37" t="str">
        <f>IF(T_2022[[#This Row],[ИНН]]="","",IFERROR(VLOOKUP(T_2022[[#This Row],[ИНН]],Report!$A$3:$H$6734,8,FALSE),""))</f>
        <v/>
      </c>
      <c r="C113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13" s="43"/>
      <c r="E113" s="44"/>
      <c r="F113" s="45"/>
      <c r="G113" s="46"/>
      <c r="H113" s="47"/>
      <c r="I113" s="48"/>
      <c r="J113" s="49"/>
      <c r="K113" s="49"/>
      <c r="L113" s="49"/>
      <c r="M113" s="49"/>
      <c r="N113" s="50"/>
      <c r="O113" s="50"/>
      <c r="P113" s="50"/>
      <c r="Q113" s="50"/>
      <c r="R113" s="50"/>
      <c r="S113" s="50"/>
      <c r="T113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13" s="1"/>
      <c r="V113" s="1"/>
      <c r="W113" s="1"/>
      <c r="X113" s="1"/>
    </row>
    <row r="114" spans="1:24" x14ac:dyDescent="0.25">
      <c r="A114" s="41">
        <f t="shared" si="6"/>
        <v>109</v>
      </c>
      <c r="B114" s="37" t="str">
        <f>IF(T_2022[[#This Row],[ИНН]]="","",IFERROR(VLOOKUP(T_2022[[#This Row],[ИНН]],Report!$A$3:$H$6734,8,FALSE),""))</f>
        <v/>
      </c>
      <c r="C114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14" s="43"/>
      <c r="E114" s="44"/>
      <c r="F114" s="45"/>
      <c r="G114" s="46"/>
      <c r="H114" s="47"/>
      <c r="I114" s="48"/>
      <c r="J114" s="49"/>
      <c r="K114" s="49"/>
      <c r="L114" s="49"/>
      <c r="M114" s="49"/>
      <c r="N114" s="50"/>
      <c r="O114" s="50"/>
      <c r="P114" s="50"/>
      <c r="Q114" s="50"/>
      <c r="R114" s="50"/>
      <c r="S114" s="50"/>
      <c r="T114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14" s="1"/>
      <c r="V114" s="1"/>
      <c r="W114" s="1"/>
      <c r="X114" s="1"/>
    </row>
    <row r="115" spans="1:24" x14ac:dyDescent="0.25">
      <c r="A115" s="41">
        <f t="shared" si="6"/>
        <v>110</v>
      </c>
      <c r="B115" s="37" t="str">
        <f>IF(T_2022[[#This Row],[ИНН]]="","",IFERROR(VLOOKUP(T_2022[[#This Row],[ИНН]],Report!$A$3:$H$6734,8,FALSE),""))</f>
        <v/>
      </c>
      <c r="C115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15" s="43"/>
      <c r="E115" s="44"/>
      <c r="F115" s="45"/>
      <c r="G115" s="46"/>
      <c r="H115" s="47"/>
      <c r="I115" s="48"/>
      <c r="J115" s="49"/>
      <c r="K115" s="49"/>
      <c r="L115" s="49"/>
      <c r="M115" s="49"/>
      <c r="N115" s="50"/>
      <c r="O115" s="50"/>
      <c r="P115" s="50"/>
      <c r="Q115" s="50"/>
      <c r="R115" s="50"/>
      <c r="S115" s="50"/>
      <c r="T115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15" s="1"/>
      <c r="V115" s="1"/>
      <c r="W115" s="1"/>
      <c r="X115" s="1"/>
    </row>
    <row r="116" spans="1:24" x14ac:dyDescent="0.25">
      <c r="A116" s="41">
        <f t="shared" si="6"/>
        <v>111</v>
      </c>
      <c r="B116" s="37" t="str">
        <f>IF(T_2022[[#This Row],[ИНН]]="","",IFERROR(VLOOKUP(T_2022[[#This Row],[ИНН]],Report!$A$3:$H$6734,8,FALSE),""))</f>
        <v/>
      </c>
      <c r="C116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16" s="43"/>
      <c r="E116" s="44"/>
      <c r="F116" s="45"/>
      <c r="G116" s="46"/>
      <c r="H116" s="47"/>
      <c r="I116" s="48"/>
      <c r="J116" s="49"/>
      <c r="K116" s="49"/>
      <c r="L116" s="49"/>
      <c r="M116" s="49"/>
      <c r="N116" s="50"/>
      <c r="O116" s="50"/>
      <c r="P116" s="50"/>
      <c r="Q116" s="50"/>
      <c r="R116" s="50"/>
      <c r="S116" s="50"/>
      <c r="T116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16" s="1"/>
      <c r="V116" s="1"/>
      <c r="W116" s="1"/>
      <c r="X116" s="1"/>
    </row>
    <row r="117" spans="1:24" x14ac:dyDescent="0.25">
      <c r="A117" s="41">
        <f t="shared" si="6"/>
        <v>112</v>
      </c>
      <c r="B117" s="37" t="str">
        <f>IF(T_2022[[#This Row],[ИНН]]="","",IFERROR(VLOOKUP(T_2022[[#This Row],[ИНН]],Report!$A$3:$H$6734,8,FALSE),""))</f>
        <v/>
      </c>
      <c r="C117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17" s="43"/>
      <c r="E117" s="44"/>
      <c r="F117" s="45"/>
      <c r="G117" s="46"/>
      <c r="H117" s="47"/>
      <c r="I117" s="48"/>
      <c r="J117" s="49"/>
      <c r="K117" s="49"/>
      <c r="L117" s="49"/>
      <c r="M117" s="49"/>
      <c r="N117" s="50"/>
      <c r="O117" s="50"/>
      <c r="P117" s="50"/>
      <c r="Q117" s="50"/>
      <c r="R117" s="50"/>
      <c r="S117" s="50"/>
      <c r="T117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17" s="1"/>
      <c r="V117" s="1"/>
      <c r="W117" s="1"/>
      <c r="X117" s="1"/>
    </row>
    <row r="118" spans="1:24" x14ac:dyDescent="0.25">
      <c r="A118" s="41">
        <f t="shared" si="6"/>
        <v>113</v>
      </c>
      <c r="B118" s="37" t="str">
        <f>IF(T_2022[[#This Row],[ИНН]]="","",IFERROR(VLOOKUP(T_2022[[#This Row],[ИНН]],Report!$A$3:$H$6734,8,FALSE),""))</f>
        <v/>
      </c>
      <c r="C118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18" s="43"/>
      <c r="E118" s="44"/>
      <c r="F118" s="45"/>
      <c r="G118" s="46"/>
      <c r="H118" s="47"/>
      <c r="I118" s="48"/>
      <c r="J118" s="49"/>
      <c r="K118" s="49"/>
      <c r="L118" s="49"/>
      <c r="M118" s="49"/>
      <c r="N118" s="50"/>
      <c r="O118" s="50"/>
      <c r="P118" s="50"/>
      <c r="Q118" s="50"/>
      <c r="R118" s="50"/>
      <c r="S118" s="50"/>
      <c r="T118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18" s="1"/>
      <c r="V118" s="1"/>
      <c r="W118" s="1"/>
      <c r="X118" s="1"/>
    </row>
    <row r="119" spans="1:24" x14ac:dyDescent="0.25">
      <c r="A119" s="41">
        <f t="shared" si="6"/>
        <v>114</v>
      </c>
      <c r="B119" s="37" t="str">
        <f>IF(T_2022[[#This Row],[ИНН]]="","",IFERROR(VLOOKUP(T_2022[[#This Row],[ИНН]],Report!$A$3:$H$6734,8,FALSE),""))</f>
        <v/>
      </c>
      <c r="C119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19" s="43"/>
      <c r="E119" s="44"/>
      <c r="F119" s="45"/>
      <c r="G119" s="46"/>
      <c r="H119" s="47"/>
      <c r="I119" s="48"/>
      <c r="J119" s="49"/>
      <c r="K119" s="49"/>
      <c r="L119" s="49"/>
      <c r="M119" s="49"/>
      <c r="N119" s="50"/>
      <c r="O119" s="50"/>
      <c r="P119" s="50"/>
      <c r="Q119" s="50"/>
      <c r="R119" s="50"/>
      <c r="S119" s="50"/>
      <c r="T119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19" s="1"/>
      <c r="V119" s="1"/>
      <c r="W119" s="1"/>
      <c r="X119" s="1"/>
    </row>
    <row r="120" spans="1:24" x14ac:dyDescent="0.25">
      <c r="A120" s="41">
        <f t="shared" si="6"/>
        <v>115</v>
      </c>
      <c r="B120" s="37" t="str">
        <f>IF(T_2022[[#This Row],[ИНН]]="","",IFERROR(VLOOKUP(T_2022[[#This Row],[ИНН]],Report!$A$3:$H$6734,8,FALSE),""))</f>
        <v/>
      </c>
      <c r="C120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20" s="43"/>
      <c r="E120" s="44"/>
      <c r="F120" s="45"/>
      <c r="G120" s="46"/>
      <c r="H120" s="47"/>
      <c r="I120" s="48"/>
      <c r="J120" s="49"/>
      <c r="K120" s="49"/>
      <c r="L120" s="49"/>
      <c r="M120" s="49"/>
      <c r="N120" s="50"/>
      <c r="O120" s="50"/>
      <c r="P120" s="50"/>
      <c r="Q120" s="50"/>
      <c r="R120" s="50"/>
      <c r="S120" s="50"/>
      <c r="T120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20" s="1"/>
      <c r="V120" s="1"/>
      <c r="W120" s="1"/>
      <c r="X120" s="1"/>
    </row>
    <row r="121" spans="1:24" x14ac:dyDescent="0.25">
      <c r="A121" s="41">
        <f t="shared" si="6"/>
        <v>116</v>
      </c>
      <c r="B121" s="37" t="str">
        <f>IF(T_2022[[#This Row],[ИНН]]="","",IFERROR(VLOOKUP(T_2022[[#This Row],[ИНН]],Report!$A$3:$H$6734,8,FALSE),""))</f>
        <v/>
      </c>
      <c r="C121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21" s="43"/>
      <c r="E121" s="44"/>
      <c r="F121" s="45"/>
      <c r="G121" s="46"/>
      <c r="H121" s="47"/>
      <c r="I121" s="48"/>
      <c r="J121" s="49"/>
      <c r="K121" s="49"/>
      <c r="L121" s="49"/>
      <c r="M121" s="49"/>
      <c r="N121" s="50"/>
      <c r="O121" s="50"/>
      <c r="P121" s="50"/>
      <c r="Q121" s="50"/>
      <c r="R121" s="50"/>
      <c r="S121" s="50"/>
      <c r="T121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21" s="1"/>
      <c r="V121" s="1"/>
      <c r="W121" s="1"/>
      <c r="X121" s="1"/>
    </row>
    <row r="122" spans="1:24" x14ac:dyDescent="0.25">
      <c r="A122" s="41">
        <f t="shared" si="6"/>
        <v>117</v>
      </c>
      <c r="B122" s="37" t="str">
        <f>IF(T_2022[[#This Row],[ИНН]]="","",IFERROR(VLOOKUP(T_2022[[#This Row],[ИНН]],Report!$A$3:$H$6734,8,FALSE),""))</f>
        <v/>
      </c>
      <c r="C122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22" s="43"/>
      <c r="E122" s="44"/>
      <c r="F122" s="45"/>
      <c r="G122" s="46"/>
      <c r="H122" s="47"/>
      <c r="I122" s="48"/>
      <c r="J122" s="49"/>
      <c r="K122" s="49"/>
      <c r="L122" s="49"/>
      <c r="M122" s="49"/>
      <c r="N122" s="50"/>
      <c r="O122" s="50"/>
      <c r="P122" s="50"/>
      <c r="Q122" s="50"/>
      <c r="R122" s="50"/>
      <c r="S122" s="50"/>
      <c r="T122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22" s="1"/>
      <c r="V122" s="1"/>
      <c r="W122" s="1"/>
      <c r="X122" s="1"/>
    </row>
    <row r="123" spans="1:24" x14ac:dyDescent="0.25">
      <c r="A123" s="41">
        <f t="shared" si="6"/>
        <v>118</v>
      </c>
      <c r="B123" s="37" t="str">
        <f>IF(T_2022[[#This Row],[ИНН]]="","",IFERROR(VLOOKUP(T_2022[[#This Row],[ИНН]],Report!$A$3:$H$6734,8,FALSE),""))</f>
        <v/>
      </c>
      <c r="C123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23" s="43"/>
      <c r="E123" s="44"/>
      <c r="F123" s="45"/>
      <c r="G123" s="46"/>
      <c r="H123" s="47"/>
      <c r="I123" s="48"/>
      <c r="J123" s="49"/>
      <c r="K123" s="49"/>
      <c r="L123" s="49"/>
      <c r="M123" s="49"/>
      <c r="N123" s="50"/>
      <c r="O123" s="50"/>
      <c r="P123" s="50"/>
      <c r="Q123" s="50"/>
      <c r="R123" s="50"/>
      <c r="S123" s="50"/>
      <c r="T123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23" s="1"/>
      <c r="V123" s="1"/>
      <c r="W123" s="1"/>
      <c r="X123" s="1"/>
    </row>
    <row r="124" spans="1:24" x14ac:dyDescent="0.25">
      <c r="A124" s="41">
        <f t="shared" si="6"/>
        <v>119</v>
      </c>
      <c r="B124" s="37" t="str">
        <f>IF(T_2022[[#This Row],[ИНН]]="","",IFERROR(VLOOKUP(T_2022[[#This Row],[ИНН]],Report!$A$3:$H$6734,8,FALSE),""))</f>
        <v/>
      </c>
      <c r="C124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24" s="43"/>
      <c r="E124" s="44"/>
      <c r="F124" s="45"/>
      <c r="G124" s="46"/>
      <c r="H124" s="47"/>
      <c r="I124" s="48"/>
      <c r="J124" s="49"/>
      <c r="K124" s="49"/>
      <c r="L124" s="49"/>
      <c r="M124" s="49"/>
      <c r="N124" s="50"/>
      <c r="O124" s="50"/>
      <c r="P124" s="50"/>
      <c r="Q124" s="50"/>
      <c r="R124" s="50"/>
      <c r="S124" s="50"/>
      <c r="T124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24" s="1"/>
      <c r="V124" s="1"/>
      <c r="W124" s="1"/>
      <c r="X124" s="1"/>
    </row>
    <row r="125" spans="1:24" x14ac:dyDescent="0.25">
      <c r="A125" s="41">
        <f t="shared" si="6"/>
        <v>120</v>
      </c>
      <c r="B125" s="37" t="str">
        <f>IF(T_2022[[#This Row],[ИНН]]="","",IFERROR(VLOOKUP(T_2022[[#This Row],[ИНН]],Report!$A$3:$H$6734,8,FALSE),""))</f>
        <v/>
      </c>
      <c r="C125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25" s="43"/>
      <c r="E125" s="44"/>
      <c r="F125" s="45"/>
      <c r="G125" s="46"/>
      <c r="H125" s="47"/>
      <c r="I125" s="48"/>
      <c r="J125" s="49"/>
      <c r="K125" s="49"/>
      <c r="L125" s="49"/>
      <c r="M125" s="49"/>
      <c r="N125" s="50"/>
      <c r="O125" s="50"/>
      <c r="P125" s="50"/>
      <c r="Q125" s="50"/>
      <c r="R125" s="50"/>
      <c r="S125" s="50"/>
      <c r="T125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25" s="1"/>
      <c r="V125" s="1"/>
      <c r="W125" s="1"/>
      <c r="X125" s="1"/>
    </row>
    <row r="126" spans="1:24" x14ac:dyDescent="0.25">
      <c r="A126" s="41">
        <f t="shared" si="6"/>
        <v>121</v>
      </c>
      <c r="B126" s="37" t="str">
        <f>IF(T_2022[[#This Row],[ИНН]]="","",IFERROR(VLOOKUP(T_2022[[#This Row],[ИНН]],Report!$A$3:$H$6734,8,FALSE),""))</f>
        <v/>
      </c>
      <c r="C126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26" s="43"/>
      <c r="E126" s="44"/>
      <c r="F126" s="45"/>
      <c r="G126" s="46"/>
      <c r="H126" s="47"/>
      <c r="I126" s="48"/>
      <c r="J126" s="49"/>
      <c r="K126" s="49"/>
      <c r="L126" s="49"/>
      <c r="M126" s="49"/>
      <c r="N126" s="50"/>
      <c r="O126" s="50"/>
      <c r="P126" s="50"/>
      <c r="Q126" s="50"/>
      <c r="R126" s="50"/>
      <c r="S126" s="50"/>
      <c r="T126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26" s="1"/>
      <c r="V126" s="1"/>
      <c r="W126" s="1"/>
      <c r="X126" s="1"/>
    </row>
    <row r="127" spans="1:24" x14ac:dyDescent="0.25">
      <c r="A127" s="41">
        <f t="shared" si="6"/>
        <v>122</v>
      </c>
      <c r="B127" s="37" t="str">
        <f>IF(T_2022[[#This Row],[ИНН]]="","",IFERROR(VLOOKUP(T_2022[[#This Row],[ИНН]],Report!$A$3:$H$6734,8,FALSE),""))</f>
        <v/>
      </c>
      <c r="C127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27" s="43"/>
      <c r="E127" s="44"/>
      <c r="F127" s="45"/>
      <c r="G127" s="46"/>
      <c r="H127" s="47"/>
      <c r="I127" s="48"/>
      <c r="J127" s="49"/>
      <c r="K127" s="49"/>
      <c r="L127" s="49"/>
      <c r="M127" s="49"/>
      <c r="N127" s="50"/>
      <c r="O127" s="50"/>
      <c r="P127" s="50"/>
      <c r="Q127" s="50"/>
      <c r="R127" s="50"/>
      <c r="S127" s="50"/>
      <c r="T127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27" s="1"/>
      <c r="V127" s="1"/>
      <c r="W127" s="1"/>
      <c r="X127" s="1"/>
    </row>
    <row r="128" spans="1:24" x14ac:dyDescent="0.25">
      <c r="A128" s="41">
        <f t="shared" si="6"/>
        <v>123</v>
      </c>
      <c r="B128" s="37" t="str">
        <f>IF(T_2022[[#This Row],[ИНН]]="","",IFERROR(VLOOKUP(T_2022[[#This Row],[ИНН]],Report!$A$3:$H$6734,8,FALSE),""))</f>
        <v/>
      </c>
      <c r="C128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28" s="43"/>
      <c r="E128" s="44"/>
      <c r="F128" s="45"/>
      <c r="G128" s="46"/>
      <c r="H128" s="47"/>
      <c r="I128" s="48"/>
      <c r="J128" s="49"/>
      <c r="K128" s="49"/>
      <c r="L128" s="49"/>
      <c r="M128" s="49"/>
      <c r="N128" s="50"/>
      <c r="O128" s="50"/>
      <c r="P128" s="50"/>
      <c r="Q128" s="50"/>
      <c r="R128" s="50"/>
      <c r="S128" s="50"/>
      <c r="T128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28" s="1"/>
      <c r="V128" s="1"/>
      <c r="W128" s="1"/>
      <c r="X128" s="1"/>
    </row>
    <row r="129" spans="1:24" x14ac:dyDescent="0.25">
      <c r="A129" s="41">
        <f t="shared" si="6"/>
        <v>124</v>
      </c>
      <c r="B129" s="37" t="str">
        <f>IF(T_2022[[#This Row],[ИНН]]="","",IFERROR(VLOOKUP(T_2022[[#This Row],[ИНН]],Report!$A$3:$H$6734,8,FALSE),""))</f>
        <v/>
      </c>
      <c r="C129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29" s="43"/>
      <c r="E129" s="44"/>
      <c r="F129" s="45"/>
      <c r="G129" s="46"/>
      <c r="H129" s="47"/>
      <c r="I129" s="48"/>
      <c r="J129" s="49"/>
      <c r="K129" s="49"/>
      <c r="L129" s="49"/>
      <c r="M129" s="49"/>
      <c r="N129" s="50"/>
      <c r="O129" s="50"/>
      <c r="P129" s="50"/>
      <c r="Q129" s="50"/>
      <c r="R129" s="50"/>
      <c r="S129" s="50"/>
      <c r="T129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29" s="1"/>
      <c r="V129" s="1"/>
      <c r="W129" s="1"/>
      <c r="X129" s="1"/>
    </row>
    <row r="130" spans="1:24" x14ac:dyDescent="0.25">
      <c r="A130" s="41">
        <f t="shared" si="6"/>
        <v>125</v>
      </c>
      <c r="B130" s="37" t="str">
        <f>IF(T_2022[[#This Row],[ИНН]]="","",IFERROR(VLOOKUP(T_2022[[#This Row],[ИНН]],Report!$A$3:$H$6734,8,FALSE),""))</f>
        <v/>
      </c>
      <c r="C130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30" s="43"/>
      <c r="E130" s="44"/>
      <c r="F130" s="45"/>
      <c r="G130" s="46"/>
      <c r="H130" s="47"/>
      <c r="I130" s="48"/>
      <c r="J130" s="49"/>
      <c r="K130" s="49"/>
      <c r="L130" s="49"/>
      <c r="M130" s="49"/>
      <c r="N130" s="50"/>
      <c r="O130" s="50"/>
      <c r="P130" s="50"/>
      <c r="Q130" s="50"/>
      <c r="R130" s="50"/>
      <c r="S130" s="50"/>
      <c r="T130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30" s="1"/>
      <c r="V130" s="1"/>
      <c r="W130" s="1"/>
      <c r="X130" s="1"/>
    </row>
    <row r="131" spans="1:24" x14ac:dyDescent="0.25">
      <c r="A131" s="41">
        <f t="shared" si="6"/>
        <v>126</v>
      </c>
      <c r="B131" s="37" t="str">
        <f>IF(T_2022[[#This Row],[ИНН]]="","",IFERROR(VLOOKUP(T_2022[[#This Row],[ИНН]],Report!$A$3:$H$6734,8,FALSE),""))</f>
        <v/>
      </c>
      <c r="C131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31" s="43"/>
      <c r="E131" s="44"/>
      <c r="F131" s="45"/>
      <c r="G131" s="46"/>
      <c r="H131" s="47"/>
      <c r="I131" s="48"/>
      <c r="J131" s="49"/>
      <c r="K131" s="49"/>
      <c r="L131" s="49"/>
      <c r="M131" s="49"/>
      <c r="N131" s="50"/>
      <c r="O131" s="50"/>
      <c r="P131" s="50"/>
      <c r="Q131" s="50"/>
      <c r="R131" s="50"/>
      <c r="S131" s="50"/>
      <c r="T131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31" s="1"/>
      <c r="V131" s="1"/>
      <c r="W131" s="1"/>
      <c r="X131" s="1"/>
    </row>
    <row r="132" spans="1:24" x14ac:dyDescent="0.25">
      <c r="A132" s="41">
        <f t="shared" si="6"/>
        <v>127</v>
      </c>
      <c r="B132" s="37" t="str">
        <f>IF(T_2022[[#This Row],[ИНН]]="","",IFERROR(VLOOKUP(T_2022[[#This Row],[ИНН]],Report!$A$3:$H$6734,8,FALSE),""))</f>
        <v/>
      </c>
      <c r="C132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32" s="43"/>
      <c r="E132" s="44"/>
      <c r="F132" s="45"/>
      <c r="G132" s="46"/>
      <c r="H132" s="47"/>
      <c r="I132" s="48"/>
      <c r="J132" s="49"/>
      <c r="K132" s="49"/>
      <c r="L132" s="49"/>
      <c r="M132" s="49"/>
      <c r="N132" s="50"/>
      <c r="O132" s="50"/>
      <c r="P132" s="50"/>
      <c r="Q132" s="50"/>
      <c r="R132" s="50"/>
      <c r="S132" s="50"/>
      <c r="T132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32" s="1"/>
      <c r="V132" s="1"/>
      <c r="W132" s="1"/>
      <c r="X132" s="1"/>
    </row>
    <row r="133" spans="1:24" x14ac:dyDescent="0.25">
      <c r="A133" s="41">
        <f t="shared" si="6"/>
        <v>128</v>
      </c>
      <c r="B133" s="37" t="str">
        <f>IF(T_2022[[#This Row],[ИНН]]="","",IFERROR(VLOOKUP(T_2022[[#This Row],[ИНН]],Report!$A$3:$H$6734,8,FALSE),""))</f>
        <v/>
      </c>
      <c r="C133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33" s="43"/>
      <c r="E133" s="44"/>
      <c r="F133" s="45"/>
      <c r="G133" s="46"/>
      <c r="H133" s="47"/>
      <c r="I133" s="48"/>
      <c r="J133" s="49"/>
      <c r="K133" s="49"/>
      <c r="L133" s="49"/>
      <c r="M133" s="49"/>
      <c r="N133" s="50"/>
      <c r="O133" s="50"/>
      <c r="P133" s="50"/>
      <c r="Q133" s="50"/>
      <c r="R133" s="50"/>
      <c r="S133" s="50"/>
      <c r="T133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33" s="1"/>
      <c r="V133" s="1"/>
      <c r="W133" s="1"/>
      <c r="X133" s="1"/>
    </row>
    <row r="134" spans="1:24" x14ac:dyDescent="0.25">
      <c r="A134" s="41">
        <f t="shared" si="6"/>
        <v>129</v>
      </c>
      <c r="B134" s="37" t="str">
        <f>IF(T_2022[[#This Row],[ИНН]]="","",IFERROR(VLOOKUP(T_2022[[#This Row],[ИНН]],Report!$A$3:$H$6734,8,FALSE),""))</f>
        <v/>
      </c>
      <c r="C134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34" s="43"/>
      <c r="E134" s="44"/>
      <c r="F134" s="45"/>
      <c r="G134" s="46"/>
      <c r="H134" s="47"/>
      <c r="I134" s="48"/>
      <c r="J134" s="49"/>
      <c r="K134" s="49"/>
      <c r="L134" s="49"/>
      <c r="M134" s="49"/>
      <c r="N134" s="50"/>
      <c r="O134" s="50"/>
      <c r="P134" s="50"/>
      <c r="Q134" s="50"/>
      <c r="R134" s="50"/>
      <c r="S134" s="50"/>
      <c r="T134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34" s="1"/>
      <c r="V134" s="1"/>
      <c r="W134" s="1"/>
      <c r="X134" s="1"/>
    </row>
    <row r="135" spans="1:24" x14ac:dyDescent="0.25">
      <c r="A135" s="41">
        <f t="shared" si="6"/>
        <v>130</v>
      </c>
      <c r="B135" s="37" t="str">
        <f>IF(T_2022[[#This Row],[ИНН]]="","",IFERROR(VLOOKUP(T_2022[[#This Row],[ИНН]],Report!$A$3:$H$6734,8,FALSE),""))</f>
        <v/>
      </c>
      <c r="C135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35" s="43"/>
      <c r="E135" s="44"/>
      <c r="F135" s="45"/>
      <c r="G135" s="46"/>
      <c r="H135" s="47"/>
      <c r="I135" s="48"/>
      <c r="J135" s="49"/>
      <c r="K135" s="49"/>
      <c r="L135" s="49"/>
      <c r="M135" s="49"/>
      <c r="N135" s="50"/>
      <c r="O135" s="50"/>
      <c r="P135" s="50"/>
      <c r="Q135" s="50"/>
      <c r="R135" s="50"/>
      <c r="S135" s="50"/>
      <c r="T135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35" s="1"/>
      <c r="V135" s="1"/>
      <c r="W135" s="1"/>
      <c r="X135" s="1"/>
    </row>
    <row r="136" spans="1:24" x14ac:dyDescent="0.25">
      <c r="A136" s="41">
        <f t="shared" si="6"/>
        <v>131</v>
      </c>
      <c r="B136" s="37" t="str">
        <f>IF(T_2022[[#This Row],[ИНН]]="","",IFERROR(VLOOKUP(T_2022[[#This Row],[ИНН]],Report!$A$3:$H$6734,8,FALSE),""))</f>
        <v/>
      </c>
      <c r="C136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36" s="43"/>
      <c r="E136" s="44"/>
      <c r="F136" s="45"/>
      <c r="G136" s="46"/>
      <c r="H136" s="47"/>
      <c r="I136" s="48"/>
      <c r="J136" s="49"/>
      <c r="K136" s="49"/>
      <c r="L136" s="49"/>
      <c r="M136" s="49"/>
      <c r="N136" s="50"/>
      <c r="O136" s="50"/>
      <c r="P136" s="50"/>
      <c r="Q136" s="50"/>
      <c r="R136" s="50"/>
      <c r="S136" s="50"/>
      <c r="T136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36" s="1"/>
      <c r="V136" s="1"/>
      <c r="W136" s="1"/>
      <c r="X136" s="1"/>
    </row>
    <row r="137" spans="1:24" x14ac:dyDescent="0.25">
      <c r="A137" s="41">
        <f t="shared" si="6"/>
        <v>132</v>
      </c>
      <c r="B137" s="37" t="str">
        <f>IF(T_2022[[#This Row],[ИНН]]="","",IFERROR(VLOOKUP(T_2022[[#This Row],[ИНН]],Report!$A$3:$H$6734,8,FALSE),""))</f>
        <v/>
      </c>
      <c r="C137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37" s="43"/>
      <c r="E137" s="44"/>
      <c r="F137" s="45"/>
      <c r="G137" s="46"/>
      <c r="H137" s="47"/>
      <c r="I137" s="48"/>
      <c r="J137" s="49"/>
      <c r="K137" s="49"/>
      <c r="L137" s="49"/>
      <c r="M137" s="49"/>
      <c r="N137" s="50"/>
      <c r="O137" s="50"/>
      <c r="P137" s="50"/>
      <c r="Q137" s="50"/>
      <c r="R137" s="50"/>
      <c r="S137" s="50"/>
      <c r="T137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37" s="1"/>
      <c r="V137" s="1"/>
      <c r="W137" s="1"/>
      <c r="X137" s="1"/>
    </row>
    <row r="138" spans="1:24" x14ac:dyDescent="0.25">
      <c r="A138" s="41">
        <f t="shared" si="6"/>
        <v>133</v>
      </c>
      <c r="B138" s="37" t="str">
        <f>IF(T_2022[[#This Row],[ИНН]]="","",IFERROR(VLOOKUP(T_2022[[#This Row],[ИНН]],Report!$A$3:$H$6734,8,FALSE),""))</f>
        <v/>
      </c>
      <c r="C138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38" s="43"/>
      <c r="E138" s="44"/>
      <c r="F138" s="45"/>
      <c r="G138" s="46"/>
      <c r="H138" s="47"/>
      <c r="I138" s="48"/>
      <c r="J138" s="49"/>
      <c r="K138" s="49"/>
      <c r="L138" s="49"/>
      <c r="M138" s="49"/>
      <c r="N138" s="50"/>
      <c r="O138" s="50"/>
      <c r="P138" s="50"/>
      <c r="Q138" s="50"/>
      <c r="R138" s="50"/>
      <c r="S138" s="50"/>
      <c r="T138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38" s="1"/>
      <c r="V138" s="1"/>
      <c r="W138" s="1"/>
      <c r="X138" s="1"/>
    </row>
    <row r="139" spans="1:24" x14ac:dyDescent="0.25">
      <c r="A139" s="41">
        <f t="shared" si="6"/>
        <v>134</v>
      </c>
      <c r="B139" s="37" t="str">
        <f>IF(T_2022[[#This Row],[ИНН]]="","",IFERROR(VLOOKUP(T_2022[[#This Row],[ИНН]],Report!$A$3:$H$6734,8,FALSE),""))</f>
        <v/>
      </c>
      <c r="C139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39" s="43"/>
      <c r="E139" s="44"/>
      <c r="F139" s="45"/>
      <c r="G139" s="46"/>
      <c r="H139" s="47"/>
      <c r="I139" s="48"/>
      <c r="J139" s="49"/>
      <c r="K139" s="49"/>
      <c r="L139" s="49"/>
      <c r="M139" s="49"/>
      <c r="N139" s="50"/>
      <c r="O139" s="50"/>
      <c r="P139" s="50"/>
      <c r="Q139" s="50"/>
      <c r="R139" s="50"/>
      <c r="S139" s="50"/>
      <c r="T139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39" s="1"/>
      <c r="V139" s="1"/>
      <c r="W139" s="1"/>
      <c r="X139" s="1"/>
    </row>
    <row r="140" spans="1:24" x14ac:dyDescent="0.25">
      <c r="A140" s="41">
        <f t="shared" si="6"/>
        <v>135</v>
      </c>
      <c r="B140" s="37" t="str">
        <f>IF(T_2022[[#This Row],[ИНН]]="","",IFERROR(VLOOKUP(T_2022[[#This Row],[ИНН]],Report!$A$3:$H$6734,8,FALSE),""))</f>
        <v/>
      </c>
      <c r="C140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40" s="43"/>
      <c r="E140" s="44"/>
      <c r="F140" s="45"/>
      <c r="G140" s="46"/>
      <c r="H140" s="47"/>
      <c r="I140" s="48"/>
      <c r="J140" s="49"/>
      <c r="K140" s="49"/>
      <c r="L140" s="49"/>
      <c r="M140" s="49"/>
      <c r="N140" s="50"/>
      <c r="O140" s="50"/>
      <c r="P140" s="50"/>
      <c r="Q140" s="50"/>
      <c r="R140" s="50"/>
      <c r="S140" s="50"/>
      <c r="T140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40" s="1"/>
      <c r="V140" s="1"/>
      <c r="W140" s="1"/>
      <c r="X140" s="1"/>
    </row>
    <row r="141" spans="1:24" x14ac:dyDescent="0.25">
      <c r="A141" s="41">
        <f t="shared" si="6"/>
        <v>136</v>
      </c>
      <c r="B141" s="37" t="str">
        <f>IF(T_2022[[#This Row],[ИНН]]="","",IFERROR(VLOOKUP(T_2022[[#This Row],[ИНН]],Report!$A$3:$H$6734,8,FALSE),""))</f>
        <v/>
      </c>
      <c r="C141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41" s="43"/>
      <c r="E141" s="44"/>
      <c r="F141" s="45"/>
      <c r="G141" s="46"/>
      <c r="H141" s="47"/>
      <c r="I141" s="48"/>
      <c r="J141" s="49"/>
      <c r="K141" s="49"/>
      <c r="L141" s="49"/>
      <c r="M141" s="49"/>
      <c r="N141" s="50"/>
      <c r="O141" s="50"/>
      <c r="P141" s="50"/>
      <c r="Q141" s="50"/>
      <c r="R141" s="50"/>
      <c r="S141" s="50"/>
      <c r="T141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41" s="1"/>
      <c r="V141" s="1"/>
      <c r="W141" s="1"/>
      <c r="X141" s="1"/>
    </row>
    <row r="142" spans="1:24" x14ac:dyDescent="0.25">
      <c r="A142" s="41">
        <f t="shared" si="6"/>
        <v>137</v>
      </c>
      <c r="B142" s="37" t="str">
        <f>IF(T_2022[[#This Row],[ИНН]]="","",IFERROR(VLOOKUP(T_2022[[#This Row],[ИНН]],Report!$A$3:$H$6734,8,FALSE),""))</f>
        <v/>
      </c>
      <c r="C142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42" s="43"/>
      <c r="E142" s="44"/>
      <c r="F142" s="45"/>
      <c r="G142" s="46"/>
      <c r="H142" s="47"/>
      <c r="I142" s="48"/>
      <c r="J142" s="49"/>
      <c r="K142" s="49"/>
      <c r="L142" s="49"/>
      <c r="M142" s="49"/>
      <c r="N142" s="50"/>
      <c r="O142" s="50"/>
      <c r="P142" s="50"/>
      <c r="Q142" s="50"/>
      <c r="R142" s="50"/>
      <c r="S142" s="50"/>
      <c r="T142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42" s="1"/>
      <c r="V142" s="1"/>
      <c r="W142" s="1"/>
      <c r="X142" s="1"/>
    </row>
    <row r="143" spans="1:24" x14ac:dyDescent="0.25">
      <c r="A143" s="41">
        <f t="shared" si="6"/>
        <v>138</v>
      </c>
      <c r="B143" s="37" t="str">
        <f>IF(T_2022[[#This Row],[ИНН]]="","",IFERROR(VLOOKUP(T_2022[[#This Row],[ИНН]],Report!$A$3:$H$6734,8,FALSE),""))</f>
        <v/>
      </c>
      <c r="C143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43" s="43"/>
      <c r="E143" s="44"/>
      <c r="F143" s="45"/>
      <c r="G143" s="46"/>
      <c r="H143" s="47"/>
      <c r="I143" s="48"/>
      <c r="J143" s="49"/>
      <c r="K143" s="49"/>
      <c r="L143" s="49"/>
      <c r="M143" s="49"/>
      <c r="N143" s="50"/>
      <c r="O143" s="50"/>
      <c r="P143" s="50"/>
      <c r="Q143" s="50"/>
      <c r="R143" s="50"/>
      <c r="S143" s="50"/>
      <c r="T143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43" s="1"/>
      <c r="V143" s="1"/>
      <c r="W143" s="1"/>
      <c r="X143" s="1"/>
    </row>
    <row r="144" spans="1:24" x14ac:dyDescent="0.25">
      <c r="A144" s="41">
        <f t="shared" si="6"/>
        <v>139</v>
      </c>
      <c r="B144" s="37" t="str">
        <f>IF(T_2022[[#This Row],[ИНН]]="","",IFERROR(VLOOKUP(T_2022[[#This Row],[ИНН]],Report!$A$3:$H$6734,8,FALSE),""))</f>
        <v/>
      </c>
      <c r="C144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44" s="43"/>
      <c r="E144" s="44"/>
      <c r="F144" s="45"/>
      <c r="G144" s="46"/>
      <c r="H144" s="47"/>
      <c r="I144" s="48"/>
      <c r="J144" s="49"/>
      <c r="K144" s="49"/>
      <c r="L144" s="49"/>
      <c r="M144" s="49"/>
      <c r="N144" s="50"/>
      <c r="O144" s="50"/>
      <c r="P144" s="50"/>
      <c r="Q144" s="50"/>
      <c r="R144" s="50"/>
      <c r="S144" s="50"/>
      <c r="T144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44" s="1"/>
      <c r="V144" s="1"/>
      <c r="W144" s="1"/>
      <c r="X144" s="1"/>
    </row>
    <row r="145" spans="1:24" x14ac:dyDescent="0.25">
      <c r="A145" s="41">
        <f t="shared" si="6"/>
        <v>140</v>
      </c>
      <c r="B145" s="37" t="str">
        <f>IF(T_2022[[#This Row],[ИНН]]="","",IFERROR(VLOOKUP(T_2022[[#This Row],[ИНН]],Report!$A$3:$H$6734,8,FALSE),""))</f>
        <v/>
      </c>
      <c r="C145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45" s="43"/>
      <c r="E145" s="44"/>
      <c r="F145" s="45"/>
      <c r="G145" s="46"/>
      <c r="H145" s="47"/>
      <c r="I145" s="48"/>
      <c r="J145" s="49"/>
      <c r="K145" s="49"/>
      <c r="L145" s="49"/>
      <c r="M145" s="49"/>
      <c r="N145" s="50"/>
      <c r="O145" s="50"/>
      <c r="P145" s="50"/>
      <c r="Q145" s="50"/>
      <c r="R145" s="50"/>
      <c r="S145" s="50"/>
      <c r="T145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45" s="1"/>
      <c r="V145" s="1"/>
      <c r="W145" s="1"/>
      <c r="X145" s="1"/>
    </row>
    <row r="146" spans="1:24" x14ac:dyDescent="0.25">
      <c r="A146" s="41">
        <f t="shared" si="6"/>
        <v>141</v>
      </c>
      <c r="B146" s="37" t="str">
        <f>IF(T_2022[[#This Row],[ИНН]]="","",IFERROR(VLOOKUP(T_2022[[#This Row],[ИНН]],Report!$A$3:$H$6734,8,FALSE),""))</f>
        <v/>
      </c>
      <c r="C146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46" s="43"/>
      <c r="E146" s="44"/>
      <c r="F146" s="45"/>
      <c r="G146" s="46"/>
      <c r="H146" s="47"/>
      <c r="I146" s="48"/>
      <c r="J146" s="49"/>
      <c r="K146" s="49"/>
      <c r="L146" s="49"/>
      <c r="M146" s="49"/>
      <c r="N146" s="50"/>
      <c r="O146" s="50"/>
      <c r="P146" s="50"/>
      <c r="Q146" s="50"/>
      <c r="R146" s="50"/>
      <c r="S146" s="50"/>
      <c r="T146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46" s="1"/>
      <c r="V146" s="1"/>
      <c r="W146" s="1"/>
      <c r="X146" s="1"/>
    </row>
    <row r="147" spans="1:24" x14ac:dyDescent="0.25">
      <c r="A147" s="41">
        <f t="shared" si="6"/>
        <v>142</v>
      </c>
      <c r="B147" s="37" t="str">
        <f>IF(T_2022[[#This Row],[ИНН]]="","",IFERROR(VLOOKUP(T_2022[[#This Row],[ИНН]],Report!$A$3:$H$6734,8,FALSE),""))</f>
        <v/>
      </c>
      <c r="C147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47" s="43"/>
      <c r="E147" s="44"/>
      <c r="F147" s="45"/>
      <c r="G147" s="46"/>
      <c r="H147" s="47"/>
      <c r="I147" s="48"/>
      <c r="J147" s="49"/>
      <c r="K147" s="49"/>
      <c r="L147" s="49"/>
      <c r="M147" s="49"/>
      <c r="N147" s="50"/>
      <c r="O147" s="50"/>
      <c r="P147" s="50"/>
      <c r="Q147" s="50"/>
      <c r="R147" s="50"/>
      <c r="S147" s="50"/>
      <c r="T147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47" s="1"/>
      <c r="V147" s="1"/>
      <c r="W147" s="1"/>
      <c r="X147" s="1"/>
    </row>
    <row r="148" spans="1:24" x14ac:dyDescent="0.25">
      <c r="A148" s="41">
        <f t="shared" si="6"/>
        <v>143</v>
      </c>
      <c r="B148" s="37" t="str">
        <f>IF(T_2022[[#This Row],[ИНН]]="","",IFERROR(VLOOKUP(T_2022[[#This Row],[ИНН]],Report!$A$3:$H$6734,8,FALSE),""))</f>
        <v/>
      </c>
      <c r="C148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48" s="43"/>
      <c r="E148" s="44"/>
      <c r="F148" s="45"/>
      <c r="G148" s="46"/>
      <c r="H148" s="47"/>
      <c r="I148" s="48"/>
      <c r="J148" s="49"/>
      <c r="K148" s="49"/>
      <c r="L148" s="49"/>
      <c r="M148" s="49"/>
      <c r="N148" s="50"/>
      <c r="O148" s="50"/>
      <c r="P148" s="50"/>
      <c r="Q148" s="50"/>
      <c r="R148" s="50"/>
      <c r="S148" s="50"/>
      <c r="T148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48" s="1"/>
      <c r="V148" s="1"/>
      <c r="W148" s="1"/>
      <c r="X148" s="1"/>
    </row>
    <row r="149" spans="1:24" x14ac:dyDescent="0.25">
      <c r="A149" s="41">
        <f t="shared" si="6"/>
        <v>144</v>
      </c>
      <c r="B149" s="37" t="str">
        <f>IF(T_2022[[#This Row],[ИНН]]="","",IFERROR(VLOOKUP(T_2022[[#This Row],[ИНН]],Report!$A$3:$H$6734,8,FALSE),""))</f>
        <v/>
      </c>
      <c r="C149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49" s="43"/>
      <c r="E149" s="44"/>
      <c r="F149" s="45"/>
      <c r="G149" s="46"/>
      <c r="H149" s="47"/>
      <c r="I149" s="48"/>
      <c r="J149" s="49"/>
      <c r="K149" s="49"/>
      <c r="L149" s="49"/>
      <c r="M149" s="49"/>
      <c r="N149" s="50"/>
      <c r="O149" s="50"/>
      <c r="P149" s="50"/>
      <c r="Q149" s="50"/>
      <c r="R149" s="50"/>
      <c r="S149" s="50"/>
      <c r="T149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49" s="1"/>
      <c r="V149" s="1"/>
      <c r="W149" s="1"/>
      <c r="X149" s="1"/>
    </row>
    <row r="150" spans="1:24" x14ac:dyDescent="0.25">
      <c r="A150" s="41">
        <f t="shared" si="6"/>
        <v>145</v>
      </c>
      <c r="B150" s="37" t="str">
        <f>IF(T_2022[[#This Row],[ИНН]]="","",IFERROR(VLOOKUP(T_2022[[#This Row],[ИНН]],Report!$A$3:$H$6734,8,FALSE),""))</f>
        <v/>
      </c>
      <c r="C150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50" s="43"/>
      <c r="E150" s="44"/>
      <c r="F150" s="45"/>
      <c r="G150" s="46"/>
      <c r="H150" s="47"/>
      <c r="I150" s="48"/>
      <c r="J150" s="49"/>
      <c r="K150" s="49"/>
      <c r="L150" s="49"/>
      <c r="M150" s="49"/>
      <c r="N150" s="50"/>
      <c r="O150" s="50"/>
      <c r="P150" s="50"/>
      <c r="Q150" s="50"/>
      <c r="R150" s="50"/>
      <c r="S150" s="50"/>
      <c r="T150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50" s="1"/>
      <c r="V150" s="1"/>
      <c r="W150" s="1"/>
      <c r="X150" s="1"/>
    </row>
    <row r="151" spans="1:24" x14ac:dyDescent="0.25">
      <c r="A151" s="41">
        <f t="shared" si="6"/>
        <v>146</v>
      </c>
      <c r="B151" s="37" t="str">
        <f>IF(T_2022[[#This Row],[ИНН]]="","",IFERROR(VLOOKUP(T_2022[[#This Row],[ИНН]],Report!$A$3:$H$6734,8,FALSE),""))</f>
        <v/>
      </c>
      <c r="C151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51" s="43"/>
      <c r="E151" s="44"/>
      <c r="F151" s="45"/>
      <c r="G151" s="46"/>
      <c r="H151" s="47"/>
      <c r="I151" s="48"/>
      <c r="J151" s="49"/>
      <c r="K151" s="49"/>
      <c r="L151" s="49"/>
      <c r="M151" s="49"/>
      <c r="N151" s="50"/>
      <c r="O151" s="50"/>
      <c r="P151" s="50"/>
      <c r="Q151" s="50"/>
      <c r="R151" s="50"/>
      <c r="S151" s="50"/>
      <c r="T151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51" s="1"/>
      <c r="V151" s="1"/>
      <c r="W151" s="1"/>
      <c r="X151" s="1"/>
    </row>
    <row r="152" spans="1:24" x14ac:dyDescent="0.25">
      <c r="A152" s="41">
        <f t="shared" si="6"/>
        <v>147</v>
      </c>
      <c r="B152" s="37" t="str">
        <f>IF(T_2022[[#This Row],[ИНН]]="","",IFERROR(VLOOKUP(T_2022[[#This Row],[ИНН]],Report!$A$3:$H$6734,8,FALSE),""))</f>
        <v/>
      </c>
      <c r="C152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52" s="43"/>
      <c r="E152" s="44"/>
      <c r="F152" s="45"/>
      <c r="G152" s="46"/>
      <c r="H152" s="47"/>
      <c r="I152" s="48"/>
      <c r="J152" s="49"/>
      <c r="K152" s="49"/>
      <c r="L152" s="49"/>
      <c r="M152" s="49"/>
      <c r="N152" s="50"/>
      <c r="O152" s="50"/>
      <c r="P152" s="50"/>
      <c r="Q152" s="50"/>
      <c r="R152" s="50"/>
      <c r="S152" s="50"/>
      <c r="T152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52" s="1"/>
      <c r="V152" s="1"/>
      <c r="W152" s="1"/>
      <c r="X152" s="1"/>
    </row>
    <row r="153" spans="1:24" x14ac:dyDescent="0.25">
      <c r="A153" s="41">
        <f t="shared" si="6"/>
        <v>148</v>
      </c>
      <c r="B153" s="37" t="str">
        <f>IF(T_2022[[#This Row],[ИНН]]="","",IFERROR(VLOOKUP(T_2022[[#This Row],[ИНН]],Report!$A$3:$H$6734,8,FALSE),""))</f>
        <v/>
      </c>
      <c r="C153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53" s="43"/>
      <c r="E153" s="44"/>
      <c r="F153" s="45"/>
      <c r="G153" s="46"/>
      <c r="H153" s="47"/>
      <c r="I153" s="48"/>
      <c r="J153" s="49"/>
      <c r="K153" s="49"/>
      <c r="L153" s="49"/>
      <c r="M153" s="49"/>
      <c r="N153" s="50"/>
      <c r="O153" s="50"/>
      <c r="P153" s="50"/>
      <c r="Q153" s="50"/>
      <c r="R153" s="50"/>
      <c r="S153" s="50"/>
      <c r="T153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53" s="1"/>
      <c r="V153" s="1"/>
      <c r="W153" s="1"/>
      <c r="X153" s="1"/>
    </row>
    <row r="154" spans="1:24" x14ac:dyDescent="0.25">
      <c r="A154" s="41">
        <f t="shared" si="6"/>
        <v>149</v>
      </c>
      <c r="B154" s="37" t="str">
        <f>IF(T_2022[[#This Row],[ИНН]]="","",IFERROR(VLOOKUP(T_2022[[#This Row],[ИНН]],Report!$A$3:$H$6734,8,FALSE),""))</f>
        <v/>
      </c>
      <c r="C154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54" s="43"/>
      <c r="E154" s="44"/>
      <c r="F154" s="45"/>
      <c r="G154" s="46"/>
      <c r="H154" s="47"/>
      <c r="I154" s="48"/>
      <c r="J154" s="49"/>
      <c r="K154" s="49"/>
      <c r="L154" s="49"/>
      <c r="M154" s="49"/>
      <c r="N154" s="50"/>
      <c r="O154" s="50"/>
      <c r="P154" s="50"/>
      <c r="Q154" s="50"/>
      <c r="R154" s="50"/>
      <c r="S154" s="50"/>
      <c r="T154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54" s="1"/>
      <c r="V154" s="1"/>
      <c r="W154" s="1"/>
      <c r="X154" s="1"/>
    </row>
    <row r="155" spans="1:24" x14ac:dyDescent="0.25">
      <c r="A155" s="41">
        <f t="shared" si="6"/>
        <v>150</v>
      </c>
      <c r="B155" s="37" t="str">
        <f>IF(T_2022[[#This Row],[ИНН]]="","",IFERROR(VLOOKUP(T_2022[[#This Row],[ИНН]],Report!$A$3:$H$6734,8,FALSE),""))</f>
        <v/>
      </c>
      <c r="C155" s="38" t="str">
        <f>IF(OR(T_2022[[#This Row],[ИНН]]="",T_2022[[#This Row],[наим.объекта]]=""),"",IF(IFERROR(VLOOKUP(T_2022[[#This Row],[ИНН]]&amp;T_2022[[#This Row],[наим.объекта]],Report!$D$3:$H$6734,2,FALSE),"")="","Адрес не найден. Укажите вручную в гр(7)",VLOOKUP(T_2022[[#This Row],[ИНН]]&amp;T_2022[[#This Row],[наим.объекта]],Report!$D$3:$H$6734,2,FALSE)))</f>
        <v/>
      </c>
      <c r="D155" s="43"/>
      <c r="E155" s="44"/>
      <c r="F155" s="45"/>
      <c r="G155" s="46"/>
      <c r="H155" s="47"/>
      <c r="I155" s="48"/>
      <c r="J155" s="49"/>
      <c r="K155" s="49"/>
      <c r="L155" s="49"/>
      <c r="M155" s="49"/>
      <c r="N155" s="50"/>
      <c r="O155" s="50"/>
      <c r="P155" s="50"/>
      <c r="Q155" s="50"/>
      <c r="R155" s="50"/>
      <c r="S155" s="50"/>
      <c r="T155" s="40" t="str">
        <f>IF(OR(T_2022[[#This Row],[ИНН]]&lt;&gt;"",T_2022[[#This Row],[наим.объекта]]&lt;&gt;"",T_2022[[#This Row],[тип объекта]]&lt;&gt;"",T_2022[[#This Row],[площадь]]&lt;&gt;"",T_2022[[#This Row],[система т/сн]]&lt;&gt;"",T_2022[[#This Row],[тип системы]]&lt;&gt;"",T_2022[[#This Row],[АИТП]]&lt;&gt;"",T_2022[[#This Row],[кап.ремонт]]&lt;&gt;"",T_2022[[#This Row],[ЛН на конец года]]&lt;&gt;"",T_2022[[#This Row],[LED на конец года]]&lt;&gt;"",T_2022[[#This Row],[ГР на конец года]]&lt;&gt;"",T_2022[[#This Row],[ЛН куплено]]&lt;&gt;"",T_2022[[#This Row],[ГР кулено]]&lt;&gt;"",T_2022[[#This Row],[LED куплено]]&lt;&gt;""),
IF((
IF(OR(T_2022[[#This Row],[ИНН]]="",T_2022[[#This Row],[тип объекта]]="",T_2022[[#This Row],[ЛН на конец года]]="",T_2022[[#This Row],[LED на конец года]]="",T_2022[[#This Row],[ГР на конец года]]="",T_2022[[#This Row],[ЛН куплено]]="",T_2022[[#This Row],[ГР кулено]]="",T_2022[[#This Row],[LED куплено]]=""),1,0)+
IF(AND(IFERROR(SEARCH("не указан",T_2022[[#This Row],[наим.объекта]]),0)=1,T_2022[[#This Row],[наим.объекта ручной]]=""),1,0)+
IF(AND(IFERROR(SEARCH("Адрес не найден",T_2022[[#This Row],[адрес объекта]]),0)=1,T_2022[[#This Row],[адрес ручной]]=""),1,0)+
IF(AND(T_2022[[#This Row],[ИНН]]&lt;&gt;"",T_2022[[#This Row],[наименование ГУ]]="",OR(T_2022[[#This Row],[наим.объекта ручной]]="",T_2022[[#This Row],[адрес ручной]]="")),1,0)+
IF(AND(T_2022[[#This Row],[тип объекта]]="здание",OR(T_2022[[#This Row],[площадь]]="",T_2022[[#This Row],[система т/сн]]="",T_2022[[#This Row],[кап.ремонт]]="")),1,0)+
IF(AND(T_2022[[#This Row],[система т/сн]]="централизованная",T_2022[[#This Row],[тип системы]]="",T_2022[[#This Row],[АИТП]]=""),1,0))&gt;0,"Заполнены не все графы",
IF((
IF(ISNUMBER(MATCH(T_2022[[#This Row],[тип объекта]],Списки!$A$2:$A$3,0)),0,1)+
IF(T_2022[[#This Row],[тип объекта]]="здание",IF(ISNUMBER(MATCH(T_2022[[#This Row],[система т/сн]],здание,0)),0,1),0)+
IF(T_2022[[#This Row],[система т/сн]]="централизованная",IF(ISNUMBER(MATCH(T_2022[[#This Row],[тип системы]],централизованная,0)),0,1),0)+
IF(T_2022[[#This Row],[система т/сн]]="централизованная",IF(ISNUMBER(MATCH(T_2022[[#This Row],[АИТП]],Списки!$M$19:$M$20,0)),0,1),0)+
IF(T_2022[[#This Row],[тип объекта]]="здание",IF(ISNUMBER(MATCH(T_2022[[#This Row],[кап.ремонт]],Списки!$P$19:$P$20,0)),0,1),0)+
IF(AND(ISNUMBER(T_2022[[#This Row],[ЛН на конец года]]),ISNUMBER(T_2022[[#This Row],[LED на конец года]]),ISNUMBER(T_2022[[#This Row],[ГР на конец года]]),ISNUMBER(T_2022[[#This Row],[ЛН куплено]]),ISNUMBER(T_2022[[#This Row],[ГР кулено]]),ISNUMBER(T_2022[[#This Row],[LED куплено]])),0,1)+
IF(T_2022[[#This Row],[тип объекта]]="здание",IF(ISNUMBER(T_2022[[#This Row],[площадь]]),0,1),0)+
IF(ISNUMBER(T_2022[[#This Row],[ИНН]]),0,1)
)&gt;0,"Данные заполнены некорректно","Готово")),"")</f>
        <v/>
      </c>
      <c r="U155" s="1"/>
      <c r="V155" s="1"/>
      <c r="W155" s="1"/>
      <c r="X155" s="1"/>
    </row>
    <row r="156" spans="1:24" hidden="1" x14ac:dyDescent="0.25">
      <c r="D156" s="1"/>
      <c r="F156" s="1"/>
      <c r="H156" s="1"/>
      <c r="I156" s="1"/>
    </row>
    <row r="157" spans="1:24" hidden="1" x14ac:dyDescent="0.25">
      <c r="D157" s="1"/>
      <c r="F157" s="1"/>
      <c r="H157" s="1"/>
      <c r="I157" s="1"/>
    </row>
    <row r="158" spans="1:24" hidden="1" x14ac:dyDescent="0.25">
      <c r="D158" s="1"/>
      <c r="F158" s="1"/>
      <c r="H158" s="1"/>
      <c r="I158" s="1"/>
    </row>
    <row r="159" spans="1:24" hidden="1" x14ac:dyDescent="0.25">
      <c r="D159" s="1"/>
      <c r="F159" s="1"/>
      <c r="H159" s="1"/>
      <c r="I159" s="1"/>
    </row>
    <row r="160" spans="1:24" hidden="1" x14ac:dyDescent="0.25">
      <c r="D160" s="1"/>
      <c r="F160" s="1"/>
      <c r="H160" s="1"/>
      <c r="I160" s="1"/>
    </row>
    <row r="161" spans="4:9" hidden="1" x14ac:dyDescent="0.25">
      <c r="D161" s="1"/>
      <c r="F161" s="1"/>
      <c r="H161" s="1"/>
      <c r="I161" s="1"/>
    </row>
    <row r="162" spans="4:9" hidden="1" x14ac:dyDescent="0.25">
      <c r="D162" s="1"/>
      <c r="F162" s="1"/>
      <c r="H162" s="1"/>
      <c r="I162" s="1"/>
    </row>
    <row r="163" spans="4:9" hidden="1" x14ac:dyDescent="0.25">
      <c r="D163" s="1"/>
      <c r="F163" s="1"/>
      <c r="H163" s="1"/>
      <c r="I163" s="1"/>
    </row>
    <row r="164" spans="4:9" hidden="1" x14ac:dyDescent="0.25"/>
    <row r="165" spans="4:9" hidden="1" x14ac:dyDescent="0.25"/>
    <row r="166" spans="4:9" hidden="1" x14ac:dyDescent="0.25"/>
    <row r="167" spans="4:9" hidden="1" x14ac:dyDescent="0.25"/>
    <row r="168" spans="4:9" hidden="1" x14ac:dyDescent="0.25"/>
    <row r="169" spans="4:9" hidden="1" x14ac:dyDescent="0.25"/>
    <row r="170" spans="4:9" hidden="1" x14ac:dyDescent="0.25"/>
    <row r="171" spans="4:9" hidden="1" x14ac:dyDescent="0.25"/>
    <row r="172" spans="4:9" hidden="1" x14ac:dyDescent="0.25"/>
    <row r="173" spans="4:9" hidden="1" x14ac:dyDescent="0.25"/>
    <row r="174" spans="4:9" hidden="1" x14ac:dyDescent="0.25"/>
    <row r="175" spans="4:9" hidden="1" x14ac:dyDescent="0.25"/>
    <row r="176" spans="4:9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</sheetData>
  <sheetProtection algorithmName="SHA-512" hashValue="OgEYBNE7cLsrEm1xTzA1U7G3ErfzjtfXWihHf+RKwd/w+SBjFojLHNuqCv1qSftTeWewvb3Sx8BuZRECz4uxLw==" saltValue="BYLKWwNqXzn3oEPEnLNU3Q==" spinCount="100000" sheet="1" pivotTables="0"/>
  <mergeCells count="15">
    <mergeCell ref="F2:F3"/>
    <mergeCell ref="A2:A3"/>
    <mergeCell ref="B2:B3"/>
    <mergeCell ref="C2:C3"/>
    <mergeCell ref="D2:D3"/>
    <mergeCell ref="E2:E3"/>
    <mergeCell ref="M2:M3"/>
    <mergeCell ref="N2:P2"/>
    <mergeCell ref="Q2:S2"/>
    <mergeCell ref="G2:G3"/>
    <mergeCell ref="H2:H3"/>
    <mergeCell ref="I2:I3"/>
    <mergeCell ref="J2:J3"/>
    <mergeCell ref="K2:K3"/>
    <mergeCell ref="L2:L3"/>
  </mergeCells>
  <conditionalFormatting sqref="T6:T155">
    <cfRule type="cellIs" dxfId="59" priority="9" operator="equal">
      <formula>"Данные заполнены некорректно"</formula>
    </cfRule>
    <cfRule type="cellIs" dxfId="58" priority="24" operator="equal">
      <formula>"Заполнены не все графы"</formula>
    </cfRule>
    <cfRule type="cellIs" dxfId="57" priority="25" operator="equal">
      <formula>"Готово"</formula>
    </cfRule>
  </conditionalFormatting>
  <conditionalFormatting sqref="Q6:Q155">
    <cfRule type="notContainsBlanks" dxfId="56" priority="12">
      <formula>LEN(TRIM(Q6))&gt;0</formula>
    </cfRule>
    <cfRule type="cellIs" dxfId="55" priority="23" operator="greaterThan">
      <formula>0</formula>
    </cfRule>
  </conditionalFormatting>
  <conditionalFormatting sqref="D6:D155">
    <cfRule type="notContainsBlanks" dxfId="54" priority="22">
      <formula>LEN(TRIM(D6))&gt;0</formula>
    </cfRule>
  </conditionalFormatting>
  <conditionalFormatting sqref="H6:H155">
    <cfRule type="notContainsBlanks" dxfId="53" priority="21">
      <formula>LEN(TRIM(H6))&gt;0</formula>
    </cfRule>
  </conditionalFormatting>
  <conditionalFormatting sqref="I6:I155">
    <cfRule type="notContainsBlanks" dxfId="52" priority="20">
      <formula>LEN(TRIM(I6))&gt;0</formula>
    </cfRule>
  </conditionalFormatting>
  <conditionalFormatting sqref="J6:J155">
    <cfRule type="notContainsBlanks" dxfId="51" priority="28">
      <formula>LEN(TRIM(J6))&gt;0</formula>
    </cfRule>
  </conditionalFormatting>
  <conditionalFormatting sqref="K6:K155">
    <cfRule type="notContainsBlanks" dxfId="50" priority="27">
      <formula>LEN(TRIM(K6))&gt;0</formula>
    </cfRule>
  </conditionalFormatting>
  <conditionalFormatting sqref="L6:L155">
    <cfRule type="notContainsBlanks" dxfId="49" priority="19">
      <formula>LEN(TRIM(L6))&gt;0</formula>
    </cfRule>
  </conditionalFormatting>
  <conditionalFormatting sqref="M6:M155">
    <cfRule type="expression" dxfId="48" priority="18">
      <formula>NOT(OR($M6="да",$M6="нет"))</formula>
    </cfRule>
    <cfRule type="notContainsBlanks" dxfId="47" priority="35">
      <formula>LEN(TRIM(M6))&gt;0</formula>
    </cfRule>
  </conditionalFormatting>
  <conditionalFormatting sqref="N6:N155">
    <cfRule type="notContainsBlanks" dxfId="46" priority="15">
      <formula>LEN(TRIM(N6))&gt;0</formula>
    </cfRule>
  </conditionalFormatting>
  <conditionalFormatting sqref="O6:O155">
    <cfRule type="notContainsBlanks" dxfId="45" priority="14">
      <formula>LEN(TRIM(O6))&gt;0</formula>
    </cfRule>
  </conditionalFormatting>
  <conditionalFormatting sqref="P6:P155">
    <cfRule type="notContainsBlanks" dxfId="44" priority="13">
      <formula>LEN(TRIM(P6))&gt;0</formula>
    </cfRule>
  </conditionalFormatting>
  <conditionalFormatting sqref="R6:R155">
    <cfRule type="notContainsBlanks" dxfId="43" priority="11">
      <formula>LEN(TRIM(R6))&gt;0</formula>
    </cfRule>
  </conditionalFormatting>
  <conditionalFormatting sqref="S6:S155">
    <cfRule type="notContainsBlanks" dxfId="42" priority="10">
      <formula>LEN(TRIM(S6))&gt;0</formula>
    </cfRule>
  </conditionalFormatting>
  <conditionalFormatting sqref="E6:E155">
    <cfRule type="notContainsBlanks" dxfId="41" priority="29">
      <formula>LEN(TRIM(E6))&gt;0</formula>
    </cfRule>
    <cfRule type="expression" dxfId="40" priority="30">
      <formula>AND($D6&lt;&gt;"",$B6="")</formula>
    </cfRule>
  </conditionalFormatting>
  <conditionalFormatting sqref="L6">
    <cfRule type="expression" dxfId="39" priority="17">
      <formula>NOT(OR($L6="есть",$L6="нет"))</formula>
    </cfRule>
  </conditionalFormatting>
  <conditionalFormatting sqref="K6">
    <cfRule type="expression" dxfId="38" priority="16">
      <formula>NOT(OR($K6="открытая",$K6="закрытая"))</formula>
    </cfRule>
  </conditionalFormatting>
  <conditionalFormatting sqref="J6">
    <cfRule type="expression" dxfId="37" priority="8">
      <formula>NOT(OR($J6="централизованная",$J6="децентрализованная"))</formula>
    </cfRule>
  </conditionalFormatting>
  <conditionalFormatting sqref="J6:M6">
    <cfRule type="expression" dxfId="36" priority="7">
      <formula>$H6="помещение"</formula>
    </cfRule>
  </conditionalFormatting>
  <conditionalFormatting sqref="C6:C155">
    <cfRule type="expression" dxfId="35" priority="3">
      <formula>AND($C6="Адрес не найден. Укажите вручную в гр(7)",$G6&lt;&gt;"")</formula>
    </cfRule>
    <cfRule type="cellIs" dxfId="34" priority="4" operator="equal">
      <formula>"Адрес не найден. Укажите вручную в гр(7)"</formula>
    </cfRule>
  </conditionalFormatting>
  <conditionalFormatting sqref="F6:F155">
    <cfRule type="duplicateValues" dxfId="33" priority="185"/>
    <cfRule type="notContainsBlanks" dxfId="32" priority="186">
      <formula>LEN(TRIM(F6))&gt;0</formula>
    </cfRule>
    <cfRule type="expression" dxfId="31" priority="187">
      <formula>OR($D6="",AND($D$6&lt;&gt;"",$B6&lt;&gt;"",IFERROR(SEARCH("не указан",$E6),0)=0))</formula>
    </cfRule>
  </conditionalFormatting>
  <conditionalFormatting sqref="G6:G155">
    <cfRule type="duplicateValues" dxfId="30" priority="188"/>
    <cfRule type="notContainsBlanks" dxfId="29" priority="189">
      <formula>LEN(TRIM(G6))&gt;0</formula>
    </cfRule>
    <cfRule type="expression" dxfId="28" priority="190">
      <formula>OR($D6="",AND($B6&lt;&gt;"",$C6&lt;&gt;"Адрес не найден. Укажите вручную в гр(7)"))</formula>
    </cfRule>
  </conditionalFormatting>
  <dataValidations count="8">
    <dataValidation type="list" allowBlank="1" showInputMessage="1" showErrorMessage="1" sqref="E6:E155" xr:uid="{3CDF01D4-48D1-4210-9760-6EE007A35E2C}">
      <formula1>Наим.объекта</formula1>
    </dataValidation>
    <dataValidation type="list" allowBlank="1" showInputMessage="1" showErrorMessage="1" sqref="M6:M155" xr:uid="{137656C2-EEA7-48EF-BCE1-D4A89E4E4ABB}">
      <formula1>кап.ремонт</formula1>
    </dataValidation>
    <dataValidation type="list" allowBlank="1" showInputMessage="1" showErrorMessage="1" sqref="L6:L155" xr:uid="{471CEAC9-A070-4604-9A27-4DB8E134CD59}">
      <formula1>АИТП</formula1>
    </dataValidation>
    <dataValidation type="decimal" allowBlank="1" showInputMessage="1" showErrorMessage="1" error="Указывается только цифра без пробелов и букв. Для разделения целой и дробной частей используется запятая" sqref="I6:I155" xr:uid="{3B09E543-3522-43E6-9017-A2CA3C6083A2}">
      <formula1>0</formula1>
      <formula2>999999</formula2>
    </dataValidation>
    <dataValidation type="whole" allowBlank="1" showInputMessage="1" showErrorMessage="1" sqref="D6:D155" xr:uid="{E8E0116E-5534-45B7-9D1C-894CF46ABFBB}">
      <formula1>1000000000</formula1>
      <formula2>9999999999</formula2>
    </dataValidation>
    <dataValidation type="whole" operator="greaterThanOrEqual" allowBlank="1" showInputMessage="1" showErrorMessage="1" sqref="N6:S155" xr:uid="{1100A261-0833-4EAF-BE10-1646FB91A0E9}">
      <formula1>0</formula1>
    </dataValidation>
    <dataValidation type="list" allowBlank="1" showInputMessage="1" showErrorMessage="1" sqref="K6:K155" xr:uid="{E8B9A804-7839-493D-B126-360A78F5C340}">
      <formula1>INDIRECT(J6)</formula1>
    </dataValidation>
    <dataValidation type="list" allowBlank="1" showInputMessage="1" showErrorMessage="1" sqref="J6:J155" xr:uid="{40703AEC-6811-4DCD-9402-FA7C97BF1E1D}">
      <formula1>INDIRECT(H6)</formula1>
    </dataValidation>
  </dataValidations>
  <pageMargins left="0.19685039370078741" right="0.19685039370078741" top="0.74803149606299213" bottom="0.74803149606299213" header="0.31496062992125984" footer="0.31496062992125984"/>
  <pageSetup paperSize="9" scale="36" fitToHeight="100" orientation="landscape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4FEFCEFB-80DA-4F6C-A03E-A1F15F7DEE93}">
            <xm:f>$J6=Списки!$B$3</xm:f>
            <x14:dxf>
              <font>
                <color theme="0" tint="-0.34998626667073579"/>
              </font>
              <fill>
                <patternFill>
                  <bgColor theme="6"/>
                </patternFill>
              </fill>
            </x14:dxf>
          </x14:cfRule>
          <xm:sqref>K6:L155</xm:sqref>
        </x14:conditionalFormatting>
        <x14:conditionalFormatting xmlns:xm="http://schemas.microsoft.com/office/excel/2006/main">
          <x14:cfRule type="expression" priority="26" id="{B3FE1274-49C9-4C91-B66D-557A32127D24}">
            <xm:f>J5=Списки!$B$3</xm:f>
            <x14:dxf>
              <font>
                <color theme="0" tint="-0.34998626667073579"/>
              </font>
              <fill>
                <patternFill>
                  <bgColor theme="6"/>
                </patternFill>
              </fill>
            </x14:dxf>
          </x14:cfRule>
          <xm:sqref>K5</xm:sqref>
        </x14:conditionalFormatting>
        <x14:conditionalFormatting xmlns:xm="http://schemas.microsoft.com/office/excel/2006/main">
          <x14:cfRule type="expression" priority="6" id="{6887550C-2FA2-459E-B0D4-03B550433C4E}">
            <xm:f>$H6=Списки!$A$3</xm:f>
            <x14:dxf>
              <font>
                <color theme="6"/>
              </font>
              <fill>
                <patternFill>
                  <bgColor theme="6"/>
                </patternFill>
              </fill>
            </x14:dxf>
          </x14:cfRule>
          <xm:sqref>I6:M155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AE765B0-3101-4B5A-A65C-A67D46EB6210}">
          <x14:formula1>
            <xm:f>Списки!$A$2:$A$3</xm:f>
          </x14:formula1>
          <xm:sqref>H6:H155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DB0E6-42DC-4FED-BEEE-7C84E9CD2808}">
  <dimension ref="A2:P68"/>
  <sheetViews>
    <sheetView topLeftCell="A43" workbookViewId="0">
      <selection activeCell="B49" sqref="B49:D49"/>
    </sheetView>
  </sheetViews>
  <sheetFormatPr defaultRowHeight="15" x14ac:dyDescent="0.25"/>
  <cols>
    <col min="1" max="1" width="14.28515625" customWidth="1"/>
    <col min="2" max="2" width="26.42578125" customWidth="1"/>
    <col min="4" max="4" width="20.140625" customWidth="1"/>
    <col min="12" max="12" width="23.28515625" customWidth="1"/>
  </cols>
  <sheetData>
    <row r="2" spans="1:4" x14ac:dyDescent="0.25">
      <c r="A2" t="s">
        <v>11</v>
      </c>
      <c r="B2" t="s">
        <v>1</v>
      </c>
      <c r="D2" t="s">
        <v>4</v>
      </c>
    </row>
    <row r="3" spans="1:4" x14ac:dyDescent="0.25">
      <c r="A3" t="s">
        <v>12</v>
      </c>
      <c r="B3" t="s">
        <v>2</v>
      </c>
      <c r="D3" t="s">
        <v>3</v>
      </c>
    </row>
    <row r="13" spans="1:4" x14ac:dyDescent="0.25">
      <c r="B13" t="s">
        <v>11969</v>
      </c>
      <c r="C13" t="s">
        <v>11975</v>
      </c>
      <c r="D13" t="s">
        <v>11976</v>
      </c>
    </row>
    <row r="14" spans="1:4" x14ac:dyDescent="0.25">
      <c r="B14" t="s">
        <v>2244</v>
      </c>
      <c r="C14">
        <f>COUNTIF(Report!$G$3:$G$6734,Списки!B14)</f>
        <v>30</v>
      </c>
      <c r="D14">
        <f>COUNTIFS(Report!$J$3:$J$6734,"ГУ",Report!$G$3:$G$6734,Списки!B14)</f>
        <v>30</v>
      </c>
    </row>
    <row r="15" spans="1:4" x14ac:dyDescent="0.25">
      <c r="B15" t="s">
        <v>2251</v>
      </c>
      <c r="C15">
        <f>COUNTIF(Report!$G$3:$G$6734,Списки!B15)</f>
        <v>16</v>
      </c>
      <c r="D15">
        <f>COUNTIFS(Report!$J$3:$J$6734,"ГУ",Report!$G$3:$G$6734,Списки!B15)</f>
        <v>15</v>
      </c>
    </row>
    <row r="16" spans="1:4" x14ac:dyDescent="0.25">
      <c r="B16" t="s">
        <v>2265</v>
      </c>
      <c r="C16">
        <f>COUNTIF(Report!$G$3:$G$6734,Списки!B16)</f>
        <v>33</v>
      </c>
      <c r="D16">
        <f>COUNTIFS(Report!$J$3:$J$6734,"ГУ",Report!$G$3:$G$6734,Списки!B16)</f>
        <v>31</v>
      </c>
    </row>
    <row r="17" spans="2:16" x14ac:dyDescent="0.25">
      <c r="B17" t="s">
        <v>2272</v>
      </c>
      <c r="C17">
        <f>COUNTIF(Report!$G$3:$G$6734,Списки!B17)</f>
        <v>32</v>
      </c>
      <c r="D17">
        <f>COUNTIFS(Report!$J$3:$J$6734,"ГУ",Report!$G$3:$G$6734,Списки!B17)</f>
        <v>26</v>
      </c>
      <c r="E17" t="s">
        <v>2271</v>
      </c>
    </row>
    <row r="18" spans="2:16" x14ac:dyDescent="0.25">
      <c r="B18" t="s">
        <v>2278</v>
      </c>
      <c r="C18">
        <f>COUNTIF(Report!$G$3:$G$6734,Списки!B18)</f>
        <v>38</v>
      </c>
      <c r="D18">
        <f>COUNTIFS(Report!$J$3:$J$6734,"ГУ",Report!$G$3:$G$6734,Списки!B18)</f>
        <v>36</v>
      </c>
    </row>
    <row r="19" spans="2:16" x14ac:dyDescent="0.25">
      <c r="B19" t="s">
        <v>2283</v>
      </c>
      <c r="C19">
        <f>COUNTIF(Report!$G$3:$G$6734,Списки!B19)</f>
        <v>103</v>
      </c>
      <c r="D19">
        <f>COUNTIFS(Report!$J$3:$J$6734,"ГУ",Report!$G$3:$G$6734,Списки!B19)</f>
        <v>88</v>
      </c>
      <c r="L19" t="s">
        <v>1</v>
      </c>
      <c r="M19" t="s">
        <v>6</v>
      </c>
      <c r="O19" t="s">
        <v>11</v>
      </c>
      <c r="P19" t="s">
        <v>8</v>
      </c>
    </row>
    <row r="20" spans="2:16" x14ac:dyDescent="0.25">
      <c r="B20" t="s">
        <v>2306</v>
      </c>
      <c r="C20">
        <f>COUNTIF(Report!$G$3:$G$6734,Списки!B20)</f>
        <v>3</v>
      </c>
      <c r="D20">
        <f>COUNTIFS(Report!$J$3:$J$6734,"ГУ",Report!$G$3:$G$6734,Списки!B20)</f>
        <v>2</v>
      </c>
      <c r="L20" t="s">
        <v>1</v>
      </c>
      <c r="M20" t="s">
        <v>7</v>
      </c>
      <c r="O20" t="s">
        <v>11</v>
      </c>
      <c r="P20" t="s">
        <v>7</v>
      </c>
    </row>
    <row r="21" spans="2:16" x14ac:dyDescent="0.25">
      <c r="B21" t="s">
        <v>2310</v>
      </c>
      <c r="C21">
        <f>COUNTIF(Report!$G$3:$G$6734,Списки!B21)</f>
        <v>5</v>
      </c>
      <c r="D21">
        <f>COUNTIFS(Report!$J$3:$J$6734,"ГУ",Report!$G$3:$G$6734,Списки!B21)</f>
        <v>4</v>
      </c>
    </row>
    <row r="22" spans="2:16" x14ac:dyDescent="0.25">
      <c r="B22" t="s">
        <v>2313</v>
      </c>
      <c r="C22">
        <f>COUNTIF(Report!$G$3:$G$6734,Списки!B22)</f>
        <v>4</v>
      </c>
      <c r="D22">
        <f>COUNTIFS(Report!$J$3:$J$6734,"ГУ",Report!$G$3:$G$6734,Списки!B22)</f>
        <v>3</v>
      </c>
    </row>
    <row r="23" spans="2:16" x14ac:dyDescent="0.25">
      <c r="B23" t="s">
        <v>2317</v>
      </c>
      <c r="C23">
        <f>COUNTIF(Report!$G$3:$G$6734,Списки!B23)</f>
        <v>566</v>
      </c>
      <c r="D23">
        <f>COUNTIFS(Report!$J$3:$J$6734,"ГУ",Report!$G$3:$G$6734,Списки!B23)</f>
        <v>564</v>
      </c>
      <c r="E23" t="s">
        <v>2316</v>
      </c>
    </row>
    <row r="24" spans="2:16" x14ac:dyDescent="0.25">
      <c r="B24" t="s">
        <v>2417</v>
      </c>
      <c r="C24">
        <f>COUNTIF(Report!$G$3:$G$6734,Списки!B24)</f>
        <v>3</v>
      </c>
      <c r="D24">
        <f>COUNTIFS(Report!$J$3:$J$6734,"ГУ",Report!$G$3:$G$6734,Списки!B24)</f>
        <v>1</v>
      </c>
    </row>
    <row r="25" spans="2:16" x14ac:dyDescent="0.25">
      <c r="B25" t="s">
        <v>2420</v>
      </c>
      <c r="C25">
        <f>COUNTIF(Report!$G$3:$G$6734,Списки!B25)</f>
        <v>64</v>
      </c>
      <c r="D25">
        <f>COUNTIFS(Report!$J$3:$J$6734,"ГУ",Report!$G$3:$G$6734,Списки!B25)</f>
        <v>63</v>
      </c>
    </row>
    <row r="26" spans="2:16" x14ac:dyDescent="0.25">
      <c r="B26" t="s">
        <v>2426</v>
      </c>
      <c r="C26">
        <f>COUNTIF(Report!$G$3:$G$6734,Списки!B26)</f>
        <v>6</v>
      </c>
      <c r="D26">
        <f>COUNTIFS(Report!$J$3:$J$6734,"ГУ",Report!$G$3:$G$6734,Списки!B26)</f>
        <v>3</v>
      </c>
    </row>
    <row r="27" spans="2:16" x14ac:dyDescent="0.25">
      <c r="B27" t="s">
        <v>2428</v>
      </c>
      <c r="C27">
        <f>COUNTIF(Report!$G$3:$G$6734,Списки!B27)</f>
        <v>288</v>
      </c>
      <c r="D27">
        <f>COUNTIFS(Report!$J$3:$J$6734,"ГУ",Report!$G$3:$G$6734,Списки!B27)</f>
        <v>287</v>
      </c>
    </row>
    <row r="28" spans="2:16" x14ac:dyDescent="0.25">
      <c r="B28" t="s">
        <v>2546</v>
      </c>
      <c r="C28">
        <f>COUNTIF(Report!$G$3:$G$6734,Списки!B28)</f>
        <v>2</v>
      </c>
      <c r="D28">
        <f>COUNTIFS(Report!$J$3:$J$6734,"ГУ",Report!$G$3:$G$6734,Списки!B28)</f>
        <v>1</v>
      </c>
    </row>
    <row r="29" spans="2:16" x14ac:dyDescent="0.25">
      <c r="B29" t="s">
        <v>2548</v>
      </c>
      <c r="C29">
        <f>COUNTIF(Report!$G$3:$G$6734,Списки!B29)</f>
        <v>32</v>
      </c>
      <c r="D29">
        <f>COUNTIFS(Report!$J$3:$J$6734,"ГУ",Report!$G$3:$G$6734,Списки!B29)</f>
        <v>31</v>
      </c>
    </row>
    <row r="30" spans="2:16" x14ac:dyDescent="0.25">
      <c r="B30" t="s">
        <v>2553</v>
      </c>
      <c r="C30">
        <f>COUNTIF(Report!$G$3:$G$6734,Списки!B30)</f>
        <v>73</v>
      </c>
      <c r="D30">
        <f>COUNTIFS(Report!$J$3:$J$6734,"ГУ",Report!$G$3:$G$6734,Списки!B30)</f>
        <v>72</v>
      </c>
    </row>
    <row r="31" spans="2:16" x14ac:dyDescent="0.25">
      <c r="B31" t="s">
        <v>2565</v>
      </c>
      <c r="C31">
        <f>COUNTIF(Report!$G$3:$G$6734,Списки!B31)</f>
        <v>160</v>
      </c>
      <c r="D31">
        <f>COUNTIFS(Report!$J$3:$J$6734,"ГУ",Report!$G$3:$G$6734,Списки!B31)</f>
        <v>159</v>
      </c>
    </row>
    <row r="32" spans="2:16" x14ac:dyDescent="0.25">
      <c r="B32" t="s">
        <v>2624</v>
      </c>
      <c r="C32">
        <f>COUNTIF(Report!$G$3:$G$6734,Списки!B32)</f>
        <v>6</v>
      </c>
      <c r="D32">
        <f>COUNTIFS(Report!$J$3:$J$6734,"ГУ",Report!$G$3:$G$6734,Списки!B32)</f>
        <v>5</v>
      </c>
    </row>
    <row r="33" spans="2:5" x14ac:dyDescent="0.25">
      <c r="B33" t="s">
        <v>2628</v>
      </c>
      <c r="C33">
        <f>COUNTIF(Report!$G$3:$G$6734,Списки!B33)</f>
        <v>2</v>
      </c>
      <c r="D33">
        <f>COUNTIFS(Report!$J$3:$J$6734,"ГУ",Report!$G$3:$G$6734,Списки!B33)</f>
        <v>1</v>
      </c>
    </row>
    <row r="34" spans="2:5" x14ac:dyDescent="0.25">
      <c r="B34" t="s">
        <v>2630</v>
      </c>
      <c r="C34">
        <f>COUNTIF(Report!$G$3:$G$6734,Списки!B34)</f>
        <v>11</v>
      </c>
      <c r="D34">
        <f>COUNTIFS(Report!$J$3:$J$6734,"ГУ",Report!$G$3:$G$6734,Списки!B34)</f>
        <v>10</v>
      </c>
    </row>
    <row r="35" spans="2:5" x14ac:dyDescent="0.25">
      <c r="B35" t="s">
        <v>2634</v>
      </c>
      <c r="C35">
        <f>COUNTIF(Report!$G$3:$G$6734,Списки!B35)</f>
        <v>106</v>
      </c>
      <c r="D35">
        <f>COUNTIFS(Report!$J$3:$J$6734,"ГУ",Report!$G$3:$G$6734,Списки!B35)</f>
        <v>105</v>
      </c>
    </row>
    <row r="36" spans="2:5" x14ac:dyDescent="0.25">
      <c r="B36" t="s">
        <v>2637</v>
      </c>
      <c r="C36">
        <f>COUNTIF(Report!$G$3:$G$6734,Списки!B36)</f>
        <v>6</v>
      </c>
      <c r="D36">
        <f>COUNTIFS(Report!$J$3:$J$6734,"ГУ",Report!$G$3:$G$6734,Списки!B36)</f>
        <v>5</v>
      </c>
    </row>
    <row r="37" spans="2:5" x14ac:dyDescent="0.25">
      <c r="B37" t="s">
        <v>2640</v>
      </c>
      <c r="C37">
        <f>COUNTIF(Report!$G$3:$G$6734,Списки!B37)</f>
        <v>248</v>
      </c>
      <c r="D37">
        <f>COUNTIFS(Report!$J$3:$J$6734,"ГУ",Report!$G$3:$G$6734,Списки!B37)</f>
        <v>247</v>
      </c>
    </row>
    <row r="38" spans="2:5" x14ac:dyDescent="0.25">
      <c r="B38" t="s">
        <v>2694</v>
      </c>
      <c r="C38">
        <f>COUNTIF(Report!$G$3:$G$6734,Списки!B38)</f>
        <v>3</v>
      </c>
      <c r="D38">
        <f>COUNTIFS(Report!$J$3:$J$6734,"ГУ",Report!$G$3:$G$6734,Списки!B38)</f>
        <v>2</v>
      </c>
    </row>
    <row r="39" spans="2:5" x14ac:dyDescent="0.25">
      <c r="B39" t="s">
        <v>2697</v>
      </c>
      <c r="C39">
        <f>COUNTIF(Report!$G$3:$G$6734,Списки!B39)</f>
        <v>2</v>
      </c>
      <c r="D39">
        <f>COUNTIFS(Report!$J$3:$J$6734,"ГУ",Report!$G$3:$G$6734,Списки!B39)</f>
        <v>1</v>
      </c>
    </row>
    <row r="40" spans="2:5" x14ac:dyDescent="0.25">
      <c r="B40" t="s">
        <v>2699</v>
      </c>
      <c r="C40">
        <f>COUNTIF(Report!$G$3:$G$6734,Списки!B40)</f>
        <v>62</v>
      </c>
      <c r="D40">
        <f>COUNTIFS(Report!$J$3:$J$6734,"ГУ",Report!$G$3:$G$6734,Списки!B40)</f>
        <v>57</v>
      </c>
    </row>
    <row r="41" spans="2:5" x14ac:dyDescent="0.25">
      <c r="B41" t="s">
        <v>2705</v>
      </c>
      <c r="C41">
        <f>COUNTIF(Report!$G$3:$G$6734,Списки!B41)</f>
        <v>31</v>
      </c>
      <c r="D41">
        <f>COUNTIFS(Report!$J$3:$J$6734,"ГУ",Report!$G$3:$G$6734,Списки!B41)</f>
        <v>30</v>
      </c>
    </row>
    <row r="42" spans="2:5" x14ac:dyDescent="0.25">
      <c r="B42" t="s">
        <v>2708</v>
      </c>
      <c r="C42">
        <f>COUNTIF(Report!$G$3:$G$6734,Списки!B42)</f>
        <v>74</v>
      </c>
      <c r="D42">
        <f>COUNTIFS(Report!$J$3:$J$6734,"ГУ",Report!$G$3:$G$6734,Списки!B42)</f>
        <v>73</v>
      </c>
    </row>
    <row r="43" spans="2:5" x14ac:dyDescent="0.25">
      <c r="B43" t="s">
        <v>2732</v>
      </c>
      <c r="C43">
        <f>COUNTIF(Report!$G$3:$G$6734,Списки!B43)</f>
        <v>2</v>
      </c>
      <c r="D43">
        <f>COUNTIFS(Report!$J$3:$J$6734,"ГУ",Report!$G$3:$G$6734,Списки!B43)</f>
        <v>1</v>
      </c>
    </row>
    <row r="44" spans="2:5" x14ac:dyDescent="0.25">
      <c r="B44" t="s">
        <v>2737</v>
      </c>
      <c r="C44">
        <f>COUNTIF(Report!$G$3:$G$6734,Списки!B44)</f>
        <v>2</v>
      </c>
      <c r="D44">
        <f>COUNTIFS(Report!$J$3:$J$6734,"ГУ",Report!$G$3:$G$6734,Списки!B44)</f>
        <v>1</v>
      </c>
      <c r="E44" t="s">
        <v>2734</v>
      </c>
    </row>
    <row r="45" spans="2:5" x14ac:dyDescent="0.25">
      <c r="B45" t="s">
        <v>2744</v>
      </c>
      <c r="C45">
        <f>COUNTIF(Report!$G$3:$G$6734,Списки!B45)</f>
        <v>33</v>
      </c>
      <c r="D45">
        <f>COUNTIFS(Report!$J$3:$J$6734,"ГУ",Report!$G$3:$G$6734,Списки!B45)</f>
        <v>33</v>
      </c>
      <c r="E45" t="s">
        <v>2739</v>
      </c>
    </row>
    <row r="46" spans="2:5" x14ac:dyDescent="0.25">
      <c r="B46" t="s">
        <v>2746</v>
      </c>
      <c r="C46">
        <f>COUNTIF(Report!$G$3:$G$6734,Списки!B46)</f>
        <v>2</v>
      </c>
      <c r="D46">
        <f>COUNTIFS(Report!$J$3:$J$6734,"ГУ",Report!$G$3:$G$6734,Списки!B46)</f>
        <v>2</v>
      </c>
      <c r="E46" t="s">
        <v>2740</v>
      </c>
    </row>
    <row r="47" spans="2:5" x14ac:dyDescent="0.25">
      <c r="B47" t="s">
        <v>2747</v>
      </c>
      <c r="C47">
        <f>COUNTIF(Report!$G$3:$G$6734,Списки!B47)</f>
        <v>8</v>
      </c>
      <c r="D47">
        <f>COUNTIFS(Report!$J$3:$J$6734,"ГУ",Report!$G$3:$G$6734,Списки!B47)</f>
        <v>8</v>
      </c>
    </row>
    <row r="48" spans="2:5" x14ac:dyDescent="0.25">
      <c r="B48" t="s">
        <v>2263</v>
      </c>
      <c r="C48">
        <f>COUNTIF(Report!$G$3:$G$6734,Списки!B48)</f>
        <v>7</v>
      </c>
      <c r="D48">
        <f>COUNTIFS(Report!$J$3:$J$6734,"ГУ",Report!$G$3:$G$6734,Списки!B48)</f>
        <v>7</v>
      </c>
    </row>
    <row r="49" spans="2:5" x14ac:dyDescent="0.25">
      <c r="B49" t="s">
        <v>2264</v>
      </c>
      <c r="C49">
        <f>COUNTIF(Report!$G$3:$G$6734,Списки!B49)</f>
        <v>4</v>
      </c>
      <c r="D49">
        <f>COUNTIFS(Report!$J$3:$J$6734,"ГУ",Report!$G$3:$G$6734,Списки!B49)</f>
        <v>4</v>
      </c>
      <c r="E49" t="s">
        <v>11970</v>
      </c>
    </row>
    <row r="50" spans="2:5" x14ac:dyDescent="0.25">
      <c r="B50" t="s">
        <v>2742</v>
      </c>
      <c r="C50">
        <f>COUNTIF(Report!$G$3:$G$6734,Списки!B50)</f>
        <v>2</v>
      </c>
      <c r="D50">
        <f>COUNTIFS(Report!$J$3:$J$6734,"ГУ",Report!$G$3:$G$6734,Списки!B50)</f>
        <v>2</v>
      </c>
    </row>
    <row r="51" spans="2:5" x14ac:dyDescent="0.25">
      <c r="B51" t="s">
        <v>17</v>
      </c>
      <c r="C51">
        <f>COUNTIF(Report!$G$3:$G$6734,Списки!B51)</f>
        <v>268</v>
      </c>
      <c r="D51">
        <f>COUNTIFS(Report!$J$3:$J$6734,"ГУ",Report!$G$3:$G$6734,Списки!B51)</f>
        <v>268</v>
      </c>
    </row>
    <row r="52" spans="2:5" x14ac:dyDescent="0.25">
      <c r="B52" t="s">
        <v>121</v>
      </c>
      <c r="C52">
        <f>COUNTIF(Report!$G$3:$G$6734,Списки!B52)</f>
        <v>257</v>
      </c>
      <c r="D52">
        <f>COUNTIFS(Report!$J$3:$J$6734,"ГУ",Report!$G$3:$G$6734,Списки!B52)</f>
        <v>256</v>
      </c>
    </row>
    <row r="53" spans="2:5" x14ac:dyDescent="0.25">
      <c r="B53" t="s">
        <v>212</v>
      </c>
      <c r="C53">
        <f>COUNTIF(Report!$G$3:$G$6734,Списки!B53)</f>
        <v>312</v>
      </c>
      <c r="D53">
        <f>COUNTIFS(Report!$J$3:$J$6734,"ГУ",Report!$G$3:$G$6734,Списки!B53)</f>
        <v>312</v>
      </c>
    </row>
    <row r="54" spans="2:5" x14ac:dyDescent="0.25">
      <c r="B54" t="s">
        <v>387</v>
      </c>
      <c r="C54">
        <f>COUNTIF(Report!$G$3:$G$6734,Списки!B54)</f>
        <v>331</v>
      </c>
      <c r="D54">
        <f>COUNTIFS(Report!$J$3:$J$6734,"ГУ",Report!$G$3:$G$6734,Списки!B54)</f>
        <v>331</v>
      </c>
    </row>
    <row r="55" spans="2:5" x14ac:dyDescent="0.25">
      <c r="B55" t="s">
        <v>565</v>
      </c>
      <c r="C55">
        <f>COUNTIF(Report!$G$3:$G$6734,Списки!B55)</f>
        <v>279</v>
      </c>
      <c r="D55">
        <f>COUNTIFS(Report!$J$3:$J$6734,"ГУ",Report!$G$3:$G$6734,Списки!B55)</f>
        <v>279</v>
      </c>
    </row>
    <row r="56" spans="2:5" x14ac:dyDescent="0.25">
      <c r="B56" t="s">
        <v>717</v>
      </c>
      <c r="C56">
        <f>COUNTIF(Report!$G$3:$G$6734,Списки!B56)</f>
        <v>233</v>
      </c>
      <c r="D56">
        <f>COUNTIFS(Report!$J$3:$J$6734,"ГУ",Report!$G$3:$G$6734,Списки!B56)</f>
        <v>233</v>
      </c>
    </row>
    <row r="57" spans="2:5" x14ac:dyDescent="0.25">
      <c r="B57" t="s">
        <v>823</v>
      </c>
      <c r="C57">
        <f>COUNTIF(Report!$G$3:$G$6734,Списки!B57)</f>
        <v>297</v>
      </c>
      <c r="D57">
        <f>COUNTIFS(Report!$J$3:$J$6734,"ГУ",Report!$G$3:$G$6734,Списки!B57)</f>
        <v>297</v>
      </c>
    </row>
    <row r="58" spans="2:5" x14ac:dyDescent="0.25">
      <c r="B58" t="s">
        <v>960</v>
      </c>
      <c r="C58">
        <f>COUNTIF(Report!$G$3:$G$6734,Списки!B58)</f>
        <v>263</v>
      </c>
      <c r="D58">
        <f>COUNTIFS(Report!$J$3:$J$6734,"ГУ",Report!$G$3:$G$6734,Списки!B58)</f>
        <v>263</v>
      </c>
    </row>
    <row r="59" spans="2:5" x14ac:dyDescent="0.25">
      <c r="B59" t="s">
        <v>1101</v>
      </c>
      <c r="C59">
        <f>COUNTIF(Report!$G$3:$G$6734,Списки!B59)</f>
        <v>99</v>
      </c>
      <c r="D59">
        <f>COUNTIFS(Report!$J$3:$J$6734,"ГУ",Report!$G$3:$G$6734,Списки!B59)</f>
        <v>99</v>
      </c>
    </row>
    <row r="60" spans="2:5" x14ac:dyDescent="0.25">
      <c r="B60" t="s">
        <v>1139</v>
      </c>
      <c r="C60">
        <f>COUNTIF(Report!$G$3:$G$6734,Списки!B60)</f>
        <v>229</v>
      </c>
      <c r="D60">
        <f>COUNTIFS(Report!$J$3:$J$6734,"ГУ",Report!$G$3:$G$6734,Списки!B60)</f>
        <v>229</v>
      </c>
    </row>
    <row r="61" spans="2:5" x14ac:dyDescent="0.25">
      <c r="B61" t="s">
        <v>1196</v>
      </c>
      <c r="C61">
        <f>COUNTIF(Report!$G$3:$G$6734,Списки!B61)</f>
        <v>245</v>
      </c>
      <c r="D61">
        <f>COUNTIFS(Report!$J$3:$J$6734,"ГУ",Report!$G$3:$G$6734,Списки!B61)</f>
        <v>245</v>
      </c>
    </row>
    <row r="62" spans="2:5" x14ac:dyDescent="0.25">
      <c r="B62" t="s">
        <v>1325</v>
      </c>
      <c r="C62">
        <f>COUNTIF(Report!$G$3:$G$6734,Списки!B62)</f>
        <v>350</v>
      </c>
      <c r="D62">
        <f>COUNTIFS(Report!$J$3:$J$6734,"ГУ",Report!$G$3:$G$6734,Списки!B62)</f>
        <v>350</v>
      </c>
    </row>
    <row r="63" spans="2:5" x14ac:dyDescent="0.25">
      <c r="B63" t="s">
        <v>1519</v>
      </c>
      <c r="C63">
        <f>COUNTIF(Report!$G$3:$G$6734,Списки!B63)</f>
        <v>204</v>
      </c>
      <c r="D63">
        <f>COUNTIFS(Report!$J$3:$J$6734,"ГУ",Report!$G$3:$G$6734,Списки!B63)</f>
        <v>204</v>
      </c>
    </row>
    <row r="64" spans="2:5" x14ac:dyDescent="0.25">
      <c r="B64" t="s">
        <v>1608</v>
      </c>
      <c r="C64">
        <f>COUNTIF(Report!$G$3:$G$6734,Списки!B64)</f>
        <v>167</v>
      </c>
      <c r="D64">
        <f>COUNTIFS(Report!$J$3:$J$6734,"ГУ",Report!$G$3:$G$6734,Списки!B64)</f>
        <v>167</v>
      </c>
    </row>
    <row r="65" spans="2:4" x14ac:dyDescent="0.25">
      <c r="B65" t="s">
        <v>1688</v>
      </c>
      <c r="C65">
        <f>COUNTIF(Report!$G$3:$G$6734,Списки!B65)</f>
        <v>300</v>
      </c>
      <c r="D65">
        <f>COUNTIFS(Report!$J$3:$J$6734,"ГУ",Report!$G$3:$G$6734,Списки!B65)</f>
        <v>300</v>
      </c>
    </row>
    <row r="66" spans="2:4" x14ac:dyDescent="0.25">
      <c r="B66" t="s">
        <v>1851</v>
      </c>
      <c r="C66">
        <f>COUNTIF(Report!$G$3:$G$6734,Списки!B66)</f>
        <v>243</v>
      </c>
      <c r="D66">
        <f>COUNTIFS(Report!$J$3:$J$6734,"ГУ",Report!$G$3:$G$6734,Списки!B66)</f>
        <v>243</v>
      </c>
    </row>
    <row r="67" spans="2:4" x14ac:dyDescent="0.25">
      <c r="B67" t="s">
        <v>1962</v>
      </c>
      <c r="C67">
        <f>COUNTIF(Report!$G$3:$G$6734,Списки!B67)</f>
        <v>255</v>
      </c>
      <c r="D67">
        <f>COUNTIFS(Report!$J$3:$J$6734,"ГУ",Report!$G$3:$G$6734,Списки!B67)</f>
        <v>255</v>
      </c>
    </row>
    <row r="68" spans="2:4" x14ac:dyDescent="0.25">
      <c r="B68" t="s">
        <v>2118</v>
      </c>
      <c r="C68">
        <f>COUNTIF(Report!$G$3:$G$6734,Списки!B68)</f>
        <v>291</v>
      </c>
      <c r="D68">
        <f>COUNTIFS(Report!$J$3:$J$6734,"ГУ",Report!$G$3:$G$6734,Списки!B68)</f>
        <v>291</v>
      </c>
    </row>
  </sheetData>
  <sortState xmlns:xlrd2="http://schemas.microsoft.com/office/spreadsheetml/2017/richdata2" ref="B13:B50">
    <sortCondition ref="B13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3DC7A-1B92-4EC0-A5CB-F04293F10D43}">
  <dimension ref="A2:W6734"/>
  <sheetViews>
    <sheetView zoomScaleNormal="100" workbookViewId="0">
      <selection activeCell="B31" sqref="B31"/>
    </sheetView>
  </sheetViews>
  <sheetFormatPr defaultRowHeight="15.75" x14ac:dyDescent="0.25"/>
  <cols>
    <col min="1" max="1" width="15.140625" style="2" customWidth="1"/>
    <col min="2" max="2" width="20.5703125" style="2" customWidth="1"/>
    <col min="3" max="3" width="23.28515625" style="2" customWidth="1"/>
    <col min="4" max="4" width="18.42578125" style="2" customWidth="1"/>
    <col min="5" max="5" width="20" style="2" customWidth="1"/>
    <col min="6" max="6" width="22.42578125" style="2" customWidth="1"/>
    <col min="7" max="7" width="29.5703125" style="2" customWidth="1"/>
    <col min="8" max="8" width="44.140625" style="2" customWidth="1"/>
    <col min="9" max="16384" width="9.140625" style="2"/>
  </cols>
  <sheetData>
    <row r="2" spans="1:23" s="4" customFormat="1" ht="11.25" x14ac:dyDescent="0.25">
      <c r="A2" s="5" t="s">
        <v>2773</v>
      </c>
      <c r="B2" s="6" t="s">
        <v>2771</v>
      </c>
      <c r="C2" s="6"/>
      <c r="D2" s="6"/>
      <c r="E2" s="6" t="s">
        <v>2772</v>
      </c>
      <c r="F2" s="7" t="s">
        <v>13</v>
      </c>
      <c r="G2" s="7" t="s">
        <v>14</v>
      </c>
      <c r="H2" s="8" t="s">
        <v>15</v>
      </c>
    </row>
    <row r="3" spans="1:23" x14ac:dyDescent="0.25">
      <c r="A3" s="9">
        <v>7801001369</v>
      </c>
      <c r="B3" s="10" t="s">
        <v>3117</v>
      </c>
      <c r="C3" s="13" t="str">
        <f>IF(B3="","не указан"&amp;COUNTIF($A$3:$A3,A3),B3)</f>
        <v>Административный</v>
      </c>
      <c r="D3" s="10" t="str">
        <f>A3&amp;C3</f>
        <v>7801001369Административный</v>
      </c>
      <c r="E3" s="10"/>
      <c r="F3" s="10" t="s">
        <v>2243</v>
      </c>
      <c r="G3" s="10" t="s">
        <v>2317</v>
      </c>
      <c r="H3" s="11" t="s">
        <v>2351</v>
      </c>
      <c r="I3" s="2">
        <f>COUNTIF(A3:A6734,A3)</f>
        <v>4</v>
      </c>
      <c r="J3" s="2" t="s">
        <v>11974</v>
      </c>
    </row>
    <row r="4" spans="1:23" x14ac:dyDescent="0.25">
      <c r="A4" s="12">
        <v>7801001369</v>
      </c>
      <c r="B4" s="13" t="s">
        <v>6771</v>
      </c>
      <c r="C4" s="13" t="str">
        <f>IF(B4="","не указан"&amp;COUNTIF($A$3:$A4,A4),B4)</f>
        <v>Кардиологический</v>
      </c>
      <c r="D4" s="10" t="str">
        <f t="shared" ref="D4:D67" si="0">A4&amp;C4</f>
        <v>7801001369Кардиологический</v>
      </c>
      <c r="E4" s="13"/>
      <c r="F4" s="13" t="s">
        <v>2243</v>
      </c>
      <c r="G4" s="13" t="s">
        <v>2317</v>
      </c>
      <c r="H4" s="14" t="s">
        <v>2351</v>
      </c>
      <c r="I4" s="2">
        <f t="shared" ref="I4:I67" si="1">COUNTIF(A4:A6735,A4)</f>
        <v>3</v>
      </c>
      <c r="J4" s="2" t="s">
        <v>11974</v>
      </c>
    </row>
    <row r="5" spans="1:23" x14ac:dyDescent="0.25">
      <c r="A5" s="9">
        <v>7801001369</v>
      </c>
      <c r="B5" s="10" t="s">
        <v>7554</v>
      </c>
      <c r="C5" s="13" t="str">
        <f>IF(B5="","не указан"&amp;COUNTIF($A$3:$A5,A5),B5)</f>
        <v>Неврологический</v>
      </c>
      <c r="D5" s="10" t="str">
        <f t="shared" si="0"/>
        <v>7801001369Неврологический</v>
      </c>
      <c r="E5" s="10"/>
      <c r="F5" s="10" t="s">
        <v>2243</v>
      </c>
      <c r="G5" s="10" t="s">
        <v>2317</v>
      </c>
      <c r="H5" s="11" t="s">
        <v>2351</v>
      </c>
      <c r="I5" s="2">
        <f t="shared" si="1"/>
        <v>2</v>
      </c>
      <c r="J5" s="2" t="s">
        <v>11974</v>
      </c>
      <c r="V5" s="2" t="e" cm="1">
        <f t="array" aca="1" ref="V5" ca="1">OFFSET(Report!$A$2,MATCH(T_2021[ИНН],Report!$A$3:$A$6734,0)-0,1,COUNTIF(Report!$A$3:$A$6734,T_2021[ИНН]),1)</f>
        <v>#N/A</v>
      </c>
      <c r="W5" s="2" cm="1">
        <f t="array" ref="W5:W154">COUNTIF(Report!$A$3:$A$6734,T_2021[ИНН])</f>
        <v>0</v>
      </c>
    </row>
    <row r="6" spans="1:23" x14ac:dyDescent="0.25">
      <c r="A6" s="12">
        <v>7801001369</v>
      </c>
      <c r="B6" s="13" t="s">
        <v>11548</v>
      </c>
      <c r="C6" s="13" t="str">
        <f>IF(B6="","не указан"&amp;COUNTIF($A$3:$A6,A6),B6)</f>
        <v>Хирургический</v>
      </c>
      <c r="D6" s="10" t="str">
        <f t="shared" si="0"/>
        <v>7801001369Хирургический</v>
      </c>
      <c r="E6" s="13"/>
      <c r="F6" s="13" t="s">
        <v>2243</v>
      </c>
      <c r="G6" s="13" t="s">
        <v>2317</v>
      </c>
      <c r="H6" s="14" t="s">
        <v>2351</v>
      </c>
      <c r="I6" s="2">
        <f t="shared" si="1"/>
        <v>1</v>
      </c>
      <c r="J6" s="2" t="s">
        <v>11974</v>
      </c>
      <c r="W6" s="2">
        <v>0</v>
      </c>
    </row>
    <row r="7" spans="1:23" x14ac:dyDescent="0.25">
      <c r="A7" s="9">
        <v>7801006783</v>
      </c>
      <c r="B7" s="10" t="s">
        <v>6705</v>
      </c>
      <c r="C7" s="13" t="str">
        <f>IF(B7="","не указан"&amp;COUNTIF($A$3:$A7,A7),B7)</f>
        <v>Зуботехническая лаборотория</v>
      </c>
      <c r="D7" s="10" t="str">
        <f t="shared" si="0"/>
        <v>7801006783Зуботехническая лаборотория</v>
      </c>
      <c r="E7" s="10" t="s">
        <v>6706</v>
      </c>
      <c r="F7" s="10" t="s">
        <v>16</v>
      </c>
      <c r="G7" s="10" t="s">
        <v>121</v>
      </c>
      <c r="H7" s="11" t="s">
        <v>204</v>
      </c>
      <c r="I7" s="2">
        <f t="shared" si="1"/>
        <v>2</v>
      </c>
      <c r="J7" s="2" t="s">
        <v>11974</v>
      </c>
      <c r="W7" s="2">
        <v>0</v>
      </c>
    </row>
    <row r="8" spans="1:23" x14ac:dyDescent="0.25">
      <c r="A8" s="12">
        <v>7801006783</v>
      </c>
      <c r="B8" s="13" t="s">
        <v>10895</v>
      </c>
      <c r="C8" s="13" t="str">
        <f>IF(B8="","не указан"&amp;COUNTIF($A$3:$A8,A8),B8)</f>
        <v>Стоматологическая поликлиника</v>
      </c>
      <c r="D8" s="10" t="str">
        <f t="shared" si="0"/>
        <v>7801006783Стоматологическая поликлиника</v>
      </c>
      <c r="E8" s="13" t="s">
        <v>10896</v>
      </c>
      <c r="F8" s="13" t="s">
        <v>16</v>
      </c>
      <c r="G8" s="13" t="s">
        <v>121</v>
      </c>
      <c r="H8" s="14" t="s">
        <v>204</v>
      </c>
      <c r="I8" s="2">
        <f t="shared" si="1"/>
        <v>1</v>
      </c>
      <c r="J8" s="2" t="s">
        <v>11974</v>
      </c>
      <c r="V8" s="2" t="e" cm="1">
        <f t="array" ref="V8:V157">MATCH(T_2021[ИНН],Report!$A$3:$A$6734,0)</f>
        <v>#N/A</v>
      </c>
      <c r="W8" s="2">
        <v>0</v>
      </c>
    </row>
    <row r="9" spans="1:23" x14ac:dyDescent="0.25">
      <c r="A9" s="9">
        <v>7801009047</v>
      </c>
      <c r="B9" s="10" t="s">
        <v>11317</v>
      </c>
      <c r="C9" s="13" t="str">
        <f>IF(B9="","не указан"&amp;COUNTIF($A$3:$A9,A9),B9)</f>
        <v>Учебный корпус (12 линия)</v>
      </c>
      <c r="D9" s="10" t="str">
        <f t="shared" si="0"/>
        <v>7801009047Учебный корпус (12 линия)</v>
      </c>
      <c r="E9" s="10" t="s">
        <v>11318</v>
      </c>
      <c r="F9" s="10" t="s">
        <v>2243</v>
      </c>
      <c r="G9" s="10" t="s">
        <v>2640</v>
      </c>
      <c r="H9" s="11" t="s">
        <v>2642</v>
      </c>
      <c r="I9" s="2">
        <f t="shared" si="1"/>
        <v>4</v>
      </c>
      <c r="J9" s="2" t="s">
        <v>11974</v>
      </c>
      <c r="V9" s="2" t="e">
        <v>#N/A</v>
      </c>
      <c r="W9" s="2">
        <v>0</v>
      </c>
    </row>
    <row r="10" spans="1:23" x14ac:dyDescent="0.25">
      <c r="A10" s="12">
        <v>7801009047</v>
      </c>
      <c r="B10" s="13" t="s">
        <v>11319</v>
      </c>
      <c r="C10" s="13" t="str">
        <f>IF(B10="","не указан"&amp;COUNTIF($A$3:$A10,A10),B10)</f>
        <v>Учебный корпус (6 линия)</v>
      </c>
      <c r="D10" s="10" t="str">
        <f t="shared" si="0"/>
        <v>7801009047Учебный корпус (6 линия)</v>
      </c>
      <c r="E10" s="13" t="s">
        <v>11320</v>
      </c>
      <c r="F10" s="13" t="s">
        <v>2243</v>
      </c>
      <c r="G10" s="13" t="s">
        <v>2640</v>
      </c>
      <c r="H10" s="14" t="s">
        <v>2642</v>
      </c>
      <c r="I10" s="2">
        <f t="shared" si="1"/>
        <v>3</v>
      </c>
      <c r="J10" s="2" t="s">
        <v>11974</v>
      </c>
      <c r="V10" s="2" t="e">
        <v>#N/A</v>
      </c>
      <c r="W10" s="2">
        <v>0</v>
      </c>
    </row>
    <row r="11" spans="1:23" x14ac:dyDescent="0.25">
      <c r="A11" s="9">
        <v>7801009047</v>
      </c>
      <c r="B11" s="10" t="s">
        <v>11321</v>
      </c>
      <c r="C11" s="13" t="str">
        <f>IF(B11="","не указан"&amp;COUNTIF($A$3:$A11,A11),B11)</f>
        <v>Учебный корпус (Воронежская)</v>
      </c>
      <c r="D11" s="10" t="str">
        <f t="shared" si="0"/>
        <v>7801009047Учебный корпус (Воронежская)</v>
      </c>
      <c r="E11" s="10"/>
      <c r="F11" s="10" t="s">
        <v>2243</v>
      </c>
      <c r="G11" s="10" t="s">
        <v>2640</v>
      </c>
      <c r="H11" s="11" t="s">
        <v>2642</v>
      </c>
      <c r="I11" s="2">
        <f t="shared" si="1"/>
        <v>2</v>
      </c>
      <c r="J11" s="2" t="s">
        <v>11974</v>
      </c>
      <c r="V11" s="2" t="e">
        <v>#N/A</v>
      </c>
      <c r="W11" s="2">
        <v>0</v>
      </c>
    </row>
    <row r="12" spans="1:23" x14ac:dyDescent="0.25">
      <c r="A12" s="12">
        <v>7801009047</v>
      </c>
      <c r="B12" s="13" t="s">
        <v>11328</v>
      </c>
      <c r="C12" s="13" t="str">
        <f>IF(B12="","не указан"&amp;COUNTIF($A$3:$A12,A12),B12)</f>
        <v>Учебный корпус (наб.р.Смоленки)</v>
      </c>
      <c r="D12" s="10" t="str">
        <f t="shared" si="0"/>
        <v>7801009047Учебный корпус (наб.р.Смоленки)</v>
      </c>
      <c r="E12" s="13" t="s">
        <v>11329</v>
      </c>
      <c r="F12" s="13" t="s">
        <v>2243</v>
      </c>
      <c r="G12" s="13" t="s">
        <v>2640</v>
      </c>
      <c r="H12" s="14" t="s">
        <v>2642</v>
      </c>
      <c r="I12" s="2">
        <f t="shared" si="1"/>
        <v>1</v>
      </c>
      <c r="J12" s="2" t="s">
        <v>11974</v>
      </c>
      <c r="V12" s="2" t="e">
        <v>#N/A</v>
      </c>
      <c r="W12" s="2">
        <v>0</v>
      </c>
    </row>
    <row r="13" spans="1:23" x14ac:dyDescent="0.25">
      <c r="A13" s="9">
        <v>7801014449</v>
      </c>
      <c r="B13" s="10" t="s">
        <v>3080</v>
      </c>
      <c r="C13" s="13" t="str">
        <f>IF(B13="","не указан"&amp;COUNTIF($A$3:$A13,A13),B13)</f>
        <v>административное помещение</v>
      </c>
      <c r="D13" s="10" t="str">
        <f t="shared" si="0"/>
        <v>7801014449административное помещение</v>
      </c>
      <c r="E13" s="10"/>
      <c r="F13" s="10" t="s">
        <v>16</v>
      </c>
      <c r="G13" s="10" t="s">
        <v>121</v>
      </c>
      <c r="H13" s="11" t="s">
        <v>203</v>
      </c>
      <c r="I13" s="2">
        <f t="shared" si="1"/>
        <v>2</v>
      </c>
      <c r="J13" s="2" t="s">
        <v>11974</v>
      </c>
      <c r="V13" s="2" t="e">
        <v>#N/A</v>
      </c>
      <c r="W13" s="2">
        <v>0</v>
      </c>
    </row>
    <row r="14" spans="1:23" x14ac:dyDescent="0.25">
      <c r="A14" s="12">
        <v>7801014449</v>
      </c>
      <c r="B14" s="13" t="s">
        <v>5997</v>
      </c>
      <c r="C14" s="13" t="str">
        <f>IF(B14="","не указан"&amp;COUNTIF($A$3:$A14,A14),B14)</f>
        <v>жилое здание</v>
      </c>
      <c r="D14" s="10" t="str">
        <f t="shared" si="0"/>
        <v>7801014449жилое здание</v>
      </c>
      <c r="E14" s="13" t="s">
        <v>5998</v>
      </c>
      <c r="F14" s="13" t="s">
        <v>16</v>
      </c>
      <c r="G14" s="13" t="s">
        <v>121</v>
      </c>
      <c r="H14" s="14" t="s">
        <v>203</v>
      </c>
      <c r="I14" s="2">
        <f t="shared" si="1"/>
        <v>1</v>
      </c>
      <c r="J14" s="2" t="s">
        <v>11974</v>
      </c>
      <c r="V14" s="2" t="e">
        <v>#N/A</v>
      </c>
      <c r="W14" s="2">
        <v>0</v>
      </c>
    </row>
    <row r="15" spans="1:23" x14ac:dyDescent="0.25">
      <c r="A15" s="9">
        <v>7801025747</v>
      </c>
      <c r="B15" s="10" t="s">
        <v>3310</v>
      </c>
      <c r="C15" s="13" t="str">
        <f>IF(B15="","не указан"&amp;COUNTIF($A$3:$A15,A15),B15)</f>
        <v>База отдыха</v>
      </c>
      <c r="D15" s="10" t="str">
        <f t="shared" si="0"/>
        <v>7801025747База отдыха</v>
      </c>
      <c r="E15" s="10" t="s">
        <v>3311</v>
      </c>
      <c r="F15" s="10" t="s">
        <v>2243</v>
      </c>
      <c r="G15" s="10" t="s">
        <v>2553</v>
      </c>
      <c r="H15" s="11" t="s">
        <v>2564</v>
      </c>
      <c r="I15" s="2">
        <f t="shared" si="1"/>
        <v>2</v>
      </c>
      <c r="J15" s="2" t="s">
        <v>11974</v>
      </c>
      <c r="V15" s="2" t="e">
        <v>#N/A</v>
      </c>
      <c r="W15" s="2">
        <v>0</v>
      </c>
    </row>
    <row r="16" spans="1:23" x14ac:dyDescent="0.25">
      <c r="A16" s="12">
        <v>7801025747</v>
      </c>
      <c r="B16" s="13"/>
      <c r="C16" s="13" t="str">
        <f>IF(B16="","не указан"&amp;COUNTIF($A$3:$A16,A16),B16)</f>
        <v>не указан2</v>
      </c>
      <c r="D16" s="10" t="str">
        <f t="shared" si="0"/>
        <v>7801025747не указан2</v>
      </c>
      <c r="E16" s="13" t="s">
        <v>8363</v>
      </c>
      <c r="F16" s="13" t="s">
        <v>2243</v>
      </c>
      <c r="G16" s="13" t="s">
        <v>2553</v>
      </c>
      <c r="H16" s="14" t="s">
        <v>2564</v>
      </c>
      <c r="I16" s="2">
        <f t="shared" si="1"/>
        <v>1</v>
      </c>
      <c r="J16" s="2" t="s">
        <v>11974</v>
      </c>
      <c r="V16" s="2" t="e">
        <v>#N/A</v>
      </c>
      <c r="W16" s="2">
        <v>0</v>
      </c>
    </row>
    <row r="17" spans="1:23" x14ac:dyDescent="0.25">
      <c r="A17" s="9">
        <v>7801031500</v>
      </c>
      <c r="B17" s="10" t="s">
        <v>3362</v>
      </c>
      <c r="C17" s="13" t="str">
        <f>IF(B17="","не указан"&amp;COUNTIF($A$3:$A17,A17),B17)</f>
        <v>библиотека "На Морской"</v>
      </c>
      <c r="D17" s="10" t="str">
        <f t="shared" si="0"/>
        <v>7801031500библиотека "На Морской"</v>
      </c>
      <c r="E17" s="10" t="s">
        <v>3363</v>
      </c>
      <c r="F17" s="10" t="s">
        <v>16</v>
      </c>
      <c r="G17" s="10" t="s">
        <v>121</v>
      </c>
      <c r="H17" s="11" t="s">
        <v>208</v>
      </c>
      <c r="I17" s="2">
        <f t="shared" si="1"/>
        <v>10</v>
      </c>
      <c r="J17" s="2" t="s">
        <v>11974</v>
      </c>
      <c r="V17" s="2" t="e">
        <v>#N/A</v>
      </c>
      <c r="W17" s="2">
        <v>0</v>
      </c>
    </row>
    <row r="18" spans="1:23" x14ac:dyDescent="0.25">
      <c r="A18" s="12">
        <v>7801031500</v>
      </c>
      <c r="B18" s="13" t="s">
        <v>3446</v>
      </c>
      <c r="C18" s="13" t="str">
        <f>IF(B18="","не указан"&amp;COUNTIF($A$3:$A18,A18),B18)</f>
        <v>библиотека №1</v>
      </c>
      <c r="D18" s="10" t="str">
        <f t="shared" si="0"/>
        <v>7801031500библиотека №1</v>
      </c>
      <c r="E18" s="13" t="s">
        <v>3447</v>
      </c>
      <c r="F18" s="13" t="s">
        <v>16</v>
      </c>
      <c r="G18" s="13" t="s">
        <v>121</v>
      </c>
      <c r="H18" s="14" t="s">
        <v>208</v>
      </c>
      <c r="I18" s="2">
        <f t="shared" si="1"/>
        <v>9</v>
      </c>
      <c r="J18" s="2" t="s">
        <v>11974</v>
      </c>
      <c r="V18" s="2" t="e">
        <v>#N/A</v>
      </c>
      <c r="W18" s="2">
        <v>0</v>
      </c>
    </row>
    <row r="19" spans="1:23" x14ac:dyDescent="0.25">
      <c r="A19" s="9">
        <v>7801031500</v>
      </c>
      <c r="B19" s="10" t="s">
        <v>3460</v>
      </c>
      <c r="C19" s="13" t="str">
        <f>IF(B19="","не указан"&amp;COUNTIF($A$3:$A19,A19),B19)</f>
        <v>библиотека №2</v>
      </c>
      <c r="D19" s="10" t="str">
        <f t="shared" si="0"/>
        <v>7801031500библиотека №2</v>
      </c>
      <c r="E19" s="10" t="s">
        <v>3461</v>
      </c>
      <c r="F19" s="10" t="s">
        <v>16</v>
      </c>
      <c r="G19" s="10" t="s">
        <v>121</v>
      </c>
      <c r="H19" s="11" t="s">
        <v>208</v>
      </c>
      <c r="I19" s="2">
        <f t="shared" si="1"/>
        <v>8</v>
      </c>
      <c r="J19" s="2" t="s">
        <v>11974</v>
      </c>
      <c r="V19" s="2" t="e">
        <v>#N/A</v>
      </c>
      <c r="W19" s="2">
        <v>0</v>
      </c>
    </row>
    <row r="20" spans="1:23" x14ac:dyDescent="0.25">
      <c r="A20" s="12">
        <v>7801031500</v>
      </c>
      <c r="B20" s="13" t="s">
        <v>3464</v>
      </c>
      <c r="C20" s="13" t="str">
        <f>IF(B20="","не указан"&amp;COUNTIF($A$3:$A20,A20),B20)</f>
        <v>библиотека №3</v>
      </c>
      <c r="D20" s="10" t="str">
        <f t="shared" si="0"/>
        <v>7801031500библиотека №3</v>
      </c>
      <c r="E20" s="13" t="s">
        <v>3465</v>
      </c>
      <c r="F20" s="13" t="s">
        <v>16</v>
      </c>
      <c r="G20" s="13" t="s">
        <v>121</v>
      </c>
      <c r="H20" s="14" t="s">
        <v>208</v>
      </c>
      <c r="I20" s="2">
        <f t="shared" si="1"/>
        <v>7</v>
      </c>
      <c r="J20" s="2" t="s">
        <v>11974</v>
      </c>
      <c r="V20" s="2" t="e">
        <v>#N/A</v>
      </c>
      <c r="W20" s="2">
        <v>0</v>
      </c>
    </row>
    <row r="21" spans="1:23" x14ac:dyDescent="0.25">
      <c r="A21" s="9">
        <v>7801031500</v>
      </c>
      <c r="B21" s="10" t="s">
        <v>3467</v>
      </c>
      <c r="C21" s="13" t="str">
        <f>IF(B21="","не указан"&amp;COUNTIF($A$3:$A21,A21),B21)</f>
        <v>библиотека №4</v>
      </c>
      <c r="D21" s="10" t="str">
        <f t="shared" si="0"/>
        <v>7801031500библиотека №4</v>
      </c>
      <c r="E21" s="10" t="s">
        <v>3468</v>
      </c>
      <c r="F21" s="10" t="s">
        <v>16</v>
      </c>
      <c r="G21" s="10" t="s">
        <v>121</v>
      </c>
      <c r="H21" s="11" t="s">
        <v>208</v>
      </c>
      <c r="I21" s="2">
        <f t="shared" si="1"/>
        <v>6</v>
      </c>
      <c r="J21" s="2" t="s">
        <v>11974</v>
      </c>
      <c r="V21" s="2" t="e">
        <v>#N/A</v>
      </c>
      <c r="W21" s="2">
        <v>0</v>
      </c>
    </row>
    <row r="22" spans="1:23" x14ac:dyDescent="0.25">
      <c r="A22" s="12">
        <v>7801031500</v>
      </c>
      <c r="B22" s="13" t="s">
        <v>3472</v>
      </c>
      <c r="C22" s="13" t="str">
        <f>IF(B22="","не указан"&amp;COUNTIF($A$3:$A22,A22),B22)</f>
        <v>библиотека №5</v>
      </c>
      <c r="D22" s="10" t="str">
        <f t="shared" si="0"/>
        <v>7801031500библиотека №5</v>
      </c>
      <c r="E22" s="13" t="s">
        <v>3473</v>
      </c>
      <c r="F22" s="13" t="s">
        <v>16</v>
      </c>
      <c r="G22" s="13" t="s">
        <v>121</v>
      </c>
      <c r="H22" s="14" t="s">
        <v>208</v>
      </c>
      <c r="I22" s="2">
        <f t="shared" si="1"/>
        <v>5</v>
      </c>
      <c r="J22" s="2" t="s">
        <v>11974</v>
      </c>
      <c r="V22" s="2" t="e">
        <v>#N/A</v>
      </c>
      <c r="W22" s="2">
        <v>0</v>
      </c>
    </row>
    <row r="23" spans="1:23" x14ac:dyDescent="0.25">
      <c r="A23" s="9">
        <v>7801031500</v>
      </c>
      <c r="B23" s="10" t="s">
        <v>3477</v>
      </c>
      <c r="C23" s="13" t="str">
        <f>IF(B23="","не указан"&amp;COUNTIF($A$3:$A23,A23),B23)</f>
        <v>библиотека №6</v>
      </c>
      <c r="D23" s="10" t="str">
        <f t="shared" si="0"/>
        <v>7801031500библиотека №6</v>
      </c>
      <c r="E23" s="10" t="s">
        <v>3478</v>
      </c>
      <c r="F23" s="10" t="s">
        <v>16</v>
      </c>
      <c r="G23" s="10" t="s">
        <v>121</v>
      </c>
      <c r="H23" s="11" t="s">
        <v>208</v>
      </c>
      <c r="I23" s="2">
        <f t="shared" si="1"/>
        <v>4</v>
      </c>
      <c r="J23" s="2" t="s">
        <v>11974</v>
      </c>
      <c r="V23" s="2" t="e">
        <v>#N/A</v>
      </c>
      <c r="W23" s="2">
        <v>0</v>
      </c>
    </row>
    <row r="24" spans="1:23" x14ac:dyDescent="0.25">
      <c r="A24" s="12">
        <v>7801031500</v>
      </c>
      <c r="B24" s="13" t="s">
        <v>3483</v>
      </c>
      <c r="C24" s="13" t="str">
        <f>IF(B24="","не указан"&amp;COUNTIF($A$3:$A24,A24),B24)</f>
        <v>библиотека №7</v>
      </c>
      <c r="D24" s="10" t="str">
        <f t="shared" si="0"/>
        <v>7801031500библиотека №7</v>
      </c>
      <c r="E24" s="13" t="s">
        <v>3484</v>
      </c>
      <c r="F24" s="13" t="s">
        <v>16</v>
      </c>
      <c r="G24" s="13" t="s">
        <v>121</v>
      </c>
      <c r="H24" s="14" t="s">
        <v>208</v>
      </c>
      <c r="I24" s="2">
        <f t="shared" si="1"/>
        <v>3</v>
      </c>
      <c r="J24" s="2" t="s">
        <v>11974</v>
      </c>
      <c r="V24" s="2" t="e">
        <v>#N/A</v>
      </c>
      <c r="W24" s="2">
        <v>0</v>
      </c>
    </row>
    <row r="25" spans="1:23" x14ac:dyDescent="0.25">
      <c r="A25" s="9">
        <v>7801031500</v>
      </c>
      <c r="B25" s="13"/>
      <c r="C25" s="13" t="str">
        <f>IF(B25="","не указан"&amp;COUNTIF($A$3:$A25,A25),B25)</f>
        <v>не указан9</v>
      </c>
      <c r="D25" s="10" t="str">
        <f t="shared" si="0"/>
        <v>7801031500не указан9</v>
      </c>
      <c r="E25" s="10" t="s">
        <v>11707</v>
      </c>
      <c r="F25" s="10" t="s">
        <v>16</v>
      </c>
      <c r="G25" s="10" t="s">
        <v>121</v>
      </c>
      <c r="H25" s="11" t="s">
        <v>208</v>
      </c>
      <c r="I25" s="2">
        <f t="shared" si="1"/>
        <v>2</v>
      </c>
      <c r="J25" s="2" t="s">
        <v>11974</v>
      </c>
      <c r="V25" s="2" t="e">
        <v>#N/A</v>
      </c>
      <c r="W25" s="2">
        <v>0</v>
      </c>
    </row>
    <row r="26" spans="1:23" x14ac:dyDescent="0.25">
      <c r="A26" s="12">
        <v>7801031500</v>
      </c>
      <c r="B26" s="13" t="s">
        <v>11717</v>
      </c>
      <c r="C26" s="13" t="str">
        <f>IF(B26="","не указан"&amp;COUNTIF($A$3:$A26,A26),B26)</f>
        <v>Центральная районная детская библиотека</v>
      </c>
      <c r="D26" s="10" t="str">
        <f t="shared" si="0"/>
        <v>7801031500Центральная районная детская библиотека</v>
      </c>
      <c r="E26" s="13" t="s">
        <v>11718</v>
      </c>
      <c r="F26" s="13" t="s">
        <v>16</v>
      </c>
      <c r="G26" s="13" t="s">
        <v>121</v>
      </c>
      <c r="H26" s="14" t="s">
        <v>208</v>
      </c>
      <c r="I26" s="2">
        <f t="shared" si="1"/>
        <v>1</v>
      </c>
      <c r="J26" s="2" t="s">
        <v>11974</v>
      </c>
      <c r="V26" s="2" t="e">
        <v>#N/A</v>
      </c>
      <c r="W26" s="2">
        <v>0</v>
      </c>
    </row>
    <row r="27" spans="1:23" x14ac:dyDescent="0.25">
      <c r="A27" s="9">
        <v>7801032550</v>
      </c>
      <c r="B27" s="13"/>
      <c r="C27" s="13" t="str">
        <f>IF(B27="","не указан"&amp;COUNTIF($A$3:$A27,A27),B27)</f>
        <v>не указан1</v>
      </c>
      <c r="D27" s="10" t="str">
        <f t="shared" si="0"/>
        <v>7801032550не указан1</v>
      </c>
      <c r="E27" s="10" t="s">
        <v>5651</v>
      </c>
      <c r="F27" s="10" t="s">
        <v>16</v>
      </c>
      <c r="G27" s="10" t="s">
        <v>121</v>
      </c>
      <c r="H27" s="11" t="s">
        <v>186</v>
      </c>
      <c r="I27" s="2">
        <f t="shared" si="1"/>
        <v>2</v>
      </c>
      <c r="J27" s="2" t="s">
        <v>11974</v>
      </c>
      <c r="V27" s="2" t="e">
        <v>#N/A</v>
      </c>
      <c r="W27" s="2">
        <v>0</v>
      </c>
    </row>
    <row r="28" spans="1:23" x14ac:dyDescent="0.25">
      <c r="A28" s="12">
        <v>7801032550</v>
      </c>
      <c r="B28" s="13"/>
      <c r="C28" s="13" t="str">
        <f>IF(B28="","не указан"&amp;COUNTIF($A$3:$A28,A28),B28)</f>
        <v>не указан2</v>
      </c>
      <c r="D28" s="10" t="str">
        <f t="shared" si="0"/>
        <v>7801032550не указан2</v>
      </c>
      <c r="E28" s="13" t="s">
        <v>7975</v>
      </c>
      <c r="F28" s="13" t="s">
        <v>16</v>
      </c>
      <c r="G28" s="13" t="s">
        <v>121</v>
      </c>
      <c r="H28" s="14" t="s">
        <v>186</v>
      </c>
      <c r="I28" s="2">
        <f t="shared" si="1"/>
        <v>1</v>
      </c>
      <c r="J28" s="2" t="s">
        <v>11974</v>
      </c>
      <c r="V28" s="2" t="e">
        <v>#N/A</v>
      </c>
      <c r="W28" s="2">
        <v>0</v>
      </c>
    </row>
    <row r="29" spans="1:23" x14ac:dyDescent="0.25">
      <c r="A29" s="9">
        <v>7801032864</v>
      </c>
      <c r="B29" s="13"/>
      <c r="C29" s="13" t="str">
        <f>IF(B29="","не указан"&amp;COUNTIF($A$3:$A29,A29),B29)</f>
        <v>не указан1</v>
      </c>
      <c r="D29" s="10" t="str">
        <f t="shared" si="0"/>
        <v>7801032864не указан1</v>
      </c>
      <c r="E29" s="10"/>
      <c r="F29" s="10" t="s">
        <v>2243</v>
      </c>
      <c r="G29" s="10" t="s">
        <v>2428</v>
      </c>
      <c r="H29" s="11" t="s">
        <v>2539</v>
      </c>
      <c r="I29" s="2">
        <f t="shared" si="1"/>
        <v>1</v>
      </c>
      <c r="J29" s="2" t="s">
        <v>11974</v>
      </c>
      <c r="V29" s="2" t="e">
        <v>#N/A</v>
      </c>
      <c r="W29" s="2">
        <v>0</v>
      </c>
    </row>
    <row r="30" spans="1:23" x14ac:dyDescent="0.25">
      <c r="A30" s="12">
        <v>7801033297</v>
      </c>
      <c r="B30" s="13"/>
      <c r="C30" s="13" t="str">
        <f>IF(B30="","не указан"&amp;COUNTIF($A$3:$A30,A30),B30)</f>
        <v>не указан1</v>
      </c>
      <c r="D30" s="10" t="str">
        <f t="shared" si="0"/>
        <v>7801033297не указан1</v>
      </c>
      <c r="E30" s="13" t="s">
        <v>4126</v>
      </c>
      <c r="F30" s="13" t="s">
        <v>16</v>
      </c>
      <c r="G30" s="13" t="s">
        <v>121</v>
      </c>
      <c r="H30" s="14" t="s">
        <v>162</v>
      </c>
      <c r="I30" s="2">
        <f t="shared" si="1"/>
        <v>4</v>
      </c>
      <c r="J30" s="2" t="s">
        <v>11974</v>
      </c>
      <c r="V30" s="2" t="e">
        <v>#N/A</v>
      </c>
      <c r="W30" s="2">
        <v>0</v>
      </c>
    </row>
    <row r="31" spans="1:23" x14ac:dyDescent="0.25">
      <c r="A31" s="9">
        <v>7801033297</v>
      </c>
      <c r="B31" s="13"/>
      <c r="C31" s="13" t="str">
        <f>IF(B31="","не указан"&amp;COUNTIF($A$3:$A31,A31),B31)</f>
        <v>не указан2</v>
      </c>
      <c r="D31" s="10" t="str">
        <f t="shared" si="0"/>
        <v>7801033297не указан2</v>
      </c>
      <c r="E31" s="10"/>
      <c r="F31" s="10" t="s">
        <v>16</v>
      </c>
      <c r="G31" s="10" t="s">
        <v>121</v>
      </c>
      <c r="H31" s="11" t="s">
        <v>162</v>
      </c>
      <c r="I31" s="2">
        <f t="shared" si="1"/>
        <v>3</v>
      </c>
      <c r="J31" s="2" t="s">
        <v>11974</v>
      </c>
      <c r="V31" s="2" t="e">
        <v>#N/A</v>
      </c>
      <c r="W31" s="2">
        <v>0</v>
      </c>
    </row>
    <row r="32" spans="1:23" x14ac:dyDescent="0.25">
      <c r="A32" s="12">
        <v>7801033297</v>
      </c>
      <c r="B32" s="13"/>
      <c r="C32" s="13" t="str">
        <f>IF(B32="","не указан"&amp;COUNTIF($A$3:$A32,A32),B32)</f>
        <v>не указан3</v>
      </c>
      <c r="D32" s="10" t="str">
        <f t="shared" si="0"/>
        <v>7801033297не указан3</v>
      </c>
      <c r="E32" s="13" t="s">
        <v>9698</v>
      </c>
      <c r="F32" s="13" t="s">
        <v>16</v>
      </c>
      <c r="G32" s="13" t="s">
        <v>121</v>
      </c>
      <c r="H32" s="14" t="s">
        <v>162</v>
      </c>
      <c r="I32" s="2">
        <f t="shared" si="1"/>
        <v>2</v>
      </c>
      <c r="J32" s="2" t="s">
        <v>11974</v>
      </c>
      <c r="V32" s="2" t="e">
        <v>#N/A</v>
      </c>
      <c r="W32" s="2">
        <v>0</v>
      </c>
    </row>
    <row r="33" spans="1:23" x14ac:dyDescent="0.25">
      <c r="A33" s="9">
        <v>7801033297</v>
      </c>
      <c r="B33" s="10" t="s">
        <v>10939</v>
      </c>
      <c r="C33" s="13" t="str">
        <f>IF(B33="","не указан"&amp;COUNTIF($A$3:$A33,A33),B33)</f>
        <v>структурное подразделение-отделение дошкольного образования детей</v>
      </c>
      <c r="D33" s="10" t="str">
        <f t="shared" si="0"/>
        <v>7801033297структурное подразделение-отделение дошкольного образования детей</v>
      </c>
      <c r="E33" s="10" t="s">
        <v>10940</v>
      </c>
      <c r="F33" s="10" t="s">
        <v>16</v>
      </c>
      <c r="G33" s="10" t="s">
        <v>121</v>
      </c>
      <c r="H33" s="11" t="s">
        <v>162</v>
      </c>
      <c r="I33" s="2">
        <f t="shared" si="1"/>
        <v>1</v>
      </c>
      <c r="J33" s="2" t="s">
        <v>11974</v>
      </c>
      <c r="V33" s="2" t="e">
        <v>#N/A</v>
      </c>
      <c r="W33" s="2">
        <v>0</v>
      </c>
    </row>
    <row r="34" spans="1:23" x14ac:dyDescent="0.25">
      <c r="A34" s="12">
        <v>7801042446</v>
      </c>
      <c r="B34" s="13"/>
      <c r="C34" s="13" t="str">
        <f>IF(B34="","не указан"&amp;COUNTIF($A$3:$A34,A34),B34)</f>
        <v>не указан1</v>
      </c>
      <c r="D34" s="10" t="str">
        <f t="shared" si="0"/>
        <v>7801042446не указан1</v>
      </c>
      <c r="E34" s="13" t="s">
        <v>2958</v>
      </c>
      <c r="F34" s="13" t="s">
        <v>16</v>
      </c>
      <c r="G34" s="13" t="s">
        <v>121</v>
      </c>
      <c r="H34" s="14" t="s">
        <v>121</v>
      </c>
      <c r="I34" s="2">
        <f t="shared" si="1"/>
        <v>1</v>
      </c>
      <c r="J34" s="2" t="s">
        <v>11973</v>
      </c>
      <c r="V34" s="2" t="e">
        <v>#N/A</v>
      </c>
      <c r="W34" s="2">
        <v>0</v>
      </c>
    </row>
    <row r="35" spans="1:23" x14ac:dyDescent="0.25">
      <c r="A35" s="9">
        <v>7801047229</v>
      </c>
      <c r="B35" s="10" t="s">
        <v>6363</v>
      </c>
      <c r="C35" s="13" t="str">
        <f>IF(B35="","не указан"&amp;COUNTIF($A$3:$A35,A35),B35)</f>
        <v>Здание Дома детского творчества (нежилое, административное)</v>
      </c>
      <c r="D35" s="10" t="str">
        <f t="shared" si="0"/>
        <v>7801047229Здание Дома детского творчества (нежилое, административное)</v>
      </c>
      <c r="E35" s="10" t="s">
        <v>6364</v>
      </c>
      <c r="F35" s="10" t="s">
        <v>16</v>
      </c>
      <c r="G35" s="10" t="s">
        <v>121</v>
      </c>
      <c r="H35" s="11" t="s">
        <v>187</v>
      </c>
      <c r="I35" s="2">
        <f t="shared" si="1"/>
        <v>1</v>
      </c>
      <c r="J35" s="2" t="s">
        <v>11974</v>
      </c>
      <c r="V35" s="2" t="e">
        <v>#N/A</v>
      </c>
      <c r="W35" s="2">
        <v>0</v>
      </c>
    </row>
    <row r="36" spans="1:23" x14ac:dyDescent="0.25">
      <c r="A36" s="12">
        <v>7801048494</v>
      </c>
      <c r="B36" s="13" t="s">
        <v>2926</v>
      </c>
      <c r="C36" s="13" t="str">
        <f>IF(B36="","не указан"&amp;COUNTIF($A$3:$A36,A36),B36)</f>
        <v>Административно-лечебное</v>
      </c>
      <c r="D36" s="10" t="str">
        <f t="shared" si="0"/>
        <v>7801048494Административно-лечебное</v>
      </c>
      <c r="E36" s="13" t="s">
        <v>2927</v>
      </c>
      <c r="F36" s="13" t="s">
        <v>2243</v>
      </c>
      <c r="G36" s="13" t="s">
        <v>2317</v>
      </c>
      <c r="H36" s="14" t="s">
        <v>2350</v>
      </c>
      <c r="I36" s="2">
        <f t="shared" si="1"/>
        <v>30</v>
      </c>
      <c r="J36" s="2" t="s">
        <v>11974</v>
      </c>
      <c r="V36" s="2" t="e">
        <v>#N/A</v>
      </c>
      <c r="W36" s="2">
        <v>0</v>
      </c>
    </row>
    <row r="37" spans="1:23" x14ac:dyDescent="0.25">
      <c r="A37" s="9">
        <v>7801048494</v>
      </c>
      <c r="B37" s="13"/>
      <c r="C37" s="13" t="str">
        <f>IF(B37="","не указан"&amp;COUNTIF($A$3:$A37,A37),B37)</f>
        <v>не указан2</v>
      </c>
      <c r="D37" s="10" t="str">
        <f t="shared" si="0"/>
        <v>7801048494не указан2</v>
      </c>
      <c r="E37" s="10" t="s">
        <v>3278</v>
      </c>
      <c r="F37" s="10" t="s">
        <v>2243</v>
      </c>
      <c r="G37" s="10" t="s">
        <v>2317</v>
      </c>
      <c r="H37" s="11" t="s">
        <v>2350</v>
      </c>
      <c r="I37" s="2">
        <f t="shared" si="1"/>
        <v>29</v>
      </c>
      <c r="J37" s="2" t="s">
        <v>11974</v>
      </c>
      <c r="V37" s="2" t="e">
        <v>#N/A</v>
      </c>
      <c r="W37" s="2">
        <v>0</v>
      </c>
    </row>
    <row r="38" spans="1:23" x14ac:dyDescent="0.25">
      <c r="A38" s="12">
        <v>7801048494</v>
      </c>
      <c r="B38" s="13" t="s">
        <v>6756</v>
      </c>
      <c r="C38" s="13" t="str">
        <f>IF(B38="","не указан"&amp;COUNTIF($A$3:$A38,A38),B38)</f>
        <v>Кабинет профилактики наркологических расстройств</v>
      </c>
      <c r="D38" s="10" t="str">
        <f t="shared" si="0"/>
        <v>7801048494Кабинет профилактики наркологических расстройств</v>
      </c>
      <c r="E38" s="13" t="s">
        <v>6757</v>
      </c>
      <c r="F38" s="13" t="s">
        <v>2243</v>
      </c>
      <c r="G38" s="13" t="s">
        <v>2317</v>
      </c>
      <c r="H38" s="14" t="s">
        <v>2350</v>
      </c>
      <c r="I38" s="2">
        <f t="shared" si="1"/>
        <v>28</v>
      </c>
      <c r="J38" s="2" t="s">
        <v>11974</v>
      </c>
      <c r="V38" s="2" t="e">
        <v>#N/A</v>
      </c>
      <c r="W38" s="2">
        <v>0</v>
      </c>
    </row>
    <row r="39" spans="1:23" x14ac:dyDescent="0.25">
      <c r="A39" s="9">
        <v>7801048494</v>
      </c>
      <c r="B39" s="10" t="s">
        <v>7080</v>
      </c>
      <c r="C39" s="13" t="str">
        <f>IF(B39="","не указан"&amp;COUNTIF($A$3:$A39,A39),B39)</f>
        <v>Лечебно-администативное</v>
      </c>
      <c r="D39" s="10" t="str">
        <f t="shared" si="0"/>
        <v>7801048494Лечебно-администативное</v>
      </c>
      <c r="E39" s="10" t="s">
        <v>7081</v>
      </c>
      <c r="F39" s="10" t="s">
        <v>2243</v>
      </c>
      <c r="G39" s="10" t="s">
        <v>2317</v>
      </c>
      <c r="H39" s="11" t="s">
        <v>2350</v>
      </c>
      <c r="I39" s="2">
        <f t="shared" si="1"/>
        <v>27</v>
      </c>
      <c r="J39" s="2" t="s">
        <v>11974</v>
      </c>
      <c r="V39" s="2" t="e">
        <v>#N/A</v>
      </c>
      <c r="W39" s="2">
        <v>0</v>
      </c>
    </row>
    <row r="40" spans="1:23" x14ac:dyDescent="0.25">
      <c r="A40" s="12">
        <v>7801048494</v>
      </c>
      <c r="B40" s="13" t="s">
        <v>7121</v>
      </c>
      <c r="C40" s="13" t="str">
        <f>IF(B40="","не указан"&amp;COUNTIF($A$3:$A40,A40),B40)</f>
        <v>Лечебное</v>
      </c>
      <c r="D40" s="10" t="str">
        <f t="shared" si="0"/>
        <v>7801048494Лечебное</v>
      </c>
      <c r="E40" s="13" t="s">
        <v>7122</v>
      </c>
      <c r="F40" s="13" t="s">
        <v>2243</v>
      </c>
      <c r="G40" s="13" t="s">
        <v>2317</v>
      </c>
      <c r="H40" s="14" t="s">
        <v>2350</v>
      </c>
      <c r="I40" s="2">
        <f t="shared" si="1"/>
        <v>26</v>
      </c>
      <c r="J40" s="2" t="s">
        <v>11974</v>
      </c>
      <c r="V40" s="2" t="e">
        <v>#N/A</v>
      </c>
      <c r="W40" s="2">
        <v>0</v>
      </c>
    </row>
    <row r="41" spans="1:23" x14ac:dyDescent="0.25">
      <c r="A41" s="9">
        <v>7801048494</v>
      </c>
      <c r="B41" s="10" t="s">
        <v>7466</v>
      </c>
      <c r="C41" s="13" t="str">
        <f>IF(B41="","не указан"&amp;COUNTIF($A$3:$A41,A41),B41)</f>
        <v>Наркологический кабинет Адмиралтейского района</v>
      </c>
      <c r="D41" s="10" t="str">
        <f t="shared" si="0"/>
        <v>7801048494Наркологический кабинет Адмиралтейского района</v>
      </c>
      <c r="E41" s="10" t="s">
        <v>7467</v>
      </c>
      <c r="F41" s="10" t="s">
        <v>2243</v>
      </c>
      <c r="G41" s="10" t="s">
        <v>2317</v>
      </c>
      <c r="H41" s="11" t="s">
        <v>2350</v>
      </c>
      <c r="I41" s="2">
        <f t="shared" si="1"/>
        <v>25</v>
      </c>
      <c r="J41" s="2" t="s">
        <v>11974</v>
      </c>
      <c r="V41" s="2" t="e">
        <v>#N/A</v>
      </c>
      <c r="W41" s="2">
        <v>0</v>
      </c>
    </row>
    <row r="42" spans="1:23" x14ac:dyDescent="0.25">
      <c r="A42" s="12">
        <v>7801048494</v>
      </c>
      <c r="B42" s="13" t="s">
        <v>7468</v>
      </c>
      <c r="C42" s="13" t="str">
        <f>IF(B42="","не указан"&amp;COUNTIF($A$3:$A42,A42),B42)</f>
        <v>Наркологический кабинет Василеостровского района</v>
      </c>
      <c r="D42" s="10" t="str">
        <f t="shared" si="0"/>
        <v>7801048494Наркологический кабинет Василеостровского района</v>
      </c>
      <c r="E42" s="13" t="s">
        <v>7469</v>
      </c>
      <c r="F42" s="13" t="s">
        <v>2243</v>
      </c>
      <c r="G42" s="13" t="s">
        <v>2317</v>
      </c>
      <c r="H42" s="14" t="s">
        <v>2350</v>
      </c>
      <c r="I42" s="2">
        <f t="shared" si="1"/>
        <v>24</v>
      </c>
      <c r="J42" s="2" t="s">
        <v>11974</v>
      </c>
      <c r="V42" s="2" t="e">
        <v>#N/A</v>
      </c>
      <c r="W42" s="2">
        <v>0</v>
      </c>
    </row>
    <row r="43" spans="1:23" x14ac:dyDescent="0.25">
      <c r="A43" s="9">
        <v>7801048494</v>
      </c>
      <c r="B43" s="10" t="s">
        <v>7470</v>
      </c>
      <c r="C43" s="13" t="str">
        <f>IF(B43="","не указан"&amp;COUNTIF($A$3:$A43,A43),B43)</f>
        <v>Наркологический кабинет Выборгского района</v>
      </c>
      <c r="D43" s="10" t="str">
        <f t="shared" si="0"/>
        <v>7801048494Наркологический кабинет Выборгского района</v>
      </c>
      <c r="E43" s="10" t="s">
        <v>7471</v>
      </c>
      <c r="F43" s="10" t="s">
        <v>2243</v>
      </c>
      <c r="G43" s="10" t="s">
        <v>2317</v>
      </c>
      <c r="H43" s="11" t="s">
        <v>2350</v>
      </c>
      <c r="I43" s="2">
        <f t="shared" si="1"/>
        <v>23</v>
      </c>
      <c r="J43" s="2" t="s">
        <v>11974</v>
      </c>
      <c r="V43" s="2" t="e">
        <v>#N/A</v>
      </c>
      <c r="W43" s="2">
        <v>0</v>
      </c>
    </row>
    <row r="44" spans="1:23" x14ac:dyDescent="0.25">
      <c r="A44" s="12">
        <v>7801048494</v>
      </c>
      <c r="B44" s="13" t="s">
        <v>7472</v>
      </c>
      <c r="C44" s="13" t="str">
        <f>IF(B44="","не указан"&amp;COUNTIF($A$3:$A44,A44),B44)</f>
        <v>Наркологический кабинет Калининского района</v>
      </c>
      <c r="D44" s="10" t="str">
        <f t="shared" si="0"/>
        <v>7801048494Наркологический кабинет Калининского района</v>
      </c>
      <c r="E44" s="13" t="s">
        <v>7473</v>
      </c>
      <c r="F44" s="13" t="s">
        <v>2243</v>
      </c>
      <c r="G44" s="13" t="s">
        <v>2317</v>
      </c>
      <c r="H44" s="14" t="s">
        <v>2350</v>
      </c>
      <c r="I44" s="2">
        <f t="shared" si="1"/>
        <v>22</v>
      </c>
      <c r="J44" s="2" t="s">
        <v>11974</v>
      </c>
      <c r="V44" s="2" t="e">
        <v>#N/A</v>
      </c>
      <c r="W44" s="2">
        <v>0</v>
      </c>
    </row>
    <row r="45" spans="1:23" x14ac:dyDescent="0.25">
      <c r="A45" s="9">
        <v>7801048494</v>
      </c>
      <c r="B45" s="10" t="s">
        <v>7474</v>
      </c>
      <c r="C45" s="13" t="str">
        <f>IF(B45="","не указан"&amp;COUNTIF($A$3:$A45,A45),B45)</f>
        <v>Наркологический кабинет Кировского района</v>
      </c>
      <c r="D45" s="10" t="str">
        <f t="shared" si="0"/>
        <v>7801048494Наркологический кабинет Кировского района</v>
      </c>
      <c r="E45" s="10" t="s">
        <v>7475</v>
      </c>
      <c r="F45" s="10" t="s">
        <v>2243</v>
      </c>
      <c r="G45" s="10" t="s">
        <v>2317</v>
      </c>
      <c r="H45" s="11" t="s">
        <v>2350</v>
      </c>
      <c r="I45" s="2">
        <f t="shared" si="1"/>
        <v>21</v>
      </c>
      <c r="J45" s="2" t="s">
        <v>11974</v>
      </c>
      <c r="V45" s="2" t="e">
        <v>#N/A</v>
      </c>
      <c r="W45" s="2">
        <v>0</v>
      </c>
    </row>
    <row r="46" spans="1:23" x14ac:dyDescent="0.25">
      <c r="A46" s="12">
        <v>7801048494</v>
      </c>
      <c r="B46" s="13" t="s">
        <v>7476</v>
      </c>
      <c r="C46" s="13" t="str">
        <f>IF(B46="","не указан"&amp;COUNTIF($A$3:$A46,A46),B46)</f>
        <v>Наркологический кабинет Колпинского района</v>
      </c>
      <c r="D46" s="10" t="str">
        <f t="shared" si="0"/>
        <v>7801048494Наркологический кабинет Колпинского района</v>
      </c>
      <c r="E46" s="13" t="s">
        <v>7477</v>
      </c>
      <c r="F46" s="13" t="s">
        <v>2243</v>
      </c>
      <c r="G46" s="13" t="s">
        <v>2317</v>
      </c>
      <c r="H46" s="14" t="s">
        <v>2350</v>
      </c>
      <c r="I46" s="2">
        <f t="shared" si="1"/>
        <v>20</v>
      </c>
      <c r="J46" s="2" t="s">
        <v>11974</v>
      </c>
      <c r="V46" s="2" t="e">
        <v>#N/A</v>
      </c>
      <c r="W46" s="2">
        <v>0</v>
      </c>
    </row>
    <row r="47" spans="1:23" x14ac:dyDescent="0.25">
      <c r="A47" s="9">
        <v>7801048494</v>
      </c>
      <c r="B47" s="10" t="s">
        <v>7478</v>
      </c>
      <c r="C47" s="13" t="str">
        <f>IF(B47="","не указан"&amp;COUNTIF($A$3:$A47,A47),B47)</f>
        <v>Наркологический кабинет Красногвардейского  и Центрального районов</v>
      </c>
      <c r="D47" s="10" t="str">
        <f t="shared" si="0"/>
        <v>7801048494Наркологический кабинет Красногвардейского  и Центрального районов</v>
      </c>
      <c r="E47" s="10" t="s">
        <v>7479</v>
      </c>
      <c r="F47" s="10" t="s">
        <v>2243</v>
      </c>
      <c r="G47" s="10" t="s">
        <v>2317</v>
      </c>
      <c r="H47" s="11" t="s">
        <v>2350</v>
      </c>
      <c r="I47" s="2">
        <f t="shared" si="1"/>
        <v>19</v>
      </c>
      <c r="J47" s="2" t="s">
        <v>11974</v>
      </c>
      <c r="V47" s="2" t="e">
        <v>#N/A</v>
      </c>
      <c r="W47" s="2">
        <v>0</v>
      </c>
    </row>
    <row r="48" spans="1:23" x14ac:dyDescent="0.25">
      <c r="A48" s="12">
        <v>7801048494</v>
      </c>
      <c r="B48" s="13" t="s">
        <v>7480</v>
      </c>
      <c r="C48" s="13" t="str">
        <f>IF(B48="","не указан"&amp;COUNTIF($A$3:$A48,A48),B48)</f>
        <v>Наркологический кабинет Красносельского района</v>
      </c>
      <c r="D48" s="10" t="str">
        <f t="shared" si="0"/>
        <v>7801048494Наркологический кабинет Красносельского района</v>
      </c>
      <c r="E48" s="13" t="s">
        <v>7481</v>
      </c>
      <c r="F48" s="13" t="s">
        <v>2243</v>
      </c>
      <c r="G48" s="13" t="s">
        <v>2317</v>
      </c>
      <c r="H48" s="14" t="s">
        <v>2350</v>
      </c>
      <c r="I48" s="2">
        <f t="shared" si="1"/>
        <v>18</v>
      </c>
      <c r="J48" s="2" t="s">
        <v>11974</v>
      </c>
      <c r="V48" s="2" t="e">
        <v>#N/A</v>
      </c>
      <c r="W48" s="2">
        <v>0</v>
      </c>
    </row>
    <row r="49" spans="1:23" x14ac:dyDescent="0.25">
      <c r="A49" s="9">
        <v>7801048494</v>
      </c>
      <c r="B49" s="10" t="s">
        <v>7482</v>
      </c>
      <c r="C49" s="13" t="str">
        <f>IF(B49="","не указан"&amp;COUNTIF($A$3:$A49,A49),B49)</f>
        <v>Наркологический кабинет Кронштадтского района</v>
      </c>
      <c r="D49" s="10" t="str">
        <f t="shared" si="0"/>
        <v>7801048494Наркологический кабинет Кронштадтского района</v>
      </c>
      <c r="E49" s="10" t="s">
        <v>7483</v>
      </c>
      <c r="F49" s="10" t="s">
        <v>2243</v>
      </c>
      <c r="G49" s="10" t="s">
        <v>2317</v>
      </c>
      <c r="H49" s="11" t="s">
        <v>2350</v>
      </c>
      <c r="I49" s="2">
        <f t="shared" si="1"/>
        <v>17</v>
      </c>
      <c r="J49" s="2" t="s">
        <v>11974</v>
      </c>
      <c r="V49" s="2" t="e">
        <v>#N/A</v>
      </c>
      <c r="W49" s="2">
        <v>0</v>
      </c>
    </row>
    <row r="50" spans="1:23" x14ac:dyDescent="0.25">
      <c r="A50" s="12">
        <v>7801048494</v>
      </c>
      <c r="B50" s="13" t="s">
        <v>7484</v>
      </c>
      <c r="C50" s="13" t="str">
        <f>IF(B50="","не указан"&amp;COUNTIF($A$3:$A50,A50),B50)</f>
        <v>Наркологический кабинет Курортного района</v>
      </c>
      <c r="D50" s="10" t="str">
        <f t="shared" si="0"/>
        <v>7801048494Наркологический кабинет Курортного района</v>
      </c>
      <c r="E50" s="13" t="s">
        <v>7485</v>
      </c>
      <c r="F50" s="13" t="s">
        <v>2243</v>
      </c>
      <c r="G50" s="13" t="s">
        <v>2317</v>
      </c>
      <c r="H50" s="14" t="s">
        <v>2350</v>
      </c>
      <c r="I50" s="2">
        <f t="shared" si="1"/>
        <v>16</v>
      </c>
      <c r="J50" s="2" t="s">
        <v>11974</v>
      </c>
      <c r="V50" s="2" t="e">
        <v>#N/A</v>
      </c>
      <c r="W50" s="2">
        <v>0</v>
      </c>
    </row>
    <row r="51" spans="1:23" x14ac:dyDescent="0.25">
      <c r="A51" s="9">
        <v>7801048494</v>
      </c>
      <c r="B51" s="10" t="s">
        <v>7486</v>
      </c>
      <c r="C51" s="13" t="str">
        <f>IF(B51="","не указан"&amp;COUNTIF($A$3:$A51,A51),B51)</f>
        <v>Наркологический кабинет Московского района</v>
      </c>
      <c r="D51" s="10" t="str">
        <f t="shared" si="0"/>
        <v>7801048494Наркологический кабинет Московского района</v>
      </c>
      <c r="E51" s="10" t="s">
        <v>7487</v>
      </c>
      <c r="F51" s="10" t="s">
        <v>2243</v>
      </c>
      <c r="G51" s="10" t="s">
        <v>2317</v>
      </c>
      <c r="H51" s="11" t="s">
        <v>2350</v>
      </c>
      <c r="I51" s="2">
        <f t="shared" si="1"/>
        <v>15</v>
      </c>
      <c r="J51" s="2" t="s">
        <v>11974</v>
      </c>
      <c r="V51" s="2" t="e">
        <v>#N/A</v>
      </c>
      <c r="W51" s="2">
        <v>0</v>
      </c>
    </row>
    <row r="52" spans="1:23" x14ac:dyDescent="0.25">
      <c r="A52" s="12">
        <v>7801048494</v>
      </c>
      <c r="B52" s="13" t="s">
        <v>7488</v>
      </c>
      <c r="C52" s="13" t="str">
        <f>IF(B52="","не указан"&amp;COUNTIF($A$3:$A52,A52),B52)</f>
        <v>Наркологический кабинет Невского района</v>
      </c>
      <c r="D52" s="10" t="str">
        <f t="shared" si="0"/>
        <v>7801048494Наркологический кабинет Невского района</v>
      </c>
      <c r="E52" s="13" t="s">
        <v>7489</v>
      </c>
      <c r="F52" s="13" t="s">
        <v>2243</v>
      </c>
      <c r="G52" s="13" t="s">
        <v>2317</v>
      </c>
      <c r="H52" s="14" t="s">
        <v>2350</v>
      </c>
      <c r="I52" s="2">
        <f t="shared" si="1"/>
        <v>14</v>
      </c>
      <c r="J52" s="2" t="s">
        <v>11974</v>
      </c>
      <c r="V52" s="2" t="e">
        <v>#N/A</v>
      </c>
      <c r="W52" s="2">
        <v>0</v>
      </c>
    </row>
    <row r="53" spans="1:23" x14ac:dyDescent="0.25">
      <c r="A53" s="9">
        <v>7801048494</v>
      </c>
      <c r="B53" s="10" t="s">
        <v>7490</v>
      </c>
      <c r="C53" s="13" t="str">
        <f>IF(B53="","не указан"&amp;COUNTIF($A$3:$A53,A53),B53)</f>
        <v>Наркологический кабинет Петроградского района</v>
      </c>
      <c r="D53" s="10" t="str">
        <f t="shared" si="0"/>
        <v>7801048494Наркологический кабинет Петроградского района</v>
      </c>
      <c r="E53" s="10" t="s">
        <v>7491</v>
      </c>
      <c r="F53" s="10" t="s">
        <v>2243</v>
      </c>
      <c r="G53" s="10" t="s">
        <v>2317</v>
      </c>
      <c r="H53" s="11" t="s">
        <v>2350</v>
      </c>
      <c r="I53" s="2">
        <f t="shared" si="1"/>
        <v>13</v>
      </c>
      <c r="J53" s="2" t="s">
        <v>11974</v>
      </c>
      <c r="V53" s="2" t="e">
        <v>#N/A</v>
      </c>
      <c r="W53" s="2">
        <v>0</v>
      </c>
    </row>
    <row r="54" spans="1:23" x14ac:dyDescent="0.25">
      <c r="A54" s="12">
        <v>7801048494</v>
      </c>
      <c r="B54" s="13" t="s">
        <v>7492</v>
      </c>
      <c r="C54" s="13" t="str">
        <f>IF(B54="","не указан"&amp;COUNTIF($A$3:$A54,A54),B54)</f>
        <v>Наркологический кабинет Петроградского района, пункт оказания помощи ВИЧ инфицированным</v>
      </c>
      <c r="D54" s="10" t="str">
        <f t="shared" si="0"/>
        <v>7801048494Наркологический кабинет Петроградского района, пункт оказания помощи ВИЧ инфицированным</v>
      </c>
      <c r="E54" s="13" t="s">
        <v>7491</v>
      </c>
      <c r="F54" s="13" t="s">
        <v>2243</v>
      </c>
      <c r="G54" s="13" t="s">
        <v>2317</v>
      </c>
      <c r="H54" s="14" t="s">
        <v>2350</v>
      </c>
      <c r="I54" s="2">
        <f t="shared" si="1"/>
        <v>12</v>
      </c>
      <c r="J54" s="2" t="s">
        <v>11974</v>
      </c>
      <c r="V54" s="2" t="e">
        <v>#N/A</v>
      </c>
      <c r="W54" s="2">
        <v>0</v>
      </c>
    </row>
    <row r="55" spans="1:23" x14ac:dyDescent="0.25">
      <c r="A55" s="9">
        <v>7801048494</v>
      </c>
      <c r="B55" s="10" t="s">
        <v>7493</v>
      </c>
      <c r="C55" s="13" t="str">
        <f>IF(B55="","не указан"&amp;COUNTIF($A$3:$A55,A55),B55)</f>
        <v>Наркологический кабинет Петродворцового района</v>
      </c>
      <c r="D55" s="10" t="str">
        <f t="shared" si="0"/>
        <v>7801048494Наркологический кабинет Петродворцового района</v>
      </c>
      <c r="E55" s="10"/>
      <c r="F55" s="10" t="s">
        <v>2243</v>
      </c>
      <c r="G55" s="10" t="s">
        <v>2317</v>
      </c>
      <c r="H55" s="11" t="s">
        <v>2350</v>
      </c>
      <c r="I55" s="2">
        <f t="shared" si="1"/>
        <v>11</v>
      </c>
      <c r="J55" s="2" t="s">
        <v>11974</v>
      </c>
      <c r="V55" s="2" t="e">
        <v>#N/A</v>
      </c>
      <c r="W55" s="2">
        <v>0</v>
      </c>
    </row>
    <row r="56" spans="1:23" x14ac:dyDescent="0.25">
      <c r="A56" s="12">
        <v>7801048494</v>
      </c>
      <c r="B56" s="13" t="s">
        <v>7494</v>
      </c>
      <c r="C56" s="13" t="str">
        <f>IF(B56="","не указан"&amp;COUNTIF($A$3:$A56,A56),B56)</f>
        <v>Наркологический кабинет Приморского района</v>
      </c>
      <c r="D56" s="10" t="str">
        <f t="shared" si="0"/>
        <v>7801048494Наркологический кабинет Приморского района</v>
      </c>
      <c r="E56" s="13" t="s">
        <v>7495</v>
      </c>
      <c r="F56" s="13" t="s">
        <v>2243</v>
      </c>
      <c r="G56" s="13" t="s">
        <v>2317</v>
      </c>
      <c r="H56" s="14" t="s">
        <v>2350</v>
      </c>
      <c r="I56" s="2">
        <f t="shared" si="1"/>
        <v>10</v>
      </c>
      <c r="J56" s="2" t="s">
        <v>11974</v>
      </c>
      <c r="V56" s="2" t="e">
        <v>#N/A</v>
      </c>
      <c r="W56" s="2">
        <v>0</v>
      </c>
    </row>
    <row r="57" spans="1:23" x14ac:dyDescent="0.25">
      <c r="A57" s="9">
        <v>7801048494</v>
      </c>
      <c r="B57" s="10" t="s">
        <v>7496</v>
      </c>
      <c r="C57" s="13" t="str">
        <f>IF(B57="","не указан"&amp;COUNTIF($A$3:$A57,A57),B57)</f>
        <v>Наркологический кабинет Пушкинского района</v>
      </c>
      <c r="D57" s="10" t="str">
        <f t="shared" si="0"/>
        <v>7801048494Наркологический кабинет Пушкинского района</v>
      </c>
      <c r="E57" s="10" t="s">
        <v>7497</v>
      </c>
      <c r="F57" s="10" t="s">
        <v>2243</v>
      </c>
      <c r="G57" s="10" t="s">
        <v>2317</v>
      </c>
      <c r="H57" s="11" t="s">
        <v>2350</v>
      </c>
      <c r="I57" s="2">
        <f t="shared" si="1"/>
        <v>9</v>
      </c>
      <c r="J57" s="2" t="s">
        <v>11974</v>
      </c>
      <c r="V57" s="2" t="e">
        <v>#N/A</v>
      </c>
      <c r="W57" s="2">
        <v>0</v>
      </c>
    </row>
    <row r="58" spans="1:23" x14ac:dyDescent="0.25">
      <c r="A58" s="12">
        <v>7801048494</v>
      </c>
      <c r="B58" s="13" t="s">
        <v>7498</v>
      </c>
      <c r="C58" s="13" t="str">
        <f>IF(B58="","не указан"&amp;COUNTIF($A$3:$A58,A58),B58)</f>
        <v>Наркологический кабинет Фрунзенского района</v>
      </c>
      <c r="D58" s="10" t="str">
        <f t="shared" si="0"/>
        <v>7801048494Наркологический кабинет Фрунзенского района</v>
      </c>
      <c r="E58" s="13" t="s">
        <v>7499</v>
      </c>
      <c r="F58" s="13" t="s">
        <v>2243</v>
      </c>
      <c r="G58" s="13" t="s">
        <v>2317</v>
      </c>
      <c r="H58" s="14" t="s">
        <v>2350</v>
      </c>
      <c r="I58" s="2">
        <f t="shared" si="1"/>
        <v>8</v>
      </c>
      <c r="J58" s="2" t="s">
        <v>11974</v>
      </c>
      <c r="V58" s="2" t="e">
        <v>#N/A</v>
      </c>
      <c r="W58" s="2">
        <v>0</v>
      </c>
    </row>
    <row r="59" spans="1:23" x14ac:dyDescent="0.25">
      <c r="A59" s="9">
        <v>7801048494</v>
      </c>
      <c r="B59" s="10" t="s">
        <v>8709</v>
      </c>
      <c r="C59" s="13" t="str">
        <f>IF(B59="","не указан"&amp;COUNTIF($A$3:$A59,A59),B59)</f>
        <v>Отделение медицинского освидетельствования на состояние опьянения</v>
      </c>
      <c r="D59" s="10" t="str">
        <f t="shared" si="0"/>
        <v>7801048494Отделение медицинского освидетельствования на состояние опьянения</v>
      </c>
      <c r="E59" s="10" t="s">
        <v>8710</v>
      </c>
      <c r="F59" s="10" t="s">
        <v>2243</v>
      </c>
      <c r="G59" s="10" t="s">
        <v>2317</v>
      </c>
      <c r="H59" s="11" t="s">
        <v>2350</v>
      </c>
      <c r="I59" s="2">
        <f t="shared" si="1"/>
        <v>7</v>
      </c>
      <c r="J59" s="2" t="s">
        <v>11974</v>
      </c>
      <c r="V59" s="2" t="e">
        <v>#N/A</v>
      </c>
      <c r="W59" s="2">
        <v>0</v>
      </c>
    </row>
    <row r="60" spans="1:23" x14ac:dyDescent="0.25">
      <c r="A60" s="12">
        <v>7801048494</v>
      </c>
      <c r="B60" s="13" t="s">
        <v>8713</v>
      </c>
      <c r="C60" s="13" t="str">
        <f>IF(B60="","не указан"&amp;COUNTIF($A$3:$A60,A60),B60)</f>
        <v>Отделение медицинской реабилитации № 1</v>
      </c>
      <c r="D60" s="10" t="str">
        <f t="shared" si="0"/>
        <v>7801048494Отделение медицинской реабилитации № 1</v>
      </c>
      <c r="E60" s="13" t="s">
        <v>8714</v>
      </c>
      <c r="F60" s="13" t="s">
        <v>2243</v>
      </c>
      <c r="G60" s="13" t="s">
        <v>2317</v>
      </c>
      <c r="H60" s="14" t="s">
        <v>2350</v>
      </c>
      <c r="I60" s="2">
        <f t="shared" si="1"/>
        <v>6</v>
      </c>
      <c r="J60" s="2" t="s">
        <v>11974</v>
      </c>
      <c r="V60" s="2" t="e">
        <v>#N/A</v>
      </c>
      <c r="W60" s="2">
        <v>0</v>
      </c>
    </row>
    <row r="61" spans="1:23" x14ac:dyDescent="0.25">
      <c r="A61" s="9">
        <v>7801048494</v>
      </c>
      <c r="B61" s="10" t="s">
        <v>8715</v>
      </c>
      <c r="C61" s="13" t="str">
        <f>IF(B61="","не указан"&amp;COUNTIF($A$3:$A61,A61),B61)</f>
        <v>Отделение медицинской реабилитации № 2</v>
      </c>
      <c r="D61" s="10" t="str">
        <f t="shared" si="0"/>
        <v>7801048494Отделение медицинской реабилитации № 2</v>
      </c>
      <c r="E61" s="10" t="s">
        <v>8716</v>
      </c>
      <c r="F61" s="10" t="s">
        <v>2243</v>
      </c>
      <c r="G61" s="10" t="s">
        <v>2317</v>
      </c>
      <c r="H61" s="11" t="s">
        <v>2350</v>
      </c>
      <c r="I61" s="2">
        <f t="shared" si="1"/>
        <v>5</v>
      </c>
      <c r="J61" s="2" t="s">
        <v>11974</v>
      </c>
      <c r="V61" s="2" t="e">
        <v>#N/A</v>
      </c>
      <c r="W61" s="2">
        <v>0</v>
      </c>
    </row>
    <row r="62" spans="1:23" x14ac:dyDescent="0.25">
      <c r="A62" s="12">
        <v>7801048494</v>
      </c>
      <c r="B62" s="13" t="s">
        <v>8717</v>
      </c>
      <c r="C62" s="13" t="str">
        <f>IF(B62="","не указан"&amp;COUNTIF($A$3:$A62,A62),B62)</f>
        <v>Отделение медицинской реабилитации № 4</v>
      </c>
      <c r="D62" s="10" t="str">
        <f t="shared" si="0"/>
        <v>7801048494Отделение медицинской реабилитации № 4</v>
      </c>
      <c r="E62" s="13" t="s">
        <v>8718</v>
      </c>
      <c r="F62" s="13" t="s">
        <v>2243</v>
      </c>
      <c r="G62" s="13" t="s">
        <v>2317</v>
      </c>
      <c r="H62" s="14" t="s">
        <v>2350</v>
      </c>
      <c r="I62" s="2">
        <f t="shared" si="1"/>
        <v>4</v>
      </c>
      <c r="J62" s="2" t="s">
        <v>11974</v>
      </c>
      <c r="V62" s="2" t="e">
        <v>#N/A</v>
      </c>
      <c r="W62" s="2">
        <v>0</v>
      </c>
    </row>
    <row r="63" spans="1:23" x14ac:dyDescent="0.25">
      <c r="A63" s="9">
        <v>7801048494</v>
      </c>
      <c r="B63" s="10" t="s">
        <v>9917</v>
      </c>
      <c r="C63" s="13" t="str">
        <f>IF(B63="","не указан"&amp;COUNTIF($A$3:$A63,A63),B63)</f>
        <v>Производственное</v>
      </c>
      <c r="D63" s="10" t="str">
        <f t="shared" si="0"/>
        <v>7801048494Производственное</v>
      </c>
      <c r="E63" s="10" t="s">
        <v>9918</v>
      </c>
      <c r="F63" s="10" t="s">
        <v>2243</v>
      </c>
      <c r="G63" s="10" t="s">
        <v>2317</v>
      </c>
      <c r="H63" s="11" t="s">
        <v>2350</v>
      </c>
      <c r="I63" s="2">
        <f t="shared" si="1"/>
        <v>3</v>
      </c>
      <c r="J63" s="2" t="s">
        <v>11974</v>
      </c>
      <c r="V63" s="2" t="e">
        <v>#N/A</v>
      </c>
      <c r="W63" s="2">
        <v>0</v>
      </c>
    </row>
    <row r="64" spans="1:23" x14ac:dyDescent="0.25">
      <c r="A64" s="12">
        <v>7801048494</v>
      </c>
      <c r="B64" s="13"/>
      <c r="C64" s="13" t="str">
        <f>IF(B64="","не указан"&amp;COUNTIF($A$3:$A64,A64),B64)</f>
        <v>не указан29</v>
      </c>
      <c r="D64" s="10" t="str">
        <f t="shared" si="0"/>
        <v>7801048494не указан29</v>
      </c>
      <c r="E64" s="13" t="s">
        <v>9934</v>
      </c>
      <c r="F64" s="13" t="s">
        <v>2243</v>
      </c>
      <c r="G64" s="13" t="s">
        <v>2317</v>
      </c>
      <c r="H64" s="14" t="s">
        <v>2350</v>
      </c>
      <c r="I64" s="2">
        <f t="shared" si="1"/>
        <v>2</v>
      </c>
      <c r="J64" s="2" t="s">
        <v>11974</v>
      </c>
      <c r="V64" s="2" t="e">
        <v>#N/A</v>
      </c>
      <c r="W64" s="2">
        <v>0</v>
      </c>
    </row>
    <row r="65" spans="1:23" x14ac:dyDescent="0.25">
      <c r="A65" s="9">
        <v>7801048494</v>
      </c>
      <c r="B65" s="10" t="s">
        <v>11629</v>
      </c>
      <c r="C65" s="13" t="str">
        <f>IF(B65="","не указан"&amp;COUNTIF($A$3:$A65,A65),B65)</f>
        <v>Центр выдачи медицинских заключений</v>
      </c>
      <c r="D65" s="10" t="str">
        <f t="shared" si="0"/>
        <v>7801048494Центр выдачи медицинских заключений</v>
      </c>
      <c r="E65" s="10" t="s">
        <v>11630</v>
      </c>
      <c r="F65" s="10" t="s">
        <v>2243</v>
      </c>
      <c r="G65" s="10" t="s">
        <v>2317</v>
      </c>
      <c r="H65" s="11" t="s">
        <v>2350</v>
      </c>
      <c r="I65" s="2">
        <f t="shared" si="1"/>
        <v>1</v>
      </c>
      <c r="J65" s="2" t="s">
        <v>11974</v>
      </c>
      <c r="V65" s="2" t="e">
        <v>#N/A</v>
      </c>
      <c r="W65" s="2">
        <v>0</v>
      </c>
    </row>
    <row r="66" spans="1:23" x14ac:dyDescent="0.25">
      <c r="A66" s="12">
        <v>7801049674</v>
      </c>
      <c r="B66" s="13" t="s">
        <v>3343</v>
      </c>
      <c r="C66" s="13" t="str">
        <f>IF(B66="","не указан"&amp;COUNTIF($A$3:$A66,A66),B66)</f>
        <v>Бельевая литер Н</v>
      </c>
      <c r="D66" s="10" t="str">
        <f t="shared" si="0"/>
        <v>7801049674Бельевая литер Н</v>
      </c>
      <c r="E66" s="13" t="s">
        <v>3344</v>
      </c>
      <c r="F66" s="13" t="s">
        <v>2243</v>
      </c>
      <c r="G66" s="13" t="s">
        <v>2317</v>
      </c>
      <c r="H66" s="14" t="s">
        <v>2352</v>
      </c>
      <c r="I66" s="2">
        <f t="shared" si="1"/>
        <v>7</v>
      </c>
      <c r="J66" s="2" t="s">
        <v>11974</v>
      </c>
      <c r="V66" s="2" t="e">
        <v>#N/A</v>
      </c>
      <c r="W66" s="2">
        <v>0</v>
      </c>
    </row>
    <row r="67" spans="1:23" x14ac:dyDescent="0.25">
      <c r="A67" s="9">
        <v>7801049674</v>
      </c>
      <c r="B67" s="10" t="s">
        <v>7187</v>
      </c>
      <c r="C67" s="13" t="str">
        <f>IF(B67="","не указан"&amp;COUNTIF($A$3:$A67,A67),B67)</f>
        <v>Лечебный корпус литер А</v>
      </c>
      <c r="D67" s="10" t="str">
        <f t="shared" si="0"/>
        <v>7801049674Лечебный корпус литер А</v>
      </c>
      <c r="E67" s="10" t="s">
        <v>7188</v>
      </c>
      <c r="F67" s="10" t="s">
        <v>2243</v>
      </c>
      <c r="G67" s="10" t="s">
        <v>2317</v>
      </c>
      <c r="H67" s="11" t="s">
        <v>2352</v>
      </c>
      <c r="I67" s="2">
        <f t="shared" si="1"/>
        <v>6</v>
      </c>
      <c r="J67" s="2" t="s">
        <v>11974</v>
      </c>
      <c r="V67" s="2" t="e">
        <v>#N/A</v>
      </c>
      <c r="W67" s="2">
        <v>0</v>
      </c>
    </row>
    <row r="68" spans="1:23" x14ac:dyDescent="0.25">
      <c r="A68" s="12">
        <v>7801049674</v>
      </c>
      <c r="B68" s="13" t="s">
        <v>7192</v>
      </c>
      <c r="C68" s="13" t="str">
        <f>IF(B68="","не указан"&amp;COUNTIF($A$3:$A68,A68),B68)</f>
        <v>Лечебный корпус литер Е</v>
      </c>
      <c r="D68" s="10" t="str">
        <f t="shared" ref="D68:D131" si="2">A68&amp;C68</f>
        <v>7801049674Лечебный корпус литер Е</v>
      </c>
      <c r="E68" s="13" t="s">
        <v>7193</v>
      </c>
      <c r="F68" s="13" t="s">
        <v>2243</v>
      </c>
      <c r="G68" s="13" t="s">
        <v>2317</v>
      </c>
      <c r="H68" s="14" t="s">
        <v>2352</v>
      </c>
      <c r="I68" s="2">
        <f t="shared" ref="I68:I131" si="3">COUNTIF(A68:A6799,A68)</f>
        <v>5</v>
      </c>
      <c r="J68" s="2" t="s">
        <v>11974</v>
      </c>
      <c r="V68" s="2" t="e">
        <v>#N/A</v>
      </c>
      <c r="W68" s="2">
        <v>0</v>
      </c>
    </row>
    <row r="69" spans="1:23" x14ac:dyDescent="0.25">
      <c r="A69" s="9">
        <v>7801049674</v>
      </c>
      <c r="B69" s="10" t="s">
        <v>10301</v>
      </c>
      <c r="C69" s="13" t="str">
        <f>IF(B69="","не указан"&amp;COUNTIF($A$3:$A69,A69),B69)</f>
        <v>Склад литер Г</v>
      </c>
      <c r="D69" s="10" t="str">
        <f t="shared" si="2"/>
        <v>7801049674Склад литер Г</v>
      </c>
      <c r="E69" s="10" t="s">
        <v>10302</v>
      </c>
      <c r="F69" s="10" t="s">
        <v>2243</v>
      </c>
      <c r="G69" s="10" t="s">
        <v>2317</v>
      </c>
      <c r="H69" s="11" t="s">
        <v>2352</v>
      </c>
      <c r="I69" s="2">
        <f t="shared" si="3"/>
        <v>4</v>
      </c>
      <c r="J69" s="2" t="s">
        <v>11974</v>
      </c>
      <c r="V69" s="2" t="e">
        <v>#N/A</v>
      </c>
      <c r="W69" s="2">
        <v>0</v>
      </c>
    </row>
    <row r="70" spans="1:23" x14ac:dyDescent="0.25">
      <c r="A70" s="12">
        <v>7801049674</v>
      </c>
      <c r="B70" s="13" t="s">
        <v>10303</v>
      </c>
      <c r="C70" s="13" t="str">
        <f>IF(B70="","не указан"&amp;COUNTIF($A$3:$A70,A70),B70)</f>
        <v>Склад литер З</v>
      </c>
      <c r="D70" s="10" t="str">
        <f t="shared" si="2"/>
        <v>7801049674Склад литер З</v>
      </c>
      <c r="E70" s="13" t="s">
        <v>10304</v>
      </c>
      <c r="F70" s="13" t="s">
        <v>2243</v>
      </c>
      <c r="G70" s="13" t="s">
        <v>2317</v>
      </c>
      <c r="H70" s="14" t="s">
        <v>2352</v>
      </c>
      <c r="I70" s="2">
        <f t="shared" si="3"/>
        <v>3</v>
      </c>
      <c r="J70" s="2" t="s">
        <v>11974</v>
      </c>
      <c r="V70" s="2" t="e">
        <v>#N/A</v>
      </c>
      <c r="W70" s="2">
        <v>0</v>
      </c>
    </row>
    <row r="71" spans="1:23" x14ac:dyDescent="0.25">
      <c r="A71" s="9">
        <v>7801049674</v>
      </c>
      <c r="B71" s="10" t="s">
        <v>10305</v>
      </c>
      <c r="C71" s="13" t="str">
        <f>IF(B71="","не указан"&amp;COUNTIF($A$3:$A71,A71),B71)</f>
        <v>Склад литера Б</v>
      </c>
      <c r="D71" s="10" t="str">
        <f t="shared" si="2"/>
        <v>7801049674Склад литера Б</v>
      </c>
      <c r="E71" s="10"/>
      <c r="F71" s="10" t="s">
        <v>2243</v>
      </c>
      <c r="G71" s="10" t="s">
        <v>2317</v>
      </c>
      <c r="H71" s="11" t="s">
        <v>2352</v>
      </c>
      <c r="I71" s="2">
        <f t="shared" si="3"/>
        <v>2</v>
      </c>
      <c r="J71" s="2" t="s">
        <v>11974</v>
      </c>
      <c r="V71" s="2" t="e">
        <v>#N/A</v>
      </c>
      <c r="W71" s="2">
        <v>0</v>
      </c>
    </row>
    <row r="72" spans="1:23" x14ac:dyDescent="0.25">
      <c r="A72" s="12">
        <v>7801049674</v>
      </c>
      <c r="B72" s="13" t="s">
        <v>10337</v>
      </c>
      <c r="C72" s="13" t="str">
        <f>IF(B72="","не указан"&amp;COUNTIF($A$3:$A72,A72),B72)</f>
        <v>Служба "Телефон доверия " литер К</v>
      </c>
      <c r="D72" s="10" t="str">
        <f t="shared" si="2"/>
        <v>7801049674Служба "Телефон доверия " литер К</v>
      </c>
      <c r="E72" s="13" t="s">
        <v>10338</v>
      </c>
      <c r="F72" s="13" t="s">
        <v>2243</v>
      </c>
      <c r="G72" s="13" t="s">
        <v>2317</v>
      </c>
      <c r="H72" s="14" t="s">
        <v>2352</v>
      </c>
      <c r="I72" s="2">
        <f t="shared" si="3"/>
        <v>1</v>
      </c>
      <c r="J72" s="2" t="s">
        <v>11974</v>
      </c>
      <c r="V72" s="2" t="e">
        <v>#N/A</v>
      </c>
      <c r="W72" s="2">
        <v>0</v>
      </c>
    </row>
    <row r="73" spans="1:23" x14ac:dyDescent="0.25">
      <c r="A73" s="9">
        <v>7801062280</v>
      </c>
      <c r="B73" s="13"/>
      <c r="C73" s="13" t="str">
        <f>IF(B73="","не указан"&amp;COUNTIF($A$3:$A73,A73),B73)</f>
        <v>не указан1</v>
      </c>
      <c r="D73" s="10" t="str">
        <f t="shared" si="2"/>
        <v>7801062280не указан1</v>
      </c>
      <c r="E73" s="10" t="s">
        <v>3771</v>
      </c>
      <c r="F73" s="10" t="s">
        <v>2243</v>
      </c>
      <c r="G73" s="10" t="s">
        <v>2317</v>
      </c>
      <c r="H73" s="11" t="s">
        <v>2370</v>
      </c>
      <c r="I73" s="2">
        <f t="shared" si="3"/>
        <v>9</v>
      </c>
      <c r="J73" s="2" t="s">
        <v>11974</v>
      </c>
      <c r="V73" s="2" t="e">
        <v>#N/A</v>
      </c>
      <c r="W73" s="2">
        <v>0</v>
      </c>
    </row>
    <row r="74" spans="1:23" x14ac:dyDescent="0.25">
      <c r="A74" s="12">
        <v>7801062280</v>
      </c>
      <c r="B74" s="13" t="s">
        <v>6810</v>
      </c>
      <c r="C74" s="13" t="str">
        <f>IF(B74="","не указан"&amp;COUNTIF($A$3:$A74,A74),B74)</f>
        <v>Клиническая лаборатория</v>
      </c>
      <c r="D74" s="10" t="str">
        <f t="shared" si="2"/>
        <v>7801062280Клиническая лаборатория</v>
      </c>
      <c r="E74" s="13" t="s">
        <v>6811</v>
      </c>
      <c r="F74" s="13" t="s">
        <v>2243</v>
      </c>
      <c r="G74" s="13" t="s">
        <v>2317</v>
      </c>
      <c r="H74" s="14" t="s">
        <v>2370</v>
      </c>
      <c r="I74" s="2">
        <f t="shared" si="3"/>
        <v>8</v>
      </c>
      <c r="J74" s="2" t="s">
        <v>11974</v>
      </c>
      <c r="V74" s="2" t="e">
        <v>#N/A</v>
      </c>
      <c r="W74" s="2">
        <v>0</v>
      </c>
    </row>
    <row r="75" spans="1:23" x14ac:dyDescent="0.25">
      <c r="A75" s="9">
        <v>7801062280</v>
      </c>
      <c r="B75" s="10" t="s">
        <v>7060</v>
      </c>
      <c r="C75" s="13" t="str">
        <f>IF(B75="","не указан"&amp;COUNTIF($A$3:$A75,A75),B75)</f>
        <v>Лаборатория СПИД</v>
      </c>
      <c r="D75" s="10" t="str">
        <f t="shared" si="2"/>
        <v>7801062280Лаборатория СПИД</v>
      </c>
      <c r="E75" s="10" t="s">
        <v>7061</v>
      </c>
      <c r="F75" s="10" t="s">
        <v>2243</v>
      </c>
      <c r="G75" s="10" t="s">
        <v>2317</v>
      </c>
      <c r="H75" s="11" t="s">
        <v>2370</v>
      </c>
      <c r="I75" s="2">
        <f t="shared" si="3"/>
        <v>7</v>
      </c>
      <c r="J75" s="2" t="s">
        <v>11974</v>
      </c>
      <c r="V75" s="2" t="e">
        <v>#N/A</v>
      </c>
      <c r="W75" s="2">
        <v>0</v>
      </c>
    </row>
    <row r="76" spans="1:23" x14ac:dyDescent="0.25">
      <c r="A76" s="12">
        <v>7801062280</v>
      </c>
      <c r="B76" s="13" t="s">
        <v>7152</v>
      </c>
      <c r="C76" s="13" t="str">
        <f>IF(B76="","не указан"&amp;COUNTIF($A$3:$A76,A76),B76)</f>
        <v>Лечебный административный</v>
      </c>
      <c r="D76" s="10" t="str">
        <f t="shared" si="2"/>
        <v>7801062280Лечебный административный</v>
      </c>
      <c r="E76" s="13" t="s">
        <v>7153</v>
      </c>
      <c r="F76" s="13" t="s">
        <v>2243</v>
      </c>
      <c r="G76" s="13" t="s">
        <v>2317</v>
      </c>
      <c r="H76" s="14" t="s">
        <v>2370</v>
      </c>
      <c r="I76" s="2">
        <f t="shared" si="3"/>
        <v>6</v>
      </c>
      <c r="J76" s="2" t="s">
        <v>11974</v>
      </c>
      <c r="V76" s="2" t="e">
        <v>#N/A</v>
      </c>
      <c r="W76" s="2">
        <v>0</v>
      </c>
    </row>
    <row r="77" spans="1:23" x14ac:dyDescent="0.25">
      <c r="A77" s="9">
        <v>7801062280</v>
      </c>
      <c r="B77" s="13"/>
      <c r="C77" s="13" t="str">
        <f>IF(B77="","не указан"&amp;COUNTIF($A$3:$A77,A77),B77)</f>
        <v>не указан5</v>
      </c>
      <c r="D77" s="10" t="str">
        <f t="shared" si="2"/>
        <v>7801062280не указан5</v>
      </c>
      <c r="E77" s="10" t="s">
        <v>7158</v>
      </c>
      <c r="F77" s="10" t="s">
        <v>2243</v>
      </c>
      <c r="G77" s="10" t="s">
        <v>2317</v>
      </c>
      <c r="H77" s="11" t="s">
        <v>2370</v>
      </c>
      <c r="I77" s="2">
        <f t="shared" si="3"/>
        <v>5</v>
      </c>
      <c r="J77" s="2" t="s">
        <v>11974</v>
      </c>
      <c r="V77" s="2" t="e">
        <v>#N/A</v>
      </c>
      <c r="W77" s="2">
        <v>0</v>
      </c>
    </row>
    <row r="78" spans="1:23" x14ac:dyDescent="0.25">
      <c r="A78" s="12">
        <v>7801062280</v>
      </c>
      <c r="B78" s="13"/>
      <c r="C78" s="13" t="str">
        <f>IF(B78="","не указан"&amp;COUNTIF($A$3:$A78,A78),B78)</f>
        <v>не указан6</v>
      </c>
      <c r="D78" s="10" t="str">
        <f t="shared" si="2"/>
        <v>7801062280не указан6</v>
      </c>
      <c r="E78" s="13" t="s">
        <v>9099</v>
      </c>
      <c r="F78" s="13" t="s">
        <v>2243</v>
      </c>
      <c r="G78" s="13" t="s">
        <v>2317</v>
      </c>
      <c r="H78" s="14" t="s">
        <v>2370</v>
      </c>
      <c r="I78" s="2">
        <f t="shared" si="3"/>
        <v>4</v>
      </c>
      <c r="J78" s="2" t="s">
        <v>11974</v>
      </c>
      <c r="V78" s="2" t="e">
        <v>#N/A</v>
      </c>
      <c r="W78" s="2">
        <v>0</v>
      </c>
    </row>
    <row r="79" spans="1:23" x14ac:dyDescent="0.25">
      <c r="A79" s="9">
        <v>7801062280</v>
      </c>
      <c r="B79" s="13"/>
      <c r="C79" s="13" t="str">
        <f>IF(B79="","не указан"&amp;COUNTIF($A$3:$A79,A79),B79)</f>
        <v>не указан7</v>
      </c>
      <c r="D79" s="10" t="str">
        <f t="shared" si="2"/>
        <v>7801062280не указан7</v>
      </c>
      <c r="E79" s="10" t="s">
        <v>9933</v>
      </c>
      <c r="F79" s="10" t="s">
        <v>2243</v>
      </c>
      <c r="G79" s="10" t="s">
        <v>2317</v>
      </c>
      <c r="H79" s="11" t="s">
        <v>2370</v>
      </c>
      <c r="I79" s="2">
        <f t="shared" si="3"/>
        <v>3</v>
      </c>
      <c r="J79" s="2" t="s">
        <v>11974</v>
      </c>
      <c r="V79" s="2" t="e">
        <v>#N/A</v>
      </c>
      <c r="W79" s="2">
        <v>0</v>
      </c>
    </row>
    <row r="80" spans="1:23" x14ac:dyDescent="0.25">
      <c r="A80" s="12">
        <v>7801062280</v>
      </c>
      <c r="B80" s="13" t="s">
        <v>11738</v>
      </c>
      <c r="C80" s="13" t="str">
        <f>IF(B80="","не указан"&amp;COUNTIF($A$3:$A80,A80),B80)</f>
        <v>ЦСО</v>
      </c>
      <c r="D80" s="10" t="str">
        <f t="shared" si="2"/>
        <v>7801062280ЦСО</v>
      </c>
      <c r="E80" s="13" t="s">
        <v>11739</v>
      </c>
      <c r="F80" s="13" t="s">
        <v>2243</v>
      </c>
      <c r="G80" s="13" t="s">
        <v>2317</v>
      </c>
      <c r="H80" s="14" t="s">
        <v>2370</v>
      </c>
      <c r="I80" s="2">
        <f t="shared" si="3"/>
        <v>2</v>
      </c>
      <c r="J80" s="2" t="s">
        <v>11974</v>
      </c>
      <c r="V80" s="2" t="e">
        <v>#N/A</v>
      </c>
      <c r="W80" s="2">
        <v>0</v>
      </c>
    </row>
    <row r="81" spans="1:23" x14ac:dyDescent="0.25">
      <c r="A81" s="9">
        <v>7801062280</v>
      </c>
      <c r="B81" s="13"/>
      <c r="C81" s="13" t="str">
        <f>IF(B81="","не указан"&amp;COUNTIF($A$3:$A81,A81),B81)</f>
        <v>не указан9</v>
      </c>
      <c r="D81" s="10" t="str">
        <f t="shared" si="2"/>
        <v>7801062280не указан9</v>
      </c>
      <c r="E81" s="10" t="s">
        <v>11742</v>
      </c>
      <c r="F81" s="10" t="s">
        <v>2243</v>
      </c>
      <c r="G81" s="10" t="s">
        <v>2317</v>
      </c>
      <c r="H81" s="11" t="s">
        <v>2370</v>
      </c>
      <c r="I81" s="2">
        <f t="shared" si="3"/>
        <v>1</v>
      </c>
      <c r="J81" s="2" t="s">
        <v>11974</v>
      </c>
      <c r="V81" s="2" t="e">
        <v>#N/A</v>
      </c>
      <c r="W81" s="2">
        <v>0</v>
      </c>
    </row>
    <row r="82" spans="1:23" x14ac:dyDescent="0.25">
      <c r="A82" s="12">
        <v>7801074455</v>
      </c>
      <c r="B82" s="13"/>
      <c r="C82" s="13" t="str">
        <f>IF(B82="","не указан"&amp;COUNTIF($A$3:$A82,A82),B82)</f>
        <v>не указан1</v>
      </c>
      <c r="D82" s="10" t="str">
        <f t="shared" si="2"/>
        <v>7801074455не указан1</v>
      </c>
      <c r="E82" s="13" t="s">
        <v>3768</v>
      </c>
      <c r="F82" s="13" t="s">
        <v>2243</v>
      </c>
      <c r="G82" s="13" t="s">
        <v>2640</v>
      </c>
      <c r="H82" s="14" t="s">
        <v>2673</v>
      </c>
      <c r="I82" s="2">
        <f t="shared" si="3"/>
        <v>3</v>
      </c>
      <c r="J82" s="2" t="s">
        <v>11974</v>
      </c>
      <c r="V82" s="2" t="e">
        <v>#N/A</v>
      </c>
      <c r="W82" s="2">
        <v>0</v>
      </c>
    </row>
    <row r="83" spans="1:23" x14ac:dyDescent="0.25">
      <c r="A83" s="9">
        <v>7801074455</v>
      </c>
      <c r="B83" s="10" t="s">
        <v>7524</v>
      </c>
      <c r="C83" s="13" t="str">
        <f>IF(B83="","не указан"&amp;COUNTIF($A$3:$A83,A83),B83)</f>
        <v>не жилое</v>
      </c>
      <c r="D83" s="10" t="str">
        <f t="shared" si="2"/>
        <v>7801074455не жилое</v>
      </c>
      <c r="E83" s="10" t="s">
        <v>7525</v>
      </c>
      <c r="F83" s="10" t="s">
        <v>2243</v>
      </c>
      <c r="G83" s="10" t="s">
        <v>2640</v>
      </c>
      <c r="H83" s="11" t="s">
        <v>2673</v>
      </c>
      <c r="I83" s="2">
        <f t="shared" si="3"/>
        <v>2</v>
      </c>
      <c r="J83" s="2" t="s">
        <v>11974</v>
      </c>
      <c r="V83" s="2" t="e">
        <v>#N/A</v>
      </c>
      <c r="W83" s="2">
        <v>0</v>
      </c>
    </row>
    <row r="84" spans="1:23" x14ac:dyDescent="0.25">
      <c r="A84" s="12">
        <v>7801074455</v>
      </c>
      <c r="B84" s="13"/>
      <c r="C84" s="13" t="str">
        <f>IF(B84="","не указан"&amp;COUNTIF($A$3:$A84,A84),B84)</f>
        <v>не указан3</v>
      </c>
      <c r="D84" s="10" t="str">
        <f t="shared" si="2"/>
        <v>7801074455не указан3</v>
      </c>
      <c r="E84" s="13" t="s">
        <v>11282</v>
      </c>
      <c r="F84" s="13" t="s">
        <v>2243</v>
      </c>
      <c r="G84" s="13" t="s">
        <v>2640</v>
      </c>
      <c r="H84" s="14" t="s">
        <v>2673</v>
      </c>
      <c r="I84" s="2">
        <f t="shared" si="3"/>
        <v>1</v>
      </c>
      <c r="J84" s="2" t="s">
        <v>11974</v>
      </c>
      <c r="V84" s="2" t="e">
        <v>#N/A</v>
      </c>
      <c r="W84" s="2">
        <v>0</v>
      </c>
    </row>
    <row r="85" spans="1:23" x14ac:dyDescent="0.25">
      <c r="A85" s="9">
        <v>7801074945</v>
      </c>
      <c r="B85" s="10" t="s">
        <v>207</v>
      </c>
      <c r="C85" s="13" t="str">
        <f>IF(B85="","не указан"&amp;COUNTIF($A$3:$A85,A85),B85)</f>
        <v>СПб ГБУЗ "Психоневрологический диспансер №1"</v>
      </c>
      <c r="D85" s="10" t="str">
        <f t="shared" si="2"/>
        <v>7801074945СПб ГБУЗ "Психоневрологический диспансер №1"</v>
      </c>
      <c r="E85" s="10" t="s">
        <v>10681</v>
      </c>
      <c r="F85" s="10" t="s">
        <v>16</v>
      </c>
      <c r="G85" s="10" t="s">
        <v>121</v>
      </c>
      <c r="H85" s="11" t="s">
        <v>207</v>
      </c>
      <c r="I85" s="2">
        <f t="shared" si="3"/>
        <v>2</v>
      </c>
      <c r="J85" s="2" t="s">
        <v>11974</v>
      </c>
      <c r="V85" s="2" t="e">
        <v>#N/A</v>
      </c>
      <c r="W85" s="2">
        <v>0</v>
      </c>
    </row>
    <row r="86" spans="1:23" x14ac:dyDescent="0.25">
      <c r="A86" s="12">
        <v>7801074945</v>
      </c>
      <c r="B86" s="13" t="s">
        <v>10682</v>
      </c>
      <c r="C86" s="13" t="str">
        <f>IF(B86="","не указан"&amp;COUNTIF($A$3:$A86,A86),B86)</f>
        <v>СПб ГБУЗ "Психоневрологический диспансер №1" Дневной стационар</v>
      </c>
      <c r="D86" s="10" t="str">
        <f t="shared" si="2"/>
        <v>7801074945СПб ГБУЗ "Психоневрологический диспансер №1" Дневной стационар</v>
      </c>
      <c r="E86" s="13" t="s">
        <v>10683</v>
      </c>
      <c r="F86" s="13" t="s">
        <v>16</v>
      </c>
      <c r="G86" s="13" t="s">
        <v>121</v>
      </c>
      <c r="H86" s="14" t="s">
        <v>207</v>
      </c>
      <c r="I86" s="2">
        <f t="shared" si="3"/>
        <v>1</v>
      </c>
      <c r="J86" s="2" t="s">
        <v>11974</v>
      </c>
      <c r="V86" s="2" t="e">
        <v>#N/A</v>
      </c>
      <c r="W86" s="2">
        <v>0</v>
      </c>
    </row>
    <row r="87" spans="1:23" x14ac:dyDescent="0.25">
      <c r="A87" s="9">
        <v>7801075025</v>
      </c>
      <c r="B87" s="10" t="s">
        <v>5421</v>
      </c>
      <c r="C87" s="13" t="str">
        <f>IF(B87="","не указан"&amp;COUNTIF($A$3:$A87,A87),B87)</f>
        <v>Детское поликлиническое отделение № 5</v>
      </c>
      <c r="D87" s="10" t="str">
        <f t="shared" si="2"/>
        <v>7801075025Детское поликлиническое отделение № 5</v>
      </c>
      <c r="E87" s="10" t="s">
        <v>5422</v>
      </c>
      <c r="F87" s="10" t="s">
        <v>16</v>
      </c>
      <c r="G87" s="10" t="s">
        <v>121</v>
      </c>
      <c r="H87" s="11" t="s">
        <v>201</v>
      </c>
      <c r="I87" s="2">
        <f t="shared" si="3"/>
        <v>6</v>
      </c>
      <c r="J87" s="2" t="s">
        <v>11974</v>
      </c>
      <c r="V87" s="2" t="e">
        <v>#N/A</v>
      </c>
      <c r="W87" s="2">
        <v>0</v>
      </c>
    </row>
    <row r="88" spans="1:23" x14ac:dyDescent="0.25">
      <c r="A88" s="12">
        <v>7801075025</v>
      </c>
      <c r="B88" s="13" t="s">
        <v>5429</v>
      </c>
      <c r="C88" s="13" t="str">
        <f>IF(B88="","не указан"&amp;COUNTIF($A$3:$A88,A88),B88)</f>
        <v>Детское поликлиническое отделение №24</v>
      </c>
      <c r="D88" s="10" t="str">
        <f t="shared" si="2"/>
        <v>7801075025Детское поликлиническое отделение №24</v>
      </c>
      <c r="E88" s="13" t="s">
        <v>2833</v>
      </c>
      <c r="F88" s="13" t="s">
        <v>16</v>
      </c>
      <c r="G88" s="13" t="s">
        <v>121</v>
      </c>
      <c r="H88" s="14" t="s">
        <v>201</v>
      </c>
      <c r="I88" s="2">
        <f t="shared" si="3"/>
        <v>5</v>
      </c>
      <c r="J88" s="2" t="s">
        <v>11974</v>
      </c>
      <c r="V88" s="2" t="e">
        <v>#N/A</v>
      </c>
      <c r="W88" s="2">
        <v>0</v>
      </c>
    </row>
    <row r="89" spans="1:23" x14ac:dyDescent="0.25">
      <c r="A89" s="9">
        <v>7801075025</v>
      </c>
      <c r="B89" s="10" t="s">
        <v>8621</v>
      </c>
      <c r="C89" s="13" t="str">
        <f>IF(B89="","не указан"&amp;COUNTIF($A$3:$A89,A89),B89)</f>
        <v>Отделение врача общей практике СПб ГБУЗ "Городская поликлиника №3"</v>
      </c>
      <c r="D89" s="10" t="str">
        <f t="shared" si="2"/>
        <v>7801075025Отделение врача общей практике СПб ГБУЗ "Городская поликлиника №3"</v>
      </c>
      <c r="E89" s="10"/>
      <c r="F89" s="10" t="s">
        <v>16</v>
      </c>
      <c r="G89" s="10" t="s">
        <v>121</v>
      </c>
      <c r="H89" s="11" t="s">
        <v>201</v>
      </c>
      <c r="I89" s="2">
        <f t="shared" si="3"/>
        <v>4</v>
      </c>
      <c r="J89" s="2" t="s">
        <v>11974</v>
      </c>
      <c r="V89" s="2" t="e">
        <v>#N/A</v>
      </c>
      <c r="W89" s="2">
        <v>0</v>
      </c>
    </row>
    <row r="90" spans="1:23" x14ac:dyDescent="0.25">
      <c r="A90" s="12">
        <v>7801075025</v>
      </c>
      <c r="B90" s="13" t="s">
        <v>9673</v>
      </c>
      <c r="C90" s="13" t="str">
        <f>IF(B90="","не указан"&amp;COUNTIF($A$3:$A90,A90),B90)</f>
        <v>Поликлиническое отделение №2</v>
      </c>
      <c r="D90" s="10" t="str">
        <f t="shared" si="2"/>
        <v>7801075025Поликлиническое отделение №2</v>
      </c>
      <c r="E90" s="13" t="s">
        <v>9674</v>
      </c>
      <c r="F90" s="13" t="s">
        <v>16</v>
      </c>
      <c r="G90" s="13" t="s">
        <v>121</v>
      </c>
      <c r="H90" s="14" t="s">
        <v>201</v>
      </c>
      <c r="I90" s="2">
        <f t="shared" si="3"/>
        <v>3</v>
      </c>
      <c r="J90" s="2" t="s">
        <v>11974</v>
      </c>
      <c r="V90" s="2" t="e">
        <v>#N/A</v>
      </c>
      <c r="W90" s="2">
        <v>0</v>
      </c>
    </row>
    <row r="91" spans="1:23" x14ac:dyDescent="0.25">
      <c r="A91" s="9">
        <v>7801075025</v>
      </c>
      <c r="B91" s="10" t="s">
        <v>9994</v>
      </c>
      <c r="C91" s="13" t="str">
        <f>IF(B91="","не указан"&amp;COUNTIF($A$3:$A91,A91),B91)</f>
        <v>Районное травматологическое отделение</v>
      </c>
      <c r="D91" s="10" t="str">
        <f t="shared" si="2"/>
        <v>7801075025Районное травматологическое отделение</v>
      </c>
      <c r="E91" s="10" t="s">
        <v>9995</v>
      </c>
      <c r="F91" s="10" t="s">
        <v>16</v>
      </c>
      <c r="G91" s="10" t="s">
        <v>121</v>
      </c>
      <c r="H91" s="11" t="s">
        <v>201</v>
      </c>
      <c r="I91" s="2">
        <f t="shared" si="3"/>
        <v>2</v>
      </c>
      <c r="J91" s="2" t="s">
        <v>11974</v>
      </c>
      <c r="V91" s="2" t="e">
        <v>#N/A</v>
      </c>
      <c r="W91" s="2">
        <v>0</v>
      </c>
    </row>
    <row r="92" spans="1:23" x14ac:dyDescent="0.25">
      <c r="A92" s="12">
        <v>7801075025</v>
      </c>
      <c r="B92" s="13" t="s">
        <v>10637</v>
      </c>
      <c r="C92" s="13" t="str">
        <f>IF(B92="","не указан"&amp;COUNTIF($A$3:$A92,A92),B92)</f>
        <v>СПб ГБУЗ "Городская поликлиника №3" Поликлиническое отделение №3</v>
      </c>
      <c r="D92" s="10" t="str">
        <f t="shared" si="2"/>
        <v>7801075025СПб ГБУЗ "Городская поликлиника №3" Поликлиническое отделение №3</v>
      </c>
      <c r="E92" s="13" t="s">
        <v>10638</v>
      </c>
      <c r="F92" s="13" t="s">
        <v>16</v>
      </c>
      <c r="G92" s="13" t="s">
        <v>121</v>
      </c>
      <c r="H92" s="14" t="s">
        <v>201</v>
      </c>
      <c r="I92" s="2">
        <f t="shared" si="3"/>
        <v>1</v>
      </c>
      <c r="J92" s="2" t="s">
        <v>11974</v>
      </c>
      <c r="V92" s="2" t="e">
        <v>#N/A</v>
      </c>
      <c r="W92" s="2">
        <v>0</v>
      </c>
    </row>
    <row r="93" spans="1:23" x14ac:dyDescent="0.25">
      <c r="A93" s="9">
        <v>7801085947</v>
      </c>
      <c r="B93" s="10" t="s">
        <v>6692</v>
      </c>
      <c r="C93" s="13" t="str">
        <f>IF(B93="","не указан"&amp;COUNTIF($A$3:$A93,A93),B93)</f>
        <v>Здравоохранение</v>
      </c>
      <c r="D93" s="10" t="str">
        <f t="shared" si="2"/>
        <v>7801085947Здравоохранение</v>
      </c>
      <c r="E93" s="10" t="s">
        <v>6693</v>
      </c>
      <c r="F93" s="10" t="s">
        <v>16</v>
      </c>
      <c r="G93" s="10" t="s">
        <v>121</v>
      </c>
      <c r="H93" s="11" t="s">
        <v>206</v>
      </c>
      <c r="I93" s="2">
        <f t="shared" si="3"/>
        <v>1</v>
      </c>
      <c r="J93" s="2" t="s">
        <v>11974</v>
      </c>
      <c r="V93" s="2" t="e">
        <v>#N/A</v>
      </c>
      <c r="W93" s="2">
        <v>0</v>
      </c>
    </row>
    <row r="94" spans="1:23" x14ac:dyDescent="0.25">
      <c r="A94" s="12">
        <v>7801090464</v>
      </c>
      <c r="B94" s="13" t="s">
        <v>4115</v>
      </c>
      <c r="C94" s="13" t="str">
        <f>IF(B94="","не указан"&amp;COUNTIF($A$3:$A94,A94),B94)</f>
        <v>Гериатрическое отделение</v>
      </c>
      <c r="D94" s="10" t="str">
        <f t="shared" si="2"/>
        <v>7801090464Гериатрическое отделение</v>
      </c>
      <c r="E94" s="13" t="s">
        <v>4116</v>
      </c>
      <c r="F94" s="13" t="s">
        <v>16</v>
      </c>
      <c r="G94" s="13" t="s">
        <v>121</v>
      </c>
      <c r="H94" s="14" t="s">
        <v>202</v>
      </c>
      <c r="I94" s="2">
        <f t="shared" si="3"/>
        <v>7</v>
      </c>
      <c r="J94" s="2" t="s">
        <v>11974</v>
      </c>
      <c r="V94" s="2" t="e">
        <v>#N/A</v>
      </c>
      <c r="W94" s="2">
        <v>0</v>
      </c>
    </row>
    <row r="95" spans="1:23" x14ac:dyDescent="0.25">
      <c r="A95" s="9">
        <v>7801090464</v>
      </c>
      <c r="B95" s="10" t="s">
        <v>5416</v>
      </c>
      <c r="C95" s="13" t="str">
        <f>IF(B95="","не указан"&amp;COUNTIF($A$3:$A95,A95),B95)</f>
        <v>Детское поликлиническое отделение № 1</v>
      </c>
      <c r="D95" s="10" t="str">
        <f t="shared" si="2"/>
        <v>7801090464Детское поликлиническое отделение № 1</v>
      </c>
      <c r="E95" s="10"/>
      <c r="F95" s="10" t="s">
        <v>16</v>
      </c>
      <c r="G95" s="10" t="s">
        <v>121</v>
      </c>
      <c r="H95" s="11" t="s">
        <v>202</v>
      </c>
      <c r="I95" s="2">
        <f t="shared" si="3"/>
        <v>6</v>
      </c>
      <c r="J95" s="2" t="s">
        <v>11974</v>
      </c>
      <c r="V95" s="2" t="e">
        <v>#N/A</v>
      </c>
      <c r="W95" s="2">
        <v>0</v>
      </c>
    </row>
    <row r="96" spans="1:23" x14ac:dyDescent="0.25">
      <c r="A96" s="12">
        <v>7801090464</v>
      </c>
      <c r="B96" s="13" t="s">
        <v>5960</v>
      </c>
      <c r="C96" s="13" t="str">
        <f>IF(B96="","не указан"&amp;COUNTIF($A$3:$A96,A96),B96)</f>
        <v>Женская консультация № 16</v>
      </c>
      <c r="D96" s="10" t="str">
        <f t="shared" si="2"/>
        <v>7801090464Женская консультация № 16</v>
      </c>
      <c r="E96" s="13"/>
      <c r="F96" s="13" t="s">
        <v>16</v>
      </c>
      <c r="G96" s="13" t="s">
        <v>121</v>
      </c>
      <c r="H96" s="14" t="s">
        <v>202</v>
      </c>
      <c r="I96" s="2">
        <f t="shared" si="3"/>
        <v>5</v>
      </c>
      <c r="J96" s="2" t="s">
        <v>11974</v>
      </c>
      <c r="V96" s="2" t="e">
        <v>#N/A</v>
      </c>
      <c r="W96" s="2">
        <v>0</v>
      </c>
    </row>
    <row r="97" spans="1:23" x14ac:dyDescent="0.25">
      <c r="A97" s="9">
        <v>7801090464</v>
      </c>
      <c r="B97" s="10" t="s">
        <v>7367</v>
      </c>
      <c r="C97" s="13" t="str">
        <f>IF(B97="","не указан"&amp;COUNTIF($A$3:$A97,A97),B97)</f>
        <v>Молодежная консультация</v>
      </c>
      <c r="D97" s="10" t="str">
        <f t="shared" si="2"/>
        <v>7801090464Молодежная консультация</v>
      </c>
      <c r="E97" s="10" t="s">
        <v>7368</v>
      </c>
      <c r="F97" s="10" t="s">
        <v>16</v>
      </c>
      <c r="G97" s="10" t="s">
        <v>121</v>
      </c>
      <c r="H97" s="11" t="s">
        <v>202</v>
      </c>
      <c r="I97" s="2">
        <f t="shared" si="3"/>
        <v>4</v>
      </c>
      <c r="J97" s="2" t="s">
        <v>11974</v>
      </c>
      <c r="V97" s="2" t="e">
        <v>#N/A</v>
      </c>
      <c r="W97" s="2">
        <v>0</v>
      </c>
    </row>
    <row r="98" spans="1:23" x14ac:dyDescent="0.25">
      <c r="A98" s="12">
        <v>7801090464</v>
      </c>
      <c r="B98" s="13" t="s">
        <v>9649</v>
      </c>
      <c r="C98" s="13" t="str">
        <f>IF(B98="","не указан"&amp;COUNTIF($A$3:$A98,A98),B98)</f>
        <v>Поликлиническое отделение № 53</v>
      </c>
      <c r="D98" s="10" t="str">
        <f t="shared" si="2"/>
        <v>7801090464Поликлиническое отделение № 53</v>
      </c>
      <c r="E98" s="13"/>
      <c r="F98" s="13" t="s">
        <v>16</v>
      </c>
      <c r="G98" s="13" t="s">
        <v>121</v>
      </c>
      <c r="H98" s="14" t="s">
        <v>202</v>
      </c>
      <c r="I98" s="2">
        <f t="shared" si="3"/>
        <v>3</v>
      </c>
      <c r="J98" s="2" t="s">
        <v>11974</v>
      </c>
      <c r="V98" s="2" t="e">
        <v>#N/A</v>
      </c>
      <c r="W98" s="2">
        <v>0</v>
      </c>
    </row>
    <row r="99" spans="1:23" x14ac:dyDescent="0.25">
      <c r="A99" s="9">
        <v>7801090464</v>
      </c>
      <c r="B99" s="10" t="s">
        <v>9677</v>
      </c>
      <c r="C99" s="13" t="str">
        <f>IF(B99="","не указан"&amp;COUNTIF($A$3:$A99,A99),B99)</f>
        <v>Поликлиническое отделение №4</v>
      </c>
      <c r="D99" s="10" t="str">
        <f t="shared" si="2"/>
        <v>7801090464Поликлиническое отделение №4</v>
      </c>
      <c r="E99" s="10"/>
      <c r="F99" s="10" t="s">
        <v>16</v>
      </c>
      <c r="G99" s="10" t="s">
        <v>121</v>
      </c>
      <c r="H99" s="11" t="s">
        <v>202</v>
      </c>
      <c r="I99" s="2">
        <f t="shared" si="3"/>
        <v>2</v>
      </c>
      <c r="J99" s="2" t="s">
        <v>11974</v>
      </c>
      <c r="V99" s="2" t="e">
        <v>#N/A</v>
      </c>
      <c r="W99" s="2">
        <v>0</v>
      </c>
    </row>
    <row r="100" spans="1:23" x14ac:dyDescent="0.25">
      <c r="A100" s="12">
        <v>7801090464</v>
      </c>
      <c r="B100" s="13" t="s">
        <v>11490</v>
      </c>
      <c r="C100" s="13" t="str">
        <f>IF(B100="","не указан"&amp;COUNTIF($A$3:$A100,A100),B100)</f>
        <v>Филиал СПб ГБУЗ "Городская поликлиника №4</v>
      </c>
      <c r="D100" s="10" t="str">
        <f t="shared" si="2"/>
        <v>7801090464Филиал СПб ГБУЗ "Городская поликлиника №4</v>
      </c>
      <c r="E100" s="13"/>
      <c r="F100" s="13" t="s">
        <v>16</v>
      </c>
      <c r="G100" s="13" t="s">
        <v>121</v>
      </c>
      <c r="H100" s="14" t="s">
        <v>202</v>
      </c>
      <c r="I100" s="2">
        <f t="shared" si="3"/>
        <v>1</v>
      </c>
      <c r="J100" s="2" t="s">
        <v>11974</v>
      </c>
      <c r="V100" s="2" t="e">
        <v>#N/A</v>
      </c>
      <c r="W100" s="2">
        <v>0</v>
      </c>
    </row>
    <row r="101" spans="1:23" x14ac:dyDescent="0.25">
      <c r="A101" s="9">
        <v>7801095649</v>
      </c>
      <c r="B101" s="10" t="s">
        <v>3287</v>
      </c>
      <c r="C101" s="13" t="str">
        <f>IF(B101="","не указан"&amp;COUNTIF($A$3:$A101,A101),B101)</f>
        <v>Архив 3-я линия В.О.,д.10, литера А, пом.5Н</v>
      </c>
      <c r="D101" s="10" t="str">
        <f t="shared" si="2"/>
        <v>7801095649Архив 3-я линия В.О.,д.10, литера А, пом.5Н</v>
      </c>
      <c r="E101" s="10"/>
      <c r="F101" s="10" t="s">
        <v>16</v>
      </c>
      <c r="G101" s="10" t="s">
        <v>121</v>
      </c>
      <c r="H101" s="11" t="s">
        <v>209</v>
      </c>
      <c r="I101" s="2">
        <f t="shared" si="3"/>
        <v>6</v>
      </c>
      <c r="J101" s="2" t="s">
        <v>11974</v>
      </c>
      <c r="V101" s="2" t="e">
        <v>#N/A</v>
      </c>
      <c r="W101" s="2">
        <v>0</v>
      </c>
    </row>
    <row r="102" spans="1:23" x14ac:dyDescent="0.25">
      <c r="A102" s="12">
        <v>7801095649</v>
      </c>
      <c r="B102" s="13" t="s">
        <v>8855</v>
      </c>
      <c r="C102" s="13" t="str">
        <f>IF(B102="","не указан"&amp;COUNTIF($A$3:$A102,A102),B102)</f>
        <v>Офис 3-я линия В.О. д.10, литера Б</v>
      </c>
      <c r="D102" s="10" t="str">
        <f t="shared" si="2"/>
        <v>7801095649Офис 3-я линия В.О. д.10, литера Б</v>
      </c>
      <c r="E102" s="13" t="s">
        <v>8856</v>
      </c>
      <c r="F102" s="13" t="s">
        <v>16</v>
      </c>
      <c r="G102" s="13" t="s">
        <v>121</v>
      </c>
      <c r="H102" s="14" t="s">
        <v>209</v>
      </c>
      <c r="I102" s="2">
        <f t="shared" si="3"/>
        <v>5</v>
      </c>
      <c r="J102" s="2" t="s">
        <v>11974</v>
      </c>
      <c r="V102" s="2" t="e">
        <v>#N/A</v>
      </c>
      <c r="W102" s="2">
        <v>0</v>
      </c>
    </row>
    <row r="103" spans="1:23" x14ac:dyDescent="0.25">
      <c r="A103" s="9">
        <v>7801095649</v>
      </c>
      <c r="B103" s="10" t="s">
        <v>8857</v>
      </c>
      <c r="C103" s="13" t="str">
        <f>IF(B103="","не указан"&amp;COUNTIF($A$3:$A103,A103),B103)</f>
        <v>Офис 5-я линия В.О.,д.10, литера А, пом.8Н, 9Н</v>
      </c>
      <c r="D103" s="10" t="str">
        <f t="shared" si="2"/>
        <v>7801095649Офис 5-я линия В.О.,д.10, литера А, пом.8Н, 9Н</v>
      </c>
      <c r="E103" s="10"/>
      <c r="F103" s="10" t="s">
        <v>16</v>
      </c>
      <c r="G103" s="10" t="s">
        <v>121</v>
      </c>
      <c r="H103" s="11" t="s">
        <v>209</v>
      </c>
      <c r="I103" s="2">
        <f t="shared" si="3"/>
        <v>4</v>
      </c>
      <c r="J103" s="2" t="s">
        <v>11974</v>
      </c>
      <c r="V103" s="2" t="e">
        <v>#N/A</v>
      </c>
      <c r="W103" s="2">
        <v>0</v>
      </c>
    </row>
    <row r="104" spans="1:23" x14ac:dyDescent="0.25">
      <c r="A104" s="12">
        <v>7801095649</v>
      </c>
      <c r="B104" s="13" t="s">
        <v>8904</v>
      </c>
      <c r="C104" s="13" t="str">
        <f>IF(B104="","не указан"&amp;COUNTIF($A$3:$A104,A104),B104)</f>
        <v>Офис Железноводская ул.,д. 29, литера А, пом.1Н</v>
      </c>
      <c r="D104" s="10" t="str">
        <f t="shared" si="2"/>
        <v>7801095649Офис Железноводская ул.,д. 29, литера А, пом.1Н</v>
      </c>
      <c r="E104" s="13"/>
      <c r="F104" s="13" t="s">
        <v>16</v>
      </c>
      <c r="G104" s="13" t="s">
        <v>121</v>
      </c>
      <c r="H104" s="14" t="s">
        <v>209</v>
      </c>
      <c r="I104" s="2">
        <f t="shared" si="3"/>
        <v>3</v>
      </c>
      <c r="J104" s="2" t="s">
        <v>11974</v>
      </c>
      <c r="V104" s="2" t="e">
        <v>#N/A</v>
      </c>
      <c r="W104" s="2">
        <v>0</v>
      </c>
    </row>
    <row r="105" spans="1:23" x14ac:dyDescent="0.25">
      <c r="A105" s="9">
        <v>7801095649</v>
      </c>
      <c r="B105" s="10" t="s">
        <v>8919</v>
      </c>
      <c r="C105" s="13" t="str">
        <f>IF(B105="","не указан"&amp;COUNTIF($A$3:$A105,A105),B105)</f>
        <v>Офис Наличная ул., д.12А пом.3Н</v>
      </c>
      <c r="D105" s="10" t="str">
        <f t="shared" si="2"/>
        <v>7801095649Офис Наличная ул., д.12А пом.3Н</v>
      </c>
      <c r="E105" s="10"/>
      <c r="F105" s="10" t="s">
        <v>16</v>
      </c>
      <c r="G105" s="10" t="s">
        <v>121</v>
      </c>
      <c r="H105" s="11" t="s">
        <v>209</v>
      </c>
      <c r="I105" s="2">
        <f t="shared" si="3"/>
        <v>2</v>
      </c>
      <c r="J105" s="2" t="s">
        <v>11974</v>
      </c>
      <c r="V105" s="2" t="e">
        <v>#N/A</v>
      </c>
      <c r="W105" s="2">
        <v>0</v>
      </c>
    </row>
    <row r="106" spans="1:23" x14ac:dyDescent="0.25">
      <c r="A106" s="12">
        <v>7801095649</v>
      </c>
      <c r="B106" s="13" t="s">
        <v>8933</v>
      </c>
      <c r="C106" s="13" t="str">
        <f>IF(B106="","не указан"&amp;COUNTIF($A$3:$A106,A106),B106)</f>
        <v>Офис Средний пр.28/29, литера А, пом.15Н</v>
      </c>
      <c r="D106" s="10" t="str">
        <f t="shared" si="2"/>
        <v>7801095649Офис Средний пр.28/29, литера А, пом.15Н</v>
      </c>
      <c r="E106" s="13"/>
      <c r="F106" s="13" t="s">
        <v>16</v>
      </c>
      <c r="G106" s="13" t="s">
        <v>121</v>
      </c>
      <c r="H106" s="14" t="s">
        <v>209</v>
      </c>
      <c r="I106" s="2">
        <f t="shared" si="3"/>
        <v>1</v>
      </c>
      <c r="J106" s="2" t="s">
        <v>11974</v>
      </c>
      <c r="V106" s="2" t="e">
        <v>#N/A</v>
      </c>
      <c r="W106" s="2">
        <v>0</v>
      </c>
    </row>
    <row r="107" spans="1:23" x14ac:dyDescent="0.25">
      <c r="A107" s="9">
        <v>7801133693</v>
      </c>
      <c r="B107" s="13"/>
      <c r="C107" s="13" t="str">
        <f>IF(B107="","не указан"&amp;COUNTIF($A$3:$A107,A107),B107)</f>
        <v>не указан1</v>
      </c>
      <c r="D107" s="10" t="str">
        <f t="shared" si="2"/>
        <v>7801133693не указан1</v>
      </c>
      <c r="E107" s="10" t="s">
        <v>5763</v>
      </c>
      <c r="F107" s="10" t="s">
        <v>16</v>
      </c>
      <c r="G107" s="10" t="s">
        <v>121</v>
      </c>
      <c r="H107" s="11" t="s">
        <v>158</v>
      </c>
      <c r="I107" s="2">
        <f t="shared" si="3"/>
        <v>1</v>
      </c>
      <c r="J107" s="2" t="s">
        <v>11974</v>
      </c>
      <c r="V107" s="2" t="e">
        <v>#N/A</v>
      </c>
      <c r="W107" s="2">
        <v>0</v>
      </c>
    </row>
    <row r="108" spans="1:23" x14ac:dyDescent="0.25">
      <c r="A108" s="12">
        <v>7801135556</v>
      </c>
      <c r="B108" s="13" t="s">
        <v>4150</v>
      </c>
      <c r="C108" s="13" t="str">
        <f>IF(B108="","не указан"&amp;COUNTIF($A$3:$A108,A108),B108)</f>
        <v>Главное здание</v>
      </c>
      <c r="D108" s="10" t="str">
        <f t="shared" si="2"/>
        <v>7801135556Главное здание</v>
      </c>
      <c r="E108" s="13"/>
      <c r="F108" s="13" t="s">
        <v>16</v>
      </c>
      <c r="G108" s="13" t="s">
        <v>121</v>
      </c>
      <c r="H108" s="14" t="s">
        <v>177</v>
      </c>
      <c r="I108" s="2">
        <f t="shared" si="3"/>
        <v>1</v>
      </c>
      <c r="J108" s="2" t="s">
        <v>11974</v>
      </c>
      <c r="V108" s="2" t="e">
        <v>#N/A</v>
      </c>
      <c r="W108" s="2">
        <v>0</v>
      </c>
    </row>
    <row r="109" spans="1:23" x14ac:dyDescent="0.25">
      <c r="A109" s="9">
        <v>7801135570</v>
      </c>
      <c r="B109" s="10" t="s">
        <v>3115</v>
      </c>
      <c r="C109" s="13" t="str">
        <f>IF(B109="","не указан"&amp;COUNTIF($A$3:$A109,A109),B109)</f>
        <v>Административные помещения, Отделение дневного пребывания-2, Отделение по обслуживанию граждан, проживающих в помещениях специального социального жилого фонда-2</v>
      </c>
      <c r="D109" s="10" t="str">
        <f t="shared" si="2"/>
        <v>7801135570Административные помещения, Отделение дневного пребывания-2, Отделение по обслуживанию граждан, проживающих в помещениях специального социального жилого фонда-2</v>
      </c>
      <c r="E109" s="10" t="s">
        <v>3116</v>
      </c>
      <c r="F109" s="10" t="s">
        <v>16</v>
      </c>
      <c r="G109" s="10" t="s">
        <v>121</v>
      </c>
      <c r="H109" s="11" t="s">
        <v>197</v>
      </c>
      <c r="I109" s="2">
        <f t="shared" si="3"/>
        <v>12</v>
      </c>
      <c r="J109" s="2" t="s">
        <v>11974</v>
      </c>
      <c r="V109" s="2" t="e">
        <v>#N/A</v>
      </c>
      <c r="W109" s="2">
        <v>0</v>
      </c>
    </row>
    <row r="110" spans="1:23" x14ac:dyDescent="0.25">
      <c r="A110" s="12">
        <v>7801135570</v>
      </c>
      <c r="B110" s="13"/>
      <c r="C110" s="13" t="str">
        <f>IF(B110="","не указан"&amp;COUNTIF($A$3:$A110,A110),B110)</f>
        <v>не указан2</v>
      </c>
      <c r="D110" s="10" t="str">
        <f t="shared" si="2"/>
        <v>7801135570не указан2</v>
      </c>
      <c r="E110" s="13" t="s">
        <v>3281</v>
      </c>
      <c r="F110" s="13" t="s">
        <v>16</v>
      </c>
      <c r="G110" s="13" t="s">
        <v>121</v>
      </c>
      <c r="H110" s="14" t="s">
        <v>197</v>
      </c>
      <c r="I110" s="2">
        <f t="shared" si="3"/>
        <v>11</v>
      </c>
      <c r="J110" s="2" t="s">
        <v>11974</v>
      </c>
      <c r="V110" s="2" t="e">
        <v>#N/A</v>
      </c>
      <c r="W110" s="2">
        <v>0</v>
      </c>
    </row>
    <row r="111" spans="1:23" x14ac:dyDescent="0.25">
      <c r="A111" s="9">
        <v>7801135570</v>
      </c>
      <c r="B111" s="13"/>
      <c r="C111" s="13" t="str">
        <f>IF(B111="","не указан"&amp;COUNTIF($A$3:$A111,A111),B111)</f>
        <v>не указан3</v>
      </c>
      <c r="D111" s="10" t="str">
        <f t="shared" si="2"/>
        <v>7801135570не указан3</v>
      </c>
      <c r="E111" s="10" t="s">
        <v>3772</v>
      </c>
      <c r="F111" s="10" t="s">
        <v>16</v>
      </c>
      <c r="G111" s="10" t="s">
        <v>121</v>
      </c>
      <c r="H111" s="11" t="s">
        <v>197</v>
      </c>
      <c r="I111" s="2">
        <f t="shared" si="3"/>
        <v>10</v>
      </c>
      <c r="J111" s="2" t="s">
        <v>11974</v>
      </c>
      <c r="V111" s="2" t="e">
        <v>#N/A</v>
      </c>
      <c r="W111" s="2">
        <v>0</v>
      </c>
    </row>
    <row r="112" spans="1:23" x14ac:dyDescent="0.25">
      <c r="A112" s="12">
        <v>7801135570</v>
      </c>
      <c r="B112" s="13" t="s">
        <v>3802</v>
      </c>
      <c r="C112" s="13" t="str">
        <f>IF(B112="","не указан"&amp;COUNTIF($A$3:$A112,A112),B112)</f>
        <v>Гараж, Подсобные помещения</v>
      </c>
      <c r="D112" s="10" t="str">
        <f t="shared" si="2"/>
        <v>7801135570Гараж, Подсобные помещения</v>
      </c>
      <c r="E112" s="13" t="s">
        <v>3803</v>
      </c>
      <c r="F112" s="13" t="s">
        <v>16</v>
      </c>
      <c r="G112" s="13" t="s">
        <v>121</v>
      </c>
      <c r="H112" s="14" t="s">
        <v>197</v>
      </c>
      <c r="I112" s="2">
        <f t="shared" si="3"/>
        <v>9</v>
      </c>
      <c r="J112" s="2" t="s">
        <v>11974</v>
      </c>
      <c r="V112" s="2" t="e">
        <v>#N/A</v>
      </c>
      <c r="W112" s="2">
        <v>0</v>
      </c>
    </row>
    <row r="113" spans="1:23" x14ac:dyDescent="0.25">
      <c r="A113" s="9">
        <v>7801135570</v>
      </c>
      <c r="B113" s="10" t="s">
        <v>5609</v>
      </c>
      <c r="C113" s="13" t="str">
        <f>IF(B113="","не указан"&amp;COUNTIF($A$3:$A113,A113),B113)</f>
        <v>Дом ночного пребывания для бездомных</v>
      </c>
      <c r="D113" s="10" t="str">
        <f t="shared" si="2"/>
        <v>7801135570Дом ночного пребывания для бездомных</v>
      </c>
      <c r="E113" s="10" t="s">
        <v>5610</v>
      </c>
      <c r="F113" s="10" t="s">
        <v>16</v>
      </c>
      <c r="G113" s="10" t="s">
        <v>121</v>
      </c>
      <c r="H113" s="11" t="s">
        <v>197</v>
      </c>
      <c r="I113" s="2">
        <f t="shared" si="3"/>
        <v>8</v>
      </c>
      <c r="J113" s="2" t="s">
        <v>11974</v>
      </c>
      <c r="V113" s="2" t="e">
        <v>#N/A</v>
      </c>
      <c r="W113" s="2">
        <v>0</v>
      </c>
    </row>
    <row r="114" spans="1:23" x14ac:dyDescent="0.25">
      <c r="A114" s="12">
        <v>7801135570</v>
      </c>
      <c r="B114" s="13" t="s">
        <v>8630</v>
      </c>
      <c r="C114" s="13" t="str">
        <f>IF(B114="","не указан"&amp;COUNTIF($A$3:$A114,A114),B114)</f>
        <v>Отделение временного проживания граждан пожилого возраста и инвалидов</v>
      </c>
      <c r="D114" s="10" t="str">
        <f t="shared" si="2"/>
        <v>7801135570Отделение временного проживания граждан пожилого возраста и инвалидов</v>
      </c>
      <c r="E114" s="13" t="s">
        <v>8631</v>
      </c>
      <c r="F114" s="13" t="s">
        <v>16</v>
      </c>
      <c r="G114" s="13" t="s">
        <v>121</v>
      </c>
      <c r="H114" s="14" t="s">
        <v>197</v>
      </c>
      <c r="I114" s="2">
        <f t="shared" si="3"/>
        <v>7</v>
      </c>
      <c r="J114" s="2" t="s">
        <v>11974</v>
      </c>
      <c r="V114" s="2" t="e">
        <v>#N/A</v>
      </c>
      <c r="W114" s="2">
        <v>0</v>
      </c>
    </row>
    <row r="115" spans="1:23" x14ac:dyDescent="0.25">
      <c r="A115" s="9">
        <v>7801135570</v>
      </c>
      <c r="B115" s="10" t="s">
        <v>8731</v>
      </c>
      <c r="C115" s="13" t="str">
        <f>IF(B115="","не указан"&amp;COUNTIF($A$3:$A115,A115),B115)</f>
        <v>Отделение по обслуживанию граждан, проживающих в жилых помещениях специализированного социального-жилого фонда-1. Социально-досуговое отделение -3</v>
      </c>
      <c r="D115" s="10" t="str">
        <f t="shared" si="2"/>
        <v>7801135570Отделение по обслуживанию граждан, проживающих в жилых помещениях специализированного социального-жилого фонда-1. Социально-досуговое отделение -3</v>
      </c>
      <c r="E115" s="10" t="s">
        <v>8732</v>
      </c>
      <c r="F115" s="10" t="s">
        <v>16</v>
      </c>
      <c r="G115" s="10" t="s">
        <v>121</v>
      </c>
      <c r="H115" s="11" t="s">
        <v>197</v>
      </c>
      <c r="I115" s="2">
        <f t="shared" si="3"/>
        <v>6</v>
      </c>
      <c r="J115" s="2" t="s">
        <v>11974</v>
      </c>
      <c r="V115" s="2" t="e">
        <v>#N/A</v>
      </c>
      <c r="W115" s="2">
        <v>0</v>
      </c>
    </row>
    <row r="116" spans="1:23" x14ac:dyDescent="0.25">
      <c r="A116" s="12">
        <v>7801135570</v>
      </c>
      <c r="B116" s="13" t="s">
        <v>8790</v>
      </c>
      <c r="C116" s="13" t="str">
        <f>IF(B116="","не указан"&amp;COUNTIF($A$3:$A116,A116),B116)</f>
        <v>Отделение срочного социального обслуживания-1</v>
      </c>
      <c r="D116" s="10" t="str">
        <f t="shared" si="2"/>
        <v>7801135570Отделение срочного социального обслуживания-1</v>
      </c>
      <c r="E116" s="13" t="s">
        <v>8791</v>
      </c>
      <c r="F116" s="13" t="s">
        <v>16</v>
      </c>
      <c r="G116" s="13" t="s">
        <v>121</v>
      </c>
      <c r="H116" s="14" t="s">
        <v>197</v>
      </c>
      <c r="I116" s="2">
        <f t="shared" si="3"/>
        <v>5</v>
      </c>
      <c r="J116" s="2" t="s">
        <v>11974</v>
      </c>
      <c r="V116" s="2" t="e">
        <v>#N/A</v>
      </c>
      <c r="W116" s="2">
        <v>0</v>
      </c>
    </row>
    <row r="117" spans="1:23" x14ac:dyDescent="0.25">
      <c r="A117" s="9">
        <v>7801135570</v>
      </c>
      <c r="B117" s="10" t="s">
        <v>8792</v>
      </c>
      <c r="C117" s="13" t="str">
        <f>IF(B117="","не указан"&amp;COUNTIF($A$3:$A117,A117),B117)</f>
        <v>Отделение срочного социального обслуживания-2</v>
      </c>
      <c r="D117" s="10" t="str">
        <f t="shared" si="2"/>
        <v>7801135570Отделение срочного социального обслуживания-2</v>
      </c>
      <c r="E117" s="10" t="s">
        <v>8793</v>
      </c>
      <c r="F117" s="10" t="s">
        <v>16</v>
      </c>
      <c r="G117" s="10" t="s">
        <v>121</v>
      </c>
      <c r="H117" s="11" t="s">
        <v>197</v>
      </c>
      <c r="I117" s="2">
        <f t="shared" si="3"/>
        <v>4</v>
      </c>
      <c r="J117" s="2" t="s">
        <v>11974</v>
      </c>
      <c r="V117" s="2" t="e">
        <v>#N/A</v>
      </c>
      <c r="W117" s="2">
        <v>0</v>
      </c>
    </row>
    <row r="118" spans="1:23" x14ac:dyDescent="0.25">
      <c r="A118" s="12">
        <v>7801135570</v>
      </c>
      <c r="B118" s="13" t="s">
        <v>10383</v>
      </c>
      <c r="C118" s="13" t="str">
        <f>IF(B118="","не указан"&amp;COUNTIF($A$3:$A118,A118),B118)</f>
        <v>Социально-досуговое отделение -1 граждан пожилого возраста</v>
      </c>
      <c r="D118" s="10" t="str">
        <f t="shared" si="2"/>
        <v>7801135570Социально-досуговое отделение -1 граждан пожилого возраста</v>
      </c>
      <c r="E118" s="13" t="s">
        <v>10384</v>
      </c>
      <c r="F118" s="13" t="s">
        <v>16</v>
      </c>
      <c r="G118" s="13" t="s">
        <v>121</v>
      </c>
      <c r="H118" s="14" t="s">
        <v>197</v>
      </c>
      <c r="I118" s="2">
        <f t="shared" si="3"/>
        <v>3</v>
      </c>
      <c r="J118" s="2" t="s">
        <v>11974</v>
      </c>
      <c r="V118" s="2" t="e">
        <v>#N/A</v>
      </c>
      <c r="W118" s="2">
        <v>0</v>
      </c>
    </row>
    <row r="119" spans="1:23" x14ac:dyDescent="0.25">
      <c r="A119" s="9">
        <v>7801135570</v>
      </c>
      <c r="B119" s="10" t="s">
        <v>10385</v>
      </c>
      <c r="C119" s="13" t="str">
        <f>IF(B119="","не указан"&amp;COUNTIF($A$3:$A119,A119),B119)</f>
        <v>Социально-досуговое отделение -2 для граждан пожилого возраста</v>
      </c>
      <c r="D119" s="10" t="str">
        <f t="shared" si="2"/>
        <v>7801135570Социально-досуговое отделение -2 для граждан пожилого возраста</v>
      </c>
      <c r="E119" s="10" t="s">
        <v>10386</v>
      </c>
      <c r="F119" s="10" t="s">
        <v>16</v>
      </c>
      <c r="G119" s="10" t="s">
        <v>121</v>
      </c>
      <c r="H119" s="11" t="s">
        <v>197</v>
      </c>
      <c r="I119" s="2">
        <f t="shared" si="3"/>
        <v>2</v>
      </c>
      <c r="J119" s="2" t="s">
        <v>11974</v>
      </c>
      <c r="V119" s="2" t="e">
        <v>#N/A</v>
      </c>
      <c r="W119" s="2">
        <v>0</v>
      </c>
    </row>
    <row r="120" spans="1:23" x14ac:dyDescent="0.25">
      <c r="A120" s="12">
        <v>7801135570</v>
      </c>
      <c r="B120" s="13" t="s">
        <v>10402</v>
      </c>
      <c r="C120" s="13" t="str">
        <f>IF(B120="","не указан"&amp;COUNTIF($A$3:$A120,A120),B120)</f>
        <v>Социально-реабилитационное отделение граждан пожилого возраста, Отделение дневного пребывания граждан пожилого возраста и инвалидов-1</v>
      </c>
      <c r="D120" s="10" t="str">
        <f t="shared" si="2"/>
        <v>7801135570Социально-реабилитационное отделение граждан пожилого возраста, Отделение дневного пребывания граждан пожилого возраста и инвалидов-1</v>
      </c>
      <c r="E120" s="13" t="s">
        <v>10403</v>
      </c>
      <c r="F120" s="13" t="s">
        <v>16</v>
      </c>
      <c r="G120" s="13" t="s">
        <v>121</v>
      </c>
      <c r="H120" s="14" t="s">
        <v>197</v>
      </c>
      <c r="I120" s="2">
        <f t="shared" si="3"/>
        <v>1</v>
      </c>
      <c r="J120" s="2" t="s">
        <v>11974</v>
      </c>
      <c r="V120" s="2" t="e">
        <v>#N/A</v>
      </c>
      <c r="W120" s="2">
        <v>0</v>
      </c>
    </row>
    <row r="121" spans="1:23" x14ac:dyDescent="0.25">
      <c r="A121" s="9">
        <v>7801135588</v>
      </c>
      <c r="B121" s="10" t="s">
        <v>8698</v>
      </c>
      <c r="C121" s="13" t="str">
        <f>IF(B121="","не указан"&amp;COUNTIF($A$3:$A121,A121),B121)</f>
        <v>Отделение Дошкольного Образовательного Детей</v>
      </c>
      <c r="D121" s="10" t="str">
        <f t="shared" si="2"/>
        <v>7801135588Отделение Дошкольного Образовательного Детей</v>
      </c>
      <c r="E121" s="10" t="s">
        <v>8699</v>
      </c>
      <c r="F121" s="10" t="s">
        <v>16</v>
      </c>
      <c r="G121" s="10" t="s">
        <v>121</v>
      </c>
      <c r="H121" s="11" t="s">
        <v>169</v>
      </c>
      <c r="I121" s="2">
        <f t="shared" si="3"/>
        <v>2</v>
      </c>
      <c r="J121" s="2" t="s">
        <v>11974</v>
      </c>
      <c r="V121" s="2" t="e">
        <v>#N/A</v>
      </c>
      <c r="W121" s="2">
        <v>0</v>
      </c>
    </row>
    <row r="122" spans="1:23" x14ac:dyDescent="0.25">
      <c r="A122" s="12">
        <v>7801135588</v>
      </c>
      <c r="B122" s="13"/>
      <c r="C122" s="13" t="str">
        <f>IF(B122="","не указан"&amp;COUNTIF($A$3:$A122,A122),B122)</f>
        <v>не указан2</v>
      </c>
      <c r="D122" s="10" t="str">
        <f t="shared" si="2"/>
        <v>7801135588не указан2</v>
      </c>
      <c r="E122" s="13" t="s">
        <v>9419</v>
      </c>
      <c r="F122" s="13" t="s">
        <v>16</v>
      </c>
      <c r="G122" s="13" t="s">
        <v>121</v>
      </c>
      <c r="H122" s="14" t="s">
        <v>169</v>
      </c>
      <c r="I122" s="2">
        <f t="shared" si="3"/>
        <v>1</v>
      </c>
      <c r="J122" s="2" t="s">
        <v>11974</v>
      </c>
      <c r="V122" s="2" t="e">
        <v>#N/A</v>
      </c>
      <c r="W122" s="2">
        <v>0</v>
      </c>
    </row>
    <row r="123" spans="1:23" x14ac:dyDescent="0.25">
      <c r="A123" s="9">
        <v>7801135965</v>
      </c>
      <c r="B123" s="13"/>
      <c r="C123" s="13" t="str">
        <f>IF(B123="","не указан"&amp;COUNTIF($A$3:$A123,A123),B123)</f>
        <v>не указан1</v>
      </c>
      <c r="D123" s="10" t="str">
        <f t="shared" si="2"/>
        <v>7801135965не указан1</v>
      </c>
      <c r="E123" s="10" t="s">
        <v>5213</v>
      </c>
      <c r="F123" s="10" t="s">
        <v>16</v>
      </c>
      <c r="G123" s="10" t="s">
        <v>121</v>
      </c>
      <c r="H123" s="11" t="s">
        <v>149</v>
      </c>
      <c r="I123" s="2">
        <f t="shared" si="3"/>
        <v>2</v>
      </c>
      <c r="J123" s="2" t="s">
        <v>11974</v>
      </c>
      <c r="V123" s="2" t="e">
        <v>#N/A</v>
      </c>
      <c r="W123" s="2">
        <v>0</v>
      </c>
    </row>
    <row r="124" spans="1:23" x14ac:dyDescent="0.25">
      <c r="A124" s="12">
        <v>7801135965</v>
      </c>
      <c r="B124" s="13"/>
      <c r="C124" s="13" t="str">
        <f>IF(B124="","не указан"&amp;COUNTIF($A$3:$A124,A124),B124)</f>
        <v>не указан2</v>
      </c>
      <c r="D124" s="10" t="str">
        <f t="shared" si="2"/>
        <v>7801135965не указан2</v>
      </c>
      <c r="E124" s="13" t="s">
        <v>5220</v>
      </c>
      <c r="F124" s="13" t="s">
        <v>16</v>
      </c>
      <c r="G124" s="13" t="s">
        <v>121</v>
      </c>
      <c r="H124" s="14" t="s">
        <v>149</v>
      </c>
      <c r="I124" s="2">
        <f t="shared" si="3"/>
        <v>1</v>
      </c>
      <c r="J124" s="2" t="s">
        <v>11974</v>
      </c>
      <c r="V124" s="2" t="e">
        <v>#N/A</v>
      </c>
      <c r="W124" s="2">
        <v>0</v>
      </c>
    </row>
    <row r="125" spans="1:23" x14ac:dyDescent="0.25">
      <c r="A125" s="9">
        <v>7801136052</v>
      </c>
      <c r="B125" s="10" t="s">
        <v>4797</v>
      </c>
      <c r="C125" s="13" t="str">
        <f>IF(B125="","не указан"&amp;COUNTIF($A$3:$A125,A125),B125)</f>
        <v>Государственное бюджетное общеобразовательное учреждение средняя общеобразовательная школа №18 с углубленным изучением математики Василеостровского района Санкт-Петербурга</v>
      </c>
      <c r="D125" s="10" t="str">
        <f t="shared" si="2"/>
        <v>7801136052Государственное бюджетное общеобразовательное учреждение средняя общеобразовательная школа №18 с углубленным изучением математики Василеостровского района Санкт-Петербурга</v>
      </c>
      <c r="E125" s="10"/>
      <c r="F125" s="10" t="s">
        <v>16</v>
      </c>
      <c r="G125" s="10" t="s">
        <v>121</v>
      </c>
      <c r="H125" s="11" t="s">
        <v>172</v>
      </c>
      <c r="I125" s="2">
        <f t="shared" si="3"/>
        <v>3</v>
      </c>
      <c r="J125" s="2" t="s">
        <v>11974</v>
      </c>
      <c r="V125" s="2" t="e">
        <v>#N/A</v>
      </c>
      <c r="W125" s="2">
        <v>0</v>
      </c>
    </row>
    <row r="126" spans="1:23" x14ac:dyDescent="0.25">
      <c r="A126" s="12">
        <v>7801136052</v>
      </c>
      <c r="B126" s="13"/>
      <c r="C126" s="13" t="str">
        <f>IF(B126="","не указан"&amp;COUNTIF($A$3:$A126,A126),B126)</f>
        <v>не указан2</v>
      </c>
      <c r="D126" s="10" t="str">
        <f t="shared" si="2"/>
        <v>7801136052не указан2</v>
      </c>
      <c r="E126" s="13"/>
      <c r="F126" s="13" t="s">
        <v>16</v>
      </c>
      <c r="G126" s="13" t="s">
        <v>121</v>
      </c>
      <c r="H126" s="14" t="s">
        <v>172</v>
      </c>
      <c r="I126" s="2">
        <f t="shared" si="3"/>
        <v>2</v>
      </c>
      <c r="J126" s="2" t="s">
        <v>11974</v>
      </c>
      <c r="V126" s="2" t="e">
        <v>#N/A</v>
      </c>
      <c r="W126" s="2">
        <v>0</v>
      </c>
    </row>
    <row r="127" spans="1:23" x14ac:dyDescent="0.25">
      <c r="A127" s="9">
        <v>7801136052</v>
      </c>
      <c r="B127" s="13"/>
      <c r="C127" s="13" t="str">
        <f>IF(B127="","не указан"&amp;COUNTIF($A$3:$A127,A127),B127)</f>
        <v>не указан3</v>
      </c>
      <c r="D127" s="10" t="str">
        <f t="shared" si="2"/>
        <v>7801136052не указан3</v>
      </c>
      <c r="E127" s="10"/>
      <c r="F127" s="10" t="s">
        <v>16</v>
      </c>
      <c r="G127" s="10" t="s">
        <v>121</v>
      </c>
      <c r="H127" s="11" t="s">
        <v>172</v>
      </c>
      <c r="I127" s="2">
        <f t="shared" si="3"/>
        <v>1</v>
      </c>
      <c r="J127" s="2" t="s">
        <v>11974</v>
      </c>
      <c r="V127" s="2" t="e">
        <v>#N/A</v>
      </c>
      <c r="W127" s="2">
        <v>0</v>
      </c>
    </row>
    <row r="128" spans="1:23" x14ac:dyDescent="0.25">
      <c r="A128" s="12">
        <v>7801136077</v>
      </c>
      <c r="B128" s="13"/>
      <c r="C128" s="13" t="str">
        <f>IF(B128="","не указан"&amp;COUNTIF($A$3:$A128,A128),B128)</f>
        <v>не указан1</v>
      </c>
      <c r="D128" s="10" t="str">
        <f t="shared" si="2"/>
        <v>7801136077не указан1</v>
      </c>
      <c r="E128" s="13" t="s">
        <v>7973</v>
      </c>
      <c r="F128" s="13" t="s">
        <v>16</v>
      </c>
      <c r="G128" s="13" t="s">
        <v>121</v>
      </c>
      <c r="H128" s="14" t="s">
        <v>164</v>
      </c>
      <c r="I128" s="2">
        <f t="shared" si="3"/>
        <v>3</v>
      </c>
      <c r="J128" s="2" t="s">
        <v>11974</v>
      </c>
      <c r="V128" s="2" t="e">
        <v>#N/A</v>
      </c>
      <c r="W128" s="2">
        <v>0</v>
      </c>
    </row>
    <row r="129" spans="1:23" x14ac:dyDescent="0.25">
      <c r="A129" s="9">
        <v>7801136077</v>
      </c>
      <c r="B129" s="10" t="s">
        <v>8693</v>
      </c>
      <c r="C129" s="13" t="str">
        <f>IF(B129="","не указан"&amp;COUNTIF($A$3:$A129,A129),B129)</f>
        <v>отделение дошкольного образования детей</v>
      </c>
      <c r="D129" s="10" t="str">
        <f t="shared" si="2"/>
        <v>7801136077отделение дошкольного образования детей</v>
      </c>
      <c r="E129" s="10"/>
      <c r="F129" s="10" t="s">
        <v>16</v>
      </c>
      <c r="G129" s="10" t="s">
        <v>121</v>
      </c>
      <c r="H129" s="11" t="s">
        <v>164</v>
      </c>
      <c r="I129" s="2">
        <f t="shared" si="3"/>
        <v>2</v>
      </c>
      <c r="J129" s="2" t="s">
        <v>11974</v>
      </c>
      <c r="V129" s="2" t="e">
        <v>#N/A</v>
      </c>
      <c r="W129" s="2">
        <v>0</v>
      </c>
    </row>
    <row r="130" spans="1:23" x14ac:dyDescent="0.25">
      <c r="A130" s="12">
        <v>7801136077</v>
      </c>
      <c r="B130" s="13"/>
      <c r="C130" s="13" t="str">
        <f>IF(B130="","не указан"&amp;COUNTIF($A$3:$A130,A130),B130)</f>
        <v>не указан3</v>
      </c>
      <c r="D130" s="10" t="str">
        <f t="shared" si="2"/>
        <v>7801136077не указан3</v>
      </c>
      <c r="E130" s="13" t="s">
        <v>11790</v>
      </c>
      <c r="F130" s="13" t="s">
        <v>16</v>
      </c>
      <c r="G130" s="13" t="s">
        <v>121</v>
      </c>
      <c r="H130" s="14" t="s">
        <v>164</v>
      </c>
      <c r="I130" s="2">
        <f t="shared" si="3"/>
        <v>1</v>
      </c>
      <c r="J130" s="2" t="s">
        <v>11974</v>
      </c>
      <c r="V130" s="2" t="e">
        <v>#N/A</v>
      </c>
      <c r="W130" s="2">
        <v>0</v>
      </c>
    </row>
    <row r="131" spans="1:23" x14ac:dyDescent="0.25">
      <c r="A131" s="9">
        <v>7801136091</v>
      </c>
      <c r="B131" s="13"/>
      <c r="C131" s="13" t="str">
        <f>IF(B131="","не указан"&amp;COUNTIF($A$3:$A131,A131),B131)</f>
        <v>не указан1</v>
      </c>
      <c r="D131" s="10" t="str">
        <f t="shared" si="2"/>
        <v>7801136091не указан1</v>
      </c>
      <c r="E131" s="10" t="s">
        <v>11202</v>
      </c>
      <c r="F131" s="10" t="s">
        <v>16</v>
      </c>
      <c r="G131" s="10" t="s">
        <v>121</v>
      </c>
      <c r="H131" s="11" t="s">
        <v>161</v>
      </c>
      <c r="I131" s="2">
        <f t="shared" si="3"/>
        <v>2</v>
      </c>
      <c r="J131" s="2" t="s">
        <v>11974</v>
      </c>
      <c r="V131" s="2" t="e">
        <v>#N/A</v>
      </c>
      <c r="W131" s="2">
        <v>0</v>
      </c>
    </row>
    <row r="132" spans="1:23" x14ac:dyDescent="0.25">
      <c r="A132" s="12">
        <v>7801136091</v>
      </c>
      <c r="B132" s="13"/>
      <c r="C132" s="13" t="str">
        <f>IF(B132="","не указан"&amp;COUNTIF($A$3:$A132,A132),B132)</f>
        <v>не указан2</v>
      </c>
      <c r="D132" s="10" t="str">
        <f t="shared" ref="D132:D195" si="4">A132&amp;C132</f>
        <v>7801136091не указан2</v>
      </c>
      <c r="E132" s="13" t="s">
        <v>11220</v>
      </c>
      <c r="F132" s="13" t="s">
        <v>16</v>
      </c>
      <c r="G132" s="13" t="s">
        <v>121</v>
      </c>
      <c r="H132" s="14" t="s">
        <v>161</v>
      </c>
      <c r="I132" s="2">
        <f t="shared" ref="I132:I195" si="5">COUNTIF(A132:A6863,A132)</f>
        <v>1</v>
      </c>
      <c r="J132" s="2" t="s">
        <v>11974</v>
      </c>
      <c r="V132" s="2" t="e">
        <v>#N/A</v>
      </c>
      <c r="W132" s="2">
        <v>0</v>
      </c>
    </row>
    <row r="133" spans="1:23" x14ac:dyDescent="0.25">
      <c r="A133" s="9">
        <v>7801136101</v>
      </c>
      <c r="B133" s="10" t="s">
        <v>11854</v>
      </c>
      <c r="C133" s="13" t="str">
        <f>IF(B133="","не указан"&amp;COUNTIF($A$3:$A133,A133),B133)</f>
        <v>Школа  №6</v>
      </c>
      <c r="D133" s="10" t="str">
        <f t="shared" si="4"/>
        <v>7801136101Школа  №6</v>
      </c>
      <c r="E133" s="10"/>
      <c r="F133" s="10" t="s">
        <v>16</v>
      </c>
      <c r="G133" s="10" t="s">
        <v>121</v>
      </c>
      <c r="H133" s="11" t="s">
        <v>182</v>
      </c>
      <c r="I133" s="2">
        <f t="shared" si="5"/>
        <v>1</v>
      </c>
      <c r="J133" s="2" t="s">
        <v>11974</v>
      </c>
      <c r="V133" s="2" t="e">
        <v>#N/A</v>
      </c>
      <c r="W133" s="2">
        <v>0</v>
      </c>
    </row>
    <row r="134" spans="1:23" x14ac:dyDescent="0.25">
      <c r="A134" s="12">
        <v>7801136119</v>
      </c>
      <c r="B134" s="13"/>
      <c r="C134" s="13" t="str">
        <f>IF(B134="","не указан"&amp;COUNTIF($A$3:$A134,A134),B134)</f>
        <v>не указан1</v>
      </c>
      <c r="D134" s="10" t="str">
        <f t="shared" si="4"/>
        <v>7801136119не указан1</v>
      </c>
      <c r="E134" s="13" t="s">
        <v>5790</v>
      </c>
      <c r="F134" s="13" t="s">
        <v>16</v>
      </c>
      <c r="G134" s="13" t="s">
        <v>121</v>
      </c>
      <c r="H134" s="14" t="s">
        <v>146</v>
      </c>
      <c r="I134" s="2">
        <f t="shared" si="5"/>
        <v>1</v>
      </c>
      <c r="J134" s="2" t="s">
        <v>11974</v>
      </c>
      <c r="V134" s="2" t="e">
        <v>#N/A</v>
      </c>
      <c r="W134" s="2">
        <v>0</v>
      </c>
    </row>
    <row r="135" spans="1:23" x14ac:dyDescent="0.25">
      <c r="A135" s="9">
        <v>7801136126</v>
      </c>
      <c r="B135" s="10" t="s">
        <v>4362</v>
      </c>
      <c r="C135" s="13" t="str">
        <f>IF(B135="","не указан"&amp;COUNTIF($A$3:$A135,A135),B135)</f>
        <v>Государственное бюджетное дошкольное образовательное учреждение детский сад № 16 комбинированного вида Василеостровского района Санкт-Петербурга</v>
      </c>
      <c r="D135" s="10" t="str">
        <f t="shared" si="4"/>
        <v>7801136126Государственное бюджетное дошкольное образовательное учреждение детский сад № 16 комбинированного вида Василеостровского района Санкт-Петербурга</v>
      </c>
      <c r="E135" s="10"/>
      <c r="F135" s="10" t="s">
        <v>16</v>
      </c>
      <c r="G135" s="10" t="s">
        <v>121</v>
      </c>
      <c r="H135" s="11" t="s">
        <v>127</v>
      </c>
      <c r="I135" s="2">
        <f t="shared" si="5"/>
        <v>1</v>
      </c>
      <c r="J135" s="2" t="s">
        <v>11974</v>
      </c>
      <c r="V135" s="2" t="e">
        <v>#N/A</v>
      </c>
      <c r="W135" s="2">
        <v>0</v>
      </c>
    </row>
    <row r="136" spans="1:23" x14ac:dyDescent="0.25">
      <c r="A136" s="12">
        <v>7801136239</v>
      </c>
      <c r="B136" s="13"/>
      <c r="C136" s="13" t="str">
        <f>IF(B136="","не указан"&amp;COUNTIF($A$3:$A136,A136),B136)</f>
        <v>не указан1</v>
      </c>
      <c r="D136" s="10" t="str">
        <f t="shared" si="4"/>
        <v>7801136239не указан1</v>
      </c>
      <c r="E136" s="13" t="s">
        <v>8095</v>
      </c>
      <c r="F136" s="13" t="s">
        <v>16</v>
      </c>
      <c r="G136" s="13" t="s">
        <v>121</v>
      </c>
      <c r="H136" s="14" t="s">
        <v>168</v>
      </c>
      <c r="I136" s="2">
        <f t="shared" si="5"/>
        <v>2</v>
      </c>
      <c r="J136" s="2" t="s">
        <v>11974</v>
      </c>
      <c r="V136" s="2" t="e">
        <v>#N/A</v>
      </c>
      <c r="W136" s="2">
        <v>0</v>
      </c>
    </row>
    <row r="137" spans="1:23" x14ac:dyDescent="0.25">
      <c r="A137" s="9">
        <v>7801136239</v>
      </c>
      <c r="B137" s="10" t="s">
        <v>8696</v>
      </c>
      <c r="C137" s="13" t="str">
        <f>IF(B137="","не указан"&amp;COUNTIF($A$3:$A137,A137),B137)</f>
        <v>Отделение дошкольного образования детей ГБОУ СОШ № 12 с углубленным изучением английского языка Василеостровского района Санкт-Петербурга</v>
      </c>
      <c r="D137" s="10" t="str">
        <f t="shared" si="4"/>
        <v>7801136239Отделение дошкольного образования детей ГБОУ СОШ № 12 с углубленным изучением английского языка Василеостровского района Санкт-Петербурга</v>
      </c>
      <c r="E137" s="10"/>
      <c r="F137" s="10" t="s">
        <v>16</v>
      </c>
      <c r="G137" s="10" t="s">
        <v>121</v>
      </c>
      <c r="H137" s="11" t="s">
        <v>168</v>
      </c>
      <c r="I137" s="2">
        <f t="shared" si="5"/>
        <v>1</v>
      </c>
      <c r="J137" s="2" t="s">
        <v>11974</v>
      </c>
      <c r="V137" s="2" t="e">
        <v>#N/A</v>
      </c>
      <c r="W137" s="2">
        <v>0</v>
      </c>
    </row>
    <row r="138" spans="1:23" x14ac:dyDescent="0.25">
      <c r="A138" s="12">
        <v>7801136260</v>
      </c>
      <c r="B138" s="13"/>
      <c r="C138" s="13" t="str">
        <f>IF(B138="","не указан"&amp;COUNTIF($A$3:$A138,A138),B138)</f>
        <v>не указан1</v>
      </c>
      <c r="D138" s="10" t="str">
        <f t="shared" si="4"/>
        <v>7801136260не указан1</v>
      </c>
      <c r="E138" s="13" t="s">
        <v>6254</v>
      </c>
      <c r="F138" s="13" t="s">
        <v>16</v>
      </c>
      <c r="G138" s="13" t="s">
        <v>121</v>
      </c>
      <c r="H138" s="14" t="s">
        <v>160</v>
      </c>
      <c r="I138" s="2">
        <f t="shared" si="5"/>
        <v>2</v>
      </c>
      <c r="J138" s="2" t="s">
        <v>11974</v>
      </c>
      <c r="V138" s="2" t="e">
        <v>#N/A</v>
      </c>
      <c r="W138" s="2">
        <v>0</v>
      </c>
    </row>
    <row r="139" spans="1:23" x14ac:dyDescent="0.25">
      <c r="A139" s="9">
        <v>7801136260</v>
      </c>
      <c r="B139" s="10" t="s">
        <v>9731</v>
      </c>
      <c r="C139" s="13" t="str">
        <f>IF(B139="","не указан"&amp;COUNTIF($A$3:$A139,A139),B139)</f>
        <v>помещение детского сада на 1-ом этаже жилого дома</v>
      </c>
      <c r="D139" s="10" t="str">
        <f t="shared" si="4"/>
        <v>7801136260помещение детского сада на 1-ом этаже жилого дома</v>
      </c>
      <c r="E139" s="10" t="s">
        <v>9732</v>
      </c>
      <c r="F139" s="10" t="s">
        <v>16</v>
      </c>
      <c r="G139" s="10" t="s">
        <v>121</v>
      </c>
      <c r="H139" s="11" t="s">
        <v>160</v>
      </c>
      <c r="I139" s="2">
        <f t="shared" si="5"/>
        <v>1</v>
      </c>
      <c r="J139" s="2" t="s">
        <v>11974</v>
      </c>
      <c r="V139" s="2" t="e">
        <v>#N/A</v>
      </c>
      <c r="W139" s="2">
        <v>0</v>
      </c>
    </row>
    <row r="140" spans="1:23" x14ac:dyDescent="0.25">
      <c r="A140" s="12">
        <v>7801136278</v>
      </c>
      <c r="B140" s="13" t="s">
        <v>4124</v>
      </c>
      <c r="C140" s="13" t="str">
        <f>IF(B140="","не указан"&amp;COUNTIF($A$3:$A140,A140),B140)</f>
        <v>Гимназия</v>
      </c>
      <c r="D140" s="10" t="str">
        <f t="shared" si="4"/>
        <v>7801136278Гимназия</v>
      </c>
      <c r="E140" s="13" t="s">
        <v>4125</v>
      </c>
      <c r="F140" s="13" t="s">
        <v>16</v>
      </c>
      <c r="G140" s="13" t="s">
        <v>121</v>
      </c>
      <c r="H140" s="14" t="s">
        <v>163</v>
      </c>
      <c r="I140" s="2">
        <f t="shared" si="5"/>
        <v>2</v>
      </c>
      <c r="J140" s="2" t="s">
        <v>11974</v>
      </c>
      <c r="V140" s="2" t="e">
        <v>#N/A</v>
      </c>
      <c r="W140" s="2">
        <v>0</v>
      </c>
    </row>
    <row r="141" spans="1:23" x14ac:dyDescent="0.25">
      <c r="A141" s="9">
        <v>7801136278</v>
      </c>
      <c r="B141" s="10" t="s">
        <v>4130</v>
      </c>
      <c r="C141" s="13" t="str">
        <f>IF(B141="","не указан"&amp;COUNTIF($A$3:$A141,A141),B141)</f>
        <v>Гимназия (начальная школа)</v>
      </c>
      <c r="D141" s="10" t="str">
        <f t="shared" si="4"/>
        <v>7801136278Гимназия (начальная школа)</v>
      </c>
      <c r="E141" s="10"/>
      <c r="F141" s="10" t="s">
        <v>16</v>
      </c>
      <c r="G141" s="10" t="s">
        <v>121</v>
      </c>
      <c r="H141" s="11" t="s">
        <v>163</v>
      </c>
      <c r="I141" s="2">
        <f t="shared" si="5"/>
        <v>1</v>
      </c>
      <c r="J141" s="2" t="s">
        <v>11974</v>
      </c>
      <c r="V141" s="2" t="e">
        <v>#N/A</v>
      </c>
      <c r="W141" s="2">
        <v>0</v>
      </c>
    </row>
    <row r="142" spans="1:23" x14ac:dyDescent="0.25">
      <c r="A142" s="12">
        <v>7801136292</v>
      </c>
      <c r="B142" s="13"/>
      <c r="C142" s="13" t="str">
        <f>IF(B142="","не указан"&amp;COUNTIF($A$3:$A142,A142),B142)</f>
        <v>не указан1</v>
      </c>
      <c r="D142" s="10" t="str">
        <f t="shared" si="4"/>
        <v>7801136292не указан1</v>
      </c>
      <c r="E142" s="13" t="s">
        <v>5083</v>
      </c>
      <c r="F142" s="13" t="s">
        <v>16</v>
      </c>
      <c r="G142" s="13" t="s">
        <v>121</v>
      </c>
      <c r="H142" s="14" t="s">
        <v>179</v>
      </c>
      <c r="I142" s="2">
        <f t="shared" si="5"/>
        <v>4</v>
      </c>
      <c r="J142" s="2" t="s">
        <v>11974</v>
      </c>
      <c r="V142" s="2" t="e">
        <v>#N/A</v>
      </c>
      <c r="W142" s="2">
        <v>0</v>
      </c>
    </row>
    <row r="143" spans="1:23" x14ac:dyDescent="0.25">
      <c r="A143" s="9">
        <v>7801136292</v>
      </c>
      <c r="B143" s="13"/>
      <c r="C143" s="13" t="str">
        <f>IF(B143="","не указан"&amp;COUNTIF($A$3:$A143,A143),B143)</f>
        <v>не указан2</v>
      </c>
      <c r="D143" s="10" t="str">
        <f t="shared" si="4"/>
        <v>7801136292не указан2</v>
      </c>
      <c r="E143" s="10" t="s">
        <v>5729</v>
      </c>
      <c r="F143" s="10" t="s">
        <v>16</v>
      </c>
      <c r="G143" s="10" t="s">
        <v>121</v>
      </c>
      <c r="H143" s="11" t="s">
        <v>179</v>
      </c>
      <c r="I143" s="2">
        <f t="shared" si="5"/>
        <v>3</v>
      </c>
      <c r="J143" s="2" t="s">
        <v>11974</v>
      </c>
      <c r="V143" s="2" t="e">
        <v>#N/A</v>
      </c>
      <c r="W143" s="2">
        <v>0</v>
      </c>
    </row>
    <row r="144" spans="1:23" x14ac:dyDescent="0.25">
      <c r="A144" s="12">
        <v>7801136292</v>
      </c>
      <c r="B144" s="13" t="s">
        <v>7996</v>
      </c>
      <c r="C144" s="13" t="str">
        <f>IF(B144="","не указан"&amp;COUNTIF($A$3:$A144,A144),B144)</f>
        <v>Образовательное деятельность</v>
      </c>
      <c r="D144" s="10" t="str">
        <f t="shared" si="4"/>
        <v>7801136292Образовательное деятельность</v>
      </c>
      <c r="E144" s="13" t="s">
        <v>7997</v>
      </c>
      <c r="F144" s="13" t="s">
        <v>16</v>
      </c>
      <c r="G144" s="13" t="s">
        <v>121</v>
      </c>
      <c r="H144" s="14" t="s">
        <v>179</v>
      </c>
      <c r="I144" s="2">
        <f t="shared" si="5"/>
        <v>2</v>
      </c>
      <c r="J144" s="2" t="s">
        <v>11974</v>
      </c>
      <c r="V144" s="2" t="e">
        <v>#N/A</v>
      </c>
      <c r="W144" s="2">
        <v>0</v>
      </c>
    </row>
    <row r="145" spans="1:23" x14ac:dyDescent="0.25">
      <c r="A145" s="9">
        <v>7801136292</v>
      </c>
      <c r="B145" s="10" t="s">
        <v>8471</v>
      </c>
      <c r="C145" s="13" t="str">
        <f>IF(B145="","не указан"&amp;COUNTIF($A$3:$A145,A145),B145)</f>
        <v>ОДОД</v>
      </c>
      <c r="D145" s="10" t="str">
        <f t="shared" si="4"/>
        <v>7801136292ОДОД</v>
      </c>
      <c r="E145" s="10" t="s">
        <v>8472</v>
      </c>
      <c r="F145" s="10" t="s">
        <v>16</v>
      </c>
      <c r="G145" s="10" t="s">
        <v>121</v>
      </c>
      <c r="H145" s="11" t="s">
        <v>179</v>
      </c>
      <c r="I145" s="2">
        <f t="shared" si="5"/>
        <v>1</v>
      </c>
      <c r="J145" s="2" t="s">
        <v>11974</v>
      </c>
      <c r="V145" s="2" t="e">
        <v>#N/A</v>
      </c>
      <c r="W145" s="2">
        <v>0</v>
      </c>
    </row>
    <row r="146" spans="1:23" x14ac:dyDescent="0.25">
      <c r="A146" s="12">
        <v>7801136341</v>
      </c>
      <c r="B146" s="13"/>
      <c r="C146" s="13" t="str">
        <f>IF(B146="","не указан"&amp;COUNTIF($A$3:$A146,A146),B146)</f>
        <v>не указан1</v>
      </c>
      <c r="D146" s="10" t="str">
        <f t="shared" si="4"/>
        <v>7801136341не указан1</v>
      </c>
      <c r="E146" s="13" t="s">
        <v>7954</v>
      </c>
      <c r="F146" s="13" t="s">
        <v>16</v>
      </c>
      <c r="G146" s="13" t="s">
        <v>121</v>
      </c>
      <c r="H146" s="14" t="s">
        <v>148</v>
      </c>
      <c r="I146" s="2">
        <f t="shared" si="5"/>
        <v>1</v>
      </c>
      <c r="J146" s="2" t="s">
        <v>11974</v>
      </c>
      <c r="V146" s="2" t="e">
        <v>#N/A</v>
      </c>
      <c r="W146" s="2">
        <v>0</v>
      </c>
    </row>
    <row r="147" spans="1:23" x14ac:dyDescent="0.25">
      <c r="A147" s="9">
        <v>7801136366</v>
      </c>
      <c r="B147" s="13"/>
      <c r="C147" s="13" t="str">
        <f>IF(B147="","не указан"&amp;COUNTIF($A$3:$A147,A147),B147)</f>
        <v>не указан1</v>
      </c>
      <c r="D147" s="10" t="str">
        <f t="shared" si="4"/>
        <v>7801136366не указан1</v>
      </c>
      <c r="E147" s="10" t="s">
        <v>8112</v>
      </c>
      <c r="F147" s="10" t="s">
        <v>16</v>
      </c>
      <c r="G147" s="10" t="s">
        <v>121</v>
      </c>
      <c r="H147" s="11" t="s">
        <v>174</v>
      </c>
      <c r="I147" s="2">
        <f t="shared" si="5"/>
        <v>1</v>
      </c>
      <c r="J147" s="2" t="s">
        <v>11974</v>
      </c>
      <c r="V147" s="2" t="e">
        <v>#N/A</v>
      </c>
      <c r="W147" s="2">
        <v>0</v>
      </c>
    </row>
    <row r="148" spans="1:23" x14ac:dyDescent="0.25">
      <c r="A148" s="12">
        <v>7801136398</v>
      </c>
      <c r="B148" s="13"/>
      <c r="C148" s="13" t="str">
        <f>IF(B148="","не указан"&amp;COUNTIF($A$3:$A148,A148),B148)</f>
        <v>не указан1</v>
      </c>
      <c r="D148" s="10" t="str">
        <f t="shared" si="4"/>
        <v>7801136398не указан1</v>
      </c>
      <c r="E148" s="13" t="s">
        <v>7957</v>
      </c>
      <c r="F148" s="13" t="s">
        <v>16</v>
      </c>
      <c r="G148" s="13" t="s">
        <v>121</v>
      </c>
      <c r="H148" s="14" t="s">
        <v>153</v>
      </c>
      <c r="I148" s="2">
        <f t="shared" si="5"/>
        <v>2</v>
      </c>
      <c r="J148" s="2" t="s">
        <v>11974</v>
      </c>
      <c r="V148" s="2" t="e">
        <v>#N/A</v>
      </c>
      <c r="W148" s="2">
        <v>0</v>
      </c>
    </row>
    <row r="149" spans="1:23" x14ac:dyDescent="0.25">
      <c r="A149" s="9">
        <v>7801136398</v>
      </c>
      <c r="B149" s="10" t="s">
        <v>9806</v>
      </c>
      <c r="C149" s="13" t="str">
        <f>IF(B149="","не указан"&amp;COUNTIF($A$3:$A149,A149),B149)</f>
        <v>Помещение, занимаемое образовательной организацией</v>
      </c>
      <c r="D149" s="10" t="str">
        <f t="shared" si="4"/>
        <v>7801136398Помещение, занимаемое образовательной организацией</v>
      </c>
      <c r="E149" s="10" t="s">
        <v>9807</v>
      </c>
      <c r="F149" s="10" t="s">
        <v>16</v>
      </c>
      <c r="G149" s="10" t="s">
        <v>121</v>
      </c>
      <c r="H149" s="11" t="s">
        <v>153</v>
      </c>
      <c r="I149" s="2">
        <f t="shared" si="5"/>
        <v>1</v>
      </c>
      <c r="J149" s="2" t="s">
        <v>11974</v>
      </c>
      <c r="V149" s="2" t="e">
        <v>#N/A</v>
      </c>
      <c r="W149" s="2">
        <v>0</v>
      </c>
    </row>
    <row r="150" spans="1:23" x14ac:dyDescent="0.25">
      <c r="A150" s="12">
        <v>7801136408</v>
      </c>
      <c r="B150" s="13"/>
      <c r="C150" s="13" t="str">
        <f>IF(B150="","не указан"&amp;COUNTIF($A$3:$A150,A150),B150)</f>
        <v>не указан1</v>
      </c>
      <c r="D150" s="10" t="str">
        <f t="shared" si="4"/>
        <v>7801136408не указан1</v>
      </c>
      <c r="E150" s="13" t="s">
        <v>6113</v>
      </c>
      <c r="F150" s="13" t="s">
        <v>2243</v>
      </c>
      <c r="G150" s="13" t="s">
        <v>2640</v>
      </c>
      <c r="H150" s="14" t="s">
        <v>2680</v>
      </c>
      <c r="I150" s="2">
        <f t="shared" si="5"/>
        <v>2</v>
      </c>
      <c r="J150" s="2" t="s">
        <v>11974</v>
      </c>
      <c r="V150" s="2" t="e">
        <v>#N/A</v>
      </c>
      <c r="W150" s="2">
        <v>0</v>
      </c>
    </row>
    <row r="151" spans="1:23" x14ac:dyDescent="0.25">
      <c r="A151" s="9">
        <v>7801136408</v>
      </c>
      <c r="B151" s="13"/>
      <c r="C151" s="13" t="str">
        <f>IF(B151="","не указан"&amp;COUNTIF($A$3:$A151,A151),B151)</f>
        <v>не указан2</v>
      </c>
      <c r="D151" s="10" t="str">
        <f t="shared" si="4"/>
        <v>7801136408не указан2</v>
      </c>
      <c r="E151" s="10" t="s">
        <v>6127</v>
      </c>
      <c r="F151" s="10" t="s">
        <v>2243</v>
      </c>
      <c r="G151" s="10" t="s">
        <v>2640</v>
      </c>
      <c r="H151" s="11" t="s">
        <v>2680</v>
      </c>
      <c r="I151" s="2">
        <f t="shared" si="5"/>
        <v>1</v>
      </c>
      <c r="J151" s="2" t="s">
        <v>11974</v>
      </c>
      <c r="V151" s="2" t="e">
        <v>#N/A</v>
      </c>
      <c r="W151" s="2">
        <v>0</v>
      </c>
    </row>
    <row r="152" spans="1:23" x14ac:dyDescent="0.25">
      <c r="A152" s="12">
        <v>7801136415</v>
      </c>
      <c r="B152" s="13"/>
      <c r="C152" s="13" t="str">
        <f>IF(B152="","не указан"&amp;COUNTIF($A$3:$A152,A152),B152)</f>
        <v>не указан1</v>
      </c>
      <c r="D152" s="10" t="str">
        <f t="shared" si="4"/>
        <v>7801136415не указан1</v>
      </c>
      <c r="E152" s="13" t="s">
        <v>5103</v>
      </c>
      <c r="F152" s="13" t="s">
        <v>16</v>
      </c>
      <c r="G152" s="13" t="s">
        <v>121</v>
      </c>
      <c r="H152" s="14" t="s">
        <v>123</v>
      </c>
      <c r="I152" s="2">
        <f t="shared" si="5"/>
        <v>1</v>
      </c>
      <c r="J152" s="2" t="s">
        <v>11974</v>
      </c>
      <c r="V152" s="2" t="e">
        <v>#N/A</v>
      </c>
      <c r="W152" s="2">
        <v>0</v>
      </c>
    </row>
    <row r="153" spans="1:23" x14ac:dyDescent="0.25">
      <c r="A153" s="9">
        <v>7801136447</v>
      </c>
      <c r="B153" s="13"/>
      <c r="C153" s="13" t="str">
        <f>IF(B153="","не указан"&amp;COUNTIF($A$3:$A153,A153),B153)</f>
        <v>не указан1</v>
      </c>
      <c r="D153" s="10" t="str">
        <f t="shared" si="4"/>
        <v>7801136447не указан1</v>
      </c>
      <c r="E153" s="10" t="s">
        <v>11390</v>
      </c>
      <c r="F153" s="10" t="s">
        <v>2243</v>
      </c>
      <c r="G153" s="10" t="s">
        <v>2565</v>
      </c>
      <c r="H153" s="11" t="s">
        <v>2571</v>
      </c>
      <c r="I153" s="2">
        <f t="shared" si="5"/>
        <v>2</v>
      </c>
      <c r="J153" s="2" t="s">
        <v>11974</v>
      </c>
      <c r="V153" s="2" t="e">
        <v>#N/A</v>
      </c>
      <c r="W153" s="2">
        <v>0</v>
      </c>
    </row>
    <row r="154" spans="1:23" x14ac:dyDescent="0.25">
      <c r="A154" s="12">
        <v>7801136447</v>
      </c>
      <c r="B154" s="13" t="s">
        <v>11394</v>
      </c>
      <c r="C154" s="13" t="str">
        <f>IF(B154="","не указан"&amp;COUNTIF($A$3:$A154,A154),B154)</f>
        <v>учебный корпус № 2</v>
      </c>
      <c r="D154" s="10" t="str">
        <f t="shared" si="4"/>
        <v>7801136447учебный корпус № 2</v>
      </c>
      <c r="E154" s="13" t="s">
        <v>11395</v>
      </c>
      <c r="F154" s="13" t="s">
        <v>2243</v>
      </c>
      <c r="G154" s="13" t="s">
        <v>2565</v>
      </c>
      <c r="H154" s="14" t="s">
        <v>2571</v>
      </c>
      <c r="I154" s="2">
        <f t="shared" si="5"/>
        <v>1</v>
      </c>
      <c r="J154" s="2" t="s">
        <v>11974</v>
      </c>
      <c r="V154" s="2" t="e">
        <v>#N/A</v>
      </c>
      <c r="W154" s="2">
        <v>0</v>
      </c>
    </row>
    <row r="155" spans="1:23" x14ac:dyDescent="0.25">
      <c r="A155" s="9">
        <v>7801136461</v>
      </c>
      <c r="B155" s="13"/>
      <c r="C155" s="13" t="str">
        <f>IF(B155="","не указан"&amp;COUNTIF($A$3:$A155,A155),B155)</f>
        <v>не указан1</v>
      </c>
      <c r="D155" s="10" t="str">
        <f t="shared" si="4"/>
        <v>7801136461не указан1</v>
      </c>
      <c r="E155" s="10" t="s">
        <v>5011</v>
      </c>
      <c r="F155" s="10" t="s">
        <v>16</v>
      </c>
      <c r="G155" s="10" t="s">
        <v>121</v>
      </c>
      <c r="H155" s="11" t="s">
        <v>152</v>
      </c>
      <c r="I155" s="2">
        <f t="shared" si="5"/>
        <v>1</v>
      </c>
      <c r="J155" s="2" t="s">
        <v>11974</v>
      </c>
      <c r="V155" s="2" t="e">
        <v>#N/A</v>
      </c>
    </row>
    <row r="156" spans="1:23" x14ac:dyDescent="0.25">
      <c r="A156" s="12">
        <v>7801136479</v>
      </c>
      <c r="B156" s="13" t="s">
        <v>5360</v>
      </c>
      <c r="C156" s="13" t="str">
        <f>IF(B156="","не указан"&amp;COUNTIF($A$3:$A156,A156),B156)</f>
        <v>Детский сад №39</v>
      </c>
      <c r="D156" s="10" t="str">
        <f t="shared" si="4"/>
        <v>7801136479Детский сад №39</v>
      </c>
      <c r="E156" s="13" t="s">
        <v>5361</v>
      </c>
      <c r="F156" s="13" t="s">
        <v>16</v>
      </c>
      <c r="G156" s="13" t="s">
        <v>121</v>
      </c>
      <c r="H156" s="14" t="s">
        <v>147</v>
      </c>
      <c r="I156" s="2">
        <f t="shared" si="5"/>
        <v>1</v>
      </c>
      <c r="J156" s="2" t="s">
        <v>11974</v>
      </c>
      <c r="V156" s="2" t="e">
        <v>#N/A</v>
      </c>
    </row>
    <row r="157" spans="1:23" x14ac:dyDescent="0.25">
      <c r="A157" s="9">
        <v>7801136493</v>
      </c>
      <c r="B157" s="13"/>
      <c r="C157" s="13" t="str">
        <f>IF(B157="","не указан"&amp;COUNTIF($A$3:$A157,A157),B157)</f>
        <v>не указан1</v>
      </c>
      <c r="D157" s="10" t="str">
        <f t="shared" si="4"/>
        <v>7801136493не указан1</v>
      </c>
      <c r="E157" s="10" t="s">
        <v>5120</v>
      </c>
      <c r="F157" s="10" t="s">
        <v>16</v>
      </c>
      <c r="G157" s="10" t="s">
        <v>121</v>
      </c>
      <c r="H157" s="11" t="s">
        <v>133</v>
      </c>
      <c r="I157" s="2">
        <f t="shared" si="5"/>
        <v>1</v>
      </c>
      <c r="J157" s="2" t="s">
        <v>11974</v>
      </c>
      <c r="V157" s="2" t="e">
        <v>#N/A</v>
      </c>
    </row>
    <row r="158" spans="1:23" x14ac:dyDescent="0.25">
      <c r="A158" s="12">
        <v>7801136503</v>
      </c>
      <c r="B158" s="13"/>
      <c r="C158" s="13" t="str">
        <f>IF(B158="","не указан"&amp;COUNTIF($A$3:$A158,A158),B158)</f>
        <v>не указан1</v>
      </c>
      <c r="D158" s="10" t="str">
        <f t="shared" si="4"/>
        <v>7801136503не указан1</v>
      </c>
      <c r="E158" s="13" t="s">
        <v>5119</v>
      </c>
      <c r="F158" s="13" t="s">
        <v>16</v>
      </c>
      <c r="G158" s="13" t="s">
        <v>121</v>
      </c>
      <c r="H158" s="14" t="s">
        <v>154</v>
      </c>
      <c r="I158" s="2">
        <f t="shared" si="5"/>
        <v>1</v>
      </c>
      <c r="J158" s="2" t="s">
        <v>11974</v>
      </c>
    </row>
    <row r="159" spans="1:23" x14ac:dyDescent="0.25">
      <c r="A159" s="9">
        <v>7801136510</v>
      </c>
      <c r="B159" s="13"/>
      <c r="C159" s="13" t="str">
        <f>IF(B159="","не указан"&amp;COUNTIF($A$3:$A159,A159),B159)</f>
        <v>не указан1</v>
      </c>
      <c r="D159" s="10" t="str">
        <f t="shared" si="4"/>
        <v>7801136510не указан1</v>
      </c>
      <c r="E159" s="10" t="s">
        <v>5141</v>
      </c>
      <c r="F159" s="10" t="s">
        <v>16</v>
      </c>
      <c r="G159" s="10" t="s">
        <v>121</v>
      </c>
      <c r="H159" s="11" t="s">
        <v>159</v>
      </c>
      <c r="I159" s="2">
        <f t="shared" si="5"/>
        <v>2</v>
      </c>
      <c r="J159" s="2" t="s">
        <v>11974</v>
      </c>
    </row>
    <row r="160" spans="1:23" x14ac:dyDescent="0.25">
      <c r="A160" s="12">
        <v>7801136510</v>
      </c>
      <c r="B160" s="13" t="s">
        <v>5341</v>
      </c>
      <c r="C160" s="13" t="str">
        <f>IF(B160="","не указан"&amp;COUNTIF($A$3:$A160,A160),B160)</f>
        <v>Детский сад № 8</v>
      </c>
      <c r="D160" s="10" t="str">
        <f t="shared" si="4"/>
        <v>7801136510Детский сад № 8</v>
      </c>
      <c r="E160" s="13" t="s">
        <v>5342</v>
      </c>
      <c r="F160" s="13" t="s">
        <v>16</v>
      </c>
      <c r="G160" s="13" t="s">
        <v>121</v>
      </c>
      <c r="H160" s="14" t="s">
        <v>159</v>
      </c>
      <c r="I160" s="2">
        <f t="shared" si="5"/>
        <v>1</v>
      </c>
      <c r="J160" s="2" t="s">
        <v>11974</v>
      </c>
    </row>
    <row r="161" spans="1:10" x14ac:dyDescent="0.25">
      <c r="A161" s="9">
        <v>7801136542</v>
      </c>
      <c r="B161" s="13"/>
      <c r="C161" s="13" t="str">
        <f>IF(B161="","не указан"&amp;COUNTIF($A$3:$A161,A161),B161)</f>
        <v>не указан1</v>
      </c>
      <c r="D161" s="10" t="str">
        <f t="shared" si="4"/>
        <v>7801136542не указан1</v>
      </c>
      <c r="E161" s="10" t="s">
        <v>5894</v>
      </c>
      <c r="F161" s="10" t="s">
        <v>16</v>
      </c>
      <c r="G161" s="10" t="s">
        <v>121</v>
      </c>
      <c r="H161" s="11" t="s">
        <v>135</v>
      </c>
      <c r="I161" s="2">
        <f t="shared" si="5"/>
        <v>1</v>
      </c>
      <c r="J161" s="2" t="s">
        <v>11974</v>
      </c>
    </row>
    <row r="162" spans="1:10" x14ac:dyDescent="0.25">
      <c r="A162" s="12">
        <v>7801136609</v>
      </c>
      <c r="B162" s="13" t="s">
        <v>7855</v>
      </c>
      <c r="C162" s="13" t="str">
        <f>IF(B162="","не указан"&amp;COUNTIF($A$3:$A162,A162),B162)</f>
        <v>нежилое,школьное</v>
      </c>
      <c r="D162" s="10" t="str">
        <f t="shared" si="4"/>
        <v>7801136609нежилое,школьное</v>
      </c>
      <c r="E162" s="13" t="s">
        <v>7856</v>
      </c>
      <c r="F162" s="13" t="s">
        <v>16</v>
      </c>
      <c r="G162" s="13" t="s">
        <v>121</v>
      </c>
      <c r="H162" s="14" t="s">
        <v>170</v>
      </c>
      <c r="I162" s="2">
        <f t="shared" si="5"/>
        <v>1</v>
      </c>
      <c r="J162" s="2" t="s">
        <v>11974</v>
      </c>
    </row>
    <row r="163" spans="1:10" x14ac:dyDescent="0.25">
      <c r="A163" s="9">
        <v>7801136648</v>
      </c>
      <c r="B163" s="13"/>
      <c r="C163" s="13" t="str">
        <f>IF(B163="","не указан"&amp;COUNTIF($A$3:$A163,A163),B163)</f>
        <v>не указан1</v>
      </c>
      <c r="D163" s="10" t="str">
        <f t="shared" si="4"/>
        <v>7801136648не указан1</v>
      </c>
      <c r="E163" s="10" t="s">
        <v>7591</v>
      </c>
      <c r="F163" s="10" t="s">
        <v>16</v>
      </c>
      <c r="G163" s="10" t="s">
        <v>121</v>
      </c>
      <c r="H163" s="11" t="s">
        <v>150</v>
      </c>
      <c r="I163" s="2">
        <f t="shared" si="5"/>
        <v>2</v>
      </c>
      <c r="J163" s="2" t="s">
        <v>11974</v>
      </c>
    </row>
    <row r="164" spans="1:10" x14ac:dyDescent="0.25">
      <c r="A164" s="12">
        <v>7801136648</v>
      </c>
      <c r="B164" s="13"/>
      <c r="C164" s="13" t="str">
        <f>IF(B164="","не указан"&amp;COUNTIF($A$3:$A164,A164),B164)</f>
        <v>не указан2</v>
      </c>
      <c r="D164" s="10" t="str">
        <f t="shared" si="4"/>
        <v>7801136648не указан2</v>
      </c>
      <c r="E164" s="13" t="s">
        <v>7644</v>
      </c>
      <c r="F164" s="13" t="s">
        <v>16</v>
      </c>
      <c r="G164" s="13" t="s">
        <v>121</v>
      </c>
      <c r="H164" s="14" t="s">
        <v>150</v>
      </c>
      <c r="I164" s="2">
        <f t="shared" si="5"/>
        <v>1</v>
      </c>
      <c r="J164" s="2" t="s">
        <v>11974</v>
      </c>
    </row>
    <row r="165" spans="1:10" x14ac:dyDescent="0.25">
      <c r="A165" s="9">
        <v>7801136670</v>
      </c>
      <c r="B165" s="13"/>
      <c r="C165" s="13" t="str">
        <f>IF(B165="","не указан"&amp;COUNTIF($A$3:$A165,A165),B165)</f>
        <v>не указан1</v>
      </c>
      <c r="D165" s="10" t="str">
        <f t="shared" si="4"/>
        <v>7801136670не указан1</v>
      </c>
      <c r="E165" s="10" t="s">
        <v>8327</v>
      </c>
      <c r="F165" s="10" t="s">
        <v>16</v>
      </c>
      <c r="G165" s="10" t="s">
        <v>121</v>
      </c>
      <c r="H165" s="11" t="s">
        <v>134</v>
      </c>
      <c r="I165" s="2">
        <f t="shared" si="5"/>
        <v>1</v>
      </c>
      <c r="J165" s="2" t="s">
        <v>11974</v>
      </c>
    </row>
    <row r="166" spans="1:10" x14ac:dyDescent="0.25">
      <c r="A166" s="12">
        <v>7801136687</v>
      </c>
      <c r="B166" s="13"/>
      <c r="C166" s="13" t="str">
        <f>IF(B166="","не указан"&amp;COUNTIF($A$3:$A166,A166),B166)</f>
        <v>не указан1</v>
      </c>
      <c r="D166" s="10" t="str">
        <f t="shared" si="4"/>
        <v>7801136687не указан1</v>
      </c>
      <c r="E166" s="13"/>
      <c r="F166" s="13" t="s">
        <v>16</v>
      </c>
      <c r="G166" s="13" t="s">
        <v>121</v>
      </c>
      <c r="H166" s="14" t="s">
        <v>183</v>
      </c>
      <c r="I166" s="2">
        <f t="shared" si="5"/>
        <v>3</v>
      </c>
      <c r="J166" s="2" t="s">
        <v>11974</v>
      </c>
    </row>
    <row r="167" spans="1:10" x14ac:dyDescent="0.25">
      <c r="A167" s="9">
        <v>7801136687</v>
      </c>
      <c r="B167" s="10" t="s">
        <v>6114</v>
      </c>
      <c r="C167" s="13" t="str">
        <f>IF(B167="","не указан"&amp;COUNTIF($A$3:$A167,A167),B167)</f>
        <v>Здание 1</v>
      </c>
      <c r="D167" s="10" t="str">
        <f t="shared" si="4"/>
        <v>7801136687Здание 1</v>
      </c>
      <c r="E167" s="10"/>
      <c r="F167" s="10" t="s">
        <v>16</v>
      </c>
      <c r="G167" s="10" t="s">
        <v>121</v>
      </c>
      <c r="H167" s="11" t="s">
        <v>183</v>
      </c>
      <c r="I167" s="2">
        <f t="shared" si="5"/>
        <v>2</v>
      </c>
      <c r="J167" s="2" t="s">
        <v>11974</v>
      </c>
    </row>
    <row r="168" spans="1:10" x14ac:dyDescent="0.25">
      <c r="A168" s="12">
        <v>7801136687</v>
      </c>
      <c r="B168" s="13" t="s">
        <v>6124</v>
      </c>
      <c r="C168" s="13" t="str">
        <f>IF(B168="","не указан"&amp;COUNTIF($A$3:$A168,A168),B168)</f>
        <v>Здание 2</v>
      </c>
      <c r="D168" s="10" t="str">
        <f t="shared" si="4"/>
        <v>7801136687Здание 2</v>
      </c>
      <c r="E168" s="13"/>
      <c r="F168" s="13" t="s">
        <v>16</v>
      </c>
      <c r="G168" s="13" t="s">
        <v>121</v>
      </c>
      <c r="H168" s="14" t="s">
        <v>183</v>
      </c>
      <c r="I168" s="2">
        <f t="shared" si="5"/>
        <v>1</v>
      </c>
      <c r="J168" s="2" t="s">
        <v>11974</v>
      </c>
    </row>
    <row r="169" spans="1:10" x14ac:dyDescent="0.25">
      <c r="A169" s="9">
        <v>7801136704</v>
      </c>
      <c r="B169" s="10" t="s">
        <v>4992</v>
      </c>
      <c r="C169" s="13" t="str">
        <f>IF(B169="","не указан"&amp;COUNTIF($A$3:$A169,A169),B169)</f>
        <v>детский сад</v>
      </c>
      <c r="D169" s="10" t="str">
        <f t="shared" si="4"/>
        <v>7801136704детский сад</v>
      </c>
      <c r="E169" s="10"/>
      <c r="F169" s="10" t="s">
        <v>16</v>
      </c>
      <c r="G169" s="10" t="s">
        <v>121</v>
      </c>
      <c r="H169" s="11" t="s">
        <v>124</v>
      </c>
      <c r="I169" s="2">
        <f t="shared" si="5"/>
        <v>2</v>
      </c>
      <c r="J169" s="2" t="s">
        <v>11974</v>
      </c>
    </row>
    <row r="170" spans="1:10" x14ac:dyDescent="0.25">
      <c r="A170" s="12">
        <v>7801136704</v>
      </c>
      <c r="B170" s="13" t="s">
        <v>5347</v>
      </c>
      <c r="C170" s="13" t="str">
        <f>IF(B170="","не указан"&amp;COUNTIF($A$3:$A170,A170),B170)</f>
        <v>детский сад №11</v>
      </c>
      <c r="D170" s="10" t="str">
        <f t="shared" si="4"/>
        <v>7801136704детский сад №11</v>
      </c>
      <c r="E170" s="13"/>
      <c r="F170" s="13" t="s">
        <v>16</v>
      </c>
      <c r="G170" s="13" t="s">
        <v>121</v>
      </c>
      <c r="H170" s="14" t="s">
        <v>124</v>
      </c>
      <c r="I170" s="2">
        <f t="shared" si="5"/>
        <v>1</v>
      </c>
      <c r="J170" s="2" t="s">
        <v>11974</v>
      </c>
    </row>
    <row r="171" spans="1:10" x14ac:dyDescent="0.25">
      <c r="A171" s="9">
        <v>7801136736</v>
      </c>
      <c r="B171" s="10" t="s">
        <v>6508</v>
      </c>
      <c r="C171" s="13" t="str">
        <f>IF(B171="","не указан"&amp;COUNTIF($A$3:$A171,A171),B171)</f>
        <v>Здание ОДОД</v>
      </c>
      <c r="D171" s="10" t="str">
        <f t="shared" si="4"/>
        <v>7801136736Здание ОДОД</v>
      </c>
      <c r="E171" s="10"/>
      <c r="F171" s="10" t="s">
        <v>16</v>
      </c>
      <c r="G171" s="10" t="s">
        <v>121</v>
      </c>
      <c r="H171" s="11" t="s">
        <v>176</v>
      </c>
      <c r="I171" s="2">
        <f t="shared" si="5"/>
        <v>3</v>
      </c>
      <c r="J171" s="2" t="s">
        <v>11974</v>
      </c>
    </row>
    <row r="172" spans="1:10" x14ac:dyDescent="0.25">
      <c r="A172" s="12">
        <v>7801136736</v>
      </c>
      <c r="B172" s="13" t="s">
        <v>7509</v>
      </c>
      <c r="C172" s="13" t="str">
        <f>IF(B172="","не указан"&amp;COUNTIF($A$3:$A172,A172),B172)</f>
        <v>начальная школа</v>
      </c>
      <c r="D172" s="10" t="str">
        <f t="shared" si="4"/>
        <v>7801136736начальная школа</v>
      </c>
      <c r="E172" s="13" t="s">
        <v>7510</v>
      </c>
      <c r="F172" s="13" t="s">
        <v>16</v>
      </c>
      <c r="G172" s="13" t="s">
        <v>121</v>
      </c>
      <c r="H172" s="14" t="s">
        <v>176</v>
      </c>
      <c r="I172" s="2">
        <f t="shared" si="5"/>
        <v>2</v>
      </c>
      <c r="J172" s="2" t="s">
        <v>11974</v>
      </c>
    </row>
    <row r="173" spans="1:10" x14ac:dyDescent="0.25">
      <c r="A173" s="9">
        <v>7801136736</v>
      </c>
      <c r="B173" s="10" t="s">
        <v>11761</v>
      </c>
      <c r="C173" s="13" t="str">
        <f>IF(B173="","не указан"&amp;COUNTIF($A$3:$A173,A173),B173)</f>
        <v>школа</v>
      </c>
      <c r="D173" s="10" t="str">
        <f t="shared" si="4"/>
        <v>7801136736школа</v>
      </c>
      <c r="E173" s="10"/>
      <c r="F173" s="10" t="s">
        <v>16</v>
      </c>
      <c r="G173" s="10" t="s">
        <v>121</v>
      </c>
      <c r="H173" s="11" t="s">
        <v>176</v>
      </c>
      <c r="I173" s="2">
        <f t="shared" si="5"/>
        <v>1</v>
      </c>
      <c r="J173" s="2" t="s">
        <v>11974</v>
      </c>
    </row>
    <row r="174" spans="1:10" x14ac:dyDescent="0.25">
      <c r="A174" s="12">
        <v>7801136743</v>
      </c>
      <c r="B174" s="13"/>
      <c r="C174" s="13" t="str">
        <f>IF(B174="","не указан"&amp;COUNTIF($A$3:$A174,A174),B174)</f>
        <v>не указан1</v>
      </c>
      <c r="D174" s="10" t="str">
        <f t="shared" si="4"/>
        <v>7801136743не указан1</v>
      </c>
      <c r="E174" s="13" t="s">
        <v>5089</v>
      </c>
      <c r="F174" s="13" t="s">
        <v>16</v>
      </c>
      <c r="G174" s="13" t="s">
        <v>121</v>
      </c>
      <c r="H174" s="14" t="s">
        <v>137</v>
      </c>
      <c r="I174" s="2">
        <f t="shared" si="5"/>
        <v>2</v>
      </c>
      <c r="J174" s="2" t="s">
        <v>11974</v>
      </c>
    </row>
    <row r="175" spans="1:10" x14ac:dyDescent="0.25">
      <c r="A175" s="9">
        <v>7801136743</v>
      </c>
      <c r="B175" s="13"/>
      <c r="C175" s="13" t="str">
        <f>IF(B175="","не указан"&amp;COUNTIF($A$3:$A175,A175),B175)</f>
        <v>не указан2</v>
      </c>
      <c r="D175" s="10" t="str">
        <f t="shared" si="4"/>
        <v>7801136743не указан2</v>
      </c>
      <c r="E175" s="10" t="s">
        <v>5776</v>
      </c>
      <c r="F175" s="10" t="s">
        <v>16</v>
      </c>
      <c r="G175" s="10" t="s">
        <v>121</v>
      </c>
      <c r="H175" s="11" t="s">
        <v>137</v>
      </c>
      <c r="I175" s="2">
        <f t="shared" si="5"/>
        <v>1</v>
      </c>
      <c r="J175" s="2" t="s">
        <v>11974</v>
      </c>
    </row>
    <row r="176" spans="1:10" x14ac:dyDescent="0.25">
      <c r="A176" s="12">
        <v>7801136750</v>
      </c>
      <c r="B176" s="13"/>
      <c r="C176" s="13" t="str">
        <f>IF(B176="","не указан"&amp;COUNTIF($A$3:$A176,A176),B176)</f>
        <v>не указан1</v>
      </c>
      <c r="D176" s="10" t="str">
        <f t="shared" si="4"/>
        <v>7801136750не указан1</v>
      </c>
      <c r="E176" s="13" t="s">
        <v>5075</v>
      </c>
      <c r="F176" s="13" t="s">
        <v>16</v>
      </c>
      <c r="G176" s="13" t="s">
        <v>121</v>
      </c>
      <c r="H176" s="14" t="s">
        <v>155</v>
      </c>
      <c r="I176" s="2">
        <f t="shared" si="5"/>
        <v>1</v>
      </c>
      <c r="J176" s="2" t="s">
        <v>11974</v>
      </c>
    </row>
    <row r="177" spans="1:10" x14ac:dyDescent="0.25">
      <c r="A177" s="9">
        <v>7801136775</v>
      </c>
      <c r="B177" s="13"/>
      <c r="C177" s="13" t="str">
        <f>IF(B177="","не указан"&amp;COUNTIF($A$3:$A177,A177),B177)</f>
        <v>не указан1</v>
      </c>
      <c r="D177" s="10" t="str">
        <f t="shared" si="4"/>
        <v>7801136775не указан1</v>
      </c>
      <c r="E177" s="10" t="s">
        <v>5085</v>
      </c>
      <c r="F177" s="10" t="s">
        <v>16</v>
      </c>
      <c r="G177" s="10" t="s">
        <v>121</v>
      </c>
      <c r="H177" s="11" t="s">
        <v>122</v>
      </c>
      <c r="I177" s="2">
        <f t="shared" si="5"/>
        <v>1</v>
      </c>
      <c r="J177" s="2" t="s">
        <v>11974</v>
      </c>
    </row>
    <row r="178" spans="1:10" x14ac:dyDescent="0.25">
      <c r="A178" s="12">
        <v>7801136782</v>
      </c>
      <c r="B178" s="13"/>
      <c r="C178" s="13" t="str">
        <f>IF(B178="","не указан"&amp;COUNTIF($A$3:$A178,A178),B178)</f>
        <v>не указан1</v>
      </c>
      <c r="D178" s="10" t="str">
        <f t="shared" si="4"/>
        <v>7801136782не указан1</v>
      </c>
      <c r="E178" s="13" t="s">
        <v>8055</v>
      </c>
      <c r="F178" s="13" t="s">
        <v>16</v>
      </c>
      <c r="G178" s="13" t="s">
        <v>121</v>
      </c>
      <c r="H178" s="14" t="s">
        <v>171</v>
      </c>
      <c r="I178" s="2">
        <f t="shared" si="5"/>
        <v>2</v>
      </c>
      <c r="J178" s="2" t="s">
        <v>11974</v>
      </c>
    </row>
    <row r="179" spans="1:10" x14ac:dyDescent="0.25">
      <c r="A179" s="9">
        <v>7801136782</v>
      </c>
      <c r="B179" s="10" t="s">
        <v>8675</v>
      </c>
      <c r="C179" s="13" t="str">
        <f>IF(B179="","не указан"&amp;COUNTIF($A$3:$A179,A179),B179)</f>
        <v>Отделение дополнительного образования: детский сад</v>
      </c>
      <c r="D179" s="10" t="str">
        <f t="shared" si="4"/>
        <v>7801136782Отделение дополнительного образования: детский сад</v>
      </c>
      <c r="E179" s="10" t="s">
        <v>8676</v>
      </c>
      <c r="F179" s="10" t="s">
        <v>16</v>
      </c>
      <c r="G179" s="10" t="s">
        <v>121</v>
      </c>
      <c r="H179" s="11" t="s">
        <v>171</v>
      </c>
      <c r="I179" s="2">
        <f t="shared" si="5"/>
        <v>1</v>
      </c>
      <c r="J179" s="2" t="s">
        <v>11974</v>
      </c>
    </row>
    <row r="180" spans="1:10" x14ac:dyDescent="0.25">
      <c r="A180" s="12">
        <v>7801136790</v>
      </c>
      <c r="B180" s="13" t="s">
        <v>4734</v>
      </c>
      <c r="C180" s="13" t="str">
        <f>IF(B180="","не указан"&amp;COUNTIF($A$3:$A180,A180),B180)</f>
        <v>Государственное бюджетное общеобразовательное учреждение средняя общеобразовательная школа № 21 Василеостровского района Санкт-Петербурга</v>
      </c>
      <c r="D180" s="10" t="str">
        <f t="shared" si="4"/>
        <v>7801136790Государственное бюджетное общеобразовательное учреждение средняя общеобразовательная школа № 21 Василеостровского района Санкт-Петербурга</v>
      </c>
      <c r="E180" s="13" t="s">
        <v>4735</v>
      </c>
      <c r="F180" s="13" t="s">
        <v>16</v>
      </c>
      <c r="G180" s="13" t="s">
        <v>121</v>
      </c>
      <c r="H180" s="14" t="s">
        <v>175</v>
      </c>
      <c r="I180" s="2">
        <f t="shared" si="5"/>
        <v>1</v>
      </c>
      <c r="J180" s="2" t="s">
        <v>11974</v>
      </c>
    </row>
    <row r="181" spans="1:10" x14ac:dyDescent="0.25">
      <c r="A181" s="9">
        <v>7801136817</v>
      </c>
      <c r="B181" s="10" t="s">
        <v>5348</v>
      </c>
      <c r="C181" s="13" t="str">
        <f>IF(B181="","не указан"&amp;COUNTIF($A$3:$A181,A181),B181)</f>
        <v>детский сад №12</v>
      </c>
      <c r="D181" s="10" t="str">
        <f t="shared" si="4"/>
        <v>7801136817детский сад №12</v>
      </c>
      <c r="E181" s="10" t="s">
        <v>5349</v>
      </c>
      <c r="F181" s="10" t="s">
        <v>16</v>
      </c>
      <c r="G181" s="10" t="s">
        <v>121</v>
      </c>
      <c r="H181" s="11" t="s">
        <v>125</v>
      </c>
      <c r="I181" s="2">
        <f t="shared" si="5"/>
        <v>1</v>
      </c>
      <c r="J181" s="2" t="s">
        <v>11974</v>
      </c>
    </row>
    <row r="182" spans="1:10" x14ac:dyDescent="0.25">
      <c r="A182" s="12">
        <v>7801136824</v>
      </c>
      <c r="B182" s="13"/>
      <c r="C182" s="13" t="str">
        <f>IF(B182="","не указан"&amp;COUNTIF($A$3:$A182,A182),B182)</f>
        <v>не указан1</v>
      </c>
      <c r="D182" s="10" t="str">
        <f t="shared" si="4"/>
        <v>7801136824не указан1</v>
      </c>
      <c r="E182" s="13" t="s">
        <v>8021</v>
      </c>
      <c r="F182" s="13" t="s">
        <v>16</v>
      </c>
      <c r="G182" s="13" t="s">
        <v>121</v>
      </c>
      <c r="H182" s="14" t="s">
        <v>131</v>
      </c>
      <c r="I182" s="2">
        <f t="shared" si="5"/>
        <v>1</v>
      </c>
      <c r="J182" s="2" t="s">
        <v>11974</v>
      </c>
    </row>
    <row r="183" spans="1:10" x14ac:dyDescent="0.25">
      <c r="A183" s="9">
        <v>7801136831</v>
      </c>
      <c r="B183" s="10" t="s">
        <v>4415</v>
      </c>
      <c r="C183" s="13" t="str">
        <f>IF(B183="","не указан"&amp;COUNTIF($A$3:$A183,A183),B183)</f>
        <v>Государственное бюджетное дошкольное образовательное учреждение детский сад № 32 комбинированного вида Василеостровского района Санкт-Петербурга</v>
      </c>
      <c r="D183" s="10" t="str">
        <f t="shared" si="4"/>
        <v>7801136831Государственное бюджетное дошкольное образовательное учреждение детский сад № 32 комбинированного вида Василеостровского района Санкт-Петербурга</v>
      </c>
      <c r="E183" s="10" t="s">
        <v>4416</v>
      </c>
      <c r="F183" s="10" t="s">
        <v>16</v>
      </c>
      <c r="G183" s="10" t="s">
        <v>121</v>
      </c>
      <c r="H183" s="11" t="s">
        <v>140</v>
      </c>
      <c r="I183" s="2">
        <f t="shared" si="5"/>
        <v>1</v>
      </c>
      <c r="J183" s="2" t="s">
        <v>11974</v>
      </c>
    </row>
    <row r="184" spans="1:10" x14ac:dyDescent="0.25">
      <c r="A184" s="12">
        <v>7801136895</v>
      </c>
      <c r="B184" s="13"/>
      <c r="C184" s="13" t="str">
        <f>IF(B184="","не указан"&amp;COUNTIF($A$3:$A184,A184),B184)</f>
        <v>не указан1</v>
      </c>
      <c r="D184" s="10" t="str">
        <f t="shared" si="4"/>
        <v>7801136895не указан1</v>
      </c>
      <c r="E184" s="13" t="s">
        <v>5895</v>
      </c>
      <c r="F184" s="13" t="s">
        <v>16</v>
      </c>
      <c r="G184" s="13" t="s">
        <v>121</v>
      </c>
      <c r="H184" s="14" t="s">
        <v>126</v>
      </c>
      <c r="I184" s="2">
        <f t="shared" si="5"/>
        <v>1</v>
      </c>
      <c r="J184" s="2" t="s">
        <v>11974</v>
      </c>
    </row>
    <row r="185" spans="1:10" x14ac:dyDescent="0.25">
      <c r="A185" s="9">
        <v>7801136912</v>
      </c>
      <c r="B185" s="13"/>
      <c r="C185" s="13" t="str">
        <f>IF(B185="","не указан"&amp;COUNTIF($A$3:$A185,A185),B185)</f>
        <v>не указан1</v>
      </c>
      <c r="D185" s="10" t="str">
        <f t="shared" si="4"/>
        <v>7801136912не указан1</v>
      </c>
      <c r="E185" s="10" t="s">
        <v>5750</v>
      </c>
      <c r="F185" s="10" t="s">
        <v>16</v>
      </c>
      <c r="G185" s="10" t="s">
        <v>121</v>
      </c>
      <c r="H185" s="11" t="s">
        <v>143</v>
      </c>
      <c r="I185" s="2">
        <f t="shared" si="5"/>
        <v>1</v>
      </c>
      <c r="J185" s="2" t="s">
        <v>11974</v>
      </c>
    </row>
    <row r="186" spans="1:10" x14ac:dyDescent="0.25">
      <c r="A186" s="12">
        <v>7801136944</v>
      </c>
      <c r="B186" s="13" t="s">
        <v>5689</v>
      </c>
      <c r="C186" s="13" t="str">
        <f>IF(B186="","не указан"&amp;COUNTIF($A$3:$A186,A186),B186)</f>
        <v>дошкольное</v>
      </c>
      <c r="D186" s="10" t="str">
        <f t="shared" si="4"/>
        <v>7801136944дошкольное</v>
      </c>
      <c r="E186" s="13" t="s">
        <v>5690</v>
      </c>
      <c r="F186" s="13" t="s">
        <v>16</v>
      </c>
      <c r="G186" s="13" t="s">
        <v>121</v>
      </c>
      <c r="H186" s="14" t="s">
        <v>180</v>
      </c>
      <c r="I186" s="2">
        <f t="shared" si="5"/>
        <v>3</v>
      </c>
      <c r="J186" s="2" t="s">
        <v>11974</v>
      </c>
    </row>
    <row r="187" spans="1:10" x14ac:dyDescent="0.25">
      <c r="A187" s="9">
        <v>7801136944</v>
      </c>
      <c r="B187" s="10" t="s">
        <v>11158</v>
      </c>
      <c r="C187" s="13" t="str">
        <f>IF(B187="","не указан"&amp;COUNTIF($A$3:$A187,A187),B187)</f>
        <v>учебное</v>
      </c>
      <c r="D187" s="10" t="str">
        <f t="shared" si="4"/>
        <v>7801136944учебное</v>
      </c>
      <c r="E187" s="10" t="s">
        <v>11159</v>
      </c>
      <c r="F187" s="10" t="s">
        <v>16</v>
      </c>
      <c r="G187" s="10" t="s">
        <v>121</v>
      </c>
      <c r="H187" s="11" t="s">
        <v>180</v>
      </c>
      <c r="I187" s="2">
        <f t="shared" si="5"/>
        <v>2</v>
      </c>
      <c r="J187" s="2" t="s">
        <v>11974</v>
      </c>
    </row>
    <row r="188" spans="1:10" x14ac:dyDescent="0.25">
      <c r="A188" s="12">
        <v>7801136944</v>
      </c>
      <c r="B188" s="13" t="s">
        <v>11920</v>
      </c>
      <c r="C188" s="13" t="str">
        <f>IF(B188="","не указан"&amp;COUNTIF($A$3:$A188,A188),B188)</f>
        <v>школьное</v>
      </c>
      <c r="D188" s="10" t="str">
        <f t="shared" si="4"/>
        <v>7801136944школьное</v>
      </c>
      <c r="E188" s="13" t="s">
        <v>11921</v>
      </c>
      <c r="F188" s="13" t="s">
        <v>16</v>
      </c>
      <c r="G188" s="13" t="s">
        <v>121</v>
      </c>
      <c r="H188" s="14" t="s">
        <v>180</v>
      </c>
      <c r="I188" s="2">
        <f t="shared" si="5"/>
        <v>1</v>
      </c>
      <c r="J188" s="2" t="s">
        <v>11974</v>
      </c>
    </row>
    <row r="189" spans="1:10" x14ac:dyDescent="0.25">
      <c r="A189" s="9">
        <v>7801136951</v>
      </c>
      <c r="B189" s="13"/>
      <c r="C189" s="13" t="str">
        <f>IF(B189="","не указан"&amp;COUNTIF($A$3:$A189,A189),B189)</f>
        <v>не указан1</v>
      </c>
      <c r="D189" s="10" t="str">
        <f t="shared" si="4"/>
        <v>7801136951не указан1</v>
      </c>
      <c r="E189" s="10" t="s">
        <v>6266</v>
      </c>
      <c r="F189" s="10" t="s">
        <v>16</v>
      </c>
      <c r="G189" s="10" t="s">
        <v>121</v>
      </c>
      <c r="H189" s="11" t="s">
        <v>128</v>
      </c>
      <c r="I189" s="2">
        <f t="shared" si="5"/>
        <v>1</v>
      </c>
      <c r="J189" s="2" t="s">
        <v>11974</v>
      </c>
    </row>
    <row r="190" spans="1:10" x14ac:dyDescent="0.25">
      <c r="A190" s="12">
        <v>7801137024</v>
      </c>
      <c r="B190" s="13" t="s">
        <v>4036</v>
      </c>
      <c r="C190" s="13" t="str">
        <f>IF(B190="","не указан"&amp;COUNTIF($A$3:$A190,A190),B190)</f>
        <v>ГБОУ средняя школа № 10 Санкт-Петербурга</v>
      </c>
      <c r="D190" s="10" t="str">
        <f t="shared" si="4"/>
        <v>7801137024ГБОУ средняя школа № 10 Санкт-Петербурга</v>
      </c>
      <c r="E190" s="13" t="s">
        <v>4037</v>
      </c>
      <c r="F190" s="13" t="s">
        <v>16</v>
      </c>
      <c r="G190" s="13" t="s">
        <v>121</v>
      </c>
      <c r="H190" s="14" t="s">
        <v>167</v>
      </c>
      <c r="I190" s="2">
        <f t="shared" si="5"/>
        <v>1</v>
      </c>
      <c r="J190" s="2" t="s">
        <v>11974</v>
      </c>
    </row>
    <row r="191" spans="1:10" x14ac:dyDescent="0.25">
      <c r="A191" s="9">
        <v>7801137031</v>
      </c>
      <c r="B191" s="10" t="s">
        <v>8536</v>
      </c>
      <c r="C191" s="13" t="str">
        <f>IF(B191="","не указан"&amp;COUNTIF($A$3:$A191,A191),B191)</f>
        <v>Осуществление образовательной деятельности</v>
      </c>
      <c r="D191" s="10" t="str">
        <f t="shared" si="4"/>
        <v>7801137031Осуществление образовательной деятельности</v>
      </c>
      <c r="E191" s="10" t="s">
        <v>8537</v>
      </c>
      <c r="F191" s="10" t="s">
        <v>16</v>
      </c>
      <c r="G191" s="10" t="s">
        <v>121</v>
      </c>
      <c r="H191" s="11" t="s">
        <v>188</v>
      </c>
      <c r="I191" s="2">
        <f t="shared" si="5"/>
        <v>1</v>
      </c>
      <c r="J191" s="2" t="s">
        <v>11974</v>
      </c>
    </row>
    <row r="192" spans="1:10" x14ac:dyDescent="0.25">
      <c r="A192" s="12">
        <v>7801137049</v>
      </c>
      <c r="B192" s="13"/>
      <c r="C192" s="13" t="str">
        <f>IF(B192="","не указан"&amp;COUNTIF($A$3:$A192,A192),B192)</f>
        <v>не указан1</v>
      </c>
      <c r="D192" s="10" t="str">
        <f t="shared" si="4"/>
        <v>7801137049не указан1</v>
      </c>
      <c r="E192" s="13" t="s">
        <v>7570</v>
      </c>
      <c r="F192" s="13" t="s">
        <v>16</v>
      </c>
      <c r="G192" s="13" t="s">
        <v>121</v>
      </c>
      <c r="H192" s="14" t="s">
        <v>129</v>
      </c>
      <c r="I192" s="2">
        <f t="shared" si="5"/>
        <v>1</v>
      </c>
      <c r="J192" s="2" t="s">
        <v>11974</v>
      </c>
    </row>
    <row r="193" spans="1:10" x14ac:dyDescent="0.25">
      <c r="A193" s="9">
        <v>7801137056</v>
      </c>
      <c r="B193" s="10" t="s">
        <v>7928</v>
      </c>
      <c r="C193" s="13" t="str">
        <f>IF(B193="","не указан"&amp;COUNTIF($A$3:$A193,A193),B193)</f>
        <v>образовательная деятельность (здание №1)</v>
      </c>
      <c r="D193" s="10" t="str">
        <f t="shared" si="4"/>
        <v>7801137056образовательная деятельность (здание №1)</v>
      </c>
      <c r="E193" s="10" t="s">
        <v>7929</v>
      </c>
      <c r="F193" s="10" t="s">
        <v>16</v>
      </c>
      <c r="G193" s="10" t="s">
        <v>121</v>
      </c>
      <c r="H193" s="11" t="s">
        <v>189</v>
      </c>
      <c r="I193" s="2">
        <f t="shared" si="5"/>
        <v>3</v>
      </c>
      <c r="J193" s="2" t="s">
        <v>11974</v>
      </c>
    </row>
    <row r="194" spans="1:10" x14ac:dyDescent="0.25">
      <c r="A194" s="12">
        <v>7801137056</v>
      </c>
      <c r="B194" s="13" t="s">
        <v>7930</v>
      </c>
      <c r="C194" s="13" t="str">
        <f>IF(B194="","не указан"&amp;COUNTIF($A$3:$A194,A194),B194)</f>
        <v>образовательная деятельность (здание №2)</v>
      </c>
      <c r="D194" s="10" t="str">
        <f t="shared" si="4"/>
        <v>7801137056образовательная деятельность (здание №2)</v>
      </c>
      <c r="E194" s="13" t="s">
        <v>7931</v>
      </c>
      <c r="F194" s="13" t="s">
        <v>16</v>
      </c>
      <c r="G194" s="13" t="s">
        <v>121</v>
      </c>
      <c r="H194" s="14" t="s">
        <v>189</v>
      </c>
      <c r="I194" s="2">
        <f t="shared" si="5"/>
        <v>2</v>
      </c>
      <c r="J194" s="2" t="s">
        <v>11974</v>
      </c>
    </row>
    <row r="195" spans="1:10" x14ac:dyDescent="0.25">
      <c r="A195" s="9">
        <v>7801137056</v>
      </c>
      <c r="B195" s="10" t="s">
        <v>7940</v>
      </c>
      <c r="C195" s="13" t="str">
        <f>IF(B195="","не указан"&amp;COUNTIF($A$3:$A195,A195),B195)</f>
        <v>образовательная деятельность по дополнительным общеобразовательным программам</v>
      </c>
      <c r="D195" s="10" t="str">
        <f t="shared" si="4"/>
        <v>7801137056образовательная деятельность по дополнительным общеобразовательным программам</v>
      </c>
      <c r="E195" s="10" t="s">
        <v>7941</v>
      </c>
      <c r="F195" s="10" t="s">
        <v>16</v>
      </c>
      <c r="G195" s="10" t="s">
        <v>121</v>
      </c>
      <c r="H195" s="11" t="s">
        <v>189</v>
      </c>
      <c r="I195" s="2">
        <f t="shared" si="5"/>
        <v>1</v>
      </c>
      <c r="J195" s="2" t="s">
        <v>11974</v>
      </c>
    </row>
    <row r="196" spans="1:10" x14ac:dyDescent="0.25">
      <c r="A196" s="12">
        <v>7801137063</v>
      </c>
      <c r="B196" s="13" t="s">
        <v>5080</v>
      </c>
      <c r="C196" s="13" t="str">
        <f>IF(B196="","не указан"&amp;COUNTIF($A$3:$A196,A196),B196)</f>
        <v>Детский сад</v>
      </c>
      <c r="D196" s="10" t="str">
        <f t="shared" ref="D196:D259" si="6">A196&amp;C196</f>
        <v>7801137063Детский сад</v>
      </c>
      <c r="E196" s="13"/>
      <c r="F196" s="13" t="s">
        <v>16</v>
      </c>
      <c r="G196" s="13" t="s">
        <v>121</v>
      </c>
      <c r="H196" s="14" t="s">
        <v>157</v>
      </c>
      <c r="I196" s="2">
        <f t="shared" ref="I196:I259" si="7">COUNTIF(A196:A6927,A196)</f>
        <v>1</v>
      </c>
      <c r="J196" s="2" t="s">
        <v>11974</v>
      </c>
    </row>
    <row r="197" spans="1:10" x14ac:dyDescent="0.25">
      <c r="A197" s="9">
        <v>7801137070</v>
      </c>
      <c r="B197" s="10" t="s">
        <v>6246</v>
      </c>
      <c r="C197" s="13" t="str">
        <f>IF(B197="","не указан"&amp;COUNTIF($A$3:$A197,A197),B197)</f>
        <v>Здание детского сада</v>
      </c>
      <c r="D197" s="10" t="str">
        <f t="shared" si="6"/>
        <v>7801137070Здание детского сада</v>
      </c>
      <c r="E197" s="10"/>
      <c r="F197" s="10" t="s">
        <v>16</v>
      </c>
      <c r="G197" s="10" t="s">
        <v>121</v>
      </c>
      <c r="H197" s="11" t="s">
        <v>138</v>
      </c>
      <c r="I197" s="2">
        <f t="shared" si="7"/>
        <v>12</v>
      </c>
      <c r="J197" s="2" t="s">
        <v>11974</v>
      </c>
    </row>
    <row r="198" spans="1:10" x14ac:dyDescent="0.25">
      <c r="A198" s="12">
        <v>7801137070</v>
      </c>
      <c r="B198" s="13" t="s">
        <v>6385</v>
      </c>
      <c r="C198" s="13" t="str">
        <f>IF(B198="","не указан"&amp;COUNTIF($A$3:$A198,A198),B198)</f>
        <v>Здание загородной дач (общежитие)</v>
      </c>
      <c r="D198" s="10" t="str">
        <f t="shared" si="6"/>
        <v>7801137070Здание загородной дач (общежитие)</v>
      </c>
      <c r="E198" s="13"/>
      <c r="F198" s="13" t="s">
        <v>16</v>
      </c>
      <c r="G198" s="13" t="s">
        <v>121</v>
      </c>
      <c r="H198" s="14" t="s">
        <v>138</v>
      </c>
      <c r="I198" s="2">
        <f t="shared" si="7"/>
        <v>11</v>
      </c>
      <c r="J198" s="2" t="s">
        <v>11974</v>
      </c>
    </row>
    <row r="199" spans="1:10" x14ac:dyDescent="0.25">
      <c r="A199" s="9">
        <v>7801137070</v>
      </c>
      <c r="B199" s="10" t="s">
        <v>6386</v>
      </c>
      <c r="C199" s="13" t="str">
        <f>IF(B199="","не указан"&amp;COUNTIF($A$3:$A199,A199),B199)</f>
        <v>Здание загородной дачи (аварийное состояние)</v>
      </c>
      <c r="D199" s="10" t="str">
        <f t="shared" si="6"/>
        <v>7801137070Здание загородной дачи (аварийное состояние)</v>
      </c>
      <c r="E199" s="10"/>
      <c r="F199" s="10" t="s">
        <v>16</v>
      </c>
      <c r="G199" s="10" t="s">
        <v>121</v>
      </c>
      <c r="H199" s="11" t="s">
        <v>138</v>
      </c>
      <c r="I199" s="2">
        <f t="shared" si="7"/>
        <v>10</v>
      </c>
      <c r="J199" s="2" t="s">
        <v>11974</v>
      </c>
    </row>
    <row r="200" spans="1:10" x14ac:dyDescent="0.25">
      <c r="A200" s="12">
        <v>7801137070</v>
      </c>
      <c r="B200" s="13" t="s">
        <v>6387</v>
      </c>
      <c r="C200" s="13" t="str">
        <f>IF(B200="","не указан"&amp;COUNTIF($A$3:$A200,A200),B200)</f>
        <v>Здание загородной дачи (баня-прачечная)</v>
      </c>
      <c r="D200" s="10" t="str">
        <f t="shared" si="6"/>
        <v>7801137070Здание загородной дачи (баня-прачечная)</v>
      </c>
      <c r="E200" s="13"/>
      <c r="F200" s="13" t="s">
        <v>16</v>
      </c>
      <c r="G200" s="13" t="s">
        <v>121</v>
      </c>
      <c r="H200" s="14" t="s">
        <v>138</v>
      </c>
      <c r="I200" s="2">
        <f t="shared" si="7"/>
        <v>9</v>
      </c>
      <c r="J200" s="2" t="s">
        <v>11974</v>
      </c>
    </row>
    <row r="201" spans="1:10" x14ac:dyDescent="0.25">
      <c r="A201" s="9">
        <v>7801137070</v>
      </c>
      <c r="B201" s="10" t="s">
        <v>6388</v>
      </c>
      <c r="C201" s="13" t="str">
        <f>IF(B201="","не указан"&amp;COUNTIF($A$3:$A201,A201),B201)</f>
        <v>Здание загородной дачи (детский корпус)</v>
      </c>
      <c r="D201" s="10" t="str">
        <f t="shared" si="6"/>
        <v>7801137070Здание загородной дачи (детский корпус)</v>
      </c>
      <c r="E201" s="10"/>
      <c r="F201" s="10" t="s">
        <v>16</v>
      </c>
      <c r="G201" s="10" t="s">
        <v>121</v>
      </c>
      <c r="H201" s="11" t="s">
        <v>138</v>
      </c>
      <c r="I201" s="2">
        <f t="shared" si="7"/>
        <v>8</v>
      </c>
      <c r="J201" s="2" t="s">
        <v>11974</v>
      </c>
    </row>
    <row r="202" spans="1:10" x14ac:dyDescent="0.25">
      <c r="A202" s="12">
        <v>7801137070</v>
      </c>
      <c r="B202" s="13" t="s">
        <v>6389</v>
      </c>
      <c r="C202" s="13" t="str">
        <f>IF(B202="","не указан"&amp;COUNTIF($A$3:$A202,A202),B202)</f>
        <v>Здание загородной дачи (дом сторожей)</v>
      </c>
      <c r="D202" s="10" t="str">
        <f t="shared" si="6"/>
        <v>7801137070Здание загородной дачи (дом сторожей)</v>
      </c>
      <c r="E202" s="13"/>
      <c r="F202" s="13" t="s">
        <v>16</v>
      </c>
      <c r="G202" s="13" t="s">
        <v>121</v>
      </c>
      <c r="H202" s="14" t="s">
        <v>138</v>
      </c>
      <c r="I202" s="2">
        <f t="shared" si="7"/>
        <v>7</v>
      </c>
      <c r="J202" s="2" t="s">
        <v>11974</v>
      </c>
    </row>
    <row r="203" spans="1:10" x14ac:dyDescent="0.25">
      <c r="A203" s="9">
        <v>7801137070</v>
      </c>
      <c r="B203" s="10" t="s">
        <v>6390</v>
      </c>
      <c r="C203" s="13" t="str">
        <f>IF(B203="","не указан"&amp;COUNTIF($A$3:$A203,A203),B203)</f>
        <v>Здание загородной дачи (медицинский блок)</v>
      </c>
      <c r="D203" s="10" t="str">
        <f t="shared" si="6"/>
        <v>7801137070Здание загородной дачи (медицинский блок)</v>
      </c>
      <c r="E203" s="10"/>
      <c r="F203" s="10" t="s">
        <v>16</v>
      </c>
      <c r="G203" s="10" t="s">
        <v>121</v>
      </c>
      <c r="H203" s="11" t="s">
        <v>138</v>
      </c>
      <c r="I203" s="2">
        <f t="shared" si="7"/>
        <v>6</v>
      </c>
      <c r="J203" s="2" t="s">
        <v>11974</v>
      </c>
    </row>
    <row r="204" spans="1:10" x14ac:dyDescent="0.25">
      <c r="A204" s="12">
        <v>7801137070</v>
      </c>
      <c r="B204" s="13" t="s">
        <v>6391</v>
      </c>
      <c r="C204" s="13" t="str">
        <f>IF(B204="","не указан"&amp;COUNTIF($A$3:$A204,A204),B204)</f>
        <v>здание загородной дачи (общежитие)</v>
      </c>
      <c r="D204" s="10" t="str">
        <f t="shared" si="6"/>
        <v>7801137070здание загородной дачи (общежитие)</v>
      </c>
      <c r="E204" s="13"/>
      <c r="F204" s="13" t="s">
        <v>16</v>
      </c>
      <c r="G204" s="13" t="s">
        <v>121</v>
      </c>
      <c r="H204" s="14" t="s">
        <v>138</v>
      </c>
      <c r="I204" s="2">
        <f t="shared" si="7"/>
        <v>5</v>
      </c>
      <c r="J204" s="2" t="s">
        <v>11974</v>
      </c>
    </row>
    <row r="205" spans="1:10" x14ac:dyDescent="0.25">
      <c r="A205" s="9">
        <v>7801137070</v>
      </c>
      <c r="B205" s="10" t="s">
        <v>6392</v>
      </c>
      <c r="C205" s="13" t="str">
        <f>IF(B205="","не указан"&amp;COUNTIF($A$3:$A205,A205),B205)</f>
        <v>Здание загородной дачи (общежитие)</v>
      </c>
      <c r="D205" s="10" t="str">
        <f t="shared" si="6"/>
        <v>7801137070Здание загородной дачи (общежитие)</v>
      </c>
      <c r="E205" s="10"/>
      <c r="F205" s="10" t="s">
        <v>16</v>
      </c>
      <c r="G205" s="10" t="s">
        <v>121</v>
      </c>
      <c r="H205" s="11" t="s">
        <v>138</v>
      </c>
      <c r="I205" s="2">
        <f t="shared" si="7"/>
        <v>4</v>
      </c>
      <c r="J205" s="2" t="s">
        <v>11974</v>
      </c>
    </row>
    <row r="206" spans="1:10" x14ac:dyDescent="0.25">
      <c r="A206" s="12">
        <v>7801137070</v>
      </c>
      <c r="B206" s="13"/>
      <c r="C206" s="13" t="str">
        <f>IF(B206="","не указан"&amp;COUNTIF($A$3:$A206,A206),B206)</f>
        <v>не указан10</v>
      </c>
      <c r="D206" s="10" t="str">
        <f t="shared" si="6"/>
        <v>7801137070не указан10</v>
      </c>
      <c r="E206" s="13"/>
      <c r="F206" s="13" t="s">
        <v>16</v>
      </c>
      <c r="G206" s="13" t="s">
        <v>121</v>
      </c>
      <c r="H206" s="14" t="s">
        <v>138</v>
      </c>
      <c r="I206" s="2">
        <f t="shared" si="7"/>
        <v>3</v>
      </c>
      <c r="J206" s="2" t="s">
        <v>11974</v>
      </c>
    </row>
    <row r="207" spans="1:10" x14ac:dyDescent="0.25">
      <c r="A207" s="9">
        <v>7801137070</v>
      </c>
      <c r="B207" s="10" t="s">
        <v>6393</v>
      </c>
      <c r="C207" s="13" t="str">
        <f>IF(B207="","не указан"&amp;COUNTIF($A$3:$A207,A207),B207)</f>
        <v>Здание загородной дачи (пищеблок)</v>
      </c>
      <c r="D207" s="10" t="str">
        <f t="shared" si="6"/>
        <v>7801137070Здание загородной дачи (пищеблок)</v>
      </c>
      <c r="E207" s="10"/>
      <c r="F207" s="10" t="s">
        <v>16</v>
      </c>
      <c r="G207" s="10" t="s">
        <v>121</v>
      </c>
      <c r="H207" s="11" t="s">
        <v>138</v>
      </c>
      <c r="I207" s="2">
        <f t="shared" si="7"/>
        <v>2</v>
      </c>
      <c r="J207" s="2" t="s">
        <v>11974</v>
      </c>
    </row>
    <row r="208" spans="1:10" x14ac:dyDescent="0.25">
      <c r="A208" s="12">
        <v>7801137070</v>
      </c>
      <c r="B208" s="13" t="s">
        <v>6394</v>
      </c>
      <c r="C208" s="13" t="str">
        <f>IF(B208="","не указан"&amp;COUNTIF($A$3:$A208,A208),B208)</f>
        <v>Здание загородной дачи (сгорело)</v>
      </c>
      <c r="D208" s="10" t="str">
        <f t="shared" si="6"/>
        <v>7801137070Здание загородной дачи (сгорело)</v>
      </c>
      <c r="E208" s="13"/>
      <c r="F208" s="13" t="s">
        <v>16</v>
      </c>
      <c r="G208" s="13" t="s">
        <v>121</v>
      </c>
      <c r="H208" s="14" t="s">
        <v>138</v>
      </c>
      <c r="I208" s="2">
        <f t="shared" si="7"/>
        <v>1</v>
      </c>
      <c r="J208" s="2" t="s">
        <v>11974</v>
      </c>
    </row>
    <row r="209" spans="1:10" x14ac:dyDescent="0.25">
      <c r="A209" s="9">
        <v>7801137088</v>
      </c>
      <c r="B209" s="13"/>
      <c r="C209" s="13" t="str">
        <f>IF(B209="","не указан"&amp;COUNTIF($A$3:$A209,A209),B209)</f>
        <v>не указан1</v>
      </c>
      <c r="D209" s="10" t="str">
        <f t="shared" si="6"/>
        <v>7801137088не указан1</v>
      </c>
      <c r="E209" s="10" t="s">
        <v>7647</v>
      </c>
      <c r="F209" s="10" t="s">
        <v>16</v>
      </c>
      <c r="G209" s="10" t="s">
        <v>121</v>
      </c>
      <c r="H209" s="11" t="s">
        <v>178</v>
      </c>
      <c r="I209" s="2">
        <f t="shared" si="7"/>
        <v>1</v>
      </c>
      <c r="J209" s="2" t="s">
        <v>11974</v>
      </c>
    </row>
    <row r="210" spans="1:10" x14ac:dyDescent="0.25">
      <c r="A210" s="12">
        <v>7801137137</v>
      </c>
      <c r="B210" s="13"/>
      <c r="C210" s="13" t="str">
        <f>IF(B210="","не указан"&amp;COUNTIF($A$3:$A210,A210),B210)</f>
        <v>не указан1</v>
      </c>
      <c r="D210" s="10" t="str">
        <f t="shared" si="6"/>
        <v>7801137137не указан1</v>
      </c>
      <c r="E210" s="13"/>
      <c r="F210" s="13" t="s">
        <v>16</v>
      </c>
      <c r="G210" s="13" t="s">
        <v>121</v>
      </c>
      <c r="H210" s="14" t="s">
        <v>156</v>
      </c>
      <c r="I210" s="2">
        <f t="shared" si="7"/>
        <v>1</v>
      </c>
      <c r="J210" s="2" t="s">
        <v>11974</v>
      </c>
    </row>
    <row r="211" spans="1:10" x14ac:dyDescent="0.25">
      <c r="A211" s="9">
        <v>7801137151</v>
      </c>
      <c r="B211" s="10" t="s">
        <v>4656</v>
      </c>
      <c r="C211" s="13" t="str">
        <f>IF(B211="","не указан"&amp;COUNTIF($A$3:$A211,A211),B211)</f>
        <v>Государственное бюджетное образовательное учреждение детский сад № 29 комбинированного вида</v>
      </c>
      <c r="D211" s="10" t="str">
        <f t="shared" si="6"/>
        <v>7801137151Государственное бюджетное образовательное учреждение детский сад № 29 комбинированного вида</v>
      </c>
      <c r="E211" s="10"/>
      <c r="F211" s="10" t="s">
        <v>16</v>
      </c>
      <c r="G211" s="10" t="s">
        <v>121</v>
      </c>
      <c r="H211" s="11" t="s">
        <v>136</v>
      </c>
      <c r="I211" s="2">
        <f t="shared" si="7"/>
        <v>2</v>
      </c>
      <c r="J211" s="2" t="s">
        <v>11974</v>
      </c>
    </row>
    <row r="212" spans="1:10" x14ac:dyDescent="0.25">
      <c r="A212" s="12">
        <v>7801137151</v>
      </c>
      <c r="B212" s="13"/>
      <c r="C212" s="13" t="str">
        <f>IF(B212="","не указан"&amp;COUNTIF($A$3:$A212,A212),B212)</f>
        <v>не указан2</v>
      </c>
      <c r="D212" s="10" t="str">
        <f t="shared" si="6"/>
        <v>7801137151не указан2</v>
      </c>
      <c r="E212" s="13" t="s">
        <v>4657</v>
      </c>
      <c r="F212" s="13" t="s">
        <v>16</v>
      </c>
      <c r="G212" s="13" t="s">
        <v>121</v>
      </c>
      <c r="H212" s="14" t="s">
        <v>136</v>
      </c>
      <c r="I212" s="2">
        <f t="shared" si="7"/>
        <v>1</v>
      </c>
      <c r="J212" s="2" t="s">
        <v>11974</v>
      </c>
    </row>
    <row r="213" spans="1:10" x14ac:dyDescent="0.25">
      <c r="A213" s="9">
        <v>7801137271</v>
      </c>
      <c r="B213" s="13"/>
      <c r="C213" s="13" t="str">
        <f>IF(B213="","не указан"&amp;COUNTIF($A$3:$A213,A213),B213)</f>
        <v>не указан1</v>
      </c>
      <c r="D213" s="10" t="str">
        <f t="shared" si="6"/>
        <v>7801137271не указан1</v>
      </c>
      <c r="E213" s="10" t="s">
        <v>8076</v>
      </c>
      <c r="F213" s="10" t="s">
        <v>16</v>
      </c>
      <c r="G213" s="10" t="s">
        <v>121</v>
      </c>
      <c r="H213" s="11" t="s">
        <v>173</v>
      </c>
      <c r="I213" s="2">
        <f t="shared" si="7"/>
        <v>1</v>
      </c>
      <c r="J213" s="2" t="s">
        <v>11974</v>
      </c>
    </row>
    <row r="214" spans="1:10" x14ac:dyDescent="0.25">
      <c r="A214" s="12">
        <v>7801137289</v>
      </c>
      <c r="B214" s="13" t="s">
        <v>11449</v>
      </c>
      <c r="C214" s="13" t="str">
        <f>IF(B214="","не указан"&amp;COUNTIF($A$3:$A214,A214),B214)</f>
        <v>учреждение повседневного обслуживания (здание №1)</v>
      </c>
      <c r="D214" s="10" t="str">
        <f t="shared" si="6"/>
        <v>7801137289учреждение повседневного обслуживания (здание №1)</v>
      </c>
      <c r="E214" s="13" t="s">
        <v>11450</v>
      </c>
      <c r="F214" s="13" t="s">
        <v>16</v>
      </c>
      <c r="G214" s="13" t="s">
        <v>121</v>
      </c>
      <c r="H214" s="14" t="s">
        <v>166</v>
      </c>
      <c r="I214" s="2">
        <f t="shared" si="7"/>
        <v>3</v>
      </c>
      <c r="J214" s="2" t="s">
        <v>11974</v>
      </c>
    </row>
    <row r="215" spans="1:10" x14ac:dyDescent="0.25">
      <c r="A215" s="9">
        <v>7801137289</v>
      </c>
      <c r="B215" s="10" t="s">
        <v>11451</v>
      </c>
      <c r="C215" s="13" t="str">
        <f>IF(B215="","не указан"&amp;COUNTIF($A$3:$A215,A215),B215)</f>
        <v>учреждение повседневного обслуживания (здание №2)</v>
      </c>
      <c r="D215" s="10" t="str">
        <f t="shared" si="6"/>
        <v>7801137289учреждение повседневного обслуживания (здание №2)</v>
      </c>
      <c r="E215" s="10" t="s">
        <v>11452</v>
      </c>
      <c r="F215" s="10" t="s">
        <v>16</v>
      </c>
      <c r="G215" s="10" t="s">
        <v>121</v>
      </c>
      <c r="H215" s="11" t="s">
        <v>166</v>
      </c>
      <c r="I215" s="2">
        <f t="shared" si="7"/>
        <v>2</v>
      </c>
      <c r="J215" s="2" t="s">
        <v>11974</v>
      </c>
    </row>
    <row r="216" spans="1:10" x14ac:dyDescent="0.25">
      <c r="A216" s="12">
        <v>7801137289</v>
      </c>
      <c r="B216" s="13" t="s">
        <v>11855</v>
      </c>
      <c r="C216" s="13" t="str">
        <f>IF(B216="","не указан"&amp;COUNTIF($A$3:$A216,A216),B216)</f>
        <v>Школа - детский сад</v>
      </c>
      <c r="D216" s="10" t="str">
        <f t="shared" si="6"/>
        <v>7801137289Школа - детский сад</v>
      </c>
      <c r="E216" s="13" t="s">
        <v>11856</v>
      </c>
      <c r="F216" s="13" t="s">
        <v>16</v>
      </c>
      <c r="G216" s="13" t="s">
        <v>121</v>
      </c>
      <c r="H216" s="14" t="s">
        <v>166</v>
      </c>
      <c r="I216" s="2">
        <f t="shared" si="7"/>
        <v>1</v>
      </c>
      <c r="J216" s="2" t="s">
        <v>11974</v>
      </c>
    </row>
    <row r="217" spans="1:10" x14ac:dyDescent="0.25">
      <c r="A217" s="9">
        <v>7801137296</v>
      </c>
      <c r="B217" s="13"/>
      <c r="C217" s="13" t="str">
        <f>IF(B217="","не указан"&amp;COUNTIF($A$3:$A217,A217),B217)</f>
        <v>не указан1</v>
      </c>
      <c r="D217" s="10" t="str">
        <f t="shared" si="6"/>
        <v>7801137296не указан1</v>
      </c>
      <c r="E217" s="10" t="s">
        <v>6249</v>
      </c>
      <c r="F217" s="10" t="s">
        <v>16</v>
      </c>
      <c r="G217" s="10" t="s">
        <v>121</v>
      </c>
      <c r="H217" s="11" t="s">
        <v>142</v>
      </c>
      <c r="I217" s="2">
        <f t="shared" si="7"/>
        <v>1</v>
      </c>
      <c r="J217" s="2" t="s">
        <v>11974</v>
      </c>
    </row>
    <row r="218" spans="1:10" x14ac:dyDescent="0.25">
      <c r="A218" s="12">
        <v>7801137313</v>
      </c>
      <c r="B218" s="13" t="s">
        <v>4818</v>
      </c>
      <c r="C218" s="13" t="str">
        <f>IF(B218="","не указан"&amp;COUNTIF($A$3:$A218,A218),B218)</f>
        <v>Государственное бюджетное общеобразовательное учреждение средняя общеобразовательная школа №5</v>
      </c>
      <c r="D218" s="10" t="str">
        <f t="shared" si="6"/>
        <v>7801137313Государственное бюджетное общеобразовательное учреждение средняя общеобразовательная школа №5</v>
      </c>
      <c r="E218" s="13" t="s">
        <v>4819</v>
      </c>
      <c r="F218" s="13" t="s">
        <v>16</v>
      </c>
      <c r="G218" s="13" t="s">
        <v>121</v>
      </c>
      <c r="H218" s="14" t="s">
        <v>181</v>
      </c>
      <c r="I218" s="2">
        <f t="shared" si="7"/>
        <v>1</v>
      </c>
      <c r="J218" s="2" t="s">
        <v>11974</v>
      </c>
    </row>
    <row r="219" spans="1:10" x14ac:dyDescent="0.25">
      <c r="A219" s="9">
        <v>7801137391</v>
      </c>
      <c r="B219" s="10" t="s">
        <v>5354</v>
      </c>
      <c r="C219" s="13" t="str">
        <f>IF(B219="","не указан"&amp;COUNTIF($A$3:$A219,A219),B219)</f>
        <v>детский сад №36</v>
      </c>
      <c r="D219" s="10" t="str">
        <f t="shared" si="6"/>
        <v>7801137391детский сад №36</v>
      </c>
      <c r="E219" s="10" t="s">
        <v>5355</v>
      </c>
      <c r="F219" s="10" t="s">
        <v>16</v>
      </c>
      <c r="G219" s="10" t="s">
        <v>121</v>
      </c>
      <c r="H219" s="11" t="s">
        <v>144</v>
      </c>
      <c r="I219" s="2">
        <f t="shared" si="7"/>
        <v>1</v>
      </c>
      <c r="J219" s="2" t="s">
        <v>11974</v>
      </c>
    </row>
    <row r="220" spans="1:10" x14ac:dyDescent="0.25">
      <c r="A220" s="12">
        <v>7801137419</v>
      </c>
      <c r="B220" s="13" t="s">
        <v>5267</v>
      </c>
      <c r="C220" s="13" t="str">
        <f>IF(B220="","не указан"&amp;COUNTIF($A$3:$A220,A220),B220)</f>
        <v>детский сад город</v>
      </c>
      <c r="D220" s="10" t="str">
        <f t="shared" si="6"/>
        <v>7801137419детский сад город</v>
      </c>
      <c r="E220" s="13"/>
      <c r="F220" s="13" t="s">
        <v>16</v>
      </c>
      <c r="G220" s="13" t="s">
        <v>121</v>
      </c>
      <c r="H220" s="14" t="s">
        <v>139</v>
      </c>
      <c r="I220" s="2">
        <f t="shared" si="7"/>
        <v>8</v>
      </c>
      <c r="J220" s="2" t="s">
        <v>11974</v>
      </c>
    </row>
    <row r="221" spans="1:10" x14ac:dyDescent="0.25">
      <c r="A221" s="9">
        <v>7801137419</v>
      </c>
      <c r="B221" s="10" t="s">
        <v>5268</v>
      </c>
      <c r="C221" s="13" t="str">
        <f>IF(B221="","не указан"&amp;COUNTIF($A$3:$A221,A221),B221)</f>
        <v>детский сад дача 1</v>
      </c>
      <c r="D221" s="10" t="str">
        <f t="shared" si="6"/>
        <v>7801137419детский сад дача 1</v>
      </c>
      <c r="E221" s="10" t="s">
        <v>5269</v>
      </c>
      <c r="F221" s="10" t="s">
        <v>16</v>
      </c>
      <c r="G221" s="10" t="s">
        <v>121</v>
      </c>
      <c r="H221" s="11" t="s">
        <v>139</v>
      </c>
      <c r="I221" s="2">
        <f t="shared" si="7"/>
        <v>7</v>
      </c>
      <c r="J221" s="2" t="s">
        <v>11974</v>
      </c>
    </row>
    <row r="222" spans="1:10" x14ac:dyDescent="0.25">
      <c r="A222" s="12">
        <v>7801137419</v>
      </c>
      <c r="B222" s="13" t="s">
        <v>5270</v>
      </c>
      <c r="C222" s="13" t="str">
        <f>IF(B222="","не указан"&amp;COUNTIF($A$3:$A222,A222),B222)</f>
        <v>Детский сад дача 2</v>
      </c>
      <c r="D222" s="10" t="str">
        <f t="shared" si="6"/>
        <v>7801137419Детский сад дача 2</v>
      </c>
      <c r="E222" s="13"/>
      <c r="F222" s="13" t="s">
        <v>16</v>
      </c>
      <c r="G222" s="13" t="s">
        <v>121</v>
      </c>
      <c r="H222" s="14" t="s">
        <v>139</v>
      </c>
      <c r="I222" s="2">
        <f t="shared" si="7"/>
        <v>6</v>
      </c>
      <c r="J222" s="2" t="s">
        <v>11974</v>
      </c>
    </row>
    <row r="223" spans="1:10" x14ac:dyDescent="0.25">
      <c r="A223" s="9">
        <v>7801137419</v>
      </c>
      <c r="B223" s="10" t="s">
        <v>5271</v>
      </c>
      <c r="C223" s="13" t="str">
        <f>IF(B223="","не указан"&amp;COUNTIF($A$3:$A223,A223),B223)</f>
        <v>Детский сад дача 3</v>
      </c>
      <c r="D223" s="10" t="str">
        <f t="shared" si="6"/>
        <v>7801137419Детский сад дача 3</v>
      </c>
      <c r="E223" s="10"/>
      <c r="F223" s="10" t="s">
        <v>16</v>
      </c>
      <c r="G223" s="10" t="s">
        <v>121</v>
      </c>
      <c r="H223" s="11" t="s">
        <v>139</v>
      </c>
      <c r="I223" s="2">
        <f t="shared" si="7"/>
        <v>5</v>
      </c>
      <c r="J223" s="2" t="s">
        <v>11974</v>
      </c>
    </row>
    <row r="224" spans="1:10" x14ac:dyDescent="0.25">
      <c r="A224" s="12">
        <v>7801137419</v>
      </c>
      <c r="B224" s="13" t="s">
        <v>5272</v>
      </c>
      <c r="C224" s="13" t="str">
        <f>IF(B224="","не указан"&amp;COUNTIF($A$3:$A224,A224),B224)</f>
        <v>Детский сад дача 4</v>
      </c>
      <c r="D224" s="10" t="str">
        <f t="shared" si="6"/>
        <v>7801137419Детский сад дача 4</v>
      </c>
      <c r="E224" s="13"/>
      <c r="F224" s="13" t="s">
        <v>16</v>
      </c>
      <c r="G224" s="13" t="s">
        <v>121</v>
      </c>
      <c r="H224" s="14" t="s">
        <v>139</v>
      </c>
      <c r="I224" s="2">
        <f t="shared" si="7"/>
        <v>4</v>
      </c>
      <c r="J224" s="2" t="s">
        <v>11974</v>
      </c>
    </row>
    <row r="225" spans="1:10" x14ac:dyDescent="0.25">
      <c r="A225" s="9">
        <v>7801137419</v>
      </c>
      <c r="B225" s="10" t="s">
        <v>5273</v>
      </c>
      <c r="C225" s="13" t="str">
        <f>IF(B225="","не указан"&amp;COUNTIF($A$3:$A225,A225),B225)</f>
        <v>Детский сад дача 5</v>
      </c>
      <c r="D225" s="10" t="str">
        <f t="shared" si="6"/>
        <v>7801137419Детский сад дача 5</v>
      </c>
      <c r="E225" s="10"/>
      <c r="F225" s="10" t="s">
        <v>16</v>
      </c>
      <c r="G225" s="10" t="s">
        <v>121</v>
      </c>
      <c r="H225" s="11" t="s">
        <v>139</v>
      </c>
      <c r="I225" s="2">
        <f t="shared" si="7"/>
        <v>3</v>
      </c>
      <c r="J225" s="2" t="s">
        <v>11974</v>
      </c>
    </row>
    <row r="226" spans="1:10" x14ac:dyDescent="0.25">
      <c r="A226" s="12">
        <v>7801137419</v>
      </c>
      <c r="B226" s="13" t="s">
        <v>5274</v>
      </c>
      <c r="C226" s="13" t="str">
        <f>IF(B226="","не указан"&amp;COUNTIF($A$3:$A226,A226),B226)</f>
        <v>Детский сад дача 6</v>
      </c>
      <c r="D226" s="10" t="str">
        <f t="shared" si="6"/>
        <v>7801137419Детский сад дача 6</v>
      </c>
      <c r="E226" s="13"/>
      <c r="F226" s="13" t="s">
        <v>16</v>
      </c>
      <c r="G226" s="13" t="s">
        <v>121</v>
      </c>
      <c r="H226" s="14" t="s">
        <v>139</v>
      </c>
      <c r="I226" s="2">
        <f t="shared" si="7"/>
        <v>2</v>
      </c>
      <c r="J226" s="2" t="s">
        <v>11974</v>
      </c>
    </row>
    <row r="227" spans="1:10" x14ac:dyDescent="0.25">
      <c r="A227" s="9">
        <v>7801137419</v>
      </c>
      <c r="B227" s="10" t="s">
        <v>5275</v>
      </c>
      <c r="C227" s="13" t="str">
        <f>IF(B227="","не указан"&amp;COUNTIF($A$3:$A227,A227),B227)</f>
        <v>Детский сад дача 7</v>
      </c>
      <c r="D227" s="10" t="str">
        <f t="shared" si="6"/>
        <v>7801137419Детский сад дача 7</v>
      </c>
      <c r="E227" s="10"/>
      <c r="F227" s="10" t="s">
        <v>16</v>
      </c>
      <c r="G227" s="10" t="s">
        <v>121</v>
      </c>
      <c r="H227" s="11" t="s">
        <v>139</v>
      </c>
      <c r="I227" s="2">
        <f t="shared" si="7"/>
        <v>1</v>
      </c>
      <c r="J227" s="2" t="s">
        <v>11974</v>
      </c>
    </row>
    <row r="228" spans="1:10" x14ac:dyDescent="0.25">
      <c r="A228" s="12">
        <v>7801137641</v>
      </c>
      <c r="B228" s="13"/>
      <c r="C228" s="13" t="str">
        <f>IF(B228="","не указан"&amp;COUNTIF($A$3:$A228,A228),B228)</f>
        <v>не указан1</v>
      </c>
      <c r="D228" s="10" t="str">
        <f t="shared" si="6"/>
        <v>7801137641не указан1</v>
      </c>
      <c r="E228" s="13" t="s">
        <v>3021</v>
      </c>
      <c r="F228" s="13" t="s">
        <v>16</v>
      </c>
      <c r="G228" s="13" t="s">
        <v>121</v>
      </c>
      <c r="H228" s="14" t="s">
        <v>191</v>
      </c>
      <c r="I228" s="2">
        <f t="shared" si="7"/>
        <v>7</v>
      </c>
      <c r="J228" s="2" t="s">
        <v>11974</v>
      </c>
    </row>
    <row r="229" spans="1:10" x14ac:dyDescent="0.25">
      <c r="A229" s="9">
        <v>7801137641</v>
      </c>
      <c r="B229" s="10" t="s">
        <v>3633</v>
      </c>
      <c r="C229" s="13" t="str">
        <f>IF(B229="","не указан"&amp;COUNTIF($A$3:$A229,A229),B229)</f>
        <v>Воздухоопорное сооружение для занятий теннисом (корты №2-3)</v>
      </c>
      <c r="D229" s="10" t="str">
        <f t="shared" si="6"/>
        <v>7801137641Воздухоопорное сооружение для занятий теннисом (корты №2-3)</v>
      </c>
      <c r="E229" s="10"/>
      <c r="F229" s="10" t="s">
        <v>16</v>
      </c>
      <c r="G229" s="10" t="s">
        <v>121</v>
      </c>
      <c r="H229" s="11" t="s">
        <v>191</v>
      </c>
      <c r="I229" s="2">
        <f t="shared" si="7"/>
        <v>6</v>
      </c>
      <c r="J229" s="2" t="s">
        <v>11974</v>
      </c>
    </row>
    <row r="230" spans="1:10" x14ac:dyDescent="0.25">
      <c r="A230" s="12">
        <v>7801137641</v>
      </c>
      <c r="B230" s="13" t="s">
        <v>3634</v>
      </c>
      <c r="C230" s="13" t="str">
        <f>IF(B230="","не указан"&amp;COUNTIF($A$3:$A230,A230),B230)</f>
        <v>Воздухоопорное сооружение для занятий теннисом (корты №4-5)</v>
      </c>
      <c r="D230" s="10" t="str">
        <f t="shared" si="6"/>
        <v>7801137641Воздухоопорное сооружение для занятий теннисом (корты №4-5)</v>
      </c>
      <c r="E230" s="13"/>
      <c r="F230" s="13" t="s">
        <v>16</v>
      </c>
      <c r="G230" s="13" t="s">
        <v>121</v>
      </c>
      <c r="H230" s="14" t="s">
        <v>191</v>
      </c>
      <c r="I230" s="2">
        <f t="shared" si="7"/>
        <v>5</v>
      </c>
      <c r="J230" s="2" t="s">
        <v>11974</v>
      </c>
    </row>
    <row r="231" spans="1:10" x14ac:dyDescent="0.25">
      <c r="A231" s="9">
        <v>7801137641</v>
      </c>
      <c r="B231" s="10" t="s">
        <v>6772</v>
      </c>
      <c r="C231" s="13" t="str">
        <f>IF(B231="","не указан"&amp;COUNTIF($A$3:$A231,A231),B231)</f>
        <v>Каркасное сооружение для занятий легкой атлетикой</v>
      </c>
      <c r="D231" s="10" t="str">
        <f t="shared" si="6"/>
        <v>7801137641Каркасное сооружение для занятий легкой атлетикой</v>
      </c>
      <c r="E231" s="10"/>
      <c r="F231" s="10" t="s">
        <v>16</v>
      </c>
      <c r="G231" s="10" t="s">
        <v>121</v>
      </c>
      <c r="H231" s="11" t="s">
        <v>191</v>
      </c>
      <c r="I231" s="2">
        <f t="shared" si="7"/>
        <v>4</v>
      </c>
      <c r="J231" s="2" t="s">
        <v>11974</v>
      </c>
    </row>
    <row r="232" spans="1:10" x14ac:dyDescent="0.25">
      <c r="A232" s="12">
        <v>7801137641</v>
      </c>
      <c r="B232" s="13" t="s">
        <v>6773</v>
      </c>
      <c r="C232" s="13" t="str">
        <f>IF(B232="","не указан"&amp;COUNTIF($A$3:$A232,A232),B232)</f>
        <v>Каркасное сооружение для занятий минифутболом</v>
      </c>
      <c r="D232" s="10" t="str">
        <f t="shared" si="6"/>
        <v>7801137641Каркасное сооружение для занятий минифутболом</v>
      </c>
      <c r="E232" s="13"/>
      <c r="F232" s="13" t="s">
        <v>16</v>
      </c>
      <c r="G232" s="13" t="s">
        <v>121</v>
      </c>
      <c r="H232" s="14" t="s">
        <v>191</v>
      </c>
      <c r="I232" s="2">
        <f t="shared" si="7"/>
        <v>3</v>
      </c>
      <c r="J232" s="2" t="s">
        <v>11974</v>
      </c>
    </row>
    <row r="233" spans="1:10" x14ac:dyDescent="0.25">
      <c r="A233" s="9">
        <v>7801137641</v>
      </c>
      <c r="B233" s="10" t="s">
        <v>6774</v>
      </c>
      <c r="C233" s="13" t="str">
        <f>IF(B233="","не указан"&amp;COUNTIF($A$3:$A233,A233),B233)</f>
        <v>Каркасное сооружение для занятий теннисом (корт №1)</v>
      </c>
      <c r="D233" s="10" t="str">
        <f t="shared" si="6"/>
        <v>7801137641Каркасное сооружение для занятий теннисом (корт №1)</v>
      </c>
      <c r="E233" s="10"/>
      <c r="F233" s="10" t="s">
        <v>16</v>
      </c>
      <c r="G233" s="10" t="s">
        <v>121</v>
      </c>
      <c r="H233" s="11" t="s">
        <v>191</v>
      </c>
      <c r="I233" s="2">
        <f t="shared" si="7"/>
        <v>2</v>
      </c>
      <c r="J233" s="2" t="s">
        <v>11974</v>
      </c>
    </row>
    <row r="234" spans="1:10" x14ac:dyDescent="0.25">
      <c r="A234" s="12">
        <v>7801137641</v>
      </c>
      <c r="B234" s="13" t="s">
        <v>10860</v>
      </c>
      <c r="C234" s="13" t="str">
        <f>IF(B234="","не указан"&amp;COUNTIF($A$3:$A234,A234),B234)</f>
        <v>Стадион</v>
      </c>
      <c r="D234" s="10" t="str">
        <f t="shared" si="6"/>
        <v>7801137641Стадион</v>
      </c>
      <c r="E234" s="13"/>
      <c r="F234" s="13" t="s">
        <v>16</v>
      </c>
      <c r="G234" s="13" t="s">
        <v>121</v>
      </c>
      <c r="H234" s="14" t="s">
        <v>191</v>
      </c>
      <c r="I234" s="2">
        <f t="shared" si="7"/>
        <v>1</v>
      </c>
      <c r="J234" s="2" t="s">
        <v>11974</v>
      </c>
    </row>
    <row r="235" spans="1:10" x14ac:dyDescent="0.25">
      <c r="A235" s="9">
        <v>7801139399</v>
      </c>
      <c r="B235" s="10" t="s">
        <v>5885</v>
      </c>
      <c r="C235" s="13" t="str">
        <f>IF(B235="","не указан"&amp;COUNTIF($A$3:$A235,A235),B235)</f>
        <v>Дошкольное учреждение</v>
      </c>
      <c r="D235" s="10" t="str">
        <f t="shared" si="6"/>
        <v>7801139399Дошкольное учреждение</v>
      </c>
      <c r="E235" s="10"/>
      <c r="F235" s="10" t="s">
        <v>16</v>
      </c>
      <c r="G235" s="10" t="s">
        <v>121</v>
      </c>
      <c r="H235" s="11" t="s">
        <v>145</v>
      </c>
      <c r="I235" s="2">
        <f t="shared" si="7"/>
        <v>1</v>
      </c>
      <c r="J235" s="2" t="s">
        <v>11974</v>
      </c>
    </row>
    <row r="236" spans="1:10" x14ac:dyDescent="0.25">
      <c r="A236" s="12">
        <v>7801140073</v>
      </c>
      <c r="B236" s="13"/>
      <c r="C236" s="13" t="str">
        <f>IF(B236="","не указан"&amp;COUNTIF($A$3:$A236,A236),B236)</f>
        <v>не указан1</v>
      </c>
      <c r="D236" s="10" t="str">
        <f t="shared" si="6"/>
        <v>7801140073не указан1</v>
      </c>
      <c r="E236" s="13"/>
      <c r="F236" s="13" t="s">
        <v>16</v>
      </c>
      <c r="G236" s="13" t="s">
        <v>121</v>
      </c>
      <c r="H236" s="14" t="s">
        <v>165</v>
      </c>
      <c r="I236" s="2">
        <f t="shared" si="7"/>
        <v>6</v>
      </c>
      <c r="J236" s="2" t="s">
        <v>11974</v>
      </c>
    </row>
    <row r="237" spans="1:10" x14ac:dyDescent="0.25">
      <c r="A237" s="9">
        <v>7801140073</v>
      </c>
      <c r="B237" s="10" t="s">
        <v>8197</v>
      </c>
      <c r="C237" s="13" t="str">
        <f>IF(B237="","не указан"&amp;COUNTIF($A$3:$A237,A237),B237)</f>
        <v>образовательное учреждение-детский сад</v>
      </c>
      <c r="D237" s="10" t="str">
        <f t="shared" si="6"/>
        <v>7801140073образовательное учреждение-детский сад</v>
      </c>
      <c r="E237" s="10" t="s">
        <v>8198</v>
      </c>
      <c r="F237" s="10" t="s">
        <v>16</v>
      </c>
      <c r="G237" s="10" t="s">
        <v>121</v>
      </c>
      <c r="H237" s="11" t="s">
        <v>165</v>
      </c>
      <c r="I237" s="2">
        <f t="shared" si="7"/>
        <v>5</v>
      </c>
      <c r="J237" s="2" t="s">
        <v>11974</v>
      </c>
    </row>
    <row r="238" spans="1:10" x14ac:dyDescent="0.25">
      <c r="A238" s="12">
        <v>7801140073</v>
      </c>
      <c r="B238" s="13" t="s">
        <v>8199</v>
      </c>
      <c r="C238" s="13" t="str">
        <f>IF(B238="","не указан"&amp;COUNTIF($A$3:$A238,A238),B238)</f>
        <v>Образовательное учреждение-корпус №1</v>
      </c>
      <c r="D238" s="10" t="str">
        <f t="shared" si="6"/>
        <v>7801140073Образовательное учреждение-корпус №1</v>
      </c>
      <c r="E238" s="13" t="s">
        <v>8200</v>
      </c>
      <c r="F238" s="13" t="s">
        <v>16</v>
      </c>
      <c r="G238" s="13" t="s">
        <v>121</v>
      </c>
      <c r="H238" s="14" t="s">
        <v>165</v>
      </c>
      <c r="I238" s="2">
        <f t="shared" si="7"/>
        <v>4</v>
      </c>
      <c r="J238" s="2" t="s">
        <v>11974</v>
      </c>
    </row>
    <row r="239" spans="1:10" x14ac:dyDescent="0.25">
      <c r="A239" s="9">
        <v>7801140073</v>
      </c>
      <c r="B239" s="10" t="s">
        <v>8201</v>
      </c>
      <c r="C239" s="13" t="str">
        <f>IF(B239="","не указан"&amp;COUNTIF($A$3:$A239,A239),B239)</f>
        <v>Образовательное учреждение-корпус №2</v>
      </c>
      <c r="D239" s="10" t="str">
        <f t="shared" si="6"/>
        <v>7801140073Образовательное учреждение-корпус №2</v>
      </c>
      <c r="E239" s="10" t="s">
        <v>8202</v>
      </c>
      <c r="F239" s="10" t="s">
        <v>16</v>
      </c>
      <c r="G239" s="10" t="s">
        <v>121</v>
      </c>
      <c r="H239" s="11" t="s">
        <v>165</v>
      </c>
      <c r="I239" s="2">
        <f t="shared" si="7"/>
        <v>3</v>
      </c>
      <c r="J239" s="2" t="s">
        <v>11974</v>
      </c>
    </row>
    <row r="240" spans="1:10" x14ac:dyDescent="0.25">
      <c r="A240" s="12">
        <v>7801140073</v>
      </c>
      <c r="B240" s="13" t="s">
        <v>8203</v>
      </c>
      <c r="C240" s="13" t="str">
        <f>IF(B240="","не указан"&amp;COUNTIF($A$3:$A240,A240),B240)</f>
        <v>Образовательное учреждение-корпус №3</v>
      </c>
      <c r="D240" s="10" t="str">
        <f t="shared" si="6"/>
        <v>7801140073Образовательное учреждение-корпус №3</v>
      </c>
      <c r="E240" s="13" t="s">
        <v>8204</v>
      </c>
      <c r="F240" s="13" t="s">
        <v>16</v>
      </c>
      <c r="G240" s="13" t="s">
        <v>121</v>
      </c>
      <c r="H240" s="14" t="s">
        <v>165</v>
      </c>
      <c r="I240" s="2">
        <f t="shared" si="7"/>
        <v>2</v>
      </c>
      <c r="J240" s="2" t="s">
        <v>11974</v>
      </c>
    </row>
    <row r="241" spans="1:10" x14ac:dyDescent="0.25">
      <c r="A241" s="9">
        <v>7801140073</v>
      </c>
      <c r="B241" s="10" t="s">
        <v>8205</v>
      </c>
      <c r="C241" s="13" t="str">
        <f>IF(B241="","не указан"&amp;COUNTIF($A$3:$A241,A241),B241)</f>
        <v>Образовательное учреждение-ясли</v>
      </c>
      <c r="D241" s="10" t="str">
        <f t="shared" si="6"/>
        <v>7801140073Образовательное учреждение-ясли</v>
      </c>
      <c r="E241" s="10" t="s">
        <v>8198</v>
      </c>
      <c r="F241" s="10" t="s">
        <v>16</v>
      </c>
      <c r="G241" s="10" t="s">
        <v>121</v>
      </c>
      <c r="H241" s="11" t="s">
        <v>165</v>
      </c>
      <c r="I241" s="2">
        <f t="shared" si="7"/>
        <v>1</v>
      </c>
      <c r="J241" s="2" t="s">
        <v>11974</v>
      </c>
    </row>
    <row r="242" spans="1:10" x14ac:dyDescent="0.25">
      <c r="A242" s="12">
        <v>7801140299</v>
      </c>
      <c r="B242" s="13" t="s">
        <v>4180</v>
      </c>
      <c r="C242" s="13" t="str">
        <f>IF(B242="","не указан"&amp;COUNTIF($A$3:$A242,A242),B242)</f>
        <v>Главное здание, спортивная школа</v>
      </c>
      <c r="D242" s="10" t="str">
        <f t="shared" si="6"/>
        <v>7801140299Главное здание, спортивная школа</v>
      </c>
      <c r="E242" s="13"/>
      <c r="F242" s="13" t="s">
        <v>16</v>
      </c>
      <c r="G242" s="13" t="s">
        <v>121</v>
      </c>
      <c r="H242" s="14" t="s">
        <v>192</v>
      </c>
      <c r="I242" s="2">
        <f t="shared" si="7"/>
        <v>2</v>
      </c>
      <c r="J242" s="2" t="s">
        <v>11974</v>
      </c>
    </row>
    <row r="243" spans="1:10" x14ac:dyDescent="0.25">
      <c r="A243" s="9">
        <v>7801140299</v>
      </c>
      <c r="B243" s="10" t="s">
        <v>8799</v>
      </c>
      <c r="C243" s="13" t="str">
        <f>IF(B243="","не указан"&amp;COUNTIF($A$3:$A243,A243),B243)</f>
        <v>Отделение шахмат</v>
      </c>
      <c r="D243" s="10" t="str">
        <f t="shared" si="6"/>
        <v>7801140299Отделение шахмат</v>
      </c>
      <c r="E243" s="10"/>
      <c r="F243" s="10" t="s">
        <v>16</v>
      </c>
      <c r="G243" s="10" t="s">
        <v>121</v>
      </c>
      <c r="H243" s="11" t="s">
        <v>192</v>
      </c>
      <c r="I243" s="2">
        <f t="shared" si="7"/>
        <v>1</v>
      </c>
      <c r="J243" s="2" t="s">
        <v>11974</v>
      </c>
    </row>
    <row r="244" spans="1:10" x14ac:dyDescent="0.25">
      <c r="A244" s="12">
        <v>7801145804</v>
      </c>
      <c r="B244" s="13" t="s">
        <v>4205</v>
      </c>
      <c r="C244" s="13" t="str">
        <f>IF(B244="","не указан"&amp;COUNTIF($A$3:$A244,A244),B244)</f>
        <v>главный офис</v>
      </c>
      <c r="D244" s="10" t="str">
        <f t="shared" si="6"/>
        <v>7801145804главный офис</v>
      </c>
      <c r="E244" s="13" t="s">
        <v>4206</v>
      </c>
      <c r="F244" s="13" t="s">
        <v>2243</v>
      </c>
      <c r="G244" s="13" t="s">
        <v>2699</v>
      </c>
      <c r="H244" s="14" t="s">
        <v>2703</v>
      </c>
      <c r="I244" s="2">
        <f t="shared" si="7"/>
        <v>4</v>
      </c>
      <c r="J244" s="2" t="s">
        <v>11974</v>
      </c>
    </row>
    <row r="245" spans="1:10" x14ac:dyDescent="0.25">
      <c r="A245" s="9">
        <v>7801145804</v>
      </c>
      <c r="B245" s="10" t="s">
        <v>8483</v>
      </c>
      <c r="C245" s="13" t="str">
        <f>IF(B245="","не указан"&amp;COUNTIF($A$3:$A245,A245),B245)</f>
        <v>оперативно-ремонтное помещение</v>
      </c>
      <c r="D245" s="10" t="str">
        <f t="shared" si="6"/>
        <v>7801145804оперативно-ремонтное помещение</v>
      </c>
      <c r="E245" s="10" t="s">
        <v>8484</v>
      </c>
      <c r="F245" s="10" t="s">
        <v>2243</v>
      </c>
      <c r="G245" s="10" t="s">
        <v>2699</v>
      </c>
      <c r="H245" s="11" t="s">
        <v>2703</v>
      </c>
      <c r="I245" s="2">
        <f t="shared" si="7"/>
        <v>3</v>
      </c>
      <c r="J245" s="2" t="s">
        <v>11974</v>
      </c>
    </row>
    <row r="246" spans="1:10" x14ac:dyDescent="0.25">
      <c r="A246" s="12">
        <v>7801145804</v>
      </c>
      <c r="B246" s="13" t="s">
        <v>9734</v>
      </c>
      <c r="C246" s="13" t="str">
        <f>IF(B246="","не указан"&amp;COUNTIF($A$3:$A246,A246),B246)</f>
        <v>помещение для использования под уставные цели</v>
      </c>
      <c r="D246" s="10" t="str">
        <f t="shared" si="6"/>
        <v>7801145804помещение для использования под уставные цели</v>
      </c>
      <c r="E246" s="13" t="s">
        <v>9735</v>
      </c>
      <c r="F246" s="13" t="s">
        <v>2243</v>
      </c>
      <c r="G246" s="13" t="s">
        <v>2699</v>
      </c>
      <c r="H246" s="14" t="s">
        <v>2703</v>
      </c>
      <c r="I246" s="2">
        <f t="shared" si="7"/>
        <v>2</v>
      </c>
      <c r="J246" s="2" t="s">
        <v>11974</v>
      </c>
    </row>
    <row r="247" spans="1:10" x14ac:dyDescent="0.25">
      <c r="A247" s="9">
        <v>7801145804</v>
      </c>
      <c r="B247" s="10" t="s">
        <v>11678</v>
      </c>
      <c r="C247" s="13" t="str">
        <f>IF(B247="","не указан"&amp;COUNTIF($A$3:$A247,A247),B247)</f>
        <v>Центр управления дорожным движения СПб</v>
      </c>
      <c r="D247" s="10" t="str">
        <f t="shared" si="6"/>
        <v>7801145804Центр управления дорожным движения СПб</v>
      </c>
      <c r="E247" s="10" t="s">
        <v>11679</v>
      </c>
      <c r="F247" s="10" t="s">
        <v>2243</v>
      </c>
      <c r="G247" s="10" t="s">
        <v>2699</v>
      </c>
      <c r="H247" s="11" t="s">
        <v>2703</v>
      </c>
      <c r="I247" s="2">
        <f t="shared" si="7"/>
        <v>1</v>
      </c>
      <c r="J247" s="2" t="s">
        <v>11974</v>
      </c>
    </row>
    <row r="248" spans="1:10" x14ac:dyDescent="0.25">
      <c r="A248" s="12">
        <v>7801160584</v>
      </c>
      <c r="B248" s="13" t="s">
        <v>11650</v>
      </c>
      <c r="C248" s="13" t="str">
        <f>IF(B248="","не указан"&amp;COUNTIF($A$3:$A248,A248),B248)</f>
        <v>Центр повышения квалификации специалистов</v>
      </c>
      <c r="D248" s="10" t="str">
        <f t="shared" si="6"/>
        <v>7801160584Центр повышения квалификации специалистов</v>
      </c>
      <c r="E248" s="13"/>
      <c r="F248" s="13" t="s">
        <v>16</v>
      </c>
      <c r="G248" s="13" t="s">
        <v>121</v>
      </c>
      <c r="H248" s="14" t="s">
        <v>190</v>
      </c>
      <c r="I248" s="2">
        <f t="shared" si="7"/>
        <v>1</v>
      </c>
      <c r="J248" s="2" t="s">
        <v>11974</v>
      </c>
    </row>
    <row r="249" spans="1:10" x14ac:dyDescent="0.25">
      <c r="A249" s="9">
        <v>7801161002</v>
      </c>
      <c r="B249" s="10" t="s">
        <v>7745</v>
      </c>
      <c r="C249" s="13" t="str">
        <f>IF(B249="","не указан"&amp;COUNTIF($A$3:$A249,A249),B249)</f>
        <v>Нежилое здание, Литер Ж</v>
      </c>
      <c r="D249" s="10" t="str">
        <f t="shared" si="6"/>
        <v>7801161002Нежилое здание, Литер Ж</v>
      </c>
      <c r="E249" s="10"/>
      <c r="F249" s="10" t="s">
        <v>16</v>
      </c>
      <c r="G249" s="10" t="s">
        <v>121</v>
      </c>
      <c r="H249" s="11" t="s">
        <v>211</v>
      </c>
      <c r="I249" s="2">
        <f t="shared" si="7"/>
        <v>10</v>
      </c>
      <c r="J249" s="2" t="s">
        <v>11974</v>
      </c>
    </row>
    <row r="250" spans="1:10" x14ac:dyDescent="0.25">
      <c r="A250" s="12">
        <v>7801161002</v>
      </c>
      <c r="B250" s="13" t="s">
        <v>7747</v>
      </c>
      <c r="C250" s="13" t="str">
        <f>IF(B250="","не указан"&amp;COUNTIF($A$3:$A250,A250),B250)</f>
        <v>нежилое здание, Литер И</v>
      </c>
      <c r="D250" s="10" t="str">
        <f t="shared" si="6"/>
        <v>7801161002нежилое здание, Литер И</v>
      </c>
      <c r="E250" s="13"/>
      <c r="F250" s="13" t="s">
        <v>16</v>
      </c>
      <c r="G250" s="13" t="s">
        <v>121</v>
      </c>
      <c r="H250" s="14" t="s">
        <v>211</v>
      </c>
      <c r="I250" s="2">
        <f t="shared" si="7"/>
        <v>9</v>
      </c>
      <c r="J250" s="2" t="s">
        <v>11974</v>
      </c>
    </row>
    <row r="251" spans="1:10" x14ac:dyDescent="0.25">
      <c r="A251" s="9">
        <v>7801161002</v>
      </c>
      <c r="B251" s="10" t="s">
        <v>7748</v>
      </c>
      <c r="C251" s="13" t="str">
        <f>IF(B251="","не указан"&amp;COUNTIF($A$3:$A251,A251),B251)</f>
        <v>Нежилое здание, Литер Л</v>
      </c>
      <c r="D251" s="10" t="str">
        <f t="shared" si="6"/>
        <v>7801161002Нежилое здание, Литер Л</v>
      </c>
      <c r="E251" s="10"/>
      <c r="F251" s="10" t="s">
        <v>16</v>
      </c>
      <c r="G251" s="10" t="s">
        <v>121</v>
      </c>
      <c r="H251" s="11" t="s">
        <v>211</v>
      </c>
      <c r="I251" s="2">
        <f t="shared" si="7"/>
        <v>8</v>
      </c>
      <c r="J251" s="2" t="s">
        <v>11974</v>
      </c>
    </row>
    <row r="252" spans="1:10" x14ac:dyDescent="0.25">
      <c r="A252" s="12">
        <v>7801161002</v>
      </c>
      <c r="B252" s="13" t="s">
        <v>7749</v>
      </c>
      <c r="C252" s="13" t="str">
        <f>IF(B252="","не указан"&amp;COUNTIF($A$3:$A252,A252),B252)</f>
        <v>Нежилое здание, Литера К</v>
      </c>
      <c r="D252" s="10" t="str">
        <f t="shared" si="6"/>
        <v>7801161002Нежилое здание, Литера К</v>
      </c>
      <c r="E252" s="13"/>
      <c r="F252" s="13" t="s">
        <v>16</v>
      </c>
      <c r="G252" s="13" t="s">
        <v>121</v>
      </c>
      <c r="H252" s="14" t="s">
        <v>211</v>
      </c>
      <c r="I252" s="2">
        <f t="shared" si="7"/>
        <v>7</v>
      </c>
      <c r="J252" s="2" t="s">
        <v>11974</v>
      </c>
    </row>
    <row r="253" spans="1:10" x14ac:dyDescent="0.25">
      <c r="A253" s="9">
        <v>7801161002</v>
      </c>
      <c r="B253" s="10" t="s">
        <v>7750</v>
      </c>
      <c r="C253" s="13" t="str">
        <f>IF(B253="","не указан"&amp;COUNTIF($A$3:$A253,A253),B253)</f>
        <v>нежилое здание, ЛитерЕ</v>
      </c>
      <c r="D253" s="10" t="str">
        <f t="shared" si="6"/>
        <v>7801161002нежилое здание, ЛитерЕ</v>
      </c>
      <c r="E253" s="10"/>
      <c r="F253" s="10" t="s">
        <v>16</v>
      </c>
      <c r="G253" s="10" t="s">
        <v>121</v>
      </c>
      <c r="H253" s="11" t="s">
        <v>211</v>
      </c>
      <c r="I253" s="2">
        <f t="shared" si="7"/>
        <v>6</v>
      </c>
      <c r="J253" s="2" t="s">
        <v>11974</v>
      </c>
    </row>
    <row r="254" spans="1:10" x14ac:dyDescent="0.25">
      <c r="A254" s="12">
        <v>7801161002</v>
      </c>
      <c r="B254" s="13" t="s">
        <v>7862</v>
      </c>
      <c r="C254" s="13" t="str">
        <f>IF(B254="","не указан"&amp;COUNTIF($A$3:$A254,A254),B254)</f>
        <v>Нежилые здания, Литер Д</v>
      </c>
      <c r="D254" s="10" t="str">
        <f t="shared" si="6"/>
        <v>7801161002Нежилые здания, Литер Д</v>
      </c>
      <c r="E254" s="13"/>
      <c r="F254" s="13" t="s">
        <v>16</v>
      </c>
      <c r="G254" s="13" t="s">
        <v>121</v>
      </c>
      <c r="H254" s="14" t="s">
        <v>211</v>
      </c>
      <c r="I254" s="2">
        <f t="shared" si="7"/>
        <v>5</v>
      </c>
      <c r="J254" s="2" t="s">
        <v>11974</v>
      </c>
    </row>
    <row r="255" spans="1:10" x14ac:dyDescent="0.25">
      <c r="A255" s="9">
        <v>7801161002</v>
      </c>
      <c r="B255" s="10" t="s">
        <v>7863</v>
      </c>
      <c r="C255" s="13" t="str">
        <f>IF(B255="","не указан"&amp;COUNTIF($A$3:$A255,A255),B255)</f>
        <v>Нежилые здания, Литер З</v>
      </c>
      <c r="D255" s="10" t="str">
        <f t="shared" si="6"/>
        <v>7801161002Нежилые здания, Литер З</v>
      </c>
      <c r="E255" s="10"/>
      <c r="F255" s="10" t="s">
        <v>16</v>
      </c>
      <c r="G255" s="10" t="s">
        <v>121</v>
      </c>
      <c r="H255" s="11" t="s">
        <v>211</v>
      </c>
      <c r="I255" s="2">
        <f t="shared" si="7"/>
        <v>4</v>
      </c>
      <c r="J255" s="2" t="s">
        <v>11974</v>
      </c>
    </row>
    <row r="256" spans="1:10" x14ac:dyDescent="0.25">
      <c r="A256" s="12">
        <v>7801161002</v>
      </c>
      <c r="B256" s="13" t="s">
        <v>7746</v>
      </c>
      <c r="C256" s="13" t="str">
        <f>IF(B256="","не указан"&amp;COUNTIF($A$3:$A256,A256),B256)</f>
        <v>Санкт-Петербургское государственное казённое учреждение здравоохранения "Психоневрологический дом ребенка № 6"</v>
      </c>
      <c r="D256" s="10" t="str">
        <f t="shared" si="6"/>
        <v>7801161002Санкт-Петербургское государственное казённое учреждение здравоохранения "Психоневрологический дом ребенка № 6"</v>
      </c>
      <c r="E256" s="13"/>
      <c r="F256" s="13" t="s">
        <v>16</v>
      </c>
      <c r="G256" s="13" t="s">
        <v>121</v>
      </c>
      <c r="H256" s="14" t="s">
        <v>211</v>
      </c>
      <c r="I256" s="2">
        <f t="shared" si="7"/>
        <v>3</v>
      </c>
      <c r="J256" s="2" t="s">
        <v>11974</v>
      </c>
    </row>
    <row r="257" spans="1:10" x14ac:dyDescent="0.25">
      <c r="A257" s="9">
        <v>7801161002</v>
      </c>
      <c r="B257" s="10" t="s">
        <v>10168</v>
      </c>
      <c r="C257" s="13" t="str">
        <f>IF(B257="","не указан"&amp;COUNTIF($A$3:$A257,A257),B257)</f>
        <v>Санкт-Петербургское государственное казённое учреждение здравоохранения "Психоневрологический дом ребенка №6"</v>
      </c>
      <c r="D257" s="10" t="str">
        <f t="shared" si="6"/>
        <v>7801161002Санкт-Петербургское государственное казённое учреждение здравоохранения "Психоневрологический дом ребенка №6"</v>
      </c>
      <c r="E257" s="10"/>
      <c r="F257" s="10" t="s">
        <v>16</v>
      </c>
      <c r="G257" s="10" t="s">
        <v>121</v>
      </c>
      <c r="H257" s="11" t="s">
        <v>211</v>
      </c>
      <c r="I257" s="2">
        <f t="shared" si="7"/>
        <v>2</v>
      </c>
      <c r="J257" s="2" t="s">
        <v>11974</v>
      </c>
    </row>
    <row r="258" spans="1:10" x14ac:dyDescent="0.25">
      <c r="A258" s="12">
        <v>7801161002</v>
      </c>
      <c r="B258" s="13"/>
      <c r="C258" s="13" t="str">
        <f>IF(B258="","не указан"&amp;COUNTIF($A$3:$A258,A258),B258)</f>
        <v>не указан10</v>
      </c>
      <c r="D258" s="10" t="str">
        <f t="shared" si="6"/>
        <v>7801161002не указан10</v>
      </c>
      <c r="E258" s="13" t="s">
        <v>10169</v>
      </c>
      <c r="F258" s="13" t="s">
        <v>16</v>
      </c>
      <c r="G258" s="13" t="s">
        <v>121</v>
      </c>
      <c r="H258" s="14" t="s">
        <v>211</v>
      </c>
      <c r="I258" s="2">
        <f t="shared" si="7"/>
        <v>1</v>
      </c>
      <c r="J258" s="2" t="s">
        <v>11974</v>
      </c>
    </row>
    <row r="259" spans="1:10" x14ac:dyDescent="0.25">
      <c r="A259" s="9">
        <v>7801161193</v>
      </c>
      <c r="B259" s="13"/>
      <c r="C259" s="13" t="str">
        <f>IF(B259="","не указан"&amp;COUNTIF($A$3:$A259,A259),B259)</f>
        <v>не указан1</v>
      </c>
      <c r="D259" s="10" t="str">
        <f t="shared" si="6"/>
        <v>7801161193не указан1</v>
      </c>
      <c r="E259" s="10" t="s">
        <v>6059</v>
      </c>
      <c r="F259" s="10" t="s">
        <v>16</v>
      </c>
      <c r="G259" s="10" t="s">
        <v>121</v>
      </c>
      <c r="H259" s="11" t="s">
        <v>205</v>
      </c>
      <c r="I259" s="2">
        <f t="shared" si="7"/>
        <v>1</v>
      </c>
      <c r="J259" s="2" t="s">
        <v>11974</v>
      </c>
    </row>
    <row r="260" spans="1:10" x14ac:dyDescent="0.25">
      <c r="A260" s="12">
        <v>7801161316</v>
      </c>
      <c r="B260" s="13"/>
      <c r="C260" s="13" t="str">
        <f>IF(B260="","не указан"&amp;COUNTIF($A$3:$A260,A260),B260)</f>
        <v>не указан1</v>
      </c>
      <c r="D260" s="10" t="str">
        <f t="shared" ref="D260:D323" si="8">A260&amp;C260</f>
        <v>7801161316не указан1</v>
      </c>
      <c r="E260" s="13" t="s">
        <v>11295</v>
      </c>
      <c r="F260" s="13" t="s">
        <v>2243</v>
      </c>
      <c r="G260" s="13" t="s">
        <v>2428</v>
      </c>
      <c r="H260" s="14" t="s">
        <v>2452</v>
      </c>
      <c r="I260" s="2">
        <f t="shared" ref="I260:I323" si="9">COUNTIF(A260:A6991,A260)</f>
        <v>1</v>
      </c>
      <c r="J260" s="2" t="s">
        <v>11974</v>
      </c>
    </row>
    <row r="261" spans="1:10" x14ac:dyDescent="0.25">
      <c r="A261" s="9">
        <v>7801167910</v>
      </c>
      <c r="B261" s="10" t="s">
        <v>7096</v>
      </c>
      <c r="C261" s="13" t="str">
        <f>IF(B261="","не указан"&amp;COUNTIF($A$3:$A261,A261),B261)</f>
        <v>лечебно-профилактическое</v>
      </c>
      <c r="D261" s="10" t="str">
        <f t="shared" si="8"/>
        <v>7801167910лечебно-профилактическое</v>
      </c>
      <c r="E261" s="10" t="s">
        <v>7097</v>
      </c>
      <c r="F261" s="10" t="s">
        <v>2243</v>
      </c>
      <c r="G261" s="10" t="s">
        <v>2317</v>
      </c>
      <c r="H261" s="11" t="s">
        <v>2390</v>
      </c>
      <c r="I261" s="2">
        <f t="shared" si="9"/>
        <v>1</v>
      </c>
      <c r="J261" s="2" t="s">
        <v>11974</v>
      </c>
    </row>
    <row r="262" spans="1:10" x14ac:dyDescent="0.25">
      <c r="A262" s="12">
        <v>7801234557</v>
      </c>
      <c r="B262" s="13"/>
      <c r="C262" s="13" t="str">
        <f>IF(B262="","не указан"&amp;COUNTIF($A$3:$A262,A262),B262)</f>
        <v>не указан1</v>
      </c>
      <c r="D262" s="10" t="str">
        <f t="shared" si="8"/>
        <v>7801234557не указан1</v>
      </c>
      <c r="E262" s="13"/>
      <c r="F262" s="13" t="s">
        <v>16</v>
      </c>
      <c r="G262" s="13" t="s">
        <v>121</v>
      </c>
      <c r="H262" s="14" t="s">
        <v>130</v>
      </c>
      <c r="I262" s="2">
        <f t="shared" si="9"/>
        <v>1</v>
      </c>
      <c r="J262" s="2" t="s">
        <v>11974</v>
      </c>
    </row>
    <row r="263" spans="1:10" x14ac:dyDescent="0.25">
      <c r="A263" s="9">
        <v>7801265957</v>
      </c>
      <c r="B263" s="10" t="s">
        <v>2918</v>
      </c>
      <c r="C263" s="13" t="str">
        <f>IF(B263="","не указан"&amp;COUNTIF($A$3:$A263,A263),B263)</f>
        <v>Административно-жилое</v>
      </c>
      <c r="D263" s="10" t="str">
        <f t="shared" si="8"/>
        <v>7801265957Административно-жилое</v>
      </c>
      <c r="E263" s="10" t="s">
        <v>2919</v>
      </c>
      <c r="F263" s="10" t="s">
        <v>16</v>
      </c>
      <c r="G263" s="10" t="s">
        <v>121</v>
      </c>
      <c r="H263" s="11" t="s">
        <v>185</v>
      </c>
      <c r="I263" s="2">
        <f t="shared" si="9"/>
        <v>7</v>
      </c>
      <c r="J263" s="2" t="s">
        <v>11974</v>
      </c>
    </row>
    <row r="264" spans="1:10" x14ac:dyDescent="0.25">
      <c r="A264" s="12">
        <v>7801265957</v>
      </c>
      <c r="B264" s="13"/>
      <c r="C264" s="13" t="str">
        <f>IF(B264="","не указан"&amp;COUNTIF($A$3:$A264,A264),B264)</f>
        <v>не указан2</v>
      </c>
      <c r="D264" s="10" t="str">
        <f t="shared" si="8"/>
        <v>7801265957не указан2</v>
      </c>
      <c r="E264" s="13" t="s">
        <v>5696</v>
      </c>
      <c r="F264" s="13" t="s">
        <v>16</v>
      </c>
      <c r="G264" s="13" t="s">
        <v>121</v>
      </c>
      <c r="H264" s="14" t="s">
        <v>185</v>
      </c>
      <c r="I264" s="2">
        <f t="shared" si="9"/>
        <v>6</v>
      </c>
      <c r="J264" s="2" t="s">
        <v>11974</v>
      </c>
    </row>
    <row r="265" spans="1:10" x14ac:dyDescent="0.25">
      <c r="A265" s="9">
        <v>7801265957</v>
      </c>
      <c r="B265" s="10" t="s">
        <v>6781</v>
      </c>
      <c r="C265" s="13" t="str">
        <f>IF(B265="","не указан"&amp;COUNTIF($A$3:$A265,A265),B265)</f>
        <v>Каток на пер. Каховского</v>
      </c>
      <c r="D265" s="10" t="str">
        <f t="shared" si="8"/>
        <v>7801265957Каток на пер. Каховского</v>
      </c>
      <c r="E265" s="10" t="s">
        <v>6782</v>
      </c>
      <c r="F265" s="10" t="s">
        <v>16</v>
      </c>
      <c r="G265" s="10" t="s">
        <v>121</v>
      </c>
      <c r="H265" s="11" t="s">
        <v>185</v>
      </c>
      <c r="I265" s="2">
        <f t="shared" si="9"/>
        <v>5</v>
      </c>
      <c r="J265" s="2" t="s">
        <v>11974</v>
      </c>
    </row>
    <row r="266" spans="1:10" x14ac:dyDescent="0.25">
      <c r="A266" s="12">
        <v>7801265957</v>
      </c>
      <c r="B266" s="13" t="s">
        <v>6783</v>
      </c>
      <c r="C266" s="13" t="str">
        <f>IF(B266="","не указан"&amp;COUNTIF($A$3:$A266,A266),B266)</f>
        <v>Каток на ул. Маршала Новикова</v>
      </c>
      <c r="D266" s="10" t="str">
        <f t="shared" si="8"/>
        <v>7801265957Каток на ул. Маршала Новикова</v>
      </c>
      <c r="E266" s="13"/>
      <c r="F266" s="13" t="s">
        <v>16</v>
      </c>
      <c r="G266" s="13" t="s">
        <v>121</v>
      </c>
      <c r="H266" s="14" t="s">
        <v>185</v>
      </c>
      <c r="I266" s="2">
        <f t="shared" si="9"/>
        <v>4</v>
      </c>
      <c r="J266" s="2" t="s">
        <v>11974</v>
      </c>
    </row>
    <row r="267" spans="1:10" x14ac:dyDescent="0.25">
      <c r="A267" s="9">
        <v>7801265957</v>
      </c>
      <c r="B267" s="10" t="s">
        <v>6784</v>
      </c>
      <c r="C267" s="13" t="str">
        <f>IF(B267="","не указан"&amp;COUNTIF($A$3:$A267,A267),B267)</f>
        <v>Каток на ул. Мебельная</v>
      </c>
      <c r="D267" s="10" t="str">
        <f t="shared" si="8"/>
        <v>7801265957Каток на ул. Мебельная</v>
      </c>
      <c r="E267" s="10"/>
      <c r="F267" s="10" t="s">
        <v>16</v>
      </c>
      <c r="G267" s="10" t="s">
        <v>121</v>
      </c>
      <c r="H267" s="11" t="s">
        <v>185</v>
      </c>
      <c r="I267" s="2">
        <f t="shared" si="9"/>
        <v>3</v>
      </c>
      <c r="J267" s="2" t="s">
        <v>11974</v>
      </c>
    </row>
    <row r="268" spans="1:10" x14ac:dyDescent="0.25">
      <c r="A268" s="12">
        <v>7801265957</v>
      </c>
      <c r="B268" s="13"/>
      <c r="C268" s="13" t="str">
        <f>IF(B268="","не указан"&amp;COUNTIF($A$3:$A268,A268),B268)</f>
        <v>не указан6</v>
      </c>
      <c r="D268" s="10" t="str">
        <f t="shared" si="8"/>
        <v>7801265957не указан6</v>
      </c>
      <c r="E268" s="13" t="s">
        <v>8232</v>
      </c>
      <c r="F268" s="13" t="s">
        <v>16</v>
      </c>
      <c r="G268" s="13" t="s">
        <v>121</v>
      </c>
      <c r="H268" s="14" t="s">
        <v>185</v>
      </c>
      <c r="I268" s="2">
        <f t="shared" si="9"/>
        <v>2</v>
      </c>
      <c r="J268" s="2" t="s">
        <v>11974</v>
      </c>
    </row>
    <row r="269" spans="1:10" x14ac:dyDescent="0.25">
      <c r="A269" s="9">
        <v>7801265957</v>
      </c>
      <c r="B269" s="13"/>
      <c r="C269" s="13" t="str">
        <f>IF(B269="","не указан"&amp;COUNTIF($A$3:$A269,A269),B269)</f>
        <v>не указан7</v>
      </c>
      <c r="D269" s="10" t="str">
        <f t="shared" si="8"/>
        <v>7801265957не указан7</v>
      </c>
      <c r="E269" s="10" t="s">
        <v>11781</v>
      </c>
      <c r="F269" s="10" t="s">
        <v>16</v>
      </c>
      <c r="G269" s="10" t="s">
        <v>121</v>
      </c>
      <c r="H269" s="11" t="s">
        <v>185</v>
      </c>
      <c r="I269" s="2">
        <f t="shared" si="9"/>
        <v>1</v>
      </c>
      <c r="J269" s="2" t="s">
        <v>11974</v>
      </c>
    </row>
    <row r="270" spans="1:10" x14ac:dyDescent="0.25">
      <c r="A270" s="12">
        <v>7801305857</v>
      </c>
      <c r="B270" s="13"/>
      <c r="C270" s="13" t="str">
        <f>IF(B270="","не указан"&amp;COUNTIF($A$3:$A270,A270),B270)</f>
        <v>не указан1</v>
      </c>
      <c r="D270" s="10" t="str">
        <f t="shared" si="8"/>
        <v>7801305857не указан1</v>
      </c>
      <c r="E270" s="13" t="s">
        <v>3253</v>
      </c>
      <c r="F270" s="13" t="s">
        <v>2243</v>
      </c>
      <c r="G270" s="13" t="s">
        <v>2426</v>
      </c>
      <c r="H270" s="14" t="s">
        <v>2426</v>
      </c>
      <c r="I270" s="2">
        <f t="shared" si="9"/>
        <v>3</v>
      </c>
      <c r="J270" s="2" t="s">
        <v>11973</v>
      </c>
    </row>
    <row r="271" spans="1:10" x14ac:dyDescent="0.25">
      <c r="A271" s="9">
        <v>7801305857</v>
      </c>
      <c r="B271" s="10" t="s">
        <v>8578</v>
      </c>
      <c r="C271" s="13" t="str">
        <f>IF(B271="","не указан"&amp;COUNTIF($A$3:$A271,A271),B271)</f>
        <v>Отдел контроля северных районов</v>
      </c>
      <c r="D271" s="10" t="str">
        <f t="shared" si="8"/>
        <v>7801305857Отдел контроля северных районов</v>
      </c>
      <c r="E271" s="10" t="s">
        <v>8579</v>
      </c>
      <c r="F271" s="10" t="s">
        <v>2243</v>
      </c>
      <c r="G271" s="10" t="s">
        <v>2426</v>
      </c>
      <c r="H271" s="11" t="s">
        <v>2426</v>
      </c>
      <c r="I271" s="2">
        <f t="shared" si="9"/>
        <v>2</v>
      </c>
      <c r="J271" s="2" t="s">
        <v>11973</v>
      </c>
    </row>
    <row r="272" spans="1:10" x14ac:dyDescent="0.25">
      <c r="A272" s="12">
        <v>7801305857</v>
      </c>
      <c r="B272" s="13" t="s">
        <v>8580</v>
      </c>
      <c r="C272" s="13" t="str">
        <f>IF(B272="","не указан"&amp;COUNTIF($A$3:$A272,A272),B272)</f>
        <v>Отдел контроля центральных районов</v>
      </c>
      <c r="D272" s="10" t="str">
        <f t="shared" si="8"/>
        <v>7801305857Отдел контроля центральных районов</v>
      </c>
      <c r="E272" s="13" t="s">
        <v>8581</v>
      </c>
      <c r="F272" s="13" t="s">
        <v>2243</v>
      </c>
      <c r="G272" s="13" t="s">
        <v>2426</v>
      </c>
      <c r="H272" s="14" t="s">
        <v>2426</v>
      </c>
      <c r="I272" s="2">
        <f t="shared" si="9"/>
        <v>1</v>
      </c>
      <c r="J272" s="2" t="s">
        <v>11973</v>
      </c>
    </row>
    <row r="273" spans="1:10" x14ac:dyDescent="0.25">
      <c r="A273" s="9">
        <v>7801314450</v>
      </c>
      <c r="B273" s="13"/>
      <c r="C273" s="13" t="str">
        <f>IF(B273="","не указан"&amp;COUNTIF($A$3:$A273,A273),B273)</f>
        <v>не указан1</v>
      </c>
      <c r="D273" s="10" t="str">
        <f t="shared" si="8"/>
        <v>7801314450не указан1</v>
      </c>
      <c r="E273" s="10" t="s">
        <v>8004</v>
      </c>
      <c r="F273" s="10" t="s">
        <v>16</v>
      </c>
      <c r="G273" s="10" t="s">
        <v>121</v>
      </c>
      <c r="H273" s="11" t="s">
        <v>184</v>
      </c>
      <c r="I273" s="2">
        <f t="shared" si="9"/>
        <v>1</v>
      </c>
      <c r="J273" s="2" t="s">
        <v>11974</v>
      </c>
    </row>
    <row r="274" spans="1:10" x14ac:dyDescent="0.25">
      <c r="A274" s="12">
        <v>7801333692</v>
      </c>
      <c r="B274" s="13" t="s">
        <v>11670</v>
      </c>
      <c r="C274" s="13" t="str">
        <f>IF(B274="","не указан"&amp;COUNTIF($A$3:$A274,A274),B274)</f>
        <v>Центр социальной реабилитации инвалидов и детей-инвалидов</v>
      </c>
      <c r="D274" s="10" t="str">
        <f t="shared" si="8"/>
        <v>7801333692Центр социальной реабилитации инвалидов и детей-инвалидов</v>
      </c>
      <c r="E274" s="13"/>
      <c r="F274" s="13" t="s">
        <v>16</v>
      </c>
      <c r="G274" s="13" t="s">
        <v>121</v>
      </c>
      <c r="H274" s="14" t="s">
        <v>200</v>
      </c>
      <c r="I274" s="2">
        <f t="shared" si="9"/>
        <v>2</v>
      </c>
      <c r="J274" s="2" t="s">
        <v>11974</v>
      </c>
    </row>
    <row r="275" spans="1:10" x14ac:dyDescent="0.25">
      <c r="A275" s="9">
        <v>7801333692</v>
      </c>
      <c r="B275" s="13"/>
      <c r="C275" s="13" t="str">
        <f>IF(B275="","не указан"&amp;COUNTIF($A$3:$A275,A275),B275)</f>
        <v>не указан2</v>
      </c>
      <c r="D275" s="10" t="str">
        <f t="shared" si="8"/>
        <v>7801333692не указан2</v>
      </c>
      <c r="E275" s="10"/>
      <c r="F275" s="10" t="s">
        <v>16</v>
      </c>
      <c r="G275" s="10" t="s">
        <v>121</v>
      </c>
      <c r="H275" s="11" t="s">
        <v>200</v>
      </c>
      <c r="I275" s="2">
        <f t="shared" si="9"/>
        <v>1</v>
      </c>
      <c r="J275" s="2" t="s">
        <v>11974</v>
      </c>
    </row>
    <row r="276" spans="1:10" x14ac:dyDescent="0.25">
      <c r="A276" s="12">
        <v>7801370430</v>
      </c>
      <c r="B276" s="13"/>
      <c r="C276" s="13" t="str">
        <f>IF(B276="","не указан"&amp;COUNTIF($A$3:$A276,A276),B276)</f>
        <v>не указан1</v>
      </c>
      <c r="D276" s="10" t="str">
        <f t="shared" si="8"/>
        <v>7801370430не указан1</v>
      </c>
      <c r="E276" s="13" t="s">
        <v>3011</v>
      </c>
      <c r="F276" s="13" t="s">
        <v>16</v>
      </c>
      <c r="G276" s="13" t="s">
        <v>121</v>
      </c>
      <c r="H276" s="14" t="s">
        <v>210</v>
      </c>
      <c r="I276" s="2">
        <f t="shared" si="9"/>
        <v>1</v>
      </c>
      <c r="J276" s="2" t="s">
        <v>11974</v>
      </c>
    </row>
    <row r="277" spans="1:10" x14ac:dyDescent="0.25">
      <c r="A277" s="9">
        <v>7801379721</v>
      </c>
      <c r="B277" s="13"/>
      <c r="C277" s="13" t="str">
        <f>IF(B277="","не указан"&amp;COUNTIF($A$3:$A277,A277),B277)</f>
        <v>не указан1</v>
      </c>
      <c r="D277" s="10" t="str">
        <f t="shared" si="8"/>
        <v>7801379721не указан1</v>
      </c>
      <c r="E277" s="10" t="s">
        <v>3013</v>
      </c>
      <c r="F277" s="10" t="s">
        <v>2243</v>
      </c>
      <c r="G277" s="10" t="s">
        <v>2420</v>
      </c>
      <c r="H277" s="11" t="s">
        <v>2424</v>
      </c>
      <c r="I277" s="2">
        <f t="shared" si="9"/>
        <v>2</v>
      </c>
      <c r="J277" s="2" t="s">
        <v>11974</v>
      </c>
    </row>
    <row r="278" spans="1:10" x14ac:dyDescent="0.25">
      <c r="A278" s="12">
        <v>7801379721</v>
      </c>
      <c r="B278" s="13"/>
      <c r="C278" s="13" t="str">
        <f>IF(B278="","не указан"&amp;COUNTIF($A$3:$A278,A278),B278)</f>
        <v>не указан2</v>
      </c>
      <c r="D278" s="10" t="str">
        <f t="shared" si="8"/>
        <v>7801379721не указан2</v>
      </c>
      <c r="E278" s="13" t="s">
        <v>3016</v>
      </c>
      <c r="F278" s="13" t="s">
        <v>2243</v>
      </c>
      <c r="G278" s="13" t="s">
        <v>2420</v>
      </c>
      <c r="H278" s="14" t="s">
        <v>2424</v>
      </c>
      <c r="I278" s="2">
        <f t="shared" si="9"/>
        <v>1</v>
      </c>
      <c r="J278" s="2" t="s">
        <v>11974</v>
      </c>
    </row>
    <row r="279" spans="1:10" x14ac:dyDescent="0.25">
      <c r="A279" s="9">
        <v>7801399534</v>
      </c>
      <c r="B279" s="13"/>
      <c r="C279" s="13" t="str">
        <f>IF(B279="","не указан"&amp;COUNTIF($A$3:$A279,A279),B279)</f>
        <v>не указан1</v>
      </c>
      <c r="D279" s="10" t="str">
        <f t="shared" si="8"/>
        <v>7801399534не указан1</v>
      </c>
      <c r="E279" s="10" t="s">
        <v>7952</v>
      </c>
      <c r="F279" s="10" t="s">
        <v>16</v>
      </c>
      <c r="G279" s="10" t="s">
        <v>121</v>
      </c>
      <c r="H279" s="11" t="s">
        <v>132</v>
      </c>
      <c r="I279" s="2">
        <f t="shared" si="9"/>
        <v>1</v>
      </c>
      <c r="J279" s="2" t="s">
        <v>11974</v>
      </c>
    </row>
    <row r="280" spans="1:10" x14ac:dyDescent="0.25">
      <c r="A280" s="12">
        <v>7801401342</v>
      </c>
      <c r="B280" s="13" t="s">
        <v>9260</v>
      </c>
      <c r="C280" s="13" t="str">
        <f>IF(B280="","не указан"&amp;COUNTIF($A$3:$A280,A280),B280)</f>
        <v>Подростково-молодежное пространство на ул. Нахимова (не эксплуатируется)</v>
      </c>
      <c r="D280" s="10" t="str">
        <f t="shared" si="8"/>
        <v>7801401342Подростково-молодежное пространство на ул. Нахимова (не эксплуатируется)</v>
      </c>
      <c r="E280" s="13" t="s">
        <v>9261</v>
      </c>
      <c r="F280" s="13" t="s">
        <v>16</v>
      </c>
      <c r="G280" s="13" t="s">
        <v>121</v>
      </c>
      <c r="H280" s="14" t="s">
        <v>194</v>
      </c>
      <c r="I280" s="2">
        <f t="shared" si="9"/>
        <v>38</v>
      </c>
      <c r="J280" s="2" t="s">
        <v>11974</v>
      </c>
    </row>
    <row r="281" spans="1:10" x14ac:dyDescent="0.25">
      <c r="A281" s="9">
        <v>7801401342</v>
      </c>
      <c r="B281" s="10" t="s">
        <v>9268</v>
      </c>
      <c r="C281" s="13" t="str">
        <f>IF(B281="","не указан"&amp;COUNTIF($A$3:$A281,A281),B281)</f>
        <v>Подростково-молодежный клуб "Аврора"</v>
      </c>
      <c r="D281" s="10" t="str">
        <f t="shared" si="8"/>
        <v>7801401342Подростково-молодежный клуб "Аврора"</v>
      </c>
      <c r="E281" s="10" t="s">
        <v>9269</v>
      </c>
      <c r="F281" s="10" t="s">
        <v>16</v>
      </c>
      <c r="G281" s="10" t="s">
        <v>121</v>
      </c>
      <c r="H281" s="11" t="s">
        <v>194</v>
      </c>
      <c r="I281" s="2">
        <f t="shared" si="9"/>
        <v>37</v>
      </c>
      <c r="J281" s="2" t="s">
        <v>11974</v>
      </c>
    </row>
    <row r="282" spans="1:10" x14ac:dyDescent="0.25">
      <c r="A282" s="12">
        <v>7801401342</v>
      </c>
      <c r="B282" s="13" t="s">
        <v>9277</v>
      </c>
      <c r="C282" s="13" t="str">
        <f>IF(B282="","не указан"&amp;COUNTIF($A$3:$A282,A282),B282)</f>
        <v>Подростково-молодежный клуб "Белый медведь"</v>
      </c>
      <c r="D282" s="10" t="str">
        <f t="shared" si="8"/>
        <v>7801401342Подростково-молодежный клуб "Белый медведь"</v>
      </c>
      <c r="E282" s="13" t="s">
        <v>9278</v>
      </c>
      <c r="F282" s="13" t="s">
        <v>16</v>
      </c>
      <c r="G282" s="13" t="s">
        <v>121</v>
      </c>
      <c r="H282" s="14" t="s">
        <v>194</v>
      </c>
      <c r="I282" s="2">
        <f t="shared" si="9"/>
        <v>36</v>
      </c>
      <c r="J282" s="2" t="s">
        <v>11974</v>
      </c>
    </row>
    <row r="283" spans="1:10" x14ac:dyDescent="0.25">
      <c r="A283" s="9">
        <v>7801401342</v>
      </c>
      <c r="B283" s="10" t="s">
        <v>9282</v>
      </c>
      <c r="C283" s="13" t="str">
        <f>IF(B283="","не указан"&amp;COUNTIF($A$3:$A283,A283),B283)</f>
        <v>Подростково-молодежный клуб "Виндсерфинг"</v>
      </c>
      <c r="D283" s="10" t="str">
        <f t="shared" si="8"/>
        <v>7801401342Подростково-молодежный клуб "Виндсерфинг"</v>
      </c>
      <c r="E283" s="10" t="s">
        <v>9283</v>
      </c>
      <c r="F283" s="10" t="s">
        <v>16</v>
      </c>
      <c r="G283" s="10" t="s">
        <v>121</v>
      </c>
      <c r="H283" s="11" t="s">
        <v>194</v>
      </c>
      <c r="I283" s="2">
        <f t="shared" si="9"/>
        <v>35</v>
      </c>
      <c r="J283" s="2" t="s">
        <v>11974</v>
      </c>
    </row>
    <row r="284" spans="1:10" x14ac:dyDescent="0.25">
      <c r="A284" s="12">
        <v>7801401342</v>
      </c>
      <c r="B284" s="13" t="s">
        <v>9284</v>
      </c>
      <c r="C284" s="13" t="str">
        <f>IF(B284="","не указан"&amp;COUNTIF($A$3:$A284,A284),B284)</f>
        <v>Подростково-молодежный клуб "Виндсерфинг" (парусная мастерская)</v>
      </c>
      <c r="D284" s="10" t="str">
        <f t="shared" si="8"/>
        <v>7801401342Подростково-молодежный клуб "Виндсерфинг" (парусная мастерская)</v>
      </c>
      <c r="E284" s="13" t="s">
        <v>9283</v>
      </c>
      <c r="F284" s="13" t="s">
        <v>16</v>
      </c>
      <c r="G284" s="13" t="s">
        <v>121</v>
      </c>
      <c r="H284" s="14" t="s">
        <v>194</v>
      </c>
      <c r="I284" s="2">
        <f t="shared" si="9"/>
        <v>34</v>
      </c>
      <c r="J284" s="2" t="s">
        <v>11974</v>
      </c>
    </row>
    <row r="285" spans="1:10" x14ac:dyDescent="0.25">
      <c r="A285" s="9">
        <v>7801401342</v>
      </c>
      <c r="B285" s="10" t="s">
        <v>9285</v>
      </c>
      <c r="C285" s="13" t="str">
        <f>IF(B285="","не указан"&amp;COUNTIF($A$3:$A285,A285),B285)</f>
        <v>Подростково-молодежный клуб "Виндсерфинг" (пустующее)</v>
      </c>
      <c r="D285" s="10" t="str">
        <f t="shared" si="8"/>
        <v>7801401342Подростково-молодежный клуб "Виндсерфинг" (пустующее)</v>
      </c>
      <c r="E285" s="10" t="s">
        <v>9283</v>
      </c>
      <c r="F285" s="10" t="s">
        <v>16</v>
      </c>
      <c r="G285" s="10" t="s">
        <v>121</v>
      </c>
      <c r="H285" s="11" t="s">
        <v>194</v>
      </c>
      <c r="I285" s="2">
        <f t="shared" si="9"/>
        <v>33</v>
      </c>
      <c r="J285" s="2" t="s">
        <v>11974</v>
      </c>
    </row>
    <row r="286" spans="1:10" x14ac:dyDescent="0.25">
      <c r="A286" s="12">
        <v>7801401342</v>
      </c>
      <c r="B286" s="13" t="s">
        <v>9286</v>
      </c>
      <c r="C286" s="13" t="str">
        <f>IF(B286="","не указан"&amp;COUNTIF($A$3:$A286,A286),B286)</f>
        <v>Подростково-молодежный клуб "Витана"</v>
      </c>
      <c r="D286" s="10" t="str">
        <f t="shared" si="8"/>
        <v>7801401342Подростково-молодежный клуб "Витана"</v>
      </c>
      <c r="E286" s="13" t="s">
        <v>9287</v>
      </c>
      <c r="F286" s="13" t="s">
        <v>16</v>
      </c>
      <c r="G286" s="13" t="s">
        <v>121</v>
      </c>
      <c r="H286" s="14" t="s">
        <v>194</v>
      </c>
      <c r="I286" s="2">
        <f t="shared" si="9"/>
        <v>32</v>
      </c>
      <c r="J286" s="2" t="s">
        <v>11974</v>
      </c>
    </row>
    <row r="287" spans="1:10" x14ac:dyDescent="0.25">
      <c r="A287" s="9">
        <v>7801401342</v>
      </c>
      <c r="B287" s="10" t="s">
        <v>9296</v>
      </c>
      <c r="C287" s="13" t="str">
        <f>IF(B287="","не указан"&amp;COUNTIF($A$3:$A287,A287),B287)</f>
        <v>Подростково-молодежный клуб "Дружба"</v>
      </c>
      <c r="D287" s="10" t="str">
        <f t="shared" si="8"/>
        <v>7801401342Подростково-молодежный клуб "Дружба"</v>
      </c>
      <c r="E287" s="10" t="s">
        <v>9297</v>
      </c>
      <c r="F287" s="10" t="s">
        <v>16</v>
      </c>
      <c r="G287" s="10" t="s">
        <v>121</v>
      </c>
      <c r="H287" s="11" t="s">
        <v>194</v>
      </c>
      <c r="I287" s="2">
        <f t="shared" si="9"/>
        <v>31</v>
      </c>
      <c r="J287" s="2" t="s">
        <v>11974</v>
      </c>
    </row>
    <row r="288" spans="1:10" x14ac:dyDescent="0.25">
      <c r="A288" s="12">
        <v>7801401342</v>
      </c>
      <c r="B288" s="13" t="s">
        <v>9305</v>
      </c>
      <c r="C288" s="13" t="str">
        <f>IF(B288="","не указан"&amp;COUNTIF($A$3:$A288,A288),B288)</f>
        <v>Подростково-молодежный клуб "Камчатка"</v>
      </c>
      <c r="D288" s="10" t="str">
        <f t="shared" si="8"/>
        <v>7801401342Подростково-молодежный клуб "Камчатка"</v>
      </c>
      <c r="E288" s="13" t="s">
        <v>9306</v>
      </c>
      <c r="F288" s="13" t="s">
        <v>16</v>
      </c>
      <c r="G288" s="13" t="s">
        <v>121</v>
      </c>
      <c r="H288" s="14" t="s">
        <v>194</v>
      </c>
      <c r="I288" s="2">
        <f t="shared" si="9"/>
        <v>30</v>
      </c>
      <c r="J288" s="2" t="s">
        <v>11974</v>
      </c>
    </row>
    <row r="289" spans="1:10" x14ac:dyDescent="0.25">
      <c r="A289" s="9">
        <v>7801401342</v>
      </c>
      <c r="B289" s="13"/>
      <c r="C289" s="13" t="str">
        <f>IF(B289="","не указан"&amp;COUNTIF($A$3:$A289,A289),B289)</f>
        <v>не указан10</v>
      </c>
      <c r="D289" s="10" t="str">
        <f t="shared" si="8"/>
        <v>7801401342не указан10</v>
      </c>
      <c r="E289" s="10" t="s">
        <v>9318</v>
      </c>
      <c r="F289" s="10" t="s">
        <v>16</v>
      </c>
      <c r="G289" s="10" t="s">
        <v>121</v>
      </c>
      <c r="H289" s="11" t="s">
        <v>194</v>
      </c>
      <c r="I289" s="2">
        <f t="shared" si="9"/>
        <v>29</v>
      </c>
      <c r="J289" s="2" t="s">
        <v>11974</v>
      </c>
    </row>
    <row r="290" spans="1:10" x14ac:dyDescent="0.25">
      <c r="A290" s="12">
        <v>7801401342</v>
      </c>
      <c r="B290" s="13" t="s">
        <v>9324</v>
      </c>
      <c r="C290" s="13" t="str">
        <f>IF(B290="","не указан"&amp;COUNTIF($A$3:$A290,A290),B290)</f>
        <v>Подростково-молодежный клуб "Маяк-Олимпикс"</v>
      </c>
      <c r="D290" s="10" t="str">
        <f t="shared" si="8"/>
        <v>7801401342Подростково-молодежный клуб "Маяк-Олимпикс"</v>
      </c>
      <c r="E290" s="13" t="s">
        <v>9325</v>
      </c>
      <c r="F290" s="13" t="s">
        <v>16</v>
      </c>
      <c r="G290" s="13" t="s">
        <v>121</v>
      </c>
      <c r="H290" s="14" t="s">
        <v>194</v>
      </c>
      <c r="I290" s="2">
        <f t="shared" si="9"/>
        <v>28</v>
      </c>
      <c r="J290" s="2" t="s">
        <v>11974</v>
      </c>
    </row>
    <row r="291" spans="1:10" x14ac:dyDescent="0.25">
      <c r="A291" s="9">
        <v>7801401342</v>
      </c>
      <c r="B291" s="10" t="s">
        <v>9333</v>
      </c>
      <c r="C291" s="13" t="str">
        <f>IF(B291="","не указан"&amp;COUNTIF($A$3:$A291,A291),B291)</f>
        <v>Подростково-молодежный клуб "Молния"</v>
      </c>
      <c r="D291" s="10" t="str">
        <f t="shared" si="8"/>
        <v>7801401342Подростково-молодежный клуб "Молния"</v>
      </c>
      <c r="E291" s="10" t="s">
        <v>9334</v>
      </c>
      <c r="F291" s="10" t="s">
        <v>16</v>
      </c>
      <c r="G291" s="10" t="s">
        <v>121</v>
      </c>
      <c r="H291" s="11" t="s">
        <v>194</v>
      </c>
      <c r="I291" s="2">
        <f t="shared" si="9"/>
        <v>27</v>
      </c>
      <c r="J291" s="2" t="s">
        <v>11974</v>
      </c>
    </row>
    <row r="292" spans="1:10" x14ac:dyDescent="0.25">
      <c r="A292" s="12">
        <v>7801401342</v>
      </c>
      <c r="B292" s="13" t="s">
        <v>9337</v>
      </c>
      <c r="C292" s="13" t="str">
        <f>IF(B292="","не указан"&amp;COUNTIF($A$3:$A292,A292),B292)</f>
        <v>Подростково-молодежный клуб "Морской"</v>
      </c>
      <c r="D292" s="10" t="str">
        <f t="shared" si="8"/>
        <v>7801401342Подростково-молодежный клуб "Морской"</v>
      </c>
      <c r="E292" s="13" t="s">
        <v>9338</v>
      </c>
      <c r="F292" s="13" t="s">
        <v>16</v>
      </c>
      <c r="G292" s="13" t="s">
        <v>121</v>
      </c>
      <c r="H292" s="14" t="s">
        <v>194</v>
      </c>
      <c r="I292" s="2">
        <f t="shared" si="9"/>
        <v>26</v>
      </c>
      <c r="J292" s="2" t="s">
        <v>11974</v>
      </c>
    </row>
    <row r="293" spans="1:10" x14ac:dyDescent="0.25">
      <c r="A293" s="9">
        <v>7801401342</v>
      </c>
      <c r="B293" s="13"/>
      <c r="C293" s="13" t="str">
        <f>IF(B293="","не указан"&amp;COUNTIF($A$3:$A293,A293),B293)</f>
        <v>не указан14</v>
      </c>
      <c r="D293" s="10" t="str">
        <f t="shared" si="8"/>
        <v>7801401342не указан14</v>
      </c>
      <c r="E293" s="10" t="s">
        <v>9346</v>
      </c>
      <c r="F293" s="10" t="s">
        <v>16</v>
      </c>
      <c r="G293" s="10" t="s">
        <v>121</v>
      </c>
      <c r="H293" s="11" t="s">
        <v>194</v>
      </c>
      <c r="I293" s="2">
        <f t="shared" si="9"/>
        <v>25</v>
      </c>
      <c r="J293" s="2" t="s">
        <v>11974</v>
      </c>
    </row>
    <row r="294" spans="1:10" x14ac:dyDescent="0.25">
      <c r="A294" s="12">
        <v>7801401342</v>
      </c>
      <c r="B294" s="13" t="s">
        <v>9360</v>
      </c>
      <c r="C294" s="13" t="str">
        <f>IF(B294="","не указан"&amp;COUNTIF($A$3:$A294,A294),B294)</f>
        <v>Подростково-молодежный клуб "Отвага"</v>
      </c>
      <c r="D294" s="10" t="str">
        <f t="shared" si="8"/>
        <v>7801401342Подростково-молодежный клуб "Отвага"</v>
      </c>
      <c r="E294" s="13" t="s">
        <v>9306</v>
      </c>
      <c r="F294" s="13" t="s">
        <v>16</v>
      </c>
      <c r="G294" s="13" t="s">
        <v>121</v>
      </c>
      <c r="H294" s="14" t="s">
        <v>194</v>
      </c>
      <c r="I294" s="2">
        <f t="shared" si="9"/>
        <v>24</v>
      </c>
      <c r="J294" s="2" t="s">
        <v>11974</v>
      </c>
    </row>
    <row r="295" spans="1:10" x14ac:dyDescent="0.25">
      <c r="A295" s="9">
        <v>7801401342</v>
      </c>
      <c r="B295" s="10" t="s">
        <v>9371</v>
      </c>
      <c r="C295" s="13" t="str">
        <f>IF(B295="","не указан"&amp;COUNTIF($A$3:$A295,A295),B295)</f>
        <v>Подростково-молодежный клуб "Планета"</v>
      </c>
      <c r="D295" s="10" t="str">
        <f t="shared" si="8"/>
        <v>7801401342Подростково-молодежный клуб "Планета"</v>
      </c>
      <c r="E295" s="10" t="s">
        <v>9325</v>
      </c>
      <c r="F295" s="10" t="s">
        <v>16</v>
      </c>
      <c r="G295" s="10" t="s">
        <v>121</v>
      </c>
      <c r="H295" s="11" t="s">
        <v>194</v>
      </c>
      <c r="I295" s="2">
        <f t="shared" si="9"/>
        <v>23</v>
      </c>
      <c r="J295" s="2" t="s">
        <v>11974</v>
      </c>
    </row>
    <row r="296" spans="1:10" x14ac:dyDescent="0.25">
      <c r="A296" s="12">
        <v>7801401342</v>
      </c>
      <c r="B296" s="13" t="s">
        <v>9374</v>
      </c>
      <c r="C296" s="13" t="str">
        <f>IF(B296="","не указан"&amp;COUNTIF($A$3:$A296,A296),B296)</f>
        <v>Подростково-молодежный клуб "Пресс-клуб"</v>
      </c>
      <c r="D296" s="10" t="str">
        <f t="shared" si="8"/>
        <v>7801401342Подростково-молодежный клуб "Пресс-клуб"</v>
      </c>
      <c r="E296" s="13" t="s">
        <v>9375</v>
      </c>
      <c r="F296" s="13" t="s">
        <v>16</v>
      </c>
      <c r="G296" s="13" t="s">
        <v>121</v>
      </c>
      <c r="H296" s="14" t="s">
        <v>194</v>
      </c>
      <c r="I296" s="2">
        <f t="shared" si="9"/>
        <v>22</v>
      </c>
      <c r="J296" s="2" t="s">
        <v>11974</v>
      </c>
    </row>
    <row r="297" spans="1:10" x14ac:dyDescent="0.25">
      <c r="A297" s="9">
        <v>7801401342</v>
      </c>
      <c r="B297" s="10" t="s">
        <v>9376</v>
      </c>
      <c r="C297" s="13" t="str">
        <f>IF(B297="","не указан"&amp;COUNTIF($A$3:$A297,A297),B297)</f>
        <v>Подростково-молодежный клуб "Притяжение"</v>
      </c>
      <c r="D297" s="10" t="str">
        <f t="shared" si="8"/>
        <v>7801401342Подростково-молодежный клуб "Притяжение"</v>
      </c>
      <c r="E297" s="10" t="s">
        <v>9261</v>
      </c>
      <c r="F297" s="10" t="s">
        <v>16</v>
      </c>
      <c r="G297" s="10" t="s">
        <v>121</v>
      </c>
      <c r="H297" s="11" t="s">
        <v>194</v>
      </c>
      <c r="I297" s="2">
        <f t="shared" si="9"/>
        <v>21</v>
      </c>
      <c r="J297" s="2" t="s">
        <v>11974</v>
      </c>
    </row>
    <row r="298" spans="1:10" x14ac:dyDescent="0.25">
      <c r="A298" s="12">
        <v>7801401342</v>
      </c>
      <c r="B298" s="13" t="s">
        <v>9381</v>
      </c>
      <c r="C298" s="13" t="str">
        <f>IF(B298="","не указан"&amp;COUNTIF($A$3:$A298,A298),B298)</f>
        <v>Подростково-молодежный клуб "Протон"</v>
      </c>
      <c r="D298" s="10" t="str">
        <f t="shared" si="8"/>
        <v>7801401342Подростково-молодежный клуб "Протон"</v>
      </c>
      <c r="E298" s="13" t="s">
        <v>9382</v>
      </c>
      <c r="F298" s="13" t="s">
        <v>16</v>
      </c>
      <c r="G298" s="13" t="s">
        <v>121</v>
      </c>
      <c r="H298" s="14" t="s">
        <v>194</v>
      </c>
      <c r="I298" s="2">
        <f t="shared" si="9"/>
        <v>20</v>
      </c>
      <c r="J298" s="2" t="s">
        <v>11974</v>
      </c>
    </row>
    <row r="299" spans="1:10" x14ac:dyDescent="0.25">
      <c r="A299" s="9">
        <v>7801401342</v>
      </c>
      <c r="B299" s="10" t="s">
        <v>9383</v>
      </c>
      <c r="C299" s="13" t="str">
        <f>IF(B299="","не указан"&amp;COUNTIF($A$3:$A299,A299),B299)</f>
        <v>Подростково-молодежный клуб "Радуга"</v>
      </c>
      <c r="D299" s="10" t="str">
        <f t="shared" si="8"/>
        <v>7801401342Подростково-молодежный клуб "Радуга"</v>
      </c>
      <c r="E299" s="10" t="s">
        <v>9384</v>
      </c>
      <c r="F299" s="10" t="s">
        <v>16</v>
      </c>
      <c r="G299" s="10" t="s">
        <v>121</v>
      </c>
      <c r="H299" s="11" t="s">
        <v>194</v>
      </c>
      <c r="I299" s="2">
        <f t="shared" si="9"/>
        <v>19</v>
      </c>
      <c r="J299" s="2" t="s">
        <v>11974</v>
      </c>
    </row>
    <row r="300" spans="1:10" x14ac:dyDescent="0.25">
      <c r="A300" s="12">
        <v>7801401342</v>
      </c>
      <c r="B300" s="13"/>
      <c r="C300" s="13" t="str">
        <f>IF(B300="","не указан"&amp;COUNTIF($A$3:$A300,A300),B300)</f>
        <v>не указан21</v>
      </c>
      <c r="D300" s="10" t="str">
        <f t="shared" si="8"/>
        <v>7801401342не указан21</v>
      </c>
      <c r="E300" s="13" t="s">
        <v>9390</v>
      </c>
      <c r="F300" s="13" t="s">
        <v>16</v>
      </c>
      <c r="G300" s="13" t="s">
        <v>121</v>
      </c>
      <c r="H300" s="14" t="s">
        <v>194</v>
      </c>
      <c r="I300" s="2">
        <f t="shared" si="9"/>
        <v>18</v>
      </c>
      <c r="J300" s="2" t="s">
        <v>11974</v>
      </c>
    </row>
    <row r="301" spans="1:10" x14ac:dyDescent="0.25">
      <c r="A301" s="9">
        <v>7801401342</v>
      </c>
      <c r="B301" s="10" t="s">
        <v>9391</v>
      </c>
      <c r="C301" s="13" t="str">
        <f>IF(B301="","не указан"&amp;COUNTIF($A$3:$A301,A301),B301)</f>
        <v>Подростково-молодежный клуб "Ровесник" (тренажерный зал)</v>
      </c>
      <c r="D301" s="10" t="str">
        <f t="shared" si="8"/>
        <v>7801401342Подростково-молодежный клуб "Ровесник" (тренажерный зал)</v>
      </c>
      <c r="E301" s="10" t="s">
        <v>9392</v>
      </c>
      <c r="F301" s="10" t="s">
        <v>16</v>
      </c>
      <c r="G301" s="10" t="s">
        <v>121</v>
      </c>
      <c r="H301" s="11" t="s">
        <v>194</v>
      </c>
      <c r="I301" s="2">
        <f t="shared" si="9"/>
        <v>17</v>
      </c>
      <c r="J301" s="2" t="s">
        <v>11974</v>
      </c>
    </row>
    <row r="302" spans="1:10" x14ac:dyDescent="0.25">
      <c r="A302" s="12">
        <v>7801401342</v>
      </c>
      <c r="B302" s="13" t="s">
        <v>9393</v>
      </c>
      <c r="C302" s="13" t="str">
        <f>IF(B302="","не указан"&amp;COUNTIF($A$3:$A302,A302),B302)</f>
        <v>Подростково-молодежный клуб "Ровесник" изостудия</v>
      </c>
      <c r="D302" s="10" t="str">
        <f t="shared" si="8"/>
        <v>7801401342Подростково-молодежный клуб "Ровесник" изостудия</v>
      </c>
      <c r="E302" s="13" t="s">
        <v>9390</v>
      </c>
      <c r="F302" s="13" t="s">
        <v>16</v>
      </c>
      <c r="G302" s="13" t="s">
        <v>121</v>
      </c>
      <c r="H302" s="14" t="s">
        <v>194</v>
      </c>
      <c r="I302" s="2">
        <f t="shared" si="9"/>
        <v>16</v>
      </c>
      <c r="J302" s="2" t="s">
        <v>11974</v>
      </c>
    </row>
    <row r="303" spans="1:10" x14ac:dyDescent="0.25">
      <c r="A303" s="9">
        <v>7801401342</v>
      </c>
      <c r="B303" s="10" t="s">
        <v>9397</v>
      </c>
      <c r="C303" s="13" t="str">
        <f>IF(B303="","не указан"&amp;COUNTIF($A$3:$A303,A303),B303)</f>
        <v>Подростково-молодежный клуб "Салют"</v>
      </c>
      <c r="D303" s="10" t="str">
        <f t="shared" si="8"/>
        <v>7801401342Подростково-молодежный клуб "Салют"</v>
      </c>
      <c r="E303" s="10" t="s">
        <v>9398</v>
      </c>
      <c r="F303" s="10" t="s">
        <v>16</v>
      </c>
      <c r="G303" s="10" t="s">
        <v>121</v>
      </c>
      <c r="H303" s="11" t="s">
        <v>194</v>
      </c>
      <c r="I303" s="2">
        <f t="shared" si="9"/>
        <v>15</v>
      </c>
      <c r="J303" s="2" t="s">
        <v>11974</v>
      </c>
    </row>
    <row r="304" spans="1:10" x14ac:dyDescent="0.25">
      <c r="A304" s="12">
        <v>7801401342</v>
      </c>
      <c r="B304" s="13" t="s">
        <v>9399</v>
      </c>
      <c r="C304" s="13" t="str">
        <f>IF(B304="","не указан"&amp;COUNTIF($A$3:$A304,A304),B304)</f>
        <v>Подростково-молодежный клуб "Севера"</v>
      </c>
      <c r="D304" s="10" t="str">
        <f t="shared" si="8"/>
        <v>7801401342Подростково-молодежный клуб "Севера"</v>
      </c>
      <c r="E304" s="13" t="s">
        <v>9382</v>
      </c>
      <c r="F304" s="13" t="s">
        <v>16</v>
      </c>
      <c r="G304" s="13" t="s">
        <v>121</v>
      </c>
      <c r="H304" s="14" t="s">
        <v>194</v>
      </c>
      <c r="I304" s="2">
        <f t="shared" si="9"/>
        <v>14</v>
      </c>
      <c r="J304" s="2" t="s">
        <v>11974</v>
      </c>
    </row>
    <row r="305" spans="1:10" x14ac:dyDescent="0.25">
      <c r="A305" s="9">
        <v>7801401342</v>
      </c>
      <c r="B305" s="10" t="s">
        <v>9400</v>
      </c>
      <c r="C305" s="13" t="str">
        <f>IF(B305="","не указан"&amp;COUNTIF($A$3:$A305,A305),B305)</f>
        <v>Подростково-молодежный клуб "Скаутский"</v>
      </c>
      <c r="D305" s="10" t="str">
        <f t="shared" si="8"/>
        <v>7801401342Подростково-молодежный клуб "Скаутский"</v>
      </c>
      <c r="E305" s="10" t="s">
        <v>9401</v>
      </c>
      <c r="F305" s="10" t="s">
        <v>16</v>
      </c>
      <c r="G305" s="10" t="s">
        <v>121</v>
      </c>
      <c r="H305" s="11" t="s">
        <v>194</v>
      </c>
      <c r="I305" s="2">
        <f t="shared" si="9"/>
        <v>13</v>
      </c>
      <c r="J305" s="2" t="s">
        <v>11974</v>
      </c>
    </row>
    <row r="306" spans="1:10" x14ac:dyDescent="0.25">
      <c r="A306" s="12">
        <v>7801401342</v>
      </c>
      <c r="B306" s="13" t="s">
        <v>9405</v>
      </c>
      <c r="C306" s="13" t="str">
        <f>IF(B306="","не указан"&amp;COUNTIF($A$3:$A306,A306),B306)</f>
        <v>Подростково-молодежный клуб "Спарта"</v>
      </c>
      <c r="D306" s="10" t="str">
        <f t="shared" si="8"/>
        <v>7801401342Подростково-молодежный клуб "Спарта"</v>
      </c>
      <c r="E306" s="13" t="s">
        <v>9406</v>
      </c>
      <c r="F306" s="13" t="s">
        <v>16</v>
      </c>
      <c r="G306" s="13" t="s">
        <v>121</v>
      </c>
      <c r="H306" s="14" t="s">
        <v>194</v>
      </c>
      <c r="I306" s="2">
        <f t="shared" si="9"/>
        <v>12</v>
      </c>
      <c r="J306" s="2" t="s">
        <v>11974</v>
      </c>
    </row>
    <row r="307" spans="1:10" x14ac:dyDescent="0.25">
      <c r="A307" s="9">
        <v>7801401342</v>
      </c>
      <c r="B307" s="10" t="s">
        <v>9413</v>
      </c>
      <c r="C307" s="13" t="str">
        <f>IF(B307="","не указан"&amp;COUNTIF($A$3:$A307,A307),B307)</f>
        <v>Подростково-молодежный клуб "Факел"</v>
      </c>
      <c r="D307" s="10" t="str">
        <f t="shared" si="8"/>
        <v>7801401342Подростково-молодежный клуб "Факел"</v>
      </c>
      <c r="E307" s="10" t="s">
        <v>9414</v>
      </c>
      <c r="F307" s="10" t="s">
        <v>16</v>
      </c>
      <c r="G307" s="10" t="s">
        <v>121</v>
      </c>
      <c r="H307" s="11" t="s">
        <v>194</v>
      </c>
      <c r="I307" s="2">
        <f t="shared" si="9"/>
        <v>11</v>
      </c>
      <c r="J307" s="2" t="s">
        <v>11974</v>
      </c>
    </row>
    <row r="308" spans="1:10" x14ac:dyDescent="0.25">
      <c r="A308" s="12">
        <v>7801401342</v>
      </c>
      <c r="B308" s="13" t="s">
        <v>9418</v>
      </c>
      <c r="C308" s="13" t="str">
        <f>IF(B308="","не указан"&amp;COUNTIF($A$3:$A308,A308),B308)</f>
        <v>Подростково-молодежный клуб "Фонарик"</v>
      </c>
      <c r="D308" s="10" t="str">
        <f t="shared" si="8"/>
        <v>7801401342Подростково-молодежный клуб "Фонарик"</v>
      </c>
      <c r="E308" s="13" t="s">
        <v>9419</v>
      </c>
      <c r="F308" s="13" t="s">
        <v>16</v>
      </c>
      <c r="G308" s="13" t="s">
        <v>121</v>
      </c>
      <c r="H308" s="14" t="s">
        <v>194</v>
      </c>
      <c r="I308" s="2">
        <f t="shared" si="9"/>
        <v>10</v>
      </c>
      <c r="J308" s="2" t="s">
        <v>11974</v>
      </c>
    </row>
    <row r="309" spans="1:10" x14ac:dyDescent="0.25">
      <c r="A309" s="9">
        <v>7801401342</v>
      </c>
      <c r="B309" s="10" t="s">
        <v>9421</v>
      </c>
      <c r="C309" s="13" t="str">
        <f>IF(B309="","не указан"&amp;COUNTIF($A$3:$A309,A309),B309)</f>
        <v>Подростково-молодежный клуб "Центр туристской подготовки"</v>
      </c>
      <c r="D309" s="10" t="str">
        <f t="shared" si="8"/>
        <v>7801401342Подростково-молодежный клуб "Центр туристской подготовки"</v>
      </c>
      <c r="E309" s="10" t="s">
        <v>9422</v>
      </c>
      <c r="F309" s="10" t="s">
        <v>16</v>
      </c>
      <c r="G309" s="10" t="s">
        <v>121</v>
      </c>
      <c r="H309" s="11" t="s">
        <v>194</v>
      </c>
      <c r="I309" s="2">
        <f t="shared" si="9"/>
        <v>9</v>
      </c>
      <c r="J309" s="2" t="s">
        <v>11974</v>
      </c>
    </row>
    <row r="310" spans="1:10" x14ac:dyDescent="0.25">
      <c r="A310" s="12">
        <v>7801401342</v>
      </c>
      <c r="B310" s="13"/>
      <c r="C310" s="13" t="str">
        <f>IF(B310="","не указан"&amp;COUNTIF($A$3:$A310,A310),B310)</f>
        <v>не указан31</v>
      </c>
      <c r="D310" s="10" t="str">
        <f t="shared" si="8"/>
        <v>7801401342не указан31</v>
      </c>
      <c r="E310" s="13" t="s">
        <v>9425</v>
      </c>
      <c r="F310" s="13" t="s">
        <v>16</v>
      </c>
      <c r="G310" s="13" t="s">
        <v>121</v>
      </c>
      <c r="H310" s="14" t="s">
        <v>194</v>
      </c>
      <c r="I310" s="2">
        <f t="shared" si="9"/>
        <v>8</v>
      </c>
      <c r="J310" s="2" t="s">
        <v>11974</v>
      </c>
    </row>
    <row r="311" spans="1:10" x14ac:dyDescent="0.25">
      <c r="A311" s="9">
        <v>7801401342</v>
      </c>
      <c r="B311" s="10" t="s">
        <v>9426</v>
      </c>
      <c r="C311" s="13" t="str">
        <f>IF(B311="","не указан"&amp;COUNTIF($A$3:$A311,A311),B311)</f>
        <v>Подростково-молодежный клуб "Шахматный"</v>
      </c>
      <c r="D311" s="10" t="str">
        <f t="shared" si="8"/>
        <v>7801401342Подростково-молодежный клуб "Шахматный"</v>
      </c>
      <c r="E311" s="10" t="s">
        <v>9283</v>
      </c>
      <c r="F311" s="10" t="s">
        <v>16</v>
      </c>
      <c r="G311" s="10" t="s">
        <v>121</v>
      </c>
      <c r="H311" s="11" t="s">
        <v>194</v>
      </c>
      <c r="I311" s="2">
        <f t="shared" si="9"/>
        <v>7</v>
      </c>
      <c r="J311" s="2" t="s">
        <v>11974</v>
      </c>
    </row>
    <row r="312" spans="1:10" x14ac:dyDescent="0.25">
      <c r="A312" s="12">
        <v>7801401342</v>
      </c>
      <c r="B312" s="13" t="s">
        <v>9427</v>
      </c>
      <c r="C312" s="13" t="str">
        <f>IF(B312="","не указан"&amp;COUNTIF($A$3:$A312,A312),B312)</f>
        <v>Подростково-молодежный клуб "Штурм"</v>
      </c>
      <c r="D312" s="10" t="str">
        <f t="shared" si="8"/>
        <v>7801401342Подростково-молодежный клуб "Штурм"</v>
      </c>
      <c r="E312" s="13" t="s">
        <v>9428</v>
      </c>
      <c r="F312" s="13" t="s">
        <v>16</v>
      </c>
      <c r="G312" s="13" t="s">
        <v>121</v>
      </c>
      <c r="H312" s="14" t="s">
        <v>194</v>
      </c>
      <c r="I312" s="2">
        <f t="shared" si="9"/>
        <v>6</v>
      </c>
      <c r="J312" s="2" t="s">
        <v>11974</v>
      </c>
    </row>
    <row r="313" spans="1:10" x14ac:dyDescent="0.25">
      <c r="A313" s="9">
        <v>7801401342</v>
      </c>
      <c r="B313" s="10" t="s">
        <v>9431</v>
      </c>
      <c r="C313" s="13" t="str">
        <f>IF(B313="","не указан"&amp;COUNTIF($A$3:$A313,A313),B313)</f>
        <v>Подростково-молодежный клуб "Эллада" (тренажерный зал)</v>
      </c>
      <c r="D313" s="10" t="str">
        <f t="shared" si="8"/>
        <v>7801401342Подростково-молодежный клуб "Эллада" (тренажерный зал)</v>
      </c>
      <c r="E313" s="10" t="s">
        <v>9432</v>
      </c>
      <c r="F313" s="10" t="s">
        <v>16</v>
      </c>
      <c r="G313" s="10" t="s">
        <v>121</v>
      </c>
      <c r="H313" s="11" t="s">
        <v>194</v>
      </c>
      <c r="I313" s="2">
        <f t="shared" si="9"/>
        <v>5</v>
      </c>
      <c r="J313" s="2" t="s">
        <v>11974</v>
      </c>
    </row>
    <row r="314" spans="1:10" x14ac:dyDescent="0.25">
      <c r="A314" s="12">
        <v>7801401342</v>
      </c>
      <c r="B314" s="13"/>
      <c r="C314" s="13" t="str">
        <f>IF(B314="","не указан"&amp;COUNTIF($A$3:$A314,A314),B314)</f>
        <v>не указан35</v>
      </c>
      <c r="D314" s="10" t="str">
        <f t="shared" si="8"/>
        <v>7801401342не указан35</v>
      </c>
      <c r="E314" s="13" t="s">
        <v>9438</v>
      </c>
      <c r="F314" s="13" t="s">
        <v>16</v>
      </c>
      <c r="G314" s="13" t="s">
        <v>121</v>
      </c>
      <c r="H314" s="14" t="s">
        <v>194</v>
      </c>
      <c r="I314" s="2">
        <f t="shared" si="9"/>
        <v>4</v>
      </c>
      <c r="J314" s="2" t="s">
        <v>11974</v>
      </c>
    </row>
    <row r="315" spans="1:10" x14ac:dyDescent="0.25">
      <c r="A315" s="9">
        <v>7801401342</v>
      </c>
      <c r="B315" s="10" t="s">
        <v>9441</v>
      </c>
      <c r="C315" s="13" t="str">
        <f>IF(B315="","не указан"&amp;COUNTIF($A$3:$A315,A315),B315)</f>
        <v>Подростково-молодежный клуб "Юпитер", Подростково-молодежный клуб "Центр творчества"</v>
      </c>
      <c r="D315" s="10" t="str">
        <f t="shared" si="8"/>
        <v>7801401342Подростково-молодежный клуб "Юпитер", Подростково-молодежный клуб "Центр творчества"</v>
      </c>
      <c r="E315" s="10" t="s">
        <v>9442</v>
      </c>
      <c r="F315" s="10" t="s">
        <v>16</v>
      </c>
      <c r="G315" s="10" t="s">
        <v>121</v>
      </c>
      <c r="H315" s="11" t="s">
        <v>194</v>
      </c>
      <c r="I315" s="2">
        <f t="shared" si="9"/>
        <v>3</v>
      </c>
      <c r="J315" s="2" t="s">
        <v>11974</v>
      </c>
    </row>
    <row r="316" spans="1:10" x14ac:dyDescent="0.25">
      <c r="A316" s="12">
        <v>7801401342</v>
      </c>
      <c r="B316" s="13" t="s">
        <v>9843</v>
      </c>
      <c r="C316" s="13" t="str">
        <f>IF(B316="","не указан"&amp;COUNTIF($A$3:$A316,A316),B316)</f>
        <v>Помещения Подростково-молодежного центра на 4-й линии В.О.</v>
      </c>
      <c r="D316" s="10" t="str">
        <f t="shared" si="8"/>
        <v>7801401342Помещения Подростково-молодежного центра на 4-й линии В.О.</v>
      </c>
      <c r="E316" s="13"/>
      <c r="F316" s="13" t="s">
        <v>16</v>
      </c>
      <c r="G316" s="13" t="s">
        <v>121</v>
      </c>
      <c r="H316" s="14" t="s">
        <v>194</v>
      </c>
      <c r="I316" s="2">
        <f t="shared" si="9"/>
        <v>2</v>
      </c>
      <c r="J316" s="2" t="s">
        <v>11974</v>
      </c>
    </row>
    <row r="317" spans="1:10" x14ac:dyDescent="0.25">
      <c r="A317" s="9">
        <v>7801401342</v>
      </c>
      <c r="B317" s="10" t="s">
        <v>194</v>
      </c>
      <c r="C317" s="13" t="str">
        <f>IF(B317="","не указан"&amp;COUNTIF($A$3:$A317,A317),B317)</f>
        <v>СПб ГБУ "Подростково-молодежный центр Василеостровского района Санкт-Петербурга"</v>
      </c>
      <c r="D317" s="10" t="str">
        <f t="shared" si="8"/>
        <v>7801401342СПб ГБУ "Подростково-молодежный центр Василеостровского района Санкт-Петербурга"</v>
      </c>
      <c r="E317" s="10" t="s">
        <v>10556</v>
      </c>
      <c r="F317" s="10" t="s">
        <v>16</v>
      </c>
      <c r="G317" s="10" t="s">
        <v>121</v>
      </c>
      <c r="H317" s="11" t="s">
        <v>194</v>
      </c>
      <c r="I317" s="2">
        <f t="shared" si="9"/>
        <v>1</v>
      </c>
      <c r="J317" s="2" t="s">
        <v>11974</v>
      </c>
    </row>
    <row r="318" spans="1:10" x14ac:dyDescent="0.25">
      <c r="A318" s="12">
        <v>7801407961</v>
      </c>
      <c r="B318" s="13"/>
      <c r="C318" s="13" t="str">
        <f>IF(B318="","не указан"&amp;COUNTIF($A$3:$A318,A318),B318)</f>
        <v>не указан1</v>
      </c>
      <c r="D318" s="10" t="str">
        <f t="shared" si="8"/>
        <v>7801407961не указан1</v>
      </c>
      <c r="E318" s="13" t="s">
        <v>6033</v>
      </c>
      <c r="F318" s="13" t="s">
        <v>2243</v>
      </c>
      <c r="G318" s="13" t="s">
        <v>2283</v>
      </c>
      <c r="H318" s="14" t="s">
        <v>2287</v>
      </c>
      <c r="I318" s="2">
        <f t="shared" si="9"/>
        <v>1</v>
      </c>
      <c r="J318" s="2" t="s">
        <v>11974</v>
      </c>
    </row>
    <row r="319" spans="1:10" x14ac:dyDescent="0.25">
      <c r="A319" s="9">
        <v>7801415810</v>
      </c>
      <c r="B319" s="13"/>
      <c r="C319" s="13" t="str">
        <f>IF(B319="","не указан"&amp;COUNTIF($A$3:$A319,A319),B319)</f>
        <v>не указан1</v>
      </c>
      <c r="D319" s="10" t="str">
        <f t="shared" si="8"/>
        <v>7801415810не указан1</v>
      </c>
      <c r="E319" s="10" t="s">
        <v>6454</v>
      </c>
      <c r="F319" s="10" t="s">
        <v>2243</v>
      </c>
      <c r="G319" s="10" t="s">
        <v>2624</v>
      </c>
      <c r="H319" s="11" t="s">
        <v>2625</v>
      </c>
      <c r="I319" s="2">
        <f t="shared" si="9"/>
        <v>2</v>
      </c>
      <c r="J319" s="2" t="s">
        <v>11974</v>
      </c>
    </row>
    <row r="320" spans="1:10" x14ac:dyDescent="0.25">
      <c r="A320" s="12">
        <v>7801415810</v>
      </c>
      <c r="B320" s="13"/>
      <c r="C320" s="13" t="str">
        <f>IF(B320="","не указан"&amp;COUNTIF($A$3:$A320,A320),B320)</f>
        <v>не указан2</v>
      </c>
      <c r="D320" s="10" t="str">
        <f t="shared" si="8"/>
        <v>7801415810не указан2</v>
      </c>
      <c r="E320" s="13" t="s">
        <v>6455</v>
      </c>
      <c r="F320" s="13" t="s">
        <v>2243</v>
      </c>
      <c r="G320" s="13" t="s">
        <v>2624</v>
      </c>
      <c r="H320" s="14" t="s">
        <v>2625</v>
      </c>
      <c r="I320" s="2">
        <f t="shared" si="9"/>
        <v>1</v>
      </c>
      <c r="J320" s="2" t="s">
        <v>11974</v>
      </c>
    </row>
    <row r="321" spans="1:10" x14ac:dyDescent="0.25">
      <c r="A321" s="9">
        <v>7801441899</v>
      </c>
      <c r="B321" s="10" t="s">
        <v>7422</v>
      </c>
      <c r="C321" s="13" t="str">
        <f>IF(B321="","не указан"&amp;COUNTIF($A$3:$A321,A321),B321)</f>
        <v>Музей-институт</v>
      </c>
      <c r="D321" s="10" t="str">
        <f t="shared" si="8"/>
        <v>7801441899Музей-институт</v>
      </c>
      <c r="E321" s="10" t="s">
        <v>7423</v>
      </c>
      <c r="F321" s="10" t="s">
        <v>2243</v>
      </c>
      <c r="G321" s="10" t="s">
        <v>2428</v>
      </c>
      <c r="H321" s="11" t="s">
        <v>2513</v>
      </c>
      <c r="I321" s="2">
        <f t="shared" si="9"/>
        <v>1</v>
      </c>
      <c r="J321" s="2" t="s">
        <v>11974</v>
      </c>
    </row>
    <row r="322" spans="1:10" x14ac:dyDescent="0.25">
      <c r="A322" s="12">
        <v>7801451488</v>
      </c>
      <c r="B322" s="13" t="s">
        <v>6980</v>
      </c>
      <c r="C322" s="13" t="str">
        <f>IF(B322="","не указан"&amp;COUNTIF($A$3:$A322,A322),B322)</f>
        <v>Котельная, насосная, ходильная станция</v>
      </c>
      <c r="D322" s="10" t="str">
        <f t="shared" si="8"/>
        <v>7801451488Котельная, насосная, ходильная станция</v>
      </c>
      <c r="E322" s="13" t="s">
        <v>6981</v>
      </c>
      <c r="F322" s="13" t="s">
        <v>16</v>
      </c>
      <c r="G322" s="13" t="s">
        <v>121</v>
      </c>
      <c r="H322" s="14" t="s">
        <v>196</v>
      </c>
      <c r="I322" s="2">
        <f t="shared" si="9"/>
        <v>2</v>
      </c>
      <c r="J322" s="2" t="s">
        <v>11974</v>
      </c>
    </row>
    <row r="323" spans="1:10" x14ac:dyDescent="0.25">
      <c r="A323" s="9">
        <v>7801451488</v>
      </c>
      <c r="B323" s="10" t="s">
        <v>7012</v>
      </c>
      <c r="C323" s="13" t="str">
        <f>IF(B323="","не указан"&amp;COUNTIF($A$3:$A323,A323),B323)</f>
        <v>Крытый учебно-тренировочный каток</v>
      </c>
      <c r="D323" s="10" t="str">
        <f t="shared" si="8"/>
        <v>7801451488Крытый учебно-тренировочный каток</v>
      </c>
      <c r="E323" s="10" t="s">
        <v>7013</v>
      </c>
      <c r="F323" s="10" t="s">
        <v>16</v>
      </c>
      <c r="G323" s="10" t="s">
        <v>121</v>
      </c>
      <c r="H323" s="11" t="s">
        <v>196</v>
      </c>
      <c r="I323" s="2">
        <f t="shared" si="9"/>
        <v>1</v>
      </c>
      <c r="J323" s="2" t="s">
        <v>11974</v>
      </c>
    </row>
    <row r="324" spans="1:10" x14ac:dyDescent="0.25">
      <c r="A324" s="12">
        <v>7801460073</v>
      </c>
      <c r="B324" s="13"/>
      <c r="C324" s="13" t="str">
        <f>IF(B324="","не указан"&amp;COUNTIF($A$3:$A324,A324),B324)</f>
        <v>не указан1</v>
      </c>
      <c r="D324" s="10" t="str">
        <f t="shared" ref="D324:D387" si="10">A324&amp;C324</f>
        <v>7801460073не указан1</v>
      </c>
      <c r="E324" s="13" t="s">
        <v>5714</v>
      </c>
      <c r="F324" s="13" t="s">
        <v>16</v>
      </c>
      <c r="G324" s="13" t="s">
        <v>121</v>
      </c>
      <c r="H324" s="14" t="s">
        <v>141</v>
      </c>
      <c r="I324" s="2">
        <f t="shared" ref="I324:I387" si="11">COUNTIF(A324:A7055,A324)</f>
        <v>1</v>
      </c>
      <c r="J324" s="2" t="s">
        <v>11974</v>
      </c>
    </row>
    <row r="325" spans="1:10" x14ac:dyDescent="0.25">
      <c r="A325" s="9">
        <v>7801464423</v>
      </c>
      <c r="B325" s="10" t="s">
        <v>3250</v>
      </c>
      <c r="C325" s="13" t="str">
        <f>IF(B325="","не указан"&amp;COUNTIF($A$3:$A325,A325),B325)</f>
        <v>аппарат</v>
      </c>
      <c r="D325" s="10" t="str">
        <f t="shared" si="10"/>
        <v>7801464423аппарат</v>
      </c>
      <c r="E325" s="10" t="s">
        <v>3251</v>
      </c>
      <c r="F325" s="10" t="s">
        <v>16</v>
      </c>
      <c r="G325" s="10" t="s">
        <v>121</v>
      </c>
      <c r="H325" s="11" t="s">
        <v>199</v>
      </c>
      <c r="I325" s="2">
        <f t="shared" si="11"/>
        <v>7</v>
      </c>
      <c r="J325" s="2" t="s">
        <v>11974</v>
      </c>
    </row>
    <row r="326" spans="1:10" x14ac:dyDescent="0.25">
      <c r="A326" s="12">
        <v>7801464423</v>
      </c>
      <c r="B326" s="13" t="s">
        <v>8660</v>
      </c>
      <c r="C326" s="13" t="str">
        <f>IF(B326="","не указан"&amp;COUNTIF($A$3:$A326,A326),B326)</f>
        <v>Отделение дневного пребывания несовершеннолетних (Косая линия)</v>
      </c>
      <c r="D326" s="10" t="str">
        <f t="shared" si="10"/>
        <v>7801464423Отделение дневного пребывания несовершеннолетних (Косая линия)</v>
      </c>
      <c r="E326" s="13" t="s">
        <v>8661</v>
      </c>
      <c r="F326" s="13" t="s">
        <v>16</v>
      </c>
      <c r="G326" s="13" t="s">
        <v>121</v>
      </c>
      <c r="H326" s="14" t="s">
        <v>199</v>
      </c>
      <c r="I326" s="2">
        <f t="shared" si="11"/>
        <v>6</v>
      </c>
      <c r="J326" s="2" t="s">
        <v>11974</v>
      </c>
    </row>
    <row r="327" spans="1:10" x14ac:dyDescent="0.25">
      <c r="A327" s="9">
        <v>7801464423</v>
      </c>
      <c r="B327" s="10" t="s">
        <v>8662</v>
      </c>
      <c r="C327" s="13" t="str">
        <f>IF(B327="","не указан"&amp;COUNTIF($A$3:$A327,A327),B327)</f>
        <v>отделение дневного пребывания несовершеннолетних (ул.Кораблестроителей)</v>
      </c>
      <c r="D327" s="10" t="str">
        <f t="shared" si="10"/>
        <v>7801464423отделение дневного пребывания несовершеннолетних (ул.Кораблестроителей)</v>
      </c>
      <c r="E327" s="10" t="s">
        <v>8663</v>
      </c>
      <c r="F327" s="10" t="s">
        <v>16</v>
      </c>
      <c r="G327" s="10" t="s">
        <v>121</v>
      </c>
      <c r="H327" s="11" t="s">
        <v>199</v>
      </c>
      <c r="I327" s="2">
        <f t="shared" si="11"/>
        <v>5</v>
      </c>
      <c r="J327" s="2" t="s">
        <v>11974</v>
      </c>
    </row>
    <row r="328" spans="1:10" x14ac:dyDescent="0.25">
      <c r="A328" s="12">
        <v>7801464423</v>
      </c>
      <c r="B328" s="13" t="s">
        <v>8733</v>
      </c>
      <c r="C328" s="13" t="str">
        <f>IF(B328="","не указан"&amp;COUNTIF($A$3:$A328,A328),B328)</f>
        <v>Отделение помощи женщинам</v>
      </c>
      <c r="D328" s="10" t="str">
        <f t="shared" si="10"/>
        <v>7801464423Отделение помощи женщинам</v>
      </c>
      <c r="E328" s="13" t="s">
        <v>8734</v>
      </c>
      <c r="F328" s="13" t="s">
        <v>16</v>
      </c>
      <c r="G328" s="13" t="s">
        <v>121</v>
      </c>
      <c r="H328" s="14" t="s">
        <v>199</v>
      </c>
      <c r="I328" s="2">
        <f t="shared" si="11"/>
        <v>4</v>
      </c>
      <c r="J328" s="2" t="s">
        <v>11974</v>
      </c>
    </row>
    <row r="329" spans="1:10" x14ac:dyDescent="0.25">
      <c r="A329" s="9">
        <v>7801464423</v>
      </c>
      <c r="B329" s="10" t="s">
        <v>8745</v>
      </c>
      <c r="C329" s="13" t="str">
        <f>IF(B329="","не указан"&amp;COUNTIF($A$3:$A329,A329),B329)</f>
        <v>Отделение помощи семьям, оказавшимся в трудной жизненной ситуации</v>
      </c>
      <c r="D329" s="10" t="str">
        <f t="shared" si="10"/>
        <v>7801464423Отделение помощи семьям, оказавшимся в трудной жизненной ситуации</v>
      </c>
      <c r="E329" s="10" t="s">
        <v>8661</v>
      </c>
      <c r="F329" s="10" t="s">
        <v>16</v>
      </c>
      <c r="G329" s="10" t="s">
        <v>121</v>
      </c>
      <c r="H329" s="11" t="s">
        <v>199</v>
      </c>
      <c r="I329" s="2">
        <f t="shared" si="11"/>
        <v>3</v>
      </c>
      <c r="J329" s="2" t="s">
        <v>11974</v>
      </c>
    </row>
    <row r="330" spans="1:10" x14ac:dyDescent="0.25">
      <c r="A330" s="12">
        <v>7801464423</v>
      </c>
      <c r="B330" s="13" t="s">
        <v>8746</v>
      </c>
      <c r="C330" s="13" t="str">
        <f>IF(B330="","не указан"&amp;COUNTIF($A$3:$A330,A330),B330)</f>
        <v>Отделение приема и консультации граждан</v>
      </c>
      <c r="D330" s="10" t="str">
        <f t="shared" si="10"/>
        <v>7801464423Отделение приема и консультации граждан</v>
      </c>
      <c r="E330" s="13" t="s">
        <v>8747</v>
      </c>
      <c r="F330" s="13" t="s">
        <v>16</v>
      </c>
      <c r="G330" s="13" t="s">
        <v>121</v>
      </c>
      <c r="H330" s="14" t="s">
        <v>199</v>
      </c>
      <c r="I330" s="2">
        <f t="shared" si="11"/>
        <v>2</v>
      </c>
      <c r="J330" s="2" t="s">
        <v>11974</v>
      </c>
    </row>
    <row r="331" spans="1:10" x14ac:dyDescent="0.25">
      <c r="A331" s="9">
        <v>7801464423</v>
      </c>
      <c r="B331" s="10" t="s">
        <v>8750</v>
      </c>
      <c r="C331" s="13" t="str">
        <f>IF(B331="","не указан"&amp;COUNTIF($A$3:$A331,A331),B331)</f>
        <v>отделение профилактики безнадзорности несовершеннолетних, включающее службу сопровождения выпускников учреждений для детей-сирот и детей, оставшихся без попечения родителей</v>
      </c>
      <c r="D331" s="10" t="str">
        <f t="shared" si="10"/>
        <v>7801464423отделение профилактики безнадзорности несовершеннолетних, включающее службу сопровождения выпускников учреждений для детей-сирот и детей, оставшихся без попечения родителей</v>
      </c>
      <c r="E331" s="10" t="s">
        <v>8663</v>
      </c>
      <c r="F331" s="10" t="s">
        <v>16</v>
      </c>
      <c r="G331" s="10" t="s">
        <v>121</v>
      </c>
      <c r="H331" s="11" t="s">
        <v>199</v>
      </c>
      <c r="I331" s="2">
        <f t="shared" si="11"/>
        <v>1</v>
      </c>
      <c r="J331" s="2" t="s">
        <v>11974</v>
      </c>
    </row>
    <row r="332" spans="1:10" x14ac:dyDescent="0.25">
      <c r="A332" s="12">
        <v>7801473435</v>
      </c>
      <c r="B332" s="13"/>
      <c r="C332" s="13" t="str">
        <f>IF(B332="","не указан"&amp;COUNTIF($A$3:$A332,A332),B332)</f>
        <v>не указан1</v>
      </c>
      <c r="D332" s="10" t="str">
        <f t="shared" si="10"/>
        <v>7801473435не указан1</v>
      </c>
      <c r="E332" s="13" t="s">
        <v>4901</v>
      </c>
      <c r="F332" s="13" t="s">
        <v>16</v>
      </c>
      <c r="G332" s="13" t="s">
        <v>121</v>
      </c>
      <c r="H332" s="14" t="s">
        <v>193</v>
      </c>
      <c r="I332" s="2">
        <f t="shared" si="11"/>
        <v>1</v>
      </c>
      <c r="J332" s="2" t="s">
        <v>11974</v>
      </c>
    </row>
    <row r="333" spans="1:10" x14ac:dyDescent="0.25">
      <c r="A333" s="9">
        <v>7801476884</v>
      </c>
      <c r="B333" s="13"/>
      <c r="C333" s="13" t="str">
        <f>IF(B333="","не указан"&amp;COUNTIF($A$3:$A333,A333),B333)</f>
        <v>не указан1</v>
      </c>
      <c r="D333" s="10" t="str">
        <f t="shared" si="10"/>
        <v>7801476884не указан1</v>
      </c>
      <c r="E333" s="10" t="s">
        <v>2849</v>
      </c>
      <c r="F333" s="10" t="s">
        <v>16</v>
      </c>
      <c r="G333" s="10" t="s">
        <v>121</v>
      </c>
      <c r="H333" s="11" t="s">
        <v>195</v>
      </c>
      <c r="I333" s="2">
        <f t="shared" si="11"/>
        <v>1</v>
      </c>
      <c r="J333" s="2" t="s">
        <v>11974</v>
      </c>
    </row>
    <row r="334" spans="1:10" x14ac:dyDescent="0.25">
      <c r="A334" s="12">
        <v>7801486561</v>
      </c>
      <c r="B334" s="13"/>
      <c r="C334" s="13" t="str">
        <f>IF(B334="","не указан"&amp;COUNTIF($A$3:$A334,A334),B334)</f>
        <v>не указан1</v>
      </c>
      <c r="D334" s="10" t="str">
        <f t="shared" si="10"/>
        <v>7801486561не указан1</v>
      </c>
      <c r="E334" s="13" t="s">
        <v>5042</v>
      </c>
      <c r="F334" s="13" t="s">
        <v>16</v>
      </c>
      <c r="G334" s="13" t="s">
        <v>121</v>
      </c>
      <c r="H334" s="14" t="s">
        <v>151</v>
      </c>
      <c r="I334" s="2">
        <f t="shared" si="11"/>
        <v>1</v>
      </c>
      <c r="J334" s="2" t="s">
        <v>11974</v>
      </c>
    </row>
    <row r="335" spans="1:10" x14ac:dyDescent="0.25">
      <c r="A335" s="9">
        <v>7801542311</v>
      </c>
      <c r="B335" s="13"/>
      <c r="C335" s="13" t="str">
        <f>IF(B335="","не указан"&amp;COUNTIF($A$3:$A335,A335),B335)</f>
        <v>не указан1</v>
      </c>
      <c r="D335" s="10" t="str">
        <f t="shared" si="10"/>
        <v>7801542311не указан1</v>
      </c>
      <c r="E335" s="10" t="s">
        <v>8836</v>
      </c>
      <c r="F335" s="10" t="s">
        <v>2243</v>
      </c>
      <c r="G335" s="10" t="s">
        <v>2426</v>
      </c>
      <c r="H335" s="11" t="s">
        <v>2427</v>
      </c>
      <c r="I335" s="2">
        <f t="shared" si="11"/>
        <v>3</v>
      </c>
      <c r="J335" s="2" t="s">
        <v>11974</v>
      </c>
    </row>
    <row r="336" spans="1:10" x14ac:dyDescent="0.25">
      <c r="A336" s="12">
        <v>7801542311</v>
      </c>
      <c r="B336" s="13" t="s">
        <v>10291</v>
      </c>
      <c r="C336" s="13" t="str">
        <f>IF(B336="","не указан"&amp;COUNTIF($A$3:$A336,A336),B336)</f>
        <v>Склад временного хранения № 1</v>
      </c>
      <c r="D336" s="10" t="str">
        <f t="shared" si="10"/>
        <v>7801542311Склад временного хранения № 1</v>
      </c>
      <c r="E336" s="13"/>
      <c r="F336" s="13" t="s">
        <v>2243</v>
      </c>
      <c r="G336" s="13" t="s">
        <v>2426</v>
      </c>
      <c r="H336" s="14" t="s">
        <v>2427</v>
      </c>
      <c r="I336" s="2">
        <f t="shared" si="11"/>
        <v>2</v>
      </c>
      <c r="J336" s="2" t="s">
        <v>11974</v>
      </c>
    </row>
    <row r="337" spans="1:10" x14ac:dyDescent="0.25">
      <c r="A337" s="9">
        <v>7801542311</v>
      </c>
      <c r="B337" s="10" t="s">
        <v>10292</v>
      </c>
      <c r="C337" s="13" t="str">
        <f>IF(B337="","не указан"&amp;COUNTIF($A$3:$A337,A337),B337)</f>
        <v>Склад временного хранения № 2</v>
      </c>
      <c r="D337" s="10" t="str">
        <f t="shared" si="10"/>
        <v>7801542311Склад временного хранения № 2</v>
      </c>
      <c r="E337" s="10"/>
      <c r="F337" s="10" t="s">
        <v>2243</v>
      </c>
      <c r="G337" s="10" t="s">
        <v>2426</v>
      </c>
      <c r="H337" s="11" t="s">
        <v>2427</v>
      </c>
      <c r="I337" s="2">
        <f t="shared" si="11"/>
        <v>1</v>
      </c>
      <c r="J337" s="2" t="s">
        <v>11974</v>
      </c>
    </row>
    <row r="338" spans="1:10" x14ac:dyDescent="0.25">
      <c r="A338" s="12">
        <v>7802011634</v>
      </c>
      <c r="B338" s="13" t="s">
        <v>2791</v>
      </c>
      <c r="C338" s="13" t="str">
        <f>IF(B338="","не указан"&amp;COUNTIF($A$3:$A338,A338),B338)</f>
        <v>"Осинка" (помещение для размещения клуба )</v>
      </c>
      <c r="D338" s="10" t="str">
        <f t="shared" si="10"/>
        <v>7802011634"Осинка" (помещение для размещения клуба )</v>
      </c>
      <c r="E338" s="13"/>
      <c r="F338" s="13" t="s">
        <v>16</v>
      </c>
      <c r="G338" s="13" t="s">
        <v>212</v>
      </c>
      <c r="H338" s="14" t="s">
        <v>368</v>
      </c>
      <c r="I338" s="2">
        <f t="shared" si="11"/>
        <v>3</v>
      </c>
      <c r="J338" s="2" t="s">
        <v>11974</v>
      </c>
    </row>
    <row r="339" spans="1:10" x14ac:dyDescent="0.25">
      <c r="A339" s="9">
        <v>7802011634</v>
      </c>
      <c r="B339" s="10" t="s">
        <v>6368</v>
      </c>
      <c r="C339" s="13" t="str">
        <f>IF(B339="","не указан"&amp;COUNTIF($A$3:$A339,A339),B339)</f>
        <v>Здание дома молодёжи «ФОРПОСТ»</v>
      </c>
      <c r="D339" s="10" t="str">
        <f t="shared" si="10"/>
        <v>7802011634Здание дома молодёжи «ФОРПОСТ»</v>
      </c>
      <c r="E339" s="10"/>
      <c r="F339" s="10" t="s">
        <v>16</v>
      </c>
      <c r="G339" s="10" t="s">
        <v>212</v>
      </c>
      <c r="H339" s="11" t="s">
        <v>368</v>
      </c>
      <c r="I339" s="2">
        <f t="shared" si="11"/>
        <v>2</v>
      </c>
      <c r="J339" s="2" t="s">
        <v>11974</v>
      </c>
    </row>
    <row r="340" spans="1:10" x14ac:dyDescent="0.25">
      <c r="A340" s="12">
        <v>7802011634</v>
      </c>
      <c r="B340" s="13" t="s">
        <v>9444</v>
      </c>
      <c r="C340" s="13" t="str">
        <f>IF(B340="","не указан"&amp;COUNTIF($A$3:$A340,A340),B340)</f>
        <v>Подростково-молодёжный клуб «Феникс»</v>
      </c>
      <c r="D340" s="10" t="str">
        <f t="shared" si="10"/>
        <v>7802011634Подростково-молодёжный клуб «Феникс»</v>
      </c>
      <c r="E340" s="13"/>
      <c r="F340" s="13" t="s">
        <v>16</v>
      </c>
      <c r="G340" s="13" t="s">
        <v>212</v>
      </c>
      <c r="H340" s="14" t="s">
        <v>368</v>
      </c>
      <c r="I340" s="2">
        <f t="shared" si="11"/>
        <v>1</v>
      </c>
      <c r="J340" s="2" t="s">
        <v>11974</v>
      </c>
    </row>
    <row r="341" spans="1:10" x14ac:dyDescent="0.25">
      <c r="A341" s="9">
        <v>7802035410</v>
      </c>
      <c r="B341" s="13"/>
      <c r="C341" s="13" t="str">
        <f>IF(B341="","не указан"&amp;COUNTIF($A$3:$A341,A341),B341)</f>
        <v>не указан1</v>
      </c>
      <c r="D341" s="10" t="str">
        <f t="shared" si="10"/>
        <v>7802035410не указан1</v>
      </c>
      <c r="E341" s="10" t="s">
        <v>3766</v>
      </c>
      <c r="F341" s="10" t="s">
        <v>2243</v>
      </c>
      <c r="G341" s="10" t="s">
        <v>2317</v>
      </c>
      <c r="H341" s="11" t="s">
        <v>2364</v>
      </c>
      <c r="I341" s="2">
        <f t="shared" si="11"/>
        <v>6</v>
      </c>
      <c r="J341" s="2" t="s">
        <v>11974</v>
      </c>
    </row>
    <row r="342" spans="1:10" x14ac:dyDescent="0.25">
      <c r="A342" s="12">
        <v>7802035410</v>
      </c>
      <c r="B342" s="13" t="s">
        <v>4241</v>
      </c>
      <c r="C342" s="13" t="str">
        <f>IF(B342="","не указан"&amp;COUNTIF($A$3:$A342,A342),B342)</f>
        <v>городской диабетологический центр</v>
      </c>
      <c r="D342" s="10" t="str">
        <f t="shared" si="10"/>
        <v>7802035410городской диабетологический центр</v>
      </c>
      <c r="E342" s="13" t="s">
        <v>4242</v>
      </c>
      <c r="F342" s="13" t="s">
        <v>2243</v>
      </c>
      <c r="G342" s="13" t="s">
        <v>2317</v>
      </c>
      <c r="H342" s="14" t="s">
        <v>2364</v>
      </c>
      <c r="I342" s="2">
        <f t="shared" si="11"/>
        <v>5</v>
      </c>
      <c r="J342" s="2" t="s">
        <v>11974</v>
      </c>
    </row>
    <row r="343" spans="1:10" x14ac:dyDescent="0.25">
      <c r="A343" s="9">
        <v>7802035410</v>
      </c>
      <c r="B343" s="10" t="s">
        <v>6850</v>
      </c>
      <c r="C343" s="13" t="str">
        <f>IF(B343="","не указан"&amp;COUNTIF($A$3:$A343,A343),B343)</f>
        <v>компрессорная станция</v>
      </c>
      <c r="D343" s="10" t="str">
        <f t="shared" si="10"/>
        <v>7802035410компрессорная станция</v>
      </c>
      <c r="E343" s="10" t="s">
        <v>6851</v>
      </c>
      <c r="F343" s="10" t="s">
        <v>2243</v>
      </c>
      <c r="G343" s="10" t="s">
        <v>2317</v>
      </c>
      <c r="H343" s="11" t="s">
        <v>2364</v>
      </c>
      <c r="I343" s="2">
        <f t="shared" si="11"/>
        <v>4</v>
      </c>
      <c r="J343" s="2" t="s">
        <v>11974</v>
      </c>
    </row>
    <row r="344" spans="1:10" x14ac:dyDescent="0.25">
      <c r="A344" s="12">
        <v>7802035410</v>
      </c>
      <c r="B344" s="13" t="s">
        <v>7088</v>
      </c>
      <c r="C344" s="13" t="str">
        <f>IF(B344="","не указан"&amp;COUNTIF($A$3:$A344,A344),B344)</f>
        <v>лечебно-диагностический, главное здание</v>
      </c>
      <c r="D344" s="10" t="str">
        <f t="shared" si="10"/>
        <v>7802035410лечебно-диагностический, главное здание</v>
      </c>
      <c r="E344" s="13" t="s">
        <v>7089</v>
      </c>
      <c r="F344" s="13" t="s">
        <v>2243</v>
      </c>
      <c r="G344" s="13" t="s">
        <v>2317</v>
      </c>
      <c r="H344" s="14" t="s">
        <v>2364</v>
      </c>
      <c r="I344" s="2">
        <f t="shared" si="11"/>
        <v>3</v>
      </c>
      <c r="J344" s="2" t="s">
        <v>11974</v>
      </c>
    </row>
    <row r="345" spans="1:10" x14ac:dyDescent="0.25">
      <c r="A345" s="9">
        <v>7802035410</v>
      </c>
      <c r="B345" s="10" t="s">
        <v>8635</v>
      </c>
      <c r="C345" s="13" t="str">
        <f>IF(B345="","не указан"&amp;COUNTIF($A$3:$A345,A345),B345)</f>
        <v>отделение гипербарической оксигенации</v>
      </c>
      <c r="D345" s="10" t="str">
        <f t="shared" si="10"/>
        <v>7802035410отделение гипербарической оксигенации</v>
      </c>
      <c r="E345" s="10" t="s">
        <v>8636</v>
      </c>
      <c r="F345" s="10" t="s">
        <v>2243</v>
      </c>
      <c r="G345" s="10" t="s">
        <v>2317</v>
      </c>
      <c r="H345" s="11" t="s">
        <v>2364</v>
      </c>
      <c r="I345" s="2">
        <f t="shared" si="11"/>
        <v>2</v>
      </c>
      <c r="J345" s="2" t="s">
        <v>11974</v>
      </c>
    </row>
    <row r="346" spans="1:10" x14ac:dyDescent="0.25">
      <c r="A346" s="12">
        <v>7802035410</v>
      </c>
      <c r="B346" s="13" t="s">
        <v>8706</v>
      </c>
      <c r="C346" s="13" t="str">
        <f>IF(B346="","не указан"&amp;COUNTIF($A$3:$A346,A346),B346)</f>
        <v>отделение компьютерной томографии</v>
      </c>
      <c r="D346" s="10" t="str">
        <f t="shared" si="10"/>
        <v>7802035410отделение компьютерной томографии</v>
      </c>
      <c r="E346" s="13" t="s">
        <v>8707</v>
      </c>
      <c r="F346" s="13" t="s">
        <v>2243</v>
      </c>
      <c r="G346" s="13" t="s">
        <v>2317</v>
      </c>
      <c r="H346" s="14" t="s">
        <v>2364</v>
      </c>
      <c r="I346" s="2">
        <f t="shared" si="11"/>
        <v>1</v>
      </c>
      <c r="J346" s="2" t="s">
        <v>11974</v>
      </c>
    </row>
    <row r="347" spans="1:10" x14ac:dyDescent="0.25">
      <c r="A347" s="9">
        <v>7802038266</v>
      </c>
      <c r="B347" s="10" t="s">
        <v>10144</v>
      </c>
      <c r="C347" s="13" t="str">
        <f>IF(B347="","не указан"&amp;COUNTIF($A$3:$A347,A347),B347)</f>
        <v>САНКТ-ПЕТЕРБУРГСКОЕ ГОСУДАРСТВЕННОЕ БЮДЖЕТНОЕ УЧРЕЖДЕНИЕ ЗДРАВООХРАНЕНИЯ "ГОРОДСКАЯ ПОЛИКЛИНИКА №97"</v>
      </c>
      <c r="D347" s="10" t="str">
        <f t="shared" si="10"/>
        <v>7802038266САНКТ-ПЕТЕРБУРГСКОЕ ГОСУДАРСТВЕННОЕ БЮДЖЕТНОЕ УЧРЕЖДЕНИЕ ЗДРАВООХРАНЕНИЯ "ГОРОДСКАЯ ПОЛИКЛИНИКА №97"</v>
      </c>
      <c r="E347" s="10" t="s">
        <v>10145</v>
      </c>
      <c r="F347" s="10" t="s">
        <v>16</v>
      </c>
      <c r="G347" s="10" t="s">
        <v>212</v>
      </c>
      <c r="H347" s="11" t="s">
        <v>374</v>
      </c>
      <c r="I347" s="2">
        <f t="shared" si="11"/>
        <v>1</v>
      </c>
      <c r="J347" s="2" t="s">
        <v>11974</v>
      </c>
    </row>
    <row r="348" spans="1:10" x14ac:dyDescent="0.25">
      <c r="A348" s="12">
        <v>7802041389</v>
      </c>
      <c r="B348" s="13"/>
      <c r="C348" s="13" t="str">
        <f>IF(B348="","не указан"&amp;COUNTIF($A$3:$A348,A348),B348)</f>
        <v>не указан1</v>
      </c>
      <c r="D348" s="10" t="str">
        <f t="shared" si="10"/>
        <v>7802041389не указан1</v>
      </c>
      <c r="E348" s="13" t="s">
        <v>3129</v>
      </c>
      <c r="F348" s="13" t="s">
        <v>2243</v>
      </c>
      <c r="G348" s="13" t="s">
        <v>2317</v>
      </c>
      <c r="H348" s="14" t="s">
        <v>2355</v>
      </c>
      <c r="I348" s="2">
        <f t="shared" si="11"/>
        <v>12</v>
      </c>
      <c r="J348" s="2" t="s">
        <v>11974</v>
      </c>
    </row>
    <row r="349" spans="1:10" x14ac:dyDescent="0.25">
      <c r="A349" s="9">
        <v>7802041389</v>
      </c>
      <c r="B349" s="10" t="s">
        <v>3209</v>
      </c>
      <c r="C349" s="13" t="str">
        <f>IF(B349="","не указан"&amp;COUNTIF($A$3:$A349,A349),B349)</f>
        <v>Академический корпус</v>
      </c>
      <c r="D349" s="10" t="str">
        <f t="shared" si="10"/>
        <v>7802041389Академический корпус</v>
      </c>
      <c r="E349" s="10" t="s">
        <v>3210</v>
      </c>
      <c r="F349" s="10" t="s">
        <v>2243</v>
      </c>
      <c r="G349" s="10" t="s">
        <v>2317</v>
      </c>
      <c r="H349" s="11" t="s">
        <v>2355</v>
      </c>
      <c r="I349" s="2">
        <f t="shared" si="11"/>
        <v>11</v>
      </c>
      <c r="J349" s="2" t="s">
        <v>11974</v>
      </c>
    </row>
    <row r="350" spans="1:10" x14ac:dyDescent="0.25">
      <c r="A350" s="12">
        <v>7802041389</v>
      </c>
      <c r="B350" s="13"/>
      <c r="C350" s="13" t="str">
        <f>IF(B350="","не указан"&amp;COUNTIF($A$3:$A350,A350),B350)</f>
        <v>не указан3</v>
      </c>
      <c r="D350" s="10" t="str">
        <f t="shared" si="10"/>
        <v>7802041389не указан3</v>
      </c>
      <c r="E350" s="13" t="s">
        <v>3791</v>
      </c>
      <c r="F350" s="13" t="s">
        <v>2243</v>
      </c>
      <c r="G350" s="13" t="s">
        <v>2317</v>
      </c>
      <c r="H350" s="14" t="s">
        <v>2355</v>
      </c>
      <c r="I350" s="2">
        <f t="shared" si="11"/>
        <v>10</v>
      </c>
      <c r="J350" s="2" t="s">
        <v>11974</v>
      </c>
    </row>
    <row r="351" spans="1:10" x14ac:dyDescent="0.25">
      <c r="A351" s="9">
        <v>7802041389</v>
      </c>
      <c r="B351" s="10" t="s">
        <v>8468</v>
      </c>
      <c r="C351" s="13" t="str">
        <f>IF(B351="","не указан"&amp;COUNTIF($A$3:$A351,A351),B351)</f>
        <v>Овощехранилище</v>
      </c>
      <c r="D351" s="10" t="str">
        <f t="shared" si="10"/>
        <v>7802041389Овощехранилище</v>
      </c>
      <c r="E351" s="10" t="s">
        <v>8469</v>
      </c>
      <c r="F351" s="10" t="s">
        <v>2243</v>
      </c>
      <c r="G351" s="10" t="s">
        <v>2317</v>
      </c>
      <c r="H351" s="11" t="s">
        <v>2355</v>
      </c>
      <c r="I351" s="2">
        <f t="shared" si="11"/>
        <v>9</v>
      </c>
      <c r="J351" s="2" t="s">
        <v>11974</v>
      </c>
    </row>
    <row r="352" spans="1:10" x14ac:dyDescent="0.25">
      <c r="A352" s="12">
        <v>7802041389</v>
      </c>
      <c r="B352" s="13"/>
      <c r="C352" s="13" t="str">
        <f>IF(B352="","не указан"&amp;COUNTIF($A$3:$A352,A352),B352)</f>
        <v>не указан5</v>
      </c>
      <c r="D352" s="10" t="str">
        <f t="shared" si="10"/>
        <v>7802041389не указан5</v>
      </c>
      <c r="E352" s="13" t="s">
        <v>9106</v>
      </c>
      <c r="F352" s="13" t="s">
        <v>2243</v>
      </c>
      <c r="G352" s="13" t="s">
        <v>2317</v>
      </c>
      <c r="H352" s="14" t="s">
        <v>2355</v>
      </c>
      <c r="I352" s="2">
        <f t="shared" si="11"/>
        <v>8</v>
      </c>
      <c r="J352" s="2" t="s">
        <v>11974</v>
      </c>
    </row>
    <row r="353" spans="1:10" x14ac:dyDescent="0.25">
      <c r="A353" s="9">
        <v>7802041389</v>
      </c>
      <c r="B353" s="13"/>
      <c r="C353" s="13" t="str">
        <f>IF(B353="","не указан"&amp;COUNTIF($A$3:$A353,A353),B353)</f>
        <v>не указан6</v>
      </c>
      <c r="D353" s="10" t="str">
        <f t="shared" si="10"/>
        <v>7802041389не указан6</v>
      </c>
      <c r="E353" s="10" t="s">
        <v>9870</v>
      </c>
      <c r="F353" s="10" t="s">
        <v>2243</v>
      </c>
      <c r="G353" s="10" t="s">
        <v>2317</v>
      </c>
      <c r="H353" s="11" t="s">
        <v>2355</v>
      </c>
      <c r="I353" s="2">
        <f t="shared" si="11"/>
        <v>7</v>
      </c>
      <c r="J353" s="2" t="s">
        <v>11974</v>
      </c>
    </row>
    <row r="354" spans="1:10" x14ac:dyDescent="0.25">
      <c r="A354" s="12">
        <v>7802041389</v>
      </c>
      <c r="B354" s="13" t="s">
        <v>10310</v>
      </c>
      <c r="C354" s="13" t="str">
        <f>IF(B354="","не указан"&amp;COUNTIF($A$3:$A354,A354),B354)</f>
        <v>Склад рентгенпленки</v>
      </c>
      <c r="D354" s="10" t="str">
        <f t="shared" si="10"/>
        <v>7802041389Склад рентгенпленки</v>
      </c>
      <c r="E354" s="13" t="s">
        <v>10311</v>
      </c>
      <c r="F354" s="13" t="s">
        <v>2243</v>
      </c>
      <c r="G354" s="13" t="s">
        <v>2317</v>
      </c>
      <c r="H354" s="14" t="s">
        <v>2355</v>
      </c>
      <c r="I354" s="2">
        <f t="shared" si="11"/>
        <v>6</v>
      </c>
      <c r="J354" s="2" t="s">
        <v>11974</v>
      </c>
    </row>
    <row r="355" spans="1:10" x14ac:dyDescent="0.25">
      <c r="A355" s="9">
        <v>7802041389</v>
      </c>
      <c r="B355" s="10" t="s">
        <v>10819</v>
      </c>
      <c r="C355" s="13" t="str">
        <f>IF(B355="","не указан"&amp;COUNTIF($A$3:$A355,A355),B355)</f>
        <v>Справочное-проходная</v>
      </c>
      <c r="D355" s="10" t="str">
        <f t="shared" si="10"/>
        <v>7802041389Справочное-проходная</v>
      </c>
      <c r="E355" s="10" t="s">
        <v>10820</v>
      </c>
      <c r="F355" s="10" t="s">
        <v>2243</v>
      </c>
      <c r="G355" s="10" t="s">
        <v>2317</v>
      </c>
      <c r="H355" s="11" t="s">
        <v>2355</v>
      </c>
      <c r="I355" s="2">
        <f t="shared" si="11"/>
        <v>5</v>
      </c>
      <c r="J355" s="2" t="s">
        <v>11974</v>
      </c>
    </row>
    <row r="356" spans="1:10" x14ac:dyDescent="0.25">
      <c r="A356" s="12">
        <v>7802041389</v>
      </c>
      <c r="B356" s="13"/>
      <c r="C356" s="13" t="str">
        <f>IF(B356="","не указан"&amp;COUNTIF($A$3:$A356,A356),B356)</f>
        <v>не указан9</v>
      </c>
      <c r="D356" s="10" t="str">
        <f t="shared" si="10"/>
        <v>7802041389не указан9</v>
      </c>
      <c r="E356" s="13" t="s">
        <v>10997</v>
      </c>
      <c r="F356" s="13" t="s">
        <v>2243</v>
      </c>
      <c r="G356" s="13" t="s">
        <v>2317</v>
      </c>
      <c r="H356" s="14" t="s">
        <v>2355</v>
      </c>
      <c r="I356" s="2">
        <f t="shared" si="11"/>
        <v>4</v>
      </c>
      <c r="J356" s="2" t="s">
        <v>11974</v>
      </c>
    </row>
    <row r="357" spans="1:10" x14ac:dyDescent="0.25">
      <c r="A357" s="9">
        <v>7802041389</v>
      </c>
      <c r="B357" s="13"/>
      <c r="C357" s="13" t="str">
        <f>IF(B357="","не указан"&amp;COUNTIF($A$3:$A357,A357),B357)</f>
        <v>не указан10</v>
      </c>
      <c r="D357" s="10" t="str">
        <f t="shared" si="10"/>
        <v>7802041389не указан10</v>
      </c>
      <c r="E357" s="10" t="s">
        <v>11041</v>
      </c>
      <c r="F357" s="10" t="s">
        <v>2243</v>
      </c>
      <c r="G357" s="10" t="s">
        <v>2317</v>
      </c>
      <c r="H357" s="11" t="s">
        <v>2355</v>
      </c>
      <c r="I357" s="2">
        <f t="shared" si="11"/>
        <v>3</v>
      </c>
      <c r="J357" s="2" t="s">
        <v>11974</v>
      </c>
    </row>
    <row r="358" spans="1:10" x14ac:dyDescent="0.25">
      <c r="A358" s="12">
        <v>7802041389</v>
      </c>
      <c r="B358" s="13" t="s">
        <v>11110</v>
      </c>
      <c r="C358" s="13" t="str">
        <f>IF(B358="","не указан"&amp;COUNTIF($A$3:$A358,A358),B358)</f>
        <v>Урологический корпус</v>
      </c>
      <c r="D358" s="10" t="str">
        <f t="shared" si="10"/>
        <v>7802041389Урологический корпус</v>
      </c>
      <c r="E358" s="13" t="s">
        <v>11111</v>
      </c>
      <c r="F358" s="13" t="s">
        <v>2243</v>
      </c>
      <c r="G358" s="13" t="s">
        <v>2317</v>
      </c>
      <c r="H358" s="14" t="s">
        <v>2355</v>
      </c>
      <c r="I358" s="2">
        <f t="shared" si="11"/>
        <v>2</v>
      </c>
      <c r="J358" s="2" t="s">
        <v>11974</v>
      </c>
    </row>
    <row r="359" spans="1:10" x14ac:dyDescent="0.25">
      <c r="A359" s="9">
        <v>7802041389</v>
      </c>
      <c r="B359" s="13"/>
      <c r="C359" s="13" t="str">
        <f>IF(B359="","не указан"&amp;COUNTIF($A$3:$A359,A359),B359)</f>
        <v>не указан12</v>
      </c>
      <c r="D359" s="10" t="str">
        <f t="shared" si="10"/>
        <v>7802041389не указан12</v>
      </c>
      <c r="E359" s="10" t="s">
        <v>11555</v>
      </c>
      <c r="F359" s="10" t="s">
        <v>2243</v>
      </c>
      <c r="G359" s="10" t="s">
        <v>2317</v>
      </c>
      <c r="H359" s="11" t="s">
        <v>2355</v>
      </c>
      <c r="I359" s="2">
        <f t="shared" si="11"/>
        <v>1</v>
      </c>
      <c r="J359" s="2" t="s">
        <v>11974</v>
      </c>
    </row>
    <row r="360" spans="1:10" x14ac:dyDescent="0.25">
      <c r="A360" s="12">
        <v>7802043273</v>
      </c>
      <c r="B360" s="13" t="s">
        <v>8499</v>
      </c>
      <c r="C360" s="13" t="str">
        <f>IF(B360="","не указан"&amp;COUNTIF($A$3:$A360,A360),B360)</f>
        <v>Основное</v>
      </c>
      <c r="D360" s="10" t="str">
        <f t="shared" si="10"/>
        <v>7802043273Основное</v>
      </c>
      <c r="E360" s="13" t="s">
        <v>8500</v>
      </c>
      <c r="F360" s="13" t="s">
        <v>16</v>
      </c>
      <c r="G360" s="13" t="s">
        <v>212</v>
      </c>
      <c r="H360" s="14" t="s">
        <v>375</v>
      </c>
      <c r="I360" s="2">
        <f t="shared" si="11"/>
        <v>1</v>
      </c>
      <c r="J360" s="2" t="s">
        <v>11974</v>
      </c>
    </row>
    <row r="361" spans="1:10" x14ac:dyDescent="0.25">
      <c r="A361" s="9">
        <v>7802043724</v>
      </c>
      <c r="B361" s="10" t="s">
        <v>3269</v>
      </c>
      <c r="C361" s="13" t="str">
        <f>IF(B361="","не указан"&amp;COUNTIF($A$3:$A361,A361),B361)</f>
        <v>Арендуемое здание</v>
      </c>
      <c r="D361" s="10" t="str">
        <f t="shared" si="10"/>
        <v>7802043724Арендуемое здание</v>
      </c>
      <c r="E361" s="10" t="s">
        <v>3270</v>
      </c>
      <c r="F361" s="10" t="s">
        <v>2243</v>
      </c>
      <c r="G361" s="10" t="s">
        <v>2553</v>
      </c>
      <c r="H361" s="11" t="s">
        <v>2561</v>
      </c>
      <c r="I361" s="2">
        <f t="shared" si="11"/>
        <v>6</v>
      </c>
      <c r="J361" s="2" t="s">
        <v>11974</v>
      </c>
    </row>
    <row r="362" spans="1:10" x14ac:dyDescent="0.25">
      <c r="A362" s="12">
        <v>7802043724</v>
      </c>
      <c r="B362" s="13" t="s">
        <v>6395</v>
      </c>
      <c r="C362" s="13" t="str">
        <f>IF(B362="","не указан"&amp;COUNTIF($A$3:$A362,A362),B362)</f>
        <v>Здание колледжа</v>
      </c>
      <c r="D362" s="10" t="str">
        <f t="shared" si="10"/>
        <v>7802043724Здание колледжа</v>
      </c>
      <c r="E362" s="13" t="s">
        <v>6396</v>
      </c>
      <c r="F362" s="13" t="s">
        <v>2243</v>
      </c>
      <c r="G362" s="13" t="s">
        <v>2553</v>
      </c>
      <c r="H362" s="14" t="s">
        <v>2561</v>
      </c>
      <c r="I362" s="2">
        <f t="shared" si="11"/>
        <v>5</v>
      </c>
      <c r="J362" s="2" t="s">
        <v>11974</v>
      </c>
    </row>
    <row r="363" spans="1:10" x14ac:dyDescent="0.25">
      <c r="A363" s="9">
        <v>7802043724</v>
      </c>
      <c r="B363" s="13"/>
      <c r="C363" s="13" t="str">
        <f>IF(B363="","не указан"&amp;COUNTIF($A$3:$A363,A363),B363)</f>
        <v>не указан3</v>
      </c>
      <c r="D363" s="10" t="str">
        <f t="shared" si="10"/>
        <v>7802043724не указан3</v>
      </c>
      <c r="E363" s="10" t="s">
        <v>6407</v>
      </c>
      <c r="F363" s="10" t="s">
        <v>2243</v>
      </c>
      <c r="G363" s="10" t="s">
        <v>2553</v>
      </c>
      <c r="H363" s="11" t="s">
        <v>2561</v>
      </c>
      <c r="I363" s="2">
        <f t="shared" si="11"/>
        <v>4</v>
      </c>
      <c r="J363" s="2" t="s">
        <v>11974</v>
      </c>
    </row>
    <row r="364" spans="1:10" x14ac:dyDescent="0.25">
      <c r="A364" s="12">
        <v>7802043724</v>
      </c>
      <c r="B364" s="13"/>
      <c r="C364" s="13" t="str">
        <f>IF(B364="","не указан"&amp;COUNTIF($A$3:$A364,A364),B364)</f>
        <v>не указан4</v>
      </c>
      <c r="D364" s="10" t="str">
        <f t="shared" si="10"/>
        <v>7802043724не указан4</v>
      </c>
      <c r="E364" s="13" t="s">
        <v>6593</v>
      </c>
      <c r="F364" s="13" t="s">
        <v>2243</v>
      </c>
      <c r="G364" s="13" t="s">
        <v>2553</v>
      </c>
      <c r="H364" s="14" t="s">
        <v>2561</v>
      </c>
      <c r="I364" s="2">
        <f t="shared" si="11"/>
        <v>3</v>
      </c>
      <c r="J364" s="2" t="s">
        <v>11974</v>
      </c>
    </row>
    <row r="365" spans="1:10" x14ac:dyDescent="0.25">
      <c r="A365" s="9">
        <v>7802043724</v>
      </c>
      <c r="B365" s="10" t="s">
        <v>6910</v>
      </c>
      <c r="C365" s="13" t="str">
        <f>IF(B365="","не указан"&amp;COUNTIF($A$3:$A365,A365),B365)</f>
        <v>Корпус лыжной базы</v>
      </c>
      <c r="D365" s="10" t="str">
        <f t="shared" si="10"/>
        <v>7802043724Корпус лыжной базы</v>
      </c>
      <c r="E365" s="10" t="s">
        <v>6911</v>
      </c>
      <c r="F365" s="10" t="s">
        <v>2243</v>
      </c>
      <c r="G365" s="10" t="s">
        <v>2553</v>
      </c>
      <c r="H365" s="11" t="s">
        <v>2561</v>
      </c>
      <c r="I365" s="2">
        <f t="shared" si="11"/>
        <v>2</v>
      </c>
      <c r="J365" s="2" t="s">
        <v>11974</v>
      </c>
    </row>
    <row r="366" spans="1:10" x14ac:dyDescent="0.25">
      <c r="A366" s="12">
        <v>7802043724</v>
      </c>
      <c r="B366" s="13"/>
      <c r="C366" s="13" t="str">
        <f>IF(B366="","не указан"&amp;COUNTIF($A$3:$A366,A366),B366)</f>
        <v>не указан6</v>
      </c>
      <c r="D366" s="10" t="str">
        <f t="shared" si="10"/>
        <v>7802043724не указан6</v>
      </c>
      <c r="E366" s="13" t="s">
        <v>7658</v>
      </c>
      <c r="F366" s="13" t="s">
        <v>2243</v>
      </c>
      <c r="G366" s="13" t="s">
        <v>2553</v>
      </c>
      <c r="H366" s="14" t="s">
        <v>2561</v>
      </c>
      <c r="I366" s="2">
        <f t="shared" si="11"/>
        <v>1</v>
      </c>
      <c r="J366" s="2" t="s">
        <v>11974</v>
      </c>
    </row>
    <row r="367" spans="1:10" x14ac:dyDescent="0.25">
      <c r="A367" s="9">
        <v>7802045457</v>
      </c>
      <c r="B367" s="13"/>
      <c r="C367" s="13" t="str">
        <f>IF(B367="","не указан"&amp;COUNTIF($A$3:$A367,A367),B367)</f>
        <v>не указан1</v>
      </c>
      <c r="D367" s="10" t="str">
        <f t="shared" si="10"/>
        <v>7802045457не указан1</v>
      </c>
      <c r="E367" s="10" t="s">
        <v>7150</v>
      </c>
      <c r="F367" s="10" t="s">
        <v>16</v>
      </c>
      <c r="G367" s="10" t="s">
        <v>212</v>
      </c>
      <c r="H367" s="11" t="s">
        <v>378</v>
      </c>
      <c r="I367" s="2">
        <f t="shared" si="11"/>
        <v>1</v>
      </c>
      <c r="J367" s="2" t="s">
        <v>11974</v>
      </c>
    </row>
    <row r="368" spans="1:10" x14ac:dyDescent="0.25">
      <c r="A368" s="12">
        <v>7802046387</v>
      </c>
      <c r="B368" s="13" t="s">
        <v>6349</v>
      </c>
      <c r="C368" s="13" t="str">
        <f>IF(B368="","не указан"&amp;COUNTIF($A$3:$A368,A368),B368)</f>
        <v>Здание детской городской поликлиники</v>
      </c>
      <c r="D368" s="10" t="str">
        <f t="shared" si="10"/>
        <v>7802046387Здание детской городской поликлиники</v>
      </c>
      <c r="E368" s="13" t="s">
        <v>6350</v>
      </c>
      <c r="F368" s="13" t="s">
        <v>16</v>
      </c>
      <c r="G368" s="13" t="s">
        <v>212</v>
      </c>
      <c r="H368" s="14" t="s">
        <v>379</v>
      </c>
      <c r="I368" s="2">
        <f t="shared" si="11"/>
        <v>1</v>
      </c>
      <c r="J368" s="2" t="s">
        <v>11974</v>
      </c>
    </row>
    <row r="369" spans="1:10" x14ac:dyDescent="0.25">
      <c r="A369" s="9">
        <v>7802047944</v>
      </c>
      <c r="B369" s="13"/>
      <c r="C369" s="13" t="str">
        <f>IF(B369="","не указан"&amp;COUNTIF($A$3:$A369,A369),B369)</f>
        <v>не указан1</v>
      </c>
      <c r="D369" s="10" t="str">
        <f t="shared" si="10"/>
        <v>7802047944не указан1</v>
      </c>
      <c r="E369" s="10" t="s">
        <v>3015</v>
      </c>
      <c r="F369" s="10" t="s">
        <v>16</v>
      </c>
      <c r="G369" s="10" t="s">
        <v>212</v>
      </c>
      <c r="H369" s="11" t="s">
        <v>212</v>
      </c>
      <c r="I369" s="2">
        <f t="shared" si="11"/>
        <v>6</v>
      </c>
      <c r="J369" s="2" t="s">
        <v>11974</v>
      </c>
    </row>
    <row r="370" spans="1:10" x14ac:dyDescent="0.25">
      <c r="A370" s="12">
        <v>7802047944</v>
      </c>
      <c r="B370" s="13"/>
      <c r="C370" s="13" t="str">
        <f>IF(B370="","не указан"&amp;COUNTIF($A$3:$A370,A370),B370)</f>
        <v>не указан2</v>
      </c>
      <c r="D370" s="10" t="str">
        <f t="shared" si="10"/>
        <v>7802047944не указан2</v>
      </c>
      <c r="E370" s="13" t="s">
        <v>3059</v>
      </c>
      <c r="F370" s="13" t="s">
        <v>16</v>
      </c>
      <c r="G370" s="13" t="s">
        <v>212</v>
      </c>
      <c r="H370" s="14" t="s">
        <v>212</v>
      </c>
      <c r="I370" s="2">
        <f t="shared" si="11"/>
        <v>5</v>
      </c>
      <c r="J370" s="2" t="s">
        <v>11974</v>
      </c>
    </row>
    <row r="371" spans="1:10" x14ac:dyDescent="0.25">
      <c r="A371" s="9">
        <v>7802047944</v>
      </c>
      <c r="B371" s="13"/>
      <c r="C371" s="13" t="str">
        <f>IF(B371="","не указан"&amp;COUNTIF($A$3:$A371,A371),B371)</f>
        <v>не указан3</v>
      </c>
      <c r="D371" s="10" t="str">
        <f t="shared" si="10"/>
        <v>7802047944не указан3</v>
      </c>
      <c r="E371" s="10" t="s">
        <v>3081</v>
      </c>
      <c r="F371" s="10" t="s">
        <v>16</v>
      </c>
      <c r="G371" s="10" t="s">
        <v>212</v>
      </c>
      <c r="H371" s="11" t="s">
        <v>212</v>
      </c>
      <c r="I371" s="2">
        <f t="shared" si="11"/>
        <v>4</v>
      </c>
      <c r="J371" s="2" t="s">
        <v>11974</v>
      </c>
    </row>
    <row r="372" spans="1:10" x14ac:dyDescent="0.25">
      <c r="A372" s="12">
        <v>7802047944</v>
      </c>
      <c r="B372" s="13" t="s">
        <v>3086</v>
      </c>
      <c r="C372" s="13" t="str">
        <f>IF(B372="","не указан"&amp;COUNTIF($A$3:$A372,A372),B372)</f>
        <v>Административное помещение 2</v>
      </c>
      <c r="D372" s="10" t="str">
        <f t="shared" si="10"/>
        <v>7802047944Административное помещение 2</v>
      </c>
      <c r="E372" s="13" t="s">
        <v>3087</v>
      </c>
      <c r="F372" s="13" t="s">
        <v>16</v>
      </c>
      <c r="G372" s="13" t="s">
        <v>212</v>
      </c>
      <c r="H372" s="14" t="s">
        <v>212</v>
      </c>
      <c r="I372" s="2">
        <f t="shared" si="11"/>
        <v>3</v>
      </c>
      <c r="J372" s="2" t="s">
        <v>11974</v>
      </c>
    </row>
    <row r="373" spans="1:10" x14ac:dyDescent="0.25">
      <c r="A373" s="9">
        <v>7802047944</v>
      </c>
      <c r="B373" s="10" t="s">
        <v>3088</v>
      </c>
      <c r="C373" s="13" t="str">
        <f>IF(B373="","не указан"&amp;COUNTIF($A$3:$A373,A373),B373)</f>
        <v>Административное помещение 3</v>
      </c>
      <c r="D373" s="10" t="str">
        <f t="shared" si="10"/>
        <v>7802047944Административное помещение 3</v>
      </c>
      <c r="E373" s="10" t="s">
        <v>3089</v>
      </c>
      <c r="F373" s="10" t="s">
        <v>16</v>
      </c>
      <c r="G373" s="10" t="s">
        <v>212</v>
      </c>
      <c r="H373" s="11" t="s">
        <v>212</v>
      </c>
      <c r="I373" s="2">
        <f t="shared" si="11"/>
        <v>2</v>
      </c>
      <c r="J373" s="2" t="s">
        <v>11974</v>
      </c>
    </row>
    <row r="374" spans="1:10" x14ac:dyDescent="0.25">
      <c r="A374" s="12">
        <v>7802047944</v>
      </c>
      <c r="B374" s="13" t="s">
        <v>3090</v>
      </c>
      <c r="C374" s="13" t="str">
        <f>IF(B374="","не указан"&amp;COUNTIF($A$3:$A374,A374),B374)</f>
        <v>Административное помещение 4</v>
      </c>
      <c r="D374" s="10" t="str">
        <f t="shared" si="10"/>
        <v>7802047944Административное помещение 4</v>
      </c>
      <c r="E374" s="13" t="s">
        <v>3091</v>
      </c>
      <c r="F374" s="13" t="s">
        <v>16</v>
      </c>
      <c r="G374" s="13" t="s">
        <v>212</v>
      </c>
      <c r="H374" s="14" t="s">
        <v>212</v>
      </c>
      <c r="I374" s="2">
        <f t="shared" si="11"/>
        <v>1</v>
      </c>
      <c r="J374" s="2" t="s">
        <v>11974</v>
      </c>
    </row>
    <row r="375" spans="1:10" x14ac:dyDescent="0.25">
      <c r="A375" s="9">
        <v>7802050062</v>
      </c>
      <c r="B375" s="10" t="s">
        <v>6359</v>
      </c>
      <c r="C375" s="13" t="str">
        <f>IF(B375="","не указан"&amp;COUNTIF($A$3:$A375,A375),B375)</f>
        <v>Здание для поддержания культурных традиций народов и межнациональных отношений в Санкт-Петербурге, Санкт-Петербургское государственное казенное учреждение "Санкт-Петербургский Дом национальностей"</v>
      </c>
      <c r="D375" s="10" t="str">
        <f t="shared" si="10"/>
        <v>7802050062Здание для поддержания культурных традиций народов и межнациональных отношений в Санкт-Петербурге, Санкт-Петербургское государственное казенное учреждение "Санкт-Петербургский Дом национальностей"</v>
      </c>
      <c r="E375" s="10" t="s">
        <v>6360</v>
      </c>
      <c r="F375" s="10" t="s">
        <v>2243</v>
      </c>
      <c r="G375" s="10" t="s">
        <v>2546</v>
      </c>
      <c r="H375" s="11" t="s">
        <v>2547</v>
      </c>
      <c r="I375" s="2">
        <f t="shared" si="11"/>
        <v>1</v>
      </c>
      <c r="J375" s="2" t="s">
        <v>11974</v>
      </c>
    </row>
    <row r="376" spans="1:10" x14ac:dyDescent="0.25">
      <c r="A376" s="12">
        <v>7802051919</v>
      </c>
      <c r="B376" s="13" t="s">
        <v>6998</v>
      </c>
      <c r="C376" s="13" t="str">
        <f>IF(B376="","не указан"&amp;COUNTIF($A$3:$A376,A376),B376)</f>
        <v>Круглосуточный травматологический пункт</v>
      </c>
      <c r="D376" s="10" t="str">
        <f t="shared" si="10"/>
        <v>7802051919Круглосуточный травматологический пункт</v>
      </c>
      <c r="E376" s="13" t="s">
        <v>6999</v>
      </c>
      <c r="F376" s="13" t="s">
        <v>16</v>
      </c>
      <c r="G376" s="13" t="s">
        <v>212</v>
      </c>
      <c r="H376" s="14" t="s">
        <v>370</v>
      </c>
      <c r="I376" s="2">
        <f t="shared" si="11"/>
        <v>3</v>
      </c>
      <c r="J376" s="2" t="s">
        <v>11974</v>
      </c>
    </row>
    <row r="377" spans="1:10" x14ac:dyDescent="0.25">
      <c r="A377" s="9">
        <v>7802051919</v>
      </c>
      <c r="B377" s="13"/>
      <c r="C377" s="13" t="str">
        <f>IF(B377="","не указан"&amp;COUNTIF($A$3:$A377,A377),B377)</f>
        <v>не указан2</v>
      </c>
      <c r="D377" s="10" t="str">
        <f t="shared" si="10"/>
        <v>7802051919не указан2</v>
      </c>
      <c r="E377" s="10" t="s">
        <v>9620</v>
      </c>
      <c r="F377" s="10" t="s">
        <v>16</v>
      </c>
      <c r="G377" s="10" t="s">
        <v>212</v>
      </c>
      <c r="H377" s="11" t="s">
        <v>370</v>
      </c>
      <c r="I377" s="2">
        <f t="shared" si="11"/>
        <v>2</v>
      </c>
      <c r="J377" s="2" t="s">
        <v>11974</v>
      </c>
    </row>
    <row r="378" spans="1:10" x14ac:dyDescent="0.25">
      <c r="A378" s="12">
        <v>7802051919</v>
      </c>
      <c r="B378" s="13" t="s">
        <v>9667</v>
      </c>
      <c r="C378" s="13" t="str">
        <f>IF(B378="","не указан"&amp;COUNTIF($A$3:$A378,A378),B378)</f>
        <v>Поликлиническое отделение №15</v>
      </c>
      <c r="D378" s="10" t="str">
        <f t="shared" si="10"/>
        <v>7802051919Поликлиническое отделение №15</v>
      </c>
      <c r="E378" s="13" t="s">
        <v>9668</v>
      </c>
      <c r="F378" s="13" t="s">
        <v>16</v>
      </c>
      <c r="G378" s="13" t="s">
        <v>212</v>
      </c>
      <c r="H378" s="14" t="s">
        <v>370</v>
      </c>
      <c r="I378" s="2">
        <f t="shared" si="11"/>
        <v>1</v>
      </c>
      <c r="J378" s="2" t="s">
        <v>11974</v>
      </c>
    </row>
    <row r="379" spans="1:10" x14ac:dyDescent="0.25">
      <c r="A379" s="9">
        <v>7802056427</v>
      </c>
      <c r="B379" s="10" t="s">
        <v>2783</v>
      </c>
      <c r="C379" s="13" t="str">
        <f>IF(B379="","не указан"&amp;COUNTIF($A$3:$A379,A379),B379)</f>
        <v>"Детская городская поликлиника № 11"</v>
      </c>
      <c r="D379" s="10" t="str">
        <f t="shared" si="10"/>
        <v>7802056427"Детская городская поликлиника № 11"</v>
      </c>
      <c r="E379" s="10" t="s">
        <v>2784</v>
      </c>
      <c r="F379" s="10" t="s">
        <v>16</v>
      </c>
      <c r="G379" s="10" t="s">
        <v>212</v>
      </c>
      <c r="H379" s="11" t="s">
        <v>376</v>
      </c>
      <c r="I379" s="2">
        <f t="shared" si="11"/>
        <v>2</v>
      </c>
      <c r="J379" s="2" t="s">
        <v>11974</v>
      </c>
    </row>
    <row r="380" spans="1:10" x14ac:dyDescent="0.25">
      <c r="A380" s="12">
        <v>7802056427</v>
      </c>
      <c r="B380" s="13" t="s">
        <v>2785</v>
      </c>
      <c r="C380" s="13" t="str">
        <f>IF(B380="","не указан"&amp;COUNTIF($A$3:$A380,A380),B380)</f>
        <v>"Детское поликлиническое отделение № 23"</v>
      </c>
      <c r="D380" s="10" t="str">
        <f t="shared" si="10"/>
        <v>7802056427"Детское поликлиническое отделение № 23"</v>
      </c>
      <c r="E380" s="13" t="s">
        <v>2786</v>
      </c>
      <c r="F380" s="13" t="s">
        <v>16</v>
      </c>
      <c r="G380" s="13" t="s">
        <v>212</v>
      </c>
      <c r="H380" s="14" t="s">
        <v>376</v>
      </c>
      <c r="I380" s="2">
        <f t="shared" si="11"/>
        <v>1</v>
      </c>
      <c r="J380" s="2" t="s">
        <v>11974</v>
      </c>
    </row>
    <row r="381" spans="1:10" x14ac:dyDescent="0.25">
      <c r="A381" s="9">
        <v>7802061120</v>
      </c>
      <c r="B381" s="10" t="s">
        <v>5970</v>
      </c>
      <c r="C381" s="13" t="str">
        <f>IF(B381="","не указан"&amp;COUNTIF($A$3:$A381,A381),B381)</f>
        <v>ЖЕНСКАЯ КОНСУЛЬТАЦИЯ №22, отделение 1, 2</v>
      </c>
      <c r="D381" s="10" t="str">
        <f t="shared" si="10"/>
        <v>7802061120ЖЕНСКАЯ КОНСУЛЬТАЦИЯ №22, отделение 1, 2</v>
      </c>
      <c r="E381" s="10" t="s">
        <v>5971</v>
      </c>
      <c r="F381" s="10" t="s">
        <v>16</v>
      </c>
      <c r="G381" s="10" t="s">
        <v>212</v>
      </c>
      <c r="H381" s="11" t="s">
        <v>381</v>
      </c>
      <c r="I381" s="2">
        <f t="shared" si="11"/>
        <v>3</v>
      </c>
      <c r="J381" s="2" t="s">
        <v>11974</v>
      </c>
    </row>
    <row r="382" spans="1:10" x14ac:dyDescent="0.25">
      <c r="A382" s="12">
        <v>7802061120</v>
      </c>
      <c r="B382" s="13" t="s">
        <v>5972</v>
      </c>
      <c r="C382" s="13" t="str">
        <f>IF(B382="","не указан"&amp;COUNTIF($A$3:$A382,A382),B382)</f>
        <v>ЖЕНСКАЯ КОНСУЛЬТАЦИЯ №22, отделение 3</v>
      </c>
      <c r="D382" s="10" t="str">
        <f t="shared" si="10"/>
        <v>7802061120ЖЕНСКАЯ КОНСУЛЬТАЦИЯ №22, отделение 3</v>
      </c>
      <c r="E382" s="13" t="s">
        <v>5973</v>
      </c>
      <c r="F382" s="13" t="s">
        <v>16</v>
      </c>
      <c r="G382" s="13" t="s">
        <v>212</v>
      </c>
      <c r="H382" s="14" t="s">
        <v>381</v>
      </c>
      <c r="I382" s="2">
        <f t="shared" si="11"/>
        <v>2</v>
      </c>
      <c r="J382" s="2" t="s">
        <v>11974</v>
      </c>
    </row>
    <row r="383" spans="1:10" x14ac:dyDescent="0.25">
      <c r="A383" s="9">
        <v>7802061120</v>
      </c>
      <c r="B383" s="10" t="s">
        <v>5974</v>
      </c>
      <c r="C383" s="13" t="str">
        <f>IF(B383="","не указан"&amp;COUNTIF($A$3:$A383,A383),B383)</f>
        <v>ЖЕНСКАЯ КОНСУЛЬТАЦИЯ №22, отделение 4</v>
      </c>
      <c r="D383" s="10" t="str">
        <f t="shared" si="10"/>
        <v>7802061120ЖЕНСКАЯ КОНСУЛЬТАЦИЯ №22, отделение 4</v>
      </c>
      <c r="E383" s="10" t="s">
        <v>5975</v>
      </c>
      <c r="F383" s="10" t="s">
        <v>16</v>
      </c>
      <c r="G383" s="10" t="s">
        <v>212</v>
      </c>
      <c r="H383" s="11" t="s">
        <v>381</v>
      </c>
      <c r="I383" s="2">
        <f t="shared" si="11"/>
        <v>1</v>
      </c>
      <c r="J383" s="2" t="s">
        <v>11974</v>
      </c>
    </row>
    <row r="384" spans="1:10" x14ac:dyDescent="0.25">
      <c r="A384" s="12">
        <v>7802061787</v>
      </c>
      <c r="B384" s="13"/>
      <c r="C384" s="13" t="str">
        <f>IF(B384="","не указан"&amp;COUNTIF($A$3:$A384,A384),B384)</f>
        <v>не указан1</v>
      </c>
      <c r="D384" s="10" t="str">
        <f t="shared" si="10"/>
        <v>7802061787не указан1</v>
      </c>
      <c r="E384" s="13" t="s">
        <v>7145</v>
      </c>
      <c r="F384" s="13" t="s">
        <v>16</v>
      </c>
      <c r="G384" s="13" t="s">
        <v>212</v>
      </c>
      <c r="H384" s="14" t="s">
        <v>373</v>
      </c>
      <c r="I384" s="2">
        <f t="shared" si="11"/>
        <v>4</v>
      </c>
      <c r="J384" s="2" t="s">
        <v>11974</v>
      </c>
    </row>
    <row r="385" spans="1:10" x14ac:dyDescent="0.25">
      <c r="A385" s="9">
        <v>7802061787</v>
      </c>
      <c r="B385" s="10" t="s">
        <v>8721</v>
      </c>
      <c r="C385" s="13" t="str">
        <f>IF(B385="","не указан"&amp;COUNTIF($A$3:$A385,A385),B385)</f>
        <v>отделение общей врачебной практики</v>
      </c>
      <c r="D385" s="10" t="str">
        <f t="shared" si="10"/>
        <v>7802061787отделение общей врачебной практики</v>
      </c>
      <c r="E385" s="10" t="s">
        <v>8722</v>
      </c>
      <c r="F385" s="10" t="s">
        <v>16</v>
      </c>
      <c r="G385" s="10" t="s">
        <v>212</v>
      </c>
      <c r="H385" s="11" t="s">
        <v>373</v>
      </c>
      <c r="I385" s="2">
        <f t="shared" si="11"/>
        <v>3</v>
      </c>
      <c r="J385" s="2" t="s">
        <v>11974</v>
      </c>
    </row>
    <row r="386" spans="1:10" x14ac:dyDescent="0.25">
      <c r="A386" s="12">
        <v>7802061787</v>
      </c>
      <c r="B386" s="13"/>
      <c r="C386" s="13" t="str">
        <f>IF(B386="","не указан"&amp;COUNTIF($A$3:$A386,A386),B386)</f>
        <v>не указан3</v>
      </c>
      <c r="D386" s="10" t="str">
        <f t="shared" si="10"/>
        <v>7802061787не указан3</v>
      </c>
      <c r="E386" s="13" t="s">
        <v>8759</v>
      </c>
      <c r="F386" s="13" t="s">
        <v>16</v>
      </c>
      <c r="G386" s="13" t="s">
        <v>212</v>
      </c>
      <c r="H386" s="14" t="s">
        <v>373</v>
      </c>
      <c r="I386" s="2">
        <f t="shared" si="11"/>
        <v>2</v>
      </c>
      <c r="J386" s="2" t="s">
        <v>11974</v>
      </c>
    </row>
    <row r="387" spans="1:10" x14ac:dyDescent="0.25">
      <c r="A387" s="9">
        <v>7802061787</v>
      </c>
      <c r="B387" s="10" t="s">
        <v>9574</v>
      </c>
      <c r="C387" s="13" t="str">
        <f>IF(B387="","не указан"&amp;COUNTIF($A$3:$A387,A387),B387)</f>
        <v>поликлиника</v>
      </c>
      <c r="D387" s="10" t="str">
        <f t="shared" si="10"/>
        <v>7802061787поликлиника</v>
      </c>
      <c r="E387" s="10" t="s">
        <v>9575</v>
      </c>
      <c r="F387" s="10" t="s">
        <v>16</v>
      </c>
      <c r="G387" s="10" t="s">
        <v>212</v>
      </c>
      <c r="H387" s="11" t="s">
        <v>373</v>
      </c>
      <c r="I387" s="2">
        <f t="shared" si="11"/>
        <v>1</v>
      </c>
      <c r="J387" s="2" t="s">
        <v>11974</v>
      </c>
    </row>
    <row r="388" spans="1:10" x14ac:dyDescent="0.25">
      <c r="A388" s="12">
        <v>7802064957</v>
      </c>
      <c r="B388" s="13"/>
      <c r="C388" s="13" t="str">
        <f>IF(B388="","не указан"&amp;COUNTIF($A$3:$A388,A388),B388)</f>
        <v>не указан1</v>
      </c>
      <c r="D388" s="10" t="str">
        <f t="shared" ref="D388:D451" si="12">A388&amp;C388</f>
        <v>7802064957не указан1</v>
      </c>
      <c r="E388" s="13" t="s">
        <v>7101</v>
      </c>
      <c r="F388" s="13" t="s">
        <v>16</v>
      </c>
      <c r="G388" s="13" t="s">
        <v>212</v>
      </c>
      <c r="H388" s="14" t="s">
        <v>377</v>
      </c>
      <c r="I388" s="2">
        <f t="shared" ref="I388:I451" si="13">COUNTIF(A388:A7119,A388)</f>
        <v>1</v>
      </c>
      <c r="J388" s="2" t="s">
        <v>11974</v>
      </c>
    </row>
    <row r="389" spans="1:10" x14ac:dyDescent="0.25">
      <c r="A389" s="9">
        <v>7802066665</v>
      </c>
      <c r="B389" s="10" t="s">
        <v>7700</v>
      </c>
      <c r="C389" s="13" t="str">
        <f>IF(B389="","не указан"&amp;COUNTIF($A$3:$A389,A389),B389)</f>
        <v>Нежилое здание лит. А</v>
      </c>
      <c r="D389" s="10" t="str">
        <f t="shared" si="12"/>
        <v>7802066665Нежилое здание лит. А</v>
      </c>
      <c r="E389" s="10" t="s">
        <v>7701</v>
      </c>
      <c r="F389" s="10" t="s">
        <v>2243</v>
      </c>
      <c r="G389" s="10" t="s">
        <v>2640</v>
      </c>
      <c r="H389" s="11" t="s">
        <v>2682</v>
      </c>
      <c r="I389" s="2">
        <f t="shared" si="13"/>
        <v>3</v>
      </c>
      <c r="J389" s="2" t="s">
        <v>11974</v>
      </c>
    </row>
    <row r="390" spans="1:10" x14ac:dyDescent="0.25">
      <c r="A390" s="12">
        <v>7802066665</v>
      </c>
      <c r="B390" s="13" t="s">
        <v>7703</v>
      </c>
      <c r="C390" s="13" t="str">
        <f>IF(B390="","не указан"&amp;COUNTIF($A$3:$A390,A390),B390)</f>
        <v>Нежилое здание лит. В</v>
      </c>
      <c r="D390" s="10" t="str">
        <f t="shared" si="12"/>
        <v>7802066665Нежилое здание лит. В</v>
      </c>
      <c r="E390" s="13" t="s">
        <v>7704</v>
      </c>
      <c r="F390" s="13" t="s">
        <v>2243</v>
      </c>
      <c r="G390" s="13" t="s">
        <v>2640</v>
      </c>
      <c r="H390" s="14" t="s">
        <v>2682</v>
      </c>
      <c r="I390" s="2">
        <f t="shared" si="13"/>
        <v>2</v>
      </c>
      <c r="J390" s="2" t="s">
        <v>11974</v>
      </c>
    </row>
    <row r="391" spans="1:10" x14ac:dyDescent="0.25">
      <c r="A391" s="9">
        <v>7802066665</v>
      </c>
      <c r="B391" s="10" t="s">
        <v>7705</v>
      </c>
      <c r="C391" s="13" t="str">
        <f>IF(B391="","не указан"&amp;COUNTIF($A$3:$A391,A391),B391)</f>
        <v>Нежилое здание лит. Д</v>
      </c>
      <c r="D391" s="10" t="str">
        <f t="shared" si="12"/>
        <v>7802066665Нежилое здание лит. Д</v>
      </c>
      <c r="E391" s="10" t="s">
        <v>7706</v>
      </c>
      <c r="F391" s="10" t="s">
        <v>2243</v>
      </c>
      <c r="G391" s="10" t="s">
        <v>2640</v>
      </c>
      <c r="H391" s="11" t="s">
        <v>2682</v>
      </c>
      <c r="I391" s="2">
        <f t="shared" si="13"/>
        <v>1</v>
      </c>
      <c r="J391" s="2" t="s">
        <v>11974</v>
      </c>
    </row>
    <row r="392" spans="1:10" x14ac:dyDescent="0.25">
      <c r="A392" s="12">
        <v>7802067588</v>
      </c>
      <c r="B392" s="13" t="s">
        <v>10158</v>
      </c>
      <c r="C392" s="13" t="str">
        <f>IF(B392="","не указан"&amp;COUNTIF($A$3:$A392,A392),B392)</f>
        <v>Санкт-Петербургское государственное бюджетное учреждение социального обслуживания населения"Социально-реабилитационный центр для несовершеннолетних "Дом милосердия"</v>
      </c>
      <c r="D392" s="10" t="str">
        <f t="shared" si="12"/>
        <v>7802067588Санкт-Петербургское государственное бюджетное учреждение социального обслуживания населения"Социально-реабилитационный центр для несовершеннолетних "Дом милосердия"</v>
      </c>
      <c r="E392" s="13" t="s">
        <v>10159</v>
      </c>
      <c r="F392" s="13" t="s">
        <v>16</v>
      </c>
      <c r="G392" s="13" t="s">
        <v>121</v>
      </c>
      <c r="H392" s="14" t="s">
        <v>198</v>
      </c>
      <c r="I392" s="2">
        <f t="shared" si="13"/>
        <v>4</v>
      </c>
      <c r="J392" s="2" t="s">
        <v>11974</v>
      </c>
    </row>
    <row r="393" spans="1:10" x14ac:dyDescent="0.25">
      <c r="A393" s="9">
        <v>7802067588</v>
      </c>
      <c r="B393" s="10" t="s">
        <v>10375</v>
      </c>
      <c r="C393" s="13" t="str">
        <f>IF(B393="","не указан"&amp;COUNTIF($A$3:$A393,A393),B393)</f>
        <v>Социально реабилитационный центр для несовершеннолетних "Дом милосердия"</v>
      </c>
      <c r="D393" s="10" t="str">
        <f t="shared" si="12"/>
        <v>7802067588Социально реабилитационный центр для несовершеннолетних "Дом милосердия"</v>
      </c>
      <c r="E393" s="10" t="s">
        <v>10376</v>
      </c>
      <c r="F393" s="10" t="s">
        <v>16</v>
      </c>
      <c r="G393" s="10" t="s">
        <v>121</v>
      </c>
      <c r="H393" s="11" t="s">
        <v>198</v>
      </c>
      <c r="I393" s="2">
        <f t="shared" si="13"/>
        <v>3</v>
      </c>
      <c r="J393" s="2" t="s">
        <v>11974</v>
      </c>
    </row>
    <row r="394" spans="1:10" x14ac:dyDescent="0.25">
      <c r="A394" s="12">
        <v>7802067588</v>
      </c>
      <c r="B394" s="13" t="s">
        <v>10377</v>
      </c>
      <c r="C394" s="13" t="str">
        <f>IF(B394="","не указан"&amp;COUNTIF($A$3:$A394,A394),B394)</f>
        <v>социально реабилитационный центр для несовершеннолетних (здание №1)</v>
      </c>
      <c r="D394" s="10" t="str">
        <f t="shared" si="12"/>
        <v>7802067588социально реабилитационный центр для несовершеннолетних (здание №1)</v>
      </c>
      <c r="E394" s="13" t="s">
        <v>10378</v>
      </c>
      <c r="F394" s="13" t="s">
        <v>16</v>
      </c>
      <c r="G394" s="13" t="s">
        <v>121</v>
      </c>
      <c r="H394" s="14" t="s">
        <v>198</v>
      </c>
      <c r="I394" s="2">
        <f t="shared" si="13"/>
        <v>2</v>
      </c>
      <c r="J394" s="2" t="s">
        <v>11974</v>
      </c>
    </row>
    <row r="395" spans="1:10" x14ac:dyDescent="0.25">
      <c r="A395" s="9">
        <v>7802067588</v>
      </c>
      <c r="B395" s="10" t="s">
        <v>10379</v>
      </c>
      <c r="C395" s="13" t="str">
        <f>IF(B395="","не указан"&amp;COUNTIF($A$3:$A395,A395),B395)</f>
        <v>социально реабилитационный центр для несовершеннолетних (здание №2)</v>
      </c>
      <c r="D395" s="10" t="str">
        <f t="shared" si="12"/>
        <v>7802067588социально реабилитационный центр для несовершеннолетних (здание №2)</v>
      </c>
      <c r="E395" s="10" t="s">
        <v>10380</v>
      </c>
      <c r="F395" s="10" t="s">
        <v>16</v>
      </c>
      <c r="G395" s="10" t="s">
        <v>121</v>
      </c>
      <c r="H395" s="11" t="s">
        <v>198</v>
      </c>
      <c r="I395" s="2">
        <f t="shared" si="13"/>
        <v>1</v>
      </c>
      <c r="J395" s="2" t="s">
        <v>11974</v>
      </c>
    </row>
    <row r="396" spans="1:10" x14ac:dyDescent="0.25">
      <c r="A396" s="12">
        <v>7802068045</v>
      </c>
      <c r="B396" s="13"/>
      <c r="C396" s="13" t="str">
        <f>IF(B396="","не указан"&amp;COUNTIF($A$3:$A396,A396),B396)</f>
        <v>не указан1</v>
      </c>
      <c r="D396" s="10" t="str">
        <f t="shared" si="12"/>
        <v>7802068045не указан1</v>
      </c>
      <c r="E396" s="13" t="s">
        <v>11430</v>
      </c>
      <c r="F396" s="13" t="s">
        <v>16</v>
      </c>
      <c r="G396" s="13" t="s">
        <v>212</v>
      </c>
      <c r="H396" s="14" t="s">
        <v>372</v>
      </c>
      <c r="I396" s="2">
        <f t="shared" si="13"/>
        <v>2</v>
      </c>
      <c r="J396" s="2" t="s">
        <v>11974</v>
      </c>
    </row>
    <row r="397" spans="1:10" x14ac:dyDescent="0.25">
      <c r="A397" s="9">
        <v>7802068045</v>
      </c>
      <c r="B397" s="10" t="s">
        <v>11434</v>
      </c>
      <c r="C397" s="13" t="str">
        <f>IF(B397="","не указан"&amp;COUNTIF($A$3:$A397,A397),B397)</f>
        <v>Учреждение здравоохранения поликлиническое отделение №13</v>
      </c>
      <c r="D397" s="10" t="str">
        <f t="shared" si="12"/>
        <v>7802068045Учреждение здравоохранения поликлиническое отделение №13</v>
      </c>
      <c r="E397" s="10" t="s">
        <v>11435</v>
      </c>
      <c r="F397" s="10" t="s">
        <v>16</v>
      </c>
      <c r="G397" s="10" t="s">
        <v>212</v>
      </c>
      <c r="H397" s="11" t="s">
        <v>372</v>
      </c>
      <c r="I397" s="2">
        <f t="shared" si="13"/>
        <v>1</v>
      </c>
      <c r="J397" s="2" t="s">
        <v>11974</v>
      </c>
    </row>
    <row r="398" spans="1:10" x14ac:dyDescent="0.25">
      <c r="A398" s="12">
        <v>7802071739</v>
      </c>
      <c r="B398" s="13"/>
      <c r="C398" s="13" t="str">
        <f>IF(B398="","не указан"&amp;COUNTIF($A$3:$A398,A398),B398)</f>
        <v>не указан1</v>
      </c>
      <c r="D398" s="10" t="str">
        <f t="shared" si="12"/>
        <v>7802071739не указан1</v>
      </c>
      <c r="E398" s="13" t="s">
        <v>4186</v>
      </c>
      <c r="F398" s="13" t="s">
        <v>2243</v>
      </c>
      <c r="G398" s="13" t="s">
        <v>2317</v>
      </c>
      <c r="H398" s="14" t="s">
        <v>2368</v>
      </c>
      <c r="I398" s="2">
        <f t="shared" si="13"/>
        <v>5</v>
      </c>
      <c r="J398" s="2" t="s">
        <v>11974</v>
      </c>
    </row>
    <row r="399" spans="1:10" x14ac:dyDescent="0.25">
      <c r="A399" s="9">
        <v>7802071739</v>
      </c>
      <c r="B399" s="10" t="s">
        <v>9943</v>
      </c>
      <c r="C399" s="13" t="str">
        <f>IF(B399="","не указан"&amp;COUNTIF($A$3:$A399,A399),B399)</f>
        <v>Проходная (КПП)</v>
      </c>
      <c r="D399" s="10" t="str">
        <f t="shared" si="12"/>
        <v>7802071739Проходная (КПП)</v>
      </c>
      <c r="E399" s="10" t="s">
        <v>9944</v>
      </c>
      <c r="F399" s="10" t="s">
        <v>2243</v>
      </c>
      <c r="G399" s="10" t="s">
        <v>2317</v>
      </c>
      <c r="H399" s="11" t="s">
        <v>2368</v>
      </c>
      <c r="I399" s="2">
        <f t="shared" si="13"/>
        <v>4</v>
      </c>
      <c r="J399" s="2" t="s">
        <v>11974</v>
      </c>
    </row>
    <row r="400" spans="1:10" x14ac:dyDescent="0.25">
      <c r="A400" s="12">
        <v>7802071739</v>
      </c>
      <c r="B400" s="13"/>
      <c r="C400" s="13" t="str">
        <f>IF(B400="","не указан"&amp;COUNTIF($A$3:$A400,A400),B400)</f>
        <v>не указан3</v>
      </c>
      <c r="D400" s="10" t="str">
        <f t="shared" si="12"/>
        <v>7802071739не указан3</v>
      </c>
      <c r="E400" s="13" t="s">
        <v>10274</v>
      </c>
      <c r="F400" s="13" t="s">
        <v>2243</v>
      </c>
      <c r="G400" s="13" t="s">
        <v>2317</v>
      </c>
      <c r="H400" s="14" t="s">
        <v>2368</v>
      </c>
      <c r="I400" s="2">
        <f t="shared" si="13"/>
        <v>3</v>
      </c>
      <c r="J400" s="2" t="s">
        <v>11974</v>
      </c>
    </row>
    <row r="401" spans="1:10" x14ac:dyDescent="0.25">
      <c r="A401" s="9">
        <v>7802071739</v>
      </c>
      <c r="B401" s="10" t="s">
        <v>11484</v>
      </c>
      <c r="C401" s="13" t="str">
        <f>IF(B401="","не указан"&amp;COUNTIF($A$3:$A401,A401),B401)</f>
        <v>Филиал</v>
      </c>
      <c r="D401" s="10" t="str">
        <f t="shared" si="12"/>
        <v>7802071739Филиал</v>
      </c>
      <c r="E401" s="10" t="s">
        <v>11485</v>
      </c>
      <c r="F401" s="10" t="s">
        <v>2243</v>
      </c>
      <c r="G401" s="10" t="s">
        <v>2317</v>
      </c>
      <c r="H401" s="11" t="s">
        <v>2368</v>
      </c>
      <c r="I401" s="2">
        <f t="shared" si="13"/>
        <v>2</v>
      </c>
      <c r="J401" s="2" t="s">
        <v>11974</v>
      </c>
    </row>
    <row r="402" spans="1:10" x14ac:dyDescent="0.25">
      <c r="A402" s="12">
        <v>7802071739</v>
      </c>
      <c r="B402" s="13"/>
      <c r="C402" s="13" t="str">
        <f>IF(B402="","не указан"&amp;COUNTIF($A$3:$A402,A402),B402)</f>
        <v>не указан5</v>
      </c>
      <c r="D402" s="10" t="str">
        <f t="shared" si="12"/>
        <v>7802071739не указан5</v>
      </c>
      <c r="E402" s="13" t="s">
        <v>11567</v>
      </c>
      <c r="F402" s="13" t="s">
        <v>2243</v>
      </c>
      <c r="G402" s="13" t="s">
        <v>2317</v>
      </c>
      <c r="H402" s="14" t="s">
        <v>2368</v>
      </c>
      <c r="I402" s="2">
        <f t="shared" si="13"/>
        <v>1</v>
      </c>
      <c r="J402" s="2" t="s">
        <v>11974</v>
      </c>
    </row>
    <row r="403" spans="1:10" x14ac:dyDescent="0.25">
      <c r="A403" s="9">
        <v>7802072179</v>
      </c>
      <c r="B403" s="10" t="s">
        <v>10173</v>
      </c>
      <c r="C403" s="13" t="str">
        <f>IF(B403="","не указан"&amp;COUNTIF($A$3:$A403,A403),B403)</f>
        <v>Санкт-Петербургское государственное учреждение здравоохранения  "Городское паталогоанатомическое бюро"</v>
      </c>
      <c r="D403" s="10" t="str">
        <f t="shared" si="12"/>
        <v>7802072179Санкт-Петербургское государственное учреждение здравоохранения  "Городское паталогоанатомическое бюро"</v>
      </c>
      <c r="E403" s="10"/>
      <c r="F403" s="10" t="s">
        <v>2243</v>
      </c>
      <c r="G403" s="10" t="s">
        <v>2317</v>
      </c>
      <c r="H403" s="11" t="s">
        <v>2357</v>
      </c>
      <c r="I403" s="2">
        <f t="shared" si="13"/>
        <v>1</v>
      </c>
      <c r="J403" s="2" t="s">
        <v>11974</v>
      </c>
    </row>
    <row r="404" spans="1:10" x14ac:dyDescent="0.25">
      <c r="A404" s="12">
        <v>7802072210</v>
      </c>
      <c r="B404" s="13" t="s">
        <v>7348</v>
      </c>
      <c r="C404" s="13" t="str">
        <f>IF(B404="","не указан"&amp;COUNTIF($A$3:$A404,A404),B404)</f>
        <v>Многопрофильное лечебное учреждение</v>
      </c>
      <c r="D404" s="10" t="str">
        <f t="shared" si="12"/>
        <v>7802072210Многопрофильное лечебное учреждение</v>
      </c>
      <c r="E404" s="13" t="s">
        <v>7349</v>
      </c>
      <c r="F404" s="13" t="s">
        <v>2243</v>
      </c>
      <c r="G404" s="13" t="s">
        <v>2317</v>
      </c>
      <c r="H404" s="14" t="s">
        <v>2344</v>
      </c>
      <c r="I404" s="2">
        <f t="shared" si="13"/>
        <v>2</v>
      </c>
      <c r="J404" s="2" t="s">
        <v>11974</v>
      </c>
    </row>
    <row r="405" spans="1:10" x14ac:dyDescent="0.25">
      <c r="A405" s="9">
        <v>7802072210</v>
      </c>
      <c r="B405" s="10" t="s">
        <v>7350</v>
      </c>
      <c r="C405" s="13" t="str">
        <f>IF(B405="","не указан"&amp;COUNTIF($A$3:$A405,A405),B405)</f>
        <v>Многопрофильный лечебно-диагностический корпус</v>
      </c>
      <c r="D405" s="10" t="str">
        <f t="shared" si="12"/>
        <v>7802072210Многопрофильный лечебно-диагностический корпус</v>
      </c>
      <c r="E405" s="10"/>
      <c r="F405" s="10" t="s">
        <v>2243</v>
      </c>
      <c r="G405" s="10" t="s">
        <v>2317</v>
      </c>
      <c r="H405" s="11" t="s">
        <v>2344</v>
      </c>
      <c r="I405" s="2">
        <f t="shared" si="13"/>
        <v>1</v>
      </c>
      <c r="J405" s="2" t="s">
        <v>11974</v>
      </c>
    </row>
    <row r="406" spans="1:10" x14ac:dyDescent="0.25">
      <c r="A406" s="12">
        <v>7802072235</v>
      </c>
      <c r="B406" s="13" t="s">
        <v>11186</v>
      </c>
      <c r="C406" s="13" t="str">
        <f>IF(B406="","не указан"&amp;COUNTIF($A$3:$A406,A406),B406)</f>
        <v>Учебное 1</v>
      </c>
      <c r="D406" s="10" t="str">
        <f t="shared" si="12"/>
        <v>7802072235Учебное 1</v>
      </c>
      <c r="E406" s="13" t="s">
        <v>11187</v>
      </c>
      <c r="F406" s="13" t="s">
        <v>2243</v>
      </c>
      <c r="G406" s="13" t="s">
        <v>2565</v>
      </c>
      <c r="H406" s="14" t="s">
        <v>2609</v>
      </c>
      <c r="I406" s="2">
        <f t="shared" si="13"/>
        <v>2</v>
      </c>
      <c r="J406" s="2" t="s">
        <v>11974</v>
      </c>
    </row>
    <row r="407" spans="1:10" x14ac:dyDescent="0.25">
      <c r="A407" s="9">
        <v>7802072235</v>
      </c>
      <c r="B407" s="10" t="s">
        <v>11193</v>
      </c>
      <c r="C407" s="13" t="str">
        <f>IF(B407="","не указан"&amp;COUNTIF($A$3:$A407,A407),B407)</f>
        <v>Учебное 2</v>
      </c>
      <c r="D407" s="10" t="str">
        <f t="shared" si="12"/>
        <v>7802072235Учебное 2</v>
      </c>
      <c r="E407" s="10" t="s">
        <v>11194</v>
      </c>
      <c r="F407" s="10" t="s">
        <v>2243</v>
      </c>
      <c r="G407" s="10" t="s">
        <v>2565</v>
      </c>
      <c r="H407" s="11" t="s">
        <v>2609</v>
      </c>
      <c r="I407" s="2">
        <f t="shared" si="13"/>
        <v>1</v>
      </c>
      <c r="J407" s="2" t="s">
        <v>11974</v>
      </c>
    </row>
    <row r="408" spans="1:10" x14ac:dyDescent="0.25">
      <c r="A408" s="12">
        <v>7802072362</v>
      </c>
      <c r="B408" s="13" t="s">
        <v>8344</v>
      </c>
      <c r="C408" s="13" t="str">
        <f>IF(B408="","не указан"&amp;COUNTIF($A$3:$A408,A408),B408)</f>
        <v>общественное 1</v>
      </c>
      <c r="D408" s="10" t="str">
        <f t="shared" si="12"/>
        <v>7802072362общественное 1</v>
      </c>
      <c r="E408" s="13" t="s">
        <v>8345</v>
      </c>
      <c r="F408" s="13" t="s">
        <v>2243</v>
      </c>
      <c r="G408" s="13" t="s">
        <v>2565</v>
      </c>
      <c r="H408" s="14" t="s">
        <v>2588</v>
      </c>
      <c r="I408" s="2">
        <f t="shared" si="13"/>
        <v>4</v>
      </c>
      <c r="J408" s="2" t="s">
        <v>11974</v>
      </c>
    </row>
    <row r="409" spans="1:10" x14ac:dyDescent="0.25">
      <c r="A409" s="9">
        <v>7802072362</v>
      </c>
      <c r="B409" s="10" t="s">
        <v>8346</v>
      </c>
      <c r="C409" s="13" t="str">
        <f>IF(B409="","не указан"&amp;COUNTIF($A$3:$A409,A409),B409)</f>
        <v>общественное 2</v>
      </c>
      <c r="D409" s="10" t="str">
        <f t="shared" si="12"/>
        <v>7802072362общественное 2</v>
      </c>
      <c r="E409" s="10" t="s">
        <v>8347</v>
      </c>
      <c r="F409" s="10" t="s">
        <v>2243</v>
      </c>
      <c r="G409" s="10" t="s">
        <v>2565</v>
      </c>
      <c r="H409" s="11" t="s">
        <v>2588</v>
      </c>
      <c r="I409" s="2">
        <f t="shared" si="13"/>
        <v>3</v>
      </c>
      <c r="J409" s="2" t="s">
        <v>11974</v>
      </c>
    </row>
    <row r="410" spans="1:10" x14ac:dyDescent="0.25">
      <c r="A410" s="12">
        <v>7802072362</v>
      </c>
      <c r="B410" s="13" t="s">
        <v>8348</v>
      </c>
      <c r="C410" s="13" t="str">
        <f>IF(B410="","не указан"&amp;COUNTIF($A$3:$A410,A410),B410)</f>
        <v>общественное 3</v>
      </c>
      <c r="D410" s="10" t="str">
        <f t="shared" si="12"/>
        <v>7802072362общественное 3</v>
      </c>
      <c r="E410" s="13" t="s">
        <v>8349</v>
      </c>
      <c r="F410" s="13" t="s">
        <v>2243</v>
      </c>
      <c r="G410" s="13" t="s">
        <v>2565</v>
      </c>
      <c r="H410" s="14" t="s">
        <v>2588</v>
      </c>
      <c r="I410" s="2">
        <f t="shared" si="13"/>
        <v>2</v>
      </c>
      <c r="J410" s="2" t="s">
        <v>11974</v>
      </c>
    </row>
    <row r="411" spans="1:10" x14ac:dyDescent="0.25">
      <c r="A411" s="9">
        <v>7802072362</v>
      </c>
      <c r="B411" s="10" t="s">
        <v>8350</v>
      </c>
      <c r="C411" s="13" t="str">
        <f>IF(B411="","не указан"&amp;COUNTIF($A$3:$A411,A411),B411)</f>
        <v>общественное 4</v>
      </c>
      <c r="D411" s="10" t="str">
        <f t="shared" si="12"/>
        <v>7802072362общественное 4</v>
      </c>
      <c r="E411" s="10" t="s">
        <v>8351</v>
      </c>
      <c r="F411" s="10" t="s">
        <v>2243</v>
      </c>
      <c r="G411" s="10" t="s">
        <v>2565</v>
      </c>
      <c r="H411" s="11" t="s">
        <v>2588</v>
      </c>
      <c r="I411" s="2">
        <f t="shared" si="13"/>
        <v>1</v>
      </c>
      <c r="J411" s="2" t="s">
        <v>11974</v>
      </c>
    </row>
    <row r="412" spans="1:10" x14ac:dyDescent="0.25">
      <c r="A412" s="12">
        <v>7802078420</v>
      </c>
      <c r="B412" s="13" t="s">
        <v>4168</v>
      </c>
      <c r="C412" s="13" t="str">
        <f>IF(B412="","не указан"&amp;COUNTIF($A$3:$A412,A412),B412)</f>
        <v>Главное здание (литер А), лечебное</v>
      </c>
      <c r="D412" s="10" t="str">
        <f t="shared" si="12"/>
        <v>7802078420Главное здание (литер А), лечебное</v>
      </c>
      <c r="E412" s="13" t="s">
        <v>4169</v>
      </c>
      <c r="F412" s="13" t="s">
        <v>2243</v>
      </c>
      <c r="G412" s="13" t="s">
        <v>2317</v>
      </c>
      <c r="H412" s="14" t="s">
        <v>2349</v>
      </c>
      <c r="I412" s="2">
        <f t="shared" si="13"/>
        <v>5</v>
      </c>
      <c r="J412" s="2" t="s">
        <v>11974</v>
      </c>
    </row>
    <row r="413" spans="1:10" x14ac:dyDescent="0.25">
      <c r="A413" s="9">
        <v>7802078420</v>
      </c>
      <c r="B413" s="13"/>
      <c r="C413" s="13" t="str">
        <f>IF(B413="","не указан"&amp;COUNTIF($A$3:$A413,A413),B413)</f>
        <v>не указан2</v>
      </c>
      <c r="D413" s="10" t="str">
        <f t="shared" si="12"/>
        <v>7802078420не указан2</v>
      </c>
      <c r="E413" s="10" t="s">
        <v>6964</v>
      </c>
      <c r="F413" s="10" t="s">
        <v>2243</v>
      </c>
      <c r="G413" s="10" t="s">
        <v>2317</v>
      </c>
      <c r="H413" s="11" t="s">
        <v>2349</v>
      </c>
      <c r="I413" s="2">
        <f t="shared" si="13"/>
        <v>4</v>
      </c>
      <c r="J413" s="2" t="s">
        <v>11974</v>
      </c>
    </row>
    <row r="414" spans="1:10" x14ac:dyDescent="0.25">
      <c r="A414" s="12">
        <v>7802078420</v>
      </c>
      <c r="B414" s="13" t="s">
        <v>7305</v>
      </c>
      <c r="C414" s="13" t="str">
        <f>IF(B414="","не указан"&amp;COUNTIF($A$3:$A414,A414),B414)</f>
        <v>медицинский склад, мастерские</v>
      </c>
      <c r="D414" s="10" t="str">
        <f t="shared" si="12"/>
        <v>7802078420медицинский склад, мастерские</v>
      </c>
      <c r="E414" s="13" t="s">
        <v>7306</v>
      </c>
      <c r="F414" s="13" t="s">
        <v>2243</v>
      </c>
      <c r="G414" s="13" t="s">
        <v>2317</v>
      </c>
      <c r="H414" s="14" t="s">
        <v>2349</v>
      </c>
      <c r="I414" s="2">
        <f t="shared" si="13"/>
        <v>3</v>
      </c>
      <c r="J414" s="2" t="s">
        <v>11974</v>
      </c>
    </row>
    <row r="415" spans="1:10" x14ac:dyDescent="0.25">
      <c r="A415" s="9">
        <v>7802078420</v>
      </c>
      <c r="B415" s="10" t="s">
        <v>9000</v>
      </c>
      <c r="C415" s="13" t="str">
        <f>IF(B415="","не указан"&amp;COUNTIF($A$3:$A415,A415),B415)</f>
        <v>ПАБ, аптека</v>
      </c>
      <c r="D415" s="10" t="str">
        <f t="shared" si="12"/>
        <v>7802078420ПАБ, аптека</v>
      </c>
      <c r="E415" s="10" t="s">
        <v>9001</v>
      </c>
      <c r="F415" s="10" t="s">
        <v>2243</v>
      </c>
      <c r="G415" s="10" t="s">
        <v>2317</v>
      </c>
      <c r="H415" s="11" t="s">
        <v>2349</v>
      </c>
      <c r="I415" s="2">
        <f t="shared" si="13"/>
        <v>2</v>
      </c>
      <c r="J415" s="2" t="s">
        <v>11974</v>
      </c>
    </row>
    <row r="416" spans="1:10" x14ac:dyDescent="0.25">
      <c r="A416" s="12">
        <v>7802078420</v>
      </c>
      <c r="B416" s="13"/>
      <c r="C416" s="13" t="str">
        <f>IF(B416="","не указан"&amp;COUNTIF($A$3:$A416,A416),B416)</f>
        <v>не указан5</v>
      </c>
      <c r="D416" s="10" t="str">
        <f t="shared" si="12"/>
        <v>7802078420не указан5</v>
      </c>
      <c r="E416" s="13" t="s">
        <v>9098</v>
      </c>
      <c r="F416" s="13" t="s">
        <v>2243</v>
      </c>
      <c r="G416" s="13" t="s">
        <v>2317</v>
      </c>
      <c r="H416" s="14" t="s">
        <v>2349</v>
      </c>
      <c r="I416" s="2">
        <f t="shared" si="13"/>
        <v>1</v>
      </c>
      <c r="J416" s="2" t="s">
        <v>11974</v>
      </c>
    </row>
    <row r="417" spans="1:10" x14ac:dyDescent="0.25">
      <c r="A417" s="9">
        <v>7802084079</v>
      </c>
      <c r="B417" s="10" t="s">
        <v>11885</v>
      </c>
      <c r="C417" s="13" t="str">
        <f>IF(B417="","не указан"&amp;COUNTIF($A$3:$A417,A417),B417)</f>
        <v>школа не жилое</v>
      </c>
      <c r="D417" s="10" t="str">
        <f t="shared" si="12"/>
        <v>7802084079школа не жилое</v>
      </c>
      <c r="E417" s="10" t="s">
        <v>11886</v>
      </c>
      <c r="F417" s="10" t="s">
        <v>16</v>
      </c>
      <c r="G417" s="10" t="s">
        <v>212</v>
      </c>
      <c r="H417" s="11" t="s">
        <v>323</v>
      </c>
      <c r="I417" s="2">
        <f t="shared" si="13"/>
        <v>1</v>
      </c>
      <c r="J417" s="2" t="s">
        <v>11974</v>
      </c>
    </row>
    <row r="418" spans="1:10" x14ac:dyDescent="0.25">
      <c r="A418" s="12">
        <v>7802084713</v>
      </c>
      <c r="B418" s="13" t="s">
        <v>4847</v>
      </c>
      <c r="C418" s="13" t="str">
        <f>IF(B418="","не указан"&amp;COUNTIF($A$3:$A418,A418),B418)</f>
        <v>Государственное бюджетное общеобразовательное учреждение школа № 487 Выборгского района Санкт-Петербурга</v>
      </c>
      <c r="D418" s="10" t="str">
        <f t="shared" si="12"/>
        <v>7802084713Государственное бюджетное общеобразовательное учреждение школа № 487 Выборгского района Санкт-Петербурга</v>
      </c>
      <c r="E418" s="13"/>
      <c r="F418" s="13" t="s">
        <v>16</v>
      </c>
      <c r="G418" s="13" t="s">
        <v>212</v>
      </c>
      <c r="H418" s="14" t="s">
        <v>321</v>
      </c>
      <c r="I418" s="2">
        <f t="shared" si="13"/>
        <v>1</v>
      </c>
      <c r="J418" s="2" t="s">
        <v>11974</v>
      </c>
    </row>
    <row r="419" spans="1:10" x14ac:dyDescent="0.25">
      <c r="A419" s="9">
        <v>7802089870</v>
      </c>
      <c r="B419" s="10" t="s">
        <v>11262</v>
      </c>
      <c r="C419" s="13" t="str">
        <f>IF(B419="","не указан"&amp;COUNTIF($A$3:$A419,A419),B419)</f>
        <v>учебный дошкольный корпус</v>
      </c>
      <c r="D419" s="10" t="str">
        <f t="shared" si="12"/>
        <v>7802089870учебный дошкольный корпус</v>
      </c>
      <c r="E419" s="10" t="s">
        <v>11263</v>
      </c>
      <c r="F419" s="10" t="s">
        <v>16</v>
      </c>
      <c r="G419" s="10" t="s">
        <v>212</v>
      </c>
      <c r="H419" s="11" t="s">
        <v>347</v>
      </c>
      <c r="I419" s="2">
        <f t="shared" si="13"/>
        <v>2</v>
      </c>
      <c r="J419" s="2" t="s">
        <v>11974</v>
      </c>
    </row>
    <row r="420" spans="1:10" x14ac:dyDescent="0.25">
      <c r="A420" s="12">
        <v>7802089870</v>
      </c>
      <c r="B420" s="13"/>
      <c r="C420" s="13" t="str">
        <f>IF(B420="","не указан"&amp;COUNTIF($A$3:$A420,A420),B420)</f>
        <v>не указан2</v>
      </c>
      <c r="D420" s="10" t="str">
        <f t="shared" si="12"/>
        <v>7802089870не указан2</v>
      </c>
      <c r="E420" s="13" t="s">
        <v>11272</v>
      </c>
      <c r="F420" s="13" t="s">
        <v>16</v>
      </c>
      <c r="G420" s="13" t="s">
        <v>212</v>
      </c>
      <c r="H420" s="14" t="s">
        <v>347</v>
      </c>
      <c r="I420" s="2">
        <f t="shared" si="13"/>
        <v>1</v>
      </c>
      <c r="J420" s="2" t="s">
        <v>11974</v>
      </c>
    </row>
    <row r="421" spans="1:10" x14ac:dyDescent="0.25">
      <c r="A421" s="9">
        <v>7802091710</v>
      </c>
      <c r="B421" s="13"/>
      <c r="C421" s="13" t="str">
        <f>IF(B421="","не указан"&amp;COUNTIF($A$3:$A421,A421),B421)</f>
        <v>не указан1</v>
      </c>
      <c r="D421" s="10" t="str">
        <f t="shared" si="12"/>
        <v>7802091710не указан1</v>
      </c>
      <c r="E421" s="10" t="s">
        <v>7151</v>
      </c>
      <c r="F421" s="10" t="s">
        <v>16</v>
      </c>
      <c r="G421" s="10" t="s">
        <v>212</v>
      </c>
      <c r="H421" s="11" t="s">
        <v>383</v>
      </c>
      <c r="I421" s="2">
        <f t="shared" si="13"/>
        <v>1</v>
      </c>
      <c r="J421" s="2" t="s">
        <v>11974</v>
      </c>
    </row>
    <row r="422" spans="1:10" x14ac:dyDescent="0.25">
      <c r="A422" s="12">
        <v>7802092746</v>
      </c>
      <c r="B422" s="13" t="s">
        <v>5588</v>
      </c>
      <c r="C422" s="13" t="str">
        <f>IF(B422="","не указан"&amp;COUNTIF($A$3:$A422,A422),B422)</f>
        <v>Дом культуры</v>
      </c>
      <c r="D422" s="10" t="str">
        <f t="shared" si="12"/>
        <v>7802092746Дом культуры</v>
      </c>
      <c r="E422" s="13" t="s">
        <v>5589</v>
      </c>
      <c r="F422" s="13" t="s">
        <v>16</v>
      </c>
      <c r="G422" s="13" t="s">
        <v>212</v>
      </c>
      <c r="H422" s="14" t="s">
        <v>360</v>
      </c>
      <c r="I422" s="2">
        <f t="shared" si="13"/>
        <v>1</v>
      </c>
      <c r="J422" s="2" t="s">
        <v>11974</v>
      </c>
    </row>
    <row r="423" spans="1:10" x14ac:dyDescent="0.25">
      <c r="A423" s="9">
        <v>7802105160</v>
      </c>
      <c r="B423" s="13"/>
      <c r="C423" s="13" t="str">
        <f>IF(B423="","не указан"&amp;COUNTIF($A$3:$A423,A423),B423)</f>
        <v>не указан1</v>
      </c>
      <c r="D423" s="10" t="str">
        <f t="shared" si="12"/>
        <v>7802105160не указан1</v>
      </c>
      <c r="E423" s="10" t="s">
        <v>7512</v>
      </c>
      <c r="F423" s="10" t="s">
        <v>16</v>
      </c>
      <c r="G423" s="10" t="s">
        <v>212</v>
      </c>
      <c r="H423" s="11" t="s">
        <v>291</v>
      </c>
      <c r="I423" s="2">
        <f t="shared" si="13"/>
        <v>4</v>
      </c>
      <c r="J423" s="2" t="s">
        <v>11974</v>
      </c>
    </row>
    <row r="424" spans="1:10" x14ac:dyDescent="0.25">
      <c r="A424" s="12">
        <v>7802105160</v>
      </c>
      <c r="B424" s="13"/>
      <c r="C424" s="13" t="str">
        <f>IF(B424="","не указан"&amp;COUNTIF($A$3:$A424,A424),B424)</f>
        <v>не указан2</v>
      </c>
      <c r="D424" s="10" t="str">
        <f t="shared" si="12"/>
        <v>7802105160не указан2</v>
      </c>
      <c r="E424" s="13" t="s">
        <v>8049</v>
      </c>
      <c r="F424" s="13" t="s">
        <v>16</v>
      </c>
      <c r="G424" s="13" t="s">
        <v>212</v>
      </c>
      <c r="H424" s="14" t="s">
        <v>291</v>
      </c>
      <c r="I424" s="2">
        <f t="shared" si="13"/>
        <v>3</v>
      </c>
      <c r="J424" s="2" t="s">
        <v>11974</v>
      </c>
    </row>
    <row r="425" spans="1:10" x14ac:dyDescent="0.25">
      <c r="A425" s="9">
        <v>7802105160</v>
      </c>
      <c r="B425" s="13"/>
      <c r="C425" s="13" t="str">
        <f>IF(B425="","не указан"&amp;COUNTIF($A$3:$A425,A425),B425)</f>
        <v>не указан3</v>
      </c>
      <c r="D425" s="10" t="str">
        <f t="shared" si="12"/>
        <v>7802105160не указан3</v>
      </c>
      <c r="E425" s="10" t="s">
        <v>11421</v>
      </c>
      <c r="F425" s="10" t="s">
        <v>16</v>
      </c>
      <c r="G425" s="10" t="s">
        <v>212</v>
      </c>
      <c r="H425" s="11" t="s">
        <v>291</v>
      </c>
      <c r="I425" s="2">
        <f t="shared" si="13"/>
        <v>2</v>
      </c>
      <c r="J425" s="2" t="s">
        <v>11974</v>
      </c>
    </row>
    <row r="426" spans="1:10" x14ac:dyDescent="0.25">
      <c r="A426" s="12">
        <v>7802105160</v>
      </c>
      <c r="B426" s="13"/>
      <c r="C426" s="13" t="str">
        <f>IF(B426="","не указан"&amp;COUNTIF($A$3:$A426,A426),B426)</f>
        <v>не указан4</v>
      </c>
      <c r="D426" s="10" t="str">
        <f t="shared" si="12"/>
        <v>7802105160не указан4</v>
      </c>
      <c r="E426" s="13" t="s">
        <v>11770</v>
      </c>
      <c r="F426" s="13" t="s">
        <v>16</v>
      </c>
      <c r="G426" s="13" t="s">
        <v>212</v>
      </c>
      <c r="H426" s="14" t="s">
        <v>291</v>
      </c>
      <c r="I426" s="2">
        <f t="shared" si="13"/>
        <v>1</v>
      </c>
      <c r="J426" s="2" t="s">
        <v>11974</v>
      </c>
    </row>
    <row r="427" spans="1:10" x14ac:dyDescent="0.25">
      <c r="A427" s="9">
        <v>7802106124</v>
      </c>
      <c r="B427" s="10" t="s">
        <v>8955</v>
      </c>
      <c r="C427" s="13" t="str">
        <f>IF(B427="","не указан"&amp;COUNTIF($A$3:$A427,A427),B427)</f>
        <v>офисное помещение</v>
      </c>
      <c r="D427" s="10" t="str">
        <f t="shared" si="12"/>
        <v>7802106124офисное помещение</v>
      </c>
      <c r="E427" s="10" t="s">
        <v>8956</v>
      </c>
      <c r="F427" s="10" t="s">
        <v>16</v>
      </c>
      <c r="G427" s="10" t="s">
        <v>212</v>
      </c>
      <c r="H427" s="11" t="s">
        <v>351</v>
      </c>
      <c r="I427" s="2">
        <f t="shared" si="13"/>
        <v>1</v>
      </c>
      <c r="J427" s="2" t="s">
        <v>11974</v>
      </c>
    </row>
    <row r="428" spans="1:10" x14ac:dyDescent="0.25">
      <c r="A428" s="12">
        <v>7802109164</v>
      </c>
      <c r="B428" s="13" t="s">
        <v>3084</v>
      </c>
      <c r="C428" s="13" t="str">
        <f>IF(B428="","не указан"&amp;COUNTIF($A$3:$A428,A428),B428)</f>
        <v>Административное помещение (офис)</v>
      </c>
      <c r="D428" s="10" t="str">
        <f t="shared" si="12"/>
        <v>7802109164Административное помещение (офис)</v>
      </c>
      <c r="E428" s="13" t="s">
        <v>3085</v>
      </c>
      <c r="F428" s="13" t="s">
        <v>16</v>
      </c>
      <c r="G428" s="13" t="s">
        <v>212</v>
      </c>
      <c r="H428" s="14" t="s">
        <v>350</v>
      </c>
      <c r="I428" s="2">
        <f t="shared" si="13"/>
        <v>2</v>
      </c>
      <c r="J428" s="2" t="s">
        <v>11974</v>
      </c>
    </row>
    <row r="429" spans="1:10" x14ac:dyDescent="0.25">
      <c r="A429" s="9">
        <v>7802109164</v>
      </c>
      <c r="B429" s="10" t="s">
        <v>6084</v>
      </c>
      <c r="C429" s="13" t="str">
        <f>IF(B429="","не указан"&amp;COUNTIF($A$3:$A429,A429),B429)</f>
        <v>Зал единоборств</v>
      </c>
      <c r="D429" s="10" t="str">
        <f t="shared" si="12"/>
        <v>7802109164Зал единоборств</v>
      </c>
      <c r="E429" s="10" t="s">
        <v>6085</v>
      </c>
      <c r="F429" s="10" t="s">
        <v>16</v>
      </c>
      <c r="G429" s="10" t="s">
        <v>212</v>
      </c>
      <c r="H429" s="11" t="s">
        <v>350</v>
      </c>
      <c r="I429" s="2">
        <f t="shared" si="13"/>
        <v>1</v>
      </c>
      <c r="J429" s="2" t="s">
        <v>11974</v>
      </c>
    </row>
    <row r="430" spans="1:10" x14ac:dyDescent="0.25">
      <c r="A430" s="12">
        <v>7802109446</v>
      </c>
      <c r="B430" s="13" t="s">
        <v>3153</v>
      </c>
      <c r="C430" s="13" t="str">
        <f>IF(B430="","не указан"&amp;COUNTIF($A$3:$A430,A430),B430)</f>
        <v>Администртивное здание</v>
      </c>
      <c r="D430" s="10" t="str">
        <f t="shared" si="12"/>
        <v>7802109446Администртивное здание</v>
      </c>
      <c r="E430" s="13" t="s">
        <v>3154</v>
      </c>
      <c r="F430" s="13" t="s">
        <v>16</v>
      </c>
      <c r="G430" s="13" t="s">
        <v>212</v>
      </c>
      <c r="H430" s="14" t="s">
        <v>354</v>
      </c>
      <c r="I430" s="2">
        <f t="shared" si="13"/>
        <v>9</v>
      </c>
      <c r="J430" s="2" t="s">
        <v>11974</v>
      </c>
    </row>
    <row r="431" spans="1:10" x14ac:dyDescent="0.25">
      <c r="A431" s="9">
        <v>7802109446</v>
      </c>
      <c r="B431" s="10" t="s">
        <v>9017</v>
      </c>
      <c r="C431" s="13" t="str">
        <f>IF(B431="","не указан"&amp;COUNTIF($A$3:$A431,A431),B431)</f>
        <v>Паспортная служба 10</v>
      </c>
      <c r="D431" s="10" t="str">
        <f t="shared" si="12"/>
        <v>7802109446Паспортная служба 10</v>
      </c>
      <c r="E431" s="10"/>
      <c r="F431" s="10" t="s">
        <v>16</v>
      </c>
      <c r="G431" s="10" t="s">
        <v>212</v>
      </c>
      <c r="H431" s="11" t="s">
        <v>354</v>
      </c>
      <c r="I431" s="2">
        <f t="shared" si="13"/>
        <v>8</v>
      </c>
      <c r="J431" s="2" t="s">
        <v>11974</v>
      </c>
    </row>
    <row r="432" spans="1:10" x14ac:dyDescent="0.25">
      <c r="A432" s="12">
        <v>7802109446</v>
      </c>
      <c r="B432" s="13" t="s">
        <v>9018</v>
      </c>
      <c r="C432" s="13" t="str">
        <f>IF(B432="","не указан"&amp;COUNTIF($A$3:$A432,A432),B432)</f>
        <v>Паспортная служба 2</v>
      </c>
      <c r="D432" s="10" t="str">
        <f t="shared" si="12"/>
        <v>7802109446Паспортная служба 2</v>
      </c>
      <c r="E432" s="13"/>
      <c r="F432" s="13" t="s">
        <v>16</v>
      </c>
      <c r="G432" s="13" t="s">
        <v>212</v>
      </c>
      <c r="H432" s="14" t="s">
        <v>354</v>
      </c>
      <c r="I432" s="2">
        <f t="shared" si="13"/>
        <v>7</v>
      </c>
      <c r="J432" s="2" t="s">
        <v>11974</v>
      </c>
    </row>
    <row r="433" spans="1:10" x14ac:dyDescent="0.25">
      <c r="A433" s="9">
        <v>7802109446</v>
      </c>
      <c r="B433" s="10" t="s">
        <v>9019</v>
      </c>
      <c r="C433" s="13" t="str">
        <f>IF(B433="","не указан"&amp;COUNTIF($A$3:$A433,A433),B433)</f>
        <v>Паспортная служба 3</v>
      </c>
      <c r="D433" s="10" t="str">
        <f t="shared" si="12"/>
        <v>7802109446Паспортная служба 3</v>
      </c>
      <c r="E433" s="10"/>
      <c r="F433" s="10" t="s">
        <v>16</v>
      </c>
      <c r="G433" s="10" t="s">
        <v>212</v>
      </c>
      <c r="H433" s="11" t="s">
        <v>354</v>
      </c>
      <c r="I433" s="2">
        <f t="shared" si="13"/>
        <v>6</v>
      </c>
      <c r="J433" s="2" t="s">
        <v>11974</v>
      </c>
    </row>
    <row r="434" spans="1:10" x14ac:dyDescent="0.25">
      <c r="A434" s="12">
        <v>7802109446</v>
      </c>
      <c r="B434" s="13" t="s">
        <v>9020</v>
      </c>
      <c r="C434" s="13" t="str">
        <f>IF(B434="","не указан"&amp;COUNTIF($A$3:$A434,A434),B434)</f>
        <v>Паспортная служба 4</v>
      </c>
      <c r="D434" s="10" t="str">
        <f t="shared" si="12"/>
        <v>7802109446Паспортная служба 4</v>
      </c>
      <c r="E434" s="13"/>
      <c r="F434" s="13" t="s">
        <v>16</v>
      </c>
      <c r="G434" s="13" t="s">
        <v>212</v>
      </c>
      <c r="H434" s="14" t="s">
        <v>354</v>
      </c>
      <c r="I434" s="2">
        <f t="shared" si="13"/>
        <v>5</v>
      </c>
      <c r="J434" s="2" t="s">
        <v>11974</v>
      </c>
    </row>
    <row r="435" spans="1:10" x14ac:dyDescent="0.25">
      <c r="A435" s="9">
        <v>7802109446</v>
      </c>
      <c r="B435" s="10" t="s">
        <v>9021</v>
      </c>
      <c r="C435" s="13" t="str">
        <f>IF(B435="","не указан"&amp;COUNTIF($A$3:$A435,A435),B435)</f>
        <v>Паспортная служба 5</v>
      </c>
      <c r="D435" s="10" t="str">
        <f t="shared" si="12"/>
        <v>7802109446Паспортная служба 5</v>
      </c>
      <c r="E435" s="10"/>
      <c r="F435" s="10" t="s">
        <v>16</v>
      </c>
      <c r="G435" s="10" t="s">
        <v>212</v>
      </c>
      <c r="H435" s="11" t="s">
        <v>354</v>
      </c>
      <c r="I435" s="2">
        <f t="shared" si="13"/>
        <v>4</v>
      </c>
      <c r="J435" s="2" t="s">
        <v>11974</v>
      </c>
    </row>
    <row r="436" spans="1:10" x14ac:dyDescent="0.25">
      <c r="A436" s="12">
        <v>7802109446</v>
      </c>
      <c r="B436" s="13" t="s">
        <v>9022</v>
      </c>
      <c r="C436" s="13" t="str">
        <f>IF(B436="","не указан"&amp;COUNTIF($A$3:$A436,A436),B436)</f>
        <v>Паспортная служба 6</v>
      </c>
      <c r="D436" s="10" t="str">
        <f t="shared" si="12"/>
        <v>7802109446Паспортная служба 6</v>
      </c>
      <c r="E436" s="13"/>
      <c r="F436" s="13" t="s">
        <v>16</v>
      </c>
      <c r="G436" s="13" t="s">
        <v>212</v>
      </c>
      <c r="H436" s="14" t="s">
        <v>354</v>
      </c>
      <c r="I436" s="2">
        <f t="shared" si="13"/>
        <v>3</v>
      </c>
      <c r="J436" s="2" t="s">
        <v>11974</v>
      </c>
    </row>
    <row r="437" spans="1:10" x14ac:dyDescent="0.25">
      <c r="A437" s="9">
        <v>7802109446</v>
      </c>
      <c r="B437" s="10" t="s">
        <v>9023</v>
      </c>
      <c r="C437" s="13" t="str">
        <f>IF(B437="","не указан"&amp;COUNTIF($A$3:$A437,A437),B437)</f>
        <v>Паспортная служба 7</v>
      </c>
      <c r="D437" s="10" t="str">
        <f t="shared" si="12"/>
        <v>7802109446Паспортная служба 7</v>
      </c>
      <c r="E437" s="10" t="s">
        <v>9024</v>
      </c>
      <c r="F437" s="10" t="s">
        <v>16</v>
      </c>
      <c r="G437" s="10" t="s">
        <v>212</v>
      </c>
      <c r="H437" s="11" t="s">
        <v>354</v>
      </c>
      <c r="I437" s="2">
        <f t="shared" si="13"/>
        <v>2</v>
      </c>
      <c r="J437" s="2" t="s">
        <v>11974</v>
      </c>
    </row>
    <row r="438" spans="1:10" x14ac:dyDescent="0.25">
      <c r="A438" s="12">
        <v>7802109446</v>
      </c>
      <c r="B438" s="13" t="s">
        <v>9025</v>
      </c>
      <c r="C438" s="13" t="str">
        <f>IF(B438="","не указан"&amp;COUNTIF($A$3:$A438,A438),B438)</f>
        <v>Паспортная служба 8</v>
      </c>
      <c r="D438" s="10" t="str">
        <f t="shared" si="12"/>
        <v>7802109446Паспортная служба 8</v>
      </c>
      <c r="E438" s="13"/>
      <c r="F438" s="13" t="s">
        <v>16</v>
      </c>
      <c r="G438" s="13" t="s">
        <v>212</v>
      </c>
      <c r="H438" s="14" t="s">
        <v>354</v>
      </c>
      <c r="I438" s="2">
        <f t="shared" si="13"/>
        <v>1</v>
      </c>
      <c r="J438" s="2" t="s">
        <v>11974</v>
      </c>
    </row>
    <row r="439" spans="1:10" x14ac:dyDescent="0.25">
      <c r="A439" s="9">
        <v>7802112495</v>
      </c>
      <c r="B439" s="13"/>
      <c r="C439" s="13" t="str">
        <f>IF(B439="","не указан"&amp;COUNTIF($A$3:$A439,A439),B439)</f>
        <v>не указан1</v>
      </c>
      <c r="D439" s="10" t="str">
        <f t="shared" si="12"/>
        <v>7802112495не указан1</v>
      </c>
      <c r="E439" s="10" t="s">
        <v>4129</v>
      </c>
      <c r="F439" s="10" t="s">
        <v>16</v>
      </c>
      <c r="G439" s="10" t="s">
        <v>212</v>
      </c>
      <c r="H439" s="11" t="s">
        <v>289</v>
      </c>
      <c r="I439" s="2">
        <f t="shared" si="13"/>
        <v>1</v>
      </c>
      <c r="J439" s="2" t="s">
        <v>11974</v>
      </c>
    </row>
    <row r="440" spans="1:10" x14ac:dyDescent="0.25">
      <c r="A440" s="12">
        <v>7802112720</v>
      </c>
      <c r="B440" s="13" t="s">
        <v>4952</v>
      </c>
      <c r="C440" s="13" t="str">
        <f>IF(B440="","не указан"&amp;COUNTIF($A$3:$A440,A440),B440)</f>
        <v>ДЕТСКАЯ ГОРОДСКАЯ ПОЛИКЛИНИКА №71</v>
      </c>
      <c r="D440" s="10" t="str">
        <f t="shared" si="12"/>
        <v>7802112720ДЕТСКАЯ ГОРОДСКАЯ ПОЛИКЛИНИКА №71</v>
      </c>
      <c r="E440" s="13" t="s">
        <v>4953</v>
      </c>
      <c r="F440" s="13" t="s">
        <v>16</v>
      </c>
      <c r="G440" s="13" t="s">
        <v>212</v>
      </c>
      <c r="H440" s="14" t="s">
        <v>380</v>
      </c>
      <c r="I440" s="2">
        <f t="shared" si="13"/>
        <v>2</v>
      </c>
      <c r="J440" s="2" t="s">
        <v>11974</v>
      </c>
    </row>
    <row r="441" spans="1:10" x14ac:dyDescent="0.25">
      <c r="A441" s="9">
        <v>7802112720</v>
      </c>
      <c r="B441" s="10" t="s">
        <v>7111</v>
      </c>
      <c r="C441" s="13" t="str">
        <f>IF(B441="","не указан"&amp;COUNTIF($A$3:$A441,A441),B441)</f>
        <v>Лечебно-профилактическое № 26</v>
      </c>
      <c r="D441" s="10" t="str">
        <f t="shared" si="12"/>
        <v>7802112720Лечебно-профилактическое № 26</v>
      </c>
      <c r="E441" s="10" t="s">
        <v>7112</v>
      </c>
      <c r="F441" s="10" t="s">
        <v>16</v>
      </c>
      <c r="G441" s="10" t="s">
        <v>212</v>
      </c>
      <c r="H441" s="11" t="s">
        <v>380</v>
      </c>
      <c r="I441" s="2">
        <f t="shared" si="13"/>
        <v>1</v>
      </c>
      <c r="J441" s="2" t="s">
        <v>11974</v>
      </c>
    </row>
    <row r="442" spans="1:10" x14ac:dyDescent="0.25">
      <c r="A442" s="12">
        <v>7802114291</v>
      </c>
      <c r="B442" s="13" t="s">
        <v>6153</v>
      </c>
      <c r="C442" s="13" t="str">
        <f>IF(B442="","не указан"&amp;COUNTIF($A$3:$A442,A442),B442)</f>
        <v>Здание в безвозмездном пользовании</v>
      </c>
      <c r="D442" s="10" t="str">
        <f t="shared" si="12"/>
        <v>7802114291Здание в безвозмездном пользовании</v>
      </c>
      <c r="E442" s="13" t="s">
        <v>6154</v>
      </c>
      <c r="F442" s="13" t="s">
        <v>16</v>
      </c>
      <c r="G442" s="13" t="s">
        <v>212</v>
      </c>
      <c r="H442" s="14" t="s">
        <v>362</v>
      </c>
      <c r="I442" s="2">
        <f t="shared" si="13"/>
        <v>6</v>
      </c>
      <c r="J442" s="2" t="s">
        <v>11974</v>
      </c>
    </row>
    <row r="443" spans="1:10" x14ac:dyDescent="0.25">
      <c r="A443" s="9">
        <v>7802114291</v>
      </c>
      <c r="B443" s="10" t="s">
        <v>6731</v>
      </c>
      <c r="C443" s="13" t="str">
        <f>IF(B443="","не указан"&amp;COUNTIF($A$3:$A443,A443),B443)</f>
        <v>Используется в воспитательных целях</v>
      </c>
      <c r="D443" s="10" t="str">
        <f t="shared" si="12"/>
        <v>7802114291Используется в воспитательных целях</v>
      </c>
      <c r="E443" s="10" t="s">
        <v>6732</v>
      </c>
      <c r="F443" s="10" t="s">
        <v>16</v>
      </c>
      <c r="G443" s="10" t="s">
        <v>212</v>
      </c>
      <c r="H443" s="11" t="s">
        <v>362</v>
      </c>
      <c r="I443" s="2">
        <f t="shared" si="13"/>
        <v>5</v>
      </c>
      <c r="J443" s="2" t="s">
        <v>11974</v>
      </c>
    </row>
    <row r="444" spans="1:10" x14ac:dyDescent="0.25">
      <c r="A444" s="12">
        <v>7802114291</v>
      </c>
      <c r="B444" s="13" t="s">
        <v>6733</v>
      </c>
      <c r="C444" s="13" t="str">
        <f>IF(B444="","не указан"&amp;COUNTIF($A$3:$A444,A444),B444)</f>
        <v>Используется по назначению</v>
      </c>
      <c r="D444" s="10" t="str">
        <f t="shared" si="12"/>
        <v>7802114291Используется по назначению</v>
      </c>
      <c r="E444" s="13" t="s">
        <v>6734</v>
      </c>
      <c r="F444" s="13" t="s">
        <v>16</v>
      </c>
      <c r="G444" s="13" t="s">
        <v>212</v>
      </c>
      <c r="H444" s="14" t="s">
        <v>362</v>
      </c>
      <c r="I444" s="2">
        <f t="shared" si="13"/>
        <v>4</v>
      </c>
      <c r="J444" s="2" t="s">
        <v>11974</v>
      </c>
    </row>
    <row r="445" spans="1:10" x14ac:dyDescent="0.25">
      <c r="A445" s="9">
        <v>7802114291</v>
      </c>
      <c r="B445" s="13"/>
      <c r="C445" s="13" t="str">
        <f>IF(B445="","не указан"&amp;COUNTIF($A$3:$A445,A445),B445)</f>
        <v>не указан4</v>
      </c>
      <c r="D445" s="10" t="str">
        <f t="shared" si="12"/>
        <v>7802114291не указан4</v>
      </c>
      <c r="E445" s="10" t="s">
        <v>6735</v>
      </c>
      <c r="F445" s="10" t="s">
        <v>16</v>
      </c>
      <c r="G445" s="10" t="s">
        <v>212</v>
      </c>
      <c r="H445" s="11" t="s">
        <v>362</v>
      </c>
      <c r="I445" s="2">
        <f t="shared" si="13"/>
        <v>3</v>
      </c>
      <c r="J445" s="2" t="s">
        <v>11974</v>
      </c>
    </row>
    <row r="446" spans="1:10" x14ac:dyDescent="0.25">
      <c r="A446" s="12">
        <v>7802114291</v>
      </c>
      <c r="B446" s="13" t="s">
        <v>6736</v>
      </c>
      <c r="C446" s="13" t="str">
        <f>IF(B446="","не указан"&amp;COUNTIF($A$3:$A446,A446),B446)</f>
        <v>Используется по осуществлению региональных программ и мероприятий</v>
      </c>
      <c r="D446" s="10" t="str">
        <f t="shared" si="12"/>
        <v>7802114291Используется по осуществлению региональных программ и мероприятий</v>
      </c>
      <c r="E446" s="13" t="s">
        <v>6737</v>
      </c>
      <c r="F446" s="13" t="s">
        <v>16</v>
      </c>
      <c r="G446" s="13" t="s">
        <v>212</v>
      </c>
      <c r="H446" s="14" t="s">
        <v>362</v>
      </c>
      <c r="I446" s="2">
        <f t="shared" si="13"/>
        <v>2</v>
      </c>
      <c r="J446" s="2" t="s">
        <v>11974</v>
      </c>
    </row>
    <row r="447" spans="1:10" x14ac:dyDescent="0.25">
      <c r="A447" s="9">
        <v>7802114291</v>
      </c>
      <c r="B447" s="13"/>
      <c r="C447" s="13" t="str">
        <f>IF(B447="","не указан"&amp;COUNTIF($A$3:$A447,A447),B447)</f>
        <v>не указан6</v>
      </c>
      <c r="D447" s="10" t="str">
        <f t="shared" si="12"/>
        <v>7802114291не указан6</v>
      </c>
      <c r="E447" s="10" t="s">
        <v>7533</v>
      </c>
      <c r="F447" s="10" t="s">
        <v>16</v>
      </c>
      <c r="G447" s="10" t="s">
        <v>212</v>
      </c>
      <c r="H447" s="11" t="s">
        <v>362</v>
      </c>
      <c r="I447" s="2">
        <f t="shared" si="13"/>
        <v>1</v>
      </c>
      <c r="J447" s="2" t="s">
        <v>11974</v>
      </c>
    </row>
    <row r="448" spans="1:10" x14ac:dyDescent="0.25">
      <c r="A448" s="12">
        <v>7802114830</v>
      </c>
      <c r="B448" s="13" t="s">
        <v>4081</v>
      </c>
      <c r="C448" s="13" t="str">
        <f>IF(B448="","не указан"&amp;COUNTIF($A$3:$A448,A448),B448)</f>
        <v>ГБОУ школа №584 "Озерки"</v>
      </c>
      <c r="D448" s="10" t="str">
        <f t="shared" si="12"/>
        <v>7802114830ГБОУ школа №584 "Озерки"</v>
      </c>
      <c r="E448" s="13" t="s">
        <v>4082</v>
      </c>
      <c r="F448" s="13" t="s">
        <v>16</v>
      </c>
      <c r="G448" s="13" t="s">
        <v>212</v>
      </c>
      <c r="H448" s="14" t="s">
        <v>329</v>
      </c>
      <c r="I448" s="2">
        <f t="shared" si="13"/>
        <v>1</v>
      </c>
      <c r="J448" s="2" t="s">
        <v>11974</v>
      </c>
    </row>
    <row r="449" spans="1:10" x14ac:dyDescent="0.25">
      <c r="A449" s="9">
        <v>7802115048</v>
      </c>
      <c r="B449" s="10" t="s">
        <v>4083</v>
      </c>
      <c r="C449" s="13" t="str">
        <f>IF(B449="","не указан"&amp;COUNTIF($A$3:$A449,A449),B449)</f>
        <v>ГБОУ школа №605 с углублённым изучением немецкого языка Выборгского района Санкт-Петербурга</v>
      </c>
      <c r="D449" s="10" t="str">
        <f t="shared" si="12"/>
        <v>7802115048ГБОУ школа №605 с углублённым изучением немецкого языка Выборгского района Санкт-Петербурга</v>
      </c>
      <c r="E449" s="10" t="s">
        <v>4084</v>
      </c>
      <c r="F449" s="10" t="s">
        <v>16</v>
      </c>
      <c r="G449" s="10" t="s">
        <v>212</v>
      </c>
      <c r="H449" s="11" t="s">
        <v>332</v>
      </c>
      <c r="I449" s="2">
        <f t="shared" si="13"/>
        <v>1</v>
      </c>
      <c r="J449" s="2" t="s">
        <v>11974</v>
      </c>
    </row>
    <row r="450" spans="1:10" x14ac:dyDescent="0.25">
      <c r="A450" s="12">
        <v>7802120520</v>
      </c>
      <c r="B450" s="13"/>
      <c r="C450" s="13" t="str">
        <f>IF(B450="","не указан"&amp;COUNTIF($A$3:$A450,A450),B450)</f>
        <v>не указан1</v>
      </c>
      <c r="D450" s="10" t="str">
        <f t="shared" si="12"/>
        <v>7802120520не указан1</v>
      </c>
      <c r="E450" s="13" t="s">
        <v>11777</v>
      </c>
      <c r="F450" s="13" t="s">
        <v>16</v>
      </c>
      <c r="G450" s="13" t="s">
        <v>212</v>
      </c>
      <c r="H450" s="14" t="s">
        <v>285</v>
      </c>
      <c r="I450" s="2">
        <f t="shared" si="13"/>
        <v>1</v>
      </c>
      <c r="J450" s="2" t="s">
        <v>11974</v>
      </c>
    </row>
    <row r="451" spans="1:10" x14ac:dyDescent="0.25">
      <c r="A451" s="9">
        <v>7802120947</v>
      </c>
      <c r="B451" s="10" t="s">
        <v>10765</v>
      </c>
      <c r="C451" s="13" t="str">
        <f>IF(B451="","не указан"&amp;COUNTIF($A$3:$A451,A451),B451)</f>
        <v>Спортивный комплекс "Центр плавания"</v>
      </c>
      <c r="D451" s="10" t="str">
        <f t="shared" si="12"/>
        <v>7802120947Спортивный комплекс "Центр плавания"</v>
      </c>
      <c r="E451" s="10"/>
      <c r="F451" s="10" t="s">
        <v>2243</v>
      </c>
      <c r="G451" s="10" t="s">
        <v>2708</v>
      </c>
      <c r="H451" s="11" t="s">
        <v>2724</v>
      </c>
      <c r="I451" s="2">
        <f t="shared" si="13"/>
        <v>1</v>
      </c>
      <c r="J451" s="2" t="s">
        <v>11974</v>
      </c>
    </row>
    <row r="452" spans="1:10" x14ac:dyDescent="0.25">
      <c r="A452" s="12">
        <v>7802123345</v>
      </c>
      <c r="B452" s="13" t="s">
        <v>8517</v>
      </c>
      <c r="C452" s="13" t="str">
        <f>IF(B452="","не указан"&amp;COUNTIF($A$3:$A452,A452),B452)</f>
        <v>основное здание школы</v>
      </c>
      <c r="D452" s="10" t="str">
        <f t="shared" ref="D452:D515" si="14">A452&amp;C452</f>
        <v>7802123345основное здание школы</v>
      </c>
      <c r="E452" s="13" t="s">
        <v>8518</v>
      </c>
      <c r="F452" s="13" t="s">
        <v>16</v>
      </c>
      <c r="G452" s="13" t="s">
        <v>212</v>
      </c>
      <c r="H452" s="14" t="s">
        <v>299</v>
      </c>
      <c r="I452" s="2">
        <f t="shared" ref="I452:I515" si="15">COUNTIF(A452:A7183,A452)</f>
        <v>1</v>
      </c>
      <c r="J452" s="2" t="s">
        <v>11974</v>
      </c>
    </row>
    <row r="453" spans="1:10" x14ac:dyDescent="0.25">
      <c r="A453" s="9">
        <v>7802123610</v>
      </c>
      <c r="B453" s="13"/>
      <c r="C453" s="13" t="str">
        <f>IF(B453="","не указан"&amp;COUNTIF($A$3:$A453,A453),B453)</f>
        <v>не указан1</v>
      </c>
      <c r="D453" s="10" t="str">
        <f t="shared" si="14"/>
        <v>7802123610не указан1</v>
      </c>
      <c r="E453" s="10" t="s">
        <v>8146</v>
      </c>
      <c r="F453" s="10" t="s">
        <v>16</v>
      </c>
      <c r="G453" s="10" t="s">
        <v>212</v>
      </c>
      <c r="H453" s="11" t="s">
        <v>286</v>
      </c>
      <c r="I453" s="2">
        <f t="shared" si="15"/>
        <v>1</v>
      </c>
      <c r="J453" s="2" t="s">
        <v>11974</v>
      </c>
    </row>
    <row r="454" spans="1:10" x14ac:dyDescent="0.25">
      <c r="A454" s="12">
        <v>7802123680</v>
      </c>
      <c r="B454" s="13"/>
      <c r="C454" s="13" t="str">
        <f>IF(B454="","не указан"&amp;COUNTIF($A$3:$A454,A454),B454)</f>
        <v>не указан1</v>
      </c>
      <c r="D454" s="10" t="str">
        <f t="shared" si="14"/>
        <v>7802123680не указан1</v>
      </c>
      <c r="E454" s="13" t="s">
        <v>11308</v>
      </c>
      <c r="F454" s="13" t="s">
        <v>16</v>
      </c>
      <c r="G454" s="13" t="s">
        <v>212</v>
      </c>
      <c r="H454" s="14" t="s">
        <v>295</v>
      </c>
      <c r="I454" s="2">
        <f t="shared" si="15"/>
        <v>1</v>
      </c>
      <c r="J454" s="2" t="s">
        <v>11974</v>
      </c>
    </row>
    <row r="455" spans="1:10" x14ac:dyDescent="0.25">
      <c r="A455" s="9">
        <v>7802126995</v>
      </c>
      <c r="B455" s="13"/>
      <c r="C455" s="13" t="str">
        <f>IF(B455="","не указан"&amp;COUNTIF($A$3:$A455,A455),B455)</f>
        <v>не указан1</v>
      </c>
      <c r="D455" s="10" t="str">
        <f t="shared" si="14"/>
        <v>7802126995не указан1</v>
      </c>
      <c r="E455" s="10" t="s">
        <v>2974</v>
      </c>
      <c r="F455" s="10" t="s">
        <v>16</v>
      </c>
      <c r="G455" s="10" t="s">
        <v>212</v>
      </c>
      <c r="H455" s="11" t="s">
        <v>361</v>
      </c>
      <c r="I455" s="2">
        <f t="shared" si="15"/>
        <v>6</v>
      </c>
      <c r="J455" s="2" t="s">
        <v>11974</v>
      </c>
    </row>
    <row r="456" spans="1:10" x14ac:dyDescent="0.25">
      <c r="A456" s="12">
        <v>7802126995</v>
      </c>
      <c r="B456" s="13"/>
      <c r="C456" s="13" t="str">
        <f>IF(B456="","не указан"&amp;COUNTIF($A$3:$A456,A456),B456)</f>
        <v>не указан2</v>
      </c>
      <c r="D456" s="10" t="str">
        <f t="shared" si="14"/>
        <v>7802126995не указан2</v>
      </c>
      <c r="E456" s="13" t="s">
        <v>8643</v>
      </c>
      <c r="F456" s="13" t="s">
        <v>16</v>
      </c>
      <c r="G456" s="13" t="s">
        <v>212</v>
      </c>
      <c r="H456" s="14" t="s">
        <v>361</v>
      </c>
      <c r="I456" s="2">
        <f t="shared" si="15"/>
        <v>5</v>
      </c>
      <c r="J456" s="2" t="s">
        <v>11974</v>
      </c>
    </row>
    <row r="457" spans="1:10" x14ac:dyDescent="0.25">
      <c r="A457" s="9">
        <v>7802126995</v>
      </c>
      <c r="B457" s="10" t="s">
        <v>8771</v>
      </c>
      <c r="C457" s="13" t="str">
        <f>IF(B457="","не указан"&amp;COUNTIF($A$3:$A457,A457),B457)</f>
        <v>Отделение социального обслуживания на дому</v>
      </c>
      <c r="D457" s="10" t="str">
        <f t="shared" si="14"/>
        <v>7802126995Отделение социального обслуживания на дому</v>
      </c>
      <c r="E457" s="10" t="s">
        <v>8772</v>
      </c>
      <c r="F457" s="10" t="s">
        <v>16</v>
      </c>
      <c r="G457" s="10" t="s">
        <v>212</v>
      </c>
      <c r="H457" s="11" t="s">
        <v>361</v>
      </c>
      <c r="I457" s="2">
        <f t="shared" si="15"/>
        <v>4</v>
      </c>
      <c r="J457" s="2" t="s">
        <v>11974</v>
      </c>
    </row>
    <row r="458" spans="1:10" x14ac:dyDescent="0.25">
      <c r="A458" s="12">
        <v>7802126995</v>
      </c>
      <c r="B458" s="13" t="s">
        <v>8789</v>
      </c>
      <c r="C458" s="13" t="str">
        <f>IF(B458="","не указан"&amp;COUNTIF($A$3:$A458,A458),B458)</f>
        <v>Отделение срочного социального обслуживания №2; Отделение экстренной психологической помощи; социально реабилитационное отделение граждан пожилого возраста и инвалидов №1</v>
      </c>
      <c r="D458" s="10" t="str">
        <f t="shared" si="14"/>
        <v>7802126995Отделение срочного социального обслуживания №2; Отделение экстренной психологической помощи; социально реабилитационное отделение граждан пожилого возраста и инвалидов №1</v>
      </c>
      <c r="E458" s="13" t="s">
        <v>3453</v>
      </c>
      <c r="F458" s="13" t="s">
        <v>16</v>
      </c>
      <c r="G458" s="13" t="s">
        <v>212</v>
      </c>
      <c r="H458" s="14" t="s">
        <v>361</v>
      </c>
      <c r="I458" s="2">
        <f t="shared" si="15"/>
        <v>3</v>
      </c>
      <c r="J458" s="2" t="s">
        <v>11974</v>
      </c>
    </row>
    <row r="459" spans="1:10" x14ac:dyDescent="0.25">
      <c r="A459" s="9">
        <v>7802126995</v>
      </c>
      <c r="B459" s="10" t="s">
        <v>10373</v>
      </c>
      <c r="C459" s="13" t="str">
        <f>IF(B459="","не указан"&amp;COUNTIF($A$3:$A459,A459),B459)</f>
        <v>Социально досуговое отделение №2; Отделение срочного социального обслуживания №3</v>
      </c>
      <c r="D459" s="10" t="str">
        <f t="shared" si="14"/>
        <v>7802126995Социально досуговое отделение №2; Отделение срочного социального обслуживания №3</v>
      </c>
      <c r="E459" s="10" t="s">
        <v>10374</v>
      </c>
      <c r="F459" s="10" t="s">
        <v>16</v>
      </c>
      <c r="G459" s="10" t="s">
        <v>212</v>
      </c>
      <c r="H459" s="11" t="s">
        <v>361</v>
      </c>
      <c r="I459" s="2">
        <f t="shared" si="15"/>
        <v>2</v>
      </c>
      <c r="J459" s="2" t="s">
        <v>11974</v>
      </c>
    </row>
    <row r="460" spans="1:10" x14ac:dyDescent="0.25">
      <c r="A460" s="12">
        <v>7802126995</v>
      </c>
      <c r="B460" s="13" t="s">
        <v>10428</v>
      </c>
      <c r="C460" s="13" t="str">
        <f>IF(B460="","не указан"&amp;COUNTIF($A$3:$A460,A460),B460)</f>
        <v>Социальный дом</v>
      </c>
      <c r="D460" s="10" t="str">
        <f t="shared" si="14"/>
        <v>7802126995Социальный дом</v>
      </c>
      <c r="E460" s="13" t="s">
        <v>10429</v>
      </c>
      <c r="F460" s="13" t="s">
        <v>16</v>
      </c>
      <c r="G460" s="13" t="s">
        <v>212</v>
      </c>
      <c r="H460" s="14" t="s">
        <v>361</v>
      </c>
      <c r="I460" s="2">
        <f t="shared" si="15"/>
        <v>1</v>
      </c>
      <c r="J460" s="2" t="s">
        <v>11974</v>
      </c>
    </row>
    <row r="461" spans="1:10" x14ac:dyDescent="0.25">
      <c r="A461" s="9">
        <v>7802131378</v>
      </c>
      <c r="B461" s="10" t="s">
        <v>2943</v>
      </c>
      <c r="C461" s="13" t="str">
        <f>IF(B461="","не указан"&amp;COUNTIF($A$3:$A461,A461),B461)</f>
        <v>Административно-учебное помещение-1</v>
      </c>
      <c r="D461" s="10" t="str">
        <f t="shared" si="14"/>
        <v>7802131378Административно-учебное помещение-1</v>
      </c>
      <c r="E461" s="10" t="s">
        <v>2944</v>
      </c>
      <c r="F461" s="10" t="s">
        <v>16</v>
      </c>
      <c r="G461" s="10" t="s">
        <v>212</v>
      </c>
      <c r="H461" s="11" t="s">
        <v>343</v>
      </c>
      <c r="I461" s="2">
        <f t="shared" si="15"/>
        <v>3</v>
      </c>
      <c r="J461" s="2" t="s">
        <v>11974</v>
      </c>
    </row>
    <row r="462" spans="1:10" x14ac:dyDescent="0.25">
      <c r="A462" s="12">
        <v>7802131378</v>
      </c>
      <c r="B462" s="13" t="s">
        <v>11246</v>
      </c>
      <c r="C462" s="13" t="str">
        <f>IF(B462="","не указан"&amp;COUNTIF($A$3:$A462,A462),B462)</f>
        <v>Учебное помещение-2</v>
      </c>
      <c r="D462" s="10" t="str">
        <f t="shared" si="14"/>
        <v>7802131378Учебное помещение-2</v>
      </c>
      <c r="E462" s="13" t="s">
        <v>11247</v>
      </c>
      <c r="F462" s="13" t="s">
        <v>16</v>
      </c>
      <c r="G462" s="13" t="s">
        <v>212</v>
      </c>
      <c r="H462" s="14" t="s">
        <v>343</v>
      </c>
      <c r="I462" s="2">
        <f t="shared" si="15"/>
        <v>2</v>
      </c>
      <c r="J462" s="2" t="s">
        <v>11974</v>
      </c>
    </row>
    <row r="463" spans="1:10" x14ac:dyDescent="0.25">
      <c r="A463" s="9">
        <v>7802131378</v>
      </c>
      <c r="B463" s="10" t="s">
        <v>11248</v>
      </c>
      <c r="C463" s="13" t="str">
        <f>IF(B463="","не указан"&amp;COUNTIF($A$3:$A463,A463),B463)</f>
        <v>Учебное помещение-3</v>
      </c>
      <c r="D463" s="10" t="str">
        <f t="shared" si="14"/>
        <v>7802131378Учебное помещение-3</v>
      </c>
      <c r="E463" s="10" t="s">
        <v>11249</v>
      </c>
      <c r="F463" s="10" t="s">
        <v>16</v>
      </c>
      <c r="G463" s="10" t="s">
        <v>212</v>
      </c>
      <c r="H463" s="11" t="s">
        <v>343</v>
      </c>
      <c r="I463" s="2">
        <f t="shared" si="15"/>
        <v>1</v>
      </c>
      <c r="J463" s="2" t="s">
        <v>11974</v>
      </c>
    </row>
    <row r="464" spans="1:10" x14ac:dyDescent="0.25">
      <c r="A464" s="12">
        <v>7802138510</v>
      </c>
      <c r="B464" s="13"/>
      <c r="C464" s="13" t="str">
        <f>IF(B464="","не указан"&amp;COUNTIF($A$3:$A464,A464),B464)</f>
        <v>не указан1</v>
      </c>
      <c r="D464" s="10" t="str">
        <f t="shared" si="14"/>
        <v>7802138510не указан1</v>
      </c>
      <c r="E464" s="13" t="s">
        <v>5794</v>
      </c>
      <c r="F464" s="13" t="s">
        <v>16</v>
      </c>
      <c r="G464" s="13" t="s">
        <v>212</v>
      </c>
      <c r="H464" s="14" t="s">
        <v>248</v>
      </c>
      <c r="I464" s="2">
        <f t="shared" si="15"/>
        <v>1</v>
      </c>
      <c r="J464" s="2" t="s">
        <v>11974</v>
      </c>
    </row>
    <row r="465" spans="1:10" x14ac:dyDescent="0.25">
      <c r="A465" s="9">
        <v>7802139176</v>
      </c>
      <c r="B465" s="13"/>
      <c r="C465" s="13" t="str">
        <f>IF(B465="","не указан"&amp;COUNTIF($A$3:$A465,A465),B465)</f>
        <v>не указан1</v>
      </c>
      <c r="D465" s="10" t="str">
        <f t="shared" si="14"/>
        <v>7802139176не указан1</v>
      </c>
      <c r="E465" s="10" t="s">
        <v>7569</v>
      </c>
      <c r="F465" s="10" t="s">
        <v>16</v>
      </c>
      <c r="G465" s="10" t="s">
        <v>212</v>
      </c>
      <c r="H465" s="11" t="s">
        <v>282</v>
      </c>
      <c r="I465" s="2">
        <f t="shared" si="15"/>
        <v>2</v>
      </c>
      <c r="J465" s="2" t="s">
        <v>11974</v>
      </c>
    </row>
    <row r="466" spans="1:10" x14ac:dyDescent="0.25">
      <c r="A466" s="12">
        <v>7802139176</v>
      </c>
      <c r="B466" s="13"/>
      <c r="C466" s="13" t="str">
        <f>IF(B466="","не указан"&amp;COUNTIF($A$3:$A466,A466),B466)</f>
        <v>не указан2</v>
      </c>
      <c r="D466" s="10" t="str">
        <f t="shared" si="14"/>
        <v>7802139176не указан2</v>
      </c>
      <c r="E466" s="13" t="s">
        <v>7624</v>
      </c>
      <c r="F466" s="13" t="s">
        <v>16</v>
      </c>
      <c r="G466" s="13" t="s">
        <v>212</v>
      </c>
      <c r="H466" s="14" t="s">
        <v>282</v>
      </c>
      <c r="I466" s="2">
        <f t="shared" si="15"/>
        <v>1</v>
      </c>
      <c r="J466" s="2" t="s">
        <v>11974</v>
      </c>
    </row>
    <row r="467" spans="1:10" x14ac:dyDescent="0.25">
      <c r="A467" s="9">
        <v>7802139183</v>
      </c>
      <c r="B467" s="13"/>
      <c r="C467" s="13" t="str">
        <f>IF(B467="","не указан"&amp;COUNTIF($A$3:$A467,A467),B467)</f>
        <v>не указан1</v>
      </c>
      <c r="D467" s="10" t="str">
        <f t="shared" si="14"/>
        <v>7802139183не указан1</v>
      </c>
      <c r="E467" s="10" t="s">
        <v>7588</v>
      </c>
      <c r="F467" s="10" t="s">
        <v>16</v>
      </c>
      <c r="G467" s="10" t="s">
        <v>212</v>
      </c>
      <c r="H467" s="11" t="s">
        <v>231</v>
      </c>
      <c r="I467" s="2">
        <f t="shared" si="15"/>
        <v>1</v>
      </c>
      <c r="J467" s="2" t="s">
        <v>11974</v>
      </c>
    </row>
    <row r="468" spans="1:10" x14ac:dyDescent="0.25">
      <c r="A468" s="12">
        <v>7802139190</v>
      </c>
      <c r="B468" s="13"/>
      <c r="C468" s="13" t="str">
        <f>IF(B468="","не указан"&amp;COUNTIF($A$3:$A468,A468),B468)</f>
        <v>не указан1</v>
      </c>
      <c r="D468" s="10" t="str">
        <f t="shared" si="14"/>
        <v>7802139190не указан1</v>
      </c>
      <c r="E468" s="13" t="s">
        <v>7764</v>
      </c>
      <c r="F468" s="13" t="s">
        <v>16</v>
      </c>
      <c r="G468" s="13" t="s">
        <v>212</v>
      </c>
      <c r="H468" s="14" t="s">
        <v>230</v>
      </c>
      <c r="I468" s="2">
        <f t="shared" si="15"/>
        <v>1</v>
      </c>
      <c r="J468" s="2" t="s">
        <v>11974</v>
      </c>
    </row>
    <row r="469" spans="1:10" x14ac:dyDescent="0.25">
      <c r="A469" s="9">
        <v>7802139352</v>
      </c>
      <c r="B469" s="13"/>
      <c r="C469" s="13" t="str">
        <f>IF(B469="","не указан"&amp;COUNTIF($A$3:$A469,A469),B469)</f>
        <v>не указан1</v>
      </c>
      <c r="D469" s="10" t="str">
        <f t="shared" si="14"/>
        <v>7802139352не указан1</v>
      </c>
      <c r="E469" s="10" t="s">
        <v>6112</v>
      </c>
      <c r="F469" s="10" t="s">
        <v>16</v>
      </c>
      <c r="G469" s="10" t="s">
        <v>212</v>
      </c>
      <c r="H469" s="11" t="s">
        <v>355</v>
      </c>
      <c r="I469" s="2">
        <f t="shared" si="15"/>
        <v>2</v>
      </c>
      <c r="J469" s="2" t="s">
        <v>11974</v>
      </c>
    </row>
    <row r="470" spans="1:10" x14ac:dyDescent="0.25">
      <c r="A470" s="12">
        <v>7802139352</v>
      </c>
      <c r="B470" s="13"/>
      <c r="C470" s="13" t="str">
        <f>IF(B470="","не указан"&amp;COUNTIF($A$3:$A470,A470),B470)</f>
        <v>не указан2</v>
      </c>
      <c r="D470" s="10" t="str">
        <f t="shared" si="14"/>
        <v>7802139352не указан2</v>
      </c>
      <c r="E470" s="13" t="s">
        <v>6123</v>
      </c>
      <c r="F470" s="13" t="s">
        <v>16</v>
      </c>
      <c r="G470" s="13" t="s">
        <v>212</v>
      </c>
      <c r="H470" s="14" t="s">
        <v>355</v>
      </c>
      <c r="I470" s="2">
        <f t="shared" si="15"/>
        <v>1</v>
      </c>
      <c r="J470" s="2" t="s">
        <v>11974</v>
      </c>
    </row>
    <row r="471" spans="1:10" x14ac:dyDescent="0.25">
      <c r="A471" s="9">
        <v>7802139377</v>
      </c>
      <c r="B471" s="13"/>
      <c r="C471" s="13" t="str">
        <f>IF(B471="","не указан"&amp;COUNTIF($A$3:$A471,A471),B471)</f>
        <v>не указан1</v>
      </c>
      <c r="D471" s="10" t="str">
        <f t="shared" si="14"/>
        <v>7802139377не указан1</v>
      </c>
      <c r="E471" s="10" t="s">
        <v>7581</v>
      </c>
      <c r="F471" s="10" t="s">
        <v>16</v>
      </c>
      <c r="G471" s="10" t="s">
        <v>212</v>
      </c>
      <c r="H471" s="11" t="s">
        <v>213</v>
      </c>
      <c r="I471" s="2">
        <f t="shared" si="15"/>
        <v>1</v>
      </c>
      <c r="J471" s="2" t="s">
        <v>11974</v>
      </c>
    </row>
    <row r="472" spans="1:10" x14ac:dyDescent="0.25">
      <c r="A472" s="12">
        <v>7802139480</v>
      </c>
      <c r="B472" s="13" t="s">
        <v>7627</v>
      </c>
      <c r="C472" s="13" t="str">
        <f>IF(B472="","не указан"&amp;COUNTIF($A$3:$A472,A472),B472)</f>
        <v>нежилое 1, образовательное</v>
      </c>
      <c r="D472" s="10" t="str">
        <f t="shared" si="14"/>
        <v>7802139480нежилое 1, образовательное</v>
      </c>
      <c r="E472" s="13" t="s">
        <v>7628</v>
      </c>
      <c r="F472" s="13" t="s">
        <v>16</v>
      </c>
      <c r="G472" s="13" t="s">
        <v>212</v>
      </c>
      <c r="H472" s="14" t="s">
        <v>244</v>
      </c>
      <c r="I472" s="2">
        <f t="shared" si="15"/>
        <v>2</v>
      </c>
      <c r="J472" s="2" t="s">
        <v>11974</v>
      </c>
    </row>
    <row r="473" spans="1:10" x14ac:dyDescent="0.25">
      <c r="A473" s="9">
        <v>7802139480</v>
      </c>
      <c r="B473" s="10" t="s">
        <v>7631</v>
      </c>
      <c r="C473" s="13" t="str">
        <f>IF(B473="","не указан"&amp;COUNTIF($A$3:$A473,A473),B473)</f>
        <v>нежилое 2, образовательное</v>
      </c>
      <c r="D473" s="10" t="str">
        <f t="shared" si="14"/>
        <v>7802139480нежилое 2, образовательное</v>
      </c>
      <c r="E473" s="10" t="s">
        <v>7632</v>
      </c>
      <c r="F473" s="10" t="s">
        <v>16</v>
      </c>
      <c r="G473" s="10" t="s">
        <v>212</v>
      </c>
      <c r="H473" s="11" t="s">
        <v>244</v>
      </c>
      <c r="I473" s="2">
        <f t="shared" si="15"/>
        <v>1</v>
      </c>
      <c r="J473" s="2" t="s">
        <v>11974</v>
      </c>
    </row>
    <row r="474" spans="1:10" x14ac:dyDescent="0.25">
      <c r="A474" s="12">
        <v>7802139602</v>
      </c>
      <c r="B474" s="13"/>
      <c r="C474" s="13" t="str">
        <f>IF(B474="","не указан"&amp;COUNTIF($A$3:$A474,A474),B474)</f>
        <v>не указан1</v>
      </c>
      <c r="D474" s="10" t="str">
        <f t="shared" si="14"/>
        <v>7802139602не указан1</v>
      </c>
      <c r="E474" s="13" t="s">
        <v>5113</v>
      </c>
      <c r="F474" s="13" t="s">
        <v>16</v>
      </c>
      <c r="G474" s="13" t="s">
        <v>212</v>
      </c>
      <c r="H474" s="14" t="s">
        <v>275</v>
      </c>
      <c r="I474" s="2">
        <f t="shared" si="15"/>
        <v>1</v>
      </c>
      <c r="J474" s="2" t="s">
        <v>11974</v>
      </c>
    </row>
    <row r="475" spans="1:10" x14ac:dyDescent="0.25">
      <c r="A475" s="9">
        <v>7802139610</v>
      </c>
      <c r="B475" s="13"/>
      <c r="C475" s="13" t="str">
        <f>IF(B475="","не указан"&amp;COUNTIF($A$3:$A475,A475),B475)</f>
        <v>не указан1</v>
      </c>
      <c r="D475" s="10" t="str">
        <f t="shared" si="14"/>
        <v>7802139610не указан1</v>
      </c>
      <c r="E475" s="10" t="s">
        <v>5168</v>
      </c>
      <c r="F475" s="10" t="s">
        <v>16</v>
      </c>
      <c r="G475" s="10" t="s">
        <v>212</v>
      </c>
      <c r="H475" s="11" t="s">
        <v>272</v>
      </c>
      <c r="I475" s="2">
        <f t="shared" si="15"/>
        <v>1</v>
      </c>
      <c r="J475" s="2" t="s">
        <v>11974</v>
      </c>
    </row>
    <row r="476" spans="1:10" x14ac:dyDescent="0.25">
      <c r="A476" s="12">
        <v>7802139627</v>
      </c>
      <c r="B476" s="13" t="s">
        <v>4329</v>
      </c>
      <c r="C476" s="13" t="str">
        <f>IF(B476="","не указан"&amp;COUNTIF($A$3:$A476,A476),B476)</f>
        <v>Государственное бюджетное дошкольное образовательное учреждение детский сад № 104 Выборгского района Санкт-Петернбурга</v>
      </c>
      <c r="D476" s="10" t="str">
        <f t="shared" si="14"/>
        <v>7802139627Государственное бюджетное дошкольное образовательное учреждение детский сад № 104 Выборгского района Санкт-Петернбурга</v>
      </c>
      <c r="E476" s="13" t="s">
        <v>4330</v>
      </c>
      <c r="F476" s="13" t="s">
        <v>16</v>
      </c>
      <c r="G476" s="13" t="s">
        <v>212</v>
      </c>
      <c r="H476" s="14" t="s">
        <v>218</v>
      </c>
      <c r="I476" s="2">
        <f t="shared" si="15"/>
        <v>1</v>
      </c>
      <c r="J476" s="2" t="s">
        <v>11974</v>
      </c>
    </row>
    <row r="477" spans="1:10" x14ac:dyDescent="0.25">
      <c r="A477" s="9">
        <v>7802139634</v>
      </c>
      <c r="B477" s="13"/>
      <c r="C477" s="13" t="str">
        <f>IF(B477="","не указан"&amp;COUNTIF($A$3:$A477,A477),B477)</f>
        <v>не указан1</v>
      </c>
      <c r="D477" s="10" t="str">
        <f t="shared" si="14"/>
        <v>7802139634не указан1</v>
      </c>
      <c r="E477" s="10" t="s">
        <v>5018</v>
      </c>
      <c r="F477" s="10" t="s">
        <v>16</v>
      </c>
      <c r="G477" s="10" t="s">
        <v>212</v>
      </c>
      <c r="H477" s="11" t="s">
        <v>278</v>
      </c>
      <c r="I477" s="2">
        <f t="shared" si="15"/>
        <v>3</v>
      </c>
      <c r="J477" s="2" t="s">
        <v>11974</v>
      </c>
    </row>
    <row r="478" spans="1:10" x14ac:dyDescent="0.25">
      <c r="A478" s="12">
        <v>7802139634</v>
      </c>
      <c r="B478" s="13" t="s">
        <v>5298</v>
      </c>
      <c r="C478" s="13" t="str">
        <f>IF(B478="","не указан"&amp;COUNTIF($A$3:$A478,A478),B478)</f>
        <v>детский сад площадка № 2</v>
      </c>
      <c r="D478" s="10" t="str">
        <f t="shared" si="14"/>
        <v>7802139634детский сад площадка № 2</v>
      </c>
      <c r="E478" s="13" t="s">
        <v>5299</v>
      </c>
      <c r="F478" s="13" t="s">
        <v>16</v>
      </c>
      <c r="G478" s="13" t="s">
        <v>212</v>
      </c>
      <c r="H478" s="14" t="s">
        <v>278</v>
      </c>
      <c r="I478" s="2">
        <f t="shared" si="15"/>
        <v>2</v>
      </c>
      <c r="J478" s="2" t="s">
        <v>11974</v>
      </c>
    </row>
    <row r="479" spans="1:10" x14ac:dyDescent="0.25">
      <c r="A479" s="9">
        <v>7802139634</v>
      </c>
      <c r="B479" s="10" t="s">
        <v>5300</v>
      </c>
      <c r="C479" s="13" t="str">
        <f>IF(B479="","не указан"&amp;COUNTIF($A$3:$A479,A479),B479)</f>
        <v>детский сад площадка № 3</v>
      </c>
      <c r="D479" s="10" t="str">
        <f t="shared" si="14"/>
        <v>7802139634детский сад площадка № 3</v>
      </c>
      <c r="E479" s="10" t="s">
        <v>5301</v>
      </c>
      <c r="F479" s="10" t="s">
        <v>16</v>
      </c>
      <c r="G479" s="10" t="s">
        <v>212</v>
      </c>
      <c r="H479" s="11" t="s">
        <v>278</v>
      </c>
      <c r="I479" s="2">
        <f t="shared" si="15"/>
        <v>1</v>
      </c>
      <c r="J479" s="2" t="s">
        <v>11974</v>
      </c>
    </row>
    <row r="480" spans="1:10" x14ac:dyDescent="0.25">
      <c r="A480" s="12">
        <v>7802139641</v>
      </c>
      <c r="B480" s="13"/>
      <c r="C480" s="13" t="str">
        <f>IF(B480="","не указан"&amp;COUNTIF($A$3:$A480,A480),B480)</f>
        <v>не указан1</v>
      </c>
      <c r="D480" s="10" t="str">
        <f t="shared" si="14"/>
        <v>7802139641не указан1</v>
      </c>
      <c r="E480" s="13" t="s">
        <v>7664</v>
      </c>
      <c r="F480" s="13" t="s">
        <v>16</v>
      </c>
      <c r="G480" s="13" t="s">
        <v>212</v>
      </c>
      <c r="H480" s="14" t="s">
        <v>223</v>
      </c>
      <c r="I480" s="2">
        <f t="shared" si="15"/>
        <v>1</v>
      </c>
      <c r="J480" s="2" t="s">
        <v>11974</v>
      </c>
    </row>
    <row r="481" spans="1:10" x14ac:dyDescent="0.25">
      <c r="A481" s="9">
        <v>7802139659</v>
      </c>
      <c r="B481" s="10" t="s">
        <v>3838</v>
      </c>
      <c r="C481" s="13" t="str">
        <f>IF(B481="","не указан"&amp;COUNTIF($A$3:$A481,A481),B481)</f>
        <v>ГБДОУ детский сад № 136 Выборгского района Санкт-Петербурга</v>
      </c>
      <c r="D481" s="10" t="str">
        <f t="shared" si="14"/>
        <v>7802139659ГБДОУ детский сад № 136 Выборгского района Санкт-Петербурга</v>
      </c>
      <c r="E481" s="10" t="s">
        <v>3839</v>
      </c>
      <c r="F481" s="10" t="s">
        <v>16</v>
      </c>
      <c r="G481" s="10" t="s">
        <v>212</v>
      </c>
      <c r="H481" s="11" t="s">
        <v>245</v>
      </c>
      <c r="I481" s="2">
        <f t="shared" si="15"/>
        <v>2</v>
      </c>
      <c r="J481" s="2" t="s">
        <v>11974</v>
      </c>
    </row>
    <row r="482" spans="1:10" x14ac:dyDescent="0.25">
      <c r="A482" s="12">
        <v>7802139659</v>
      </c>
      <c r="B482" s="13" t="s">
        <v>4356</v>
      </c>
      <c r="C482" s="13" t="str">
        <f>IF(B482="","не указан"&amp;COUNTIF($A$3:$A482,A482),B482)</f>
        <v>Государственное бюджетное дошкольное образовательное учреждение детский сад № 136 компенсирующего вида Выборгского района Санкт-Петербурга</v>
      </c>
      <c r="D482" s="10" t="str">
        <f t="shared" si="14"/>
        <v>7802139659Государственное бюджетное дошкольное образовательное учреждение детский сад № 136 компенсирующего вида Выборгского района Санкт-Петербурга</v>
      </c>
      <c r="E482" s="13" t="s">
        <v>4357</v>
      </c>
      <c r="F482" s="13" t="s">
        <v>16</v>
      </c>
      <c r="G482" s="13" t="s">
        <v>212</v>
      </c>
      <c r="H482" s="14" t="s">
        <v>245</v>
      </c>
      <c r="I482" s="2">
        <f t="shared" si="15"/>
        <v>1</v>
      </c>
      <c r="J482" s="2" t="s">
        <v>11974</v>
      </c>
    </row>
    <row r="483" spans="1:10" x14ac:dyDescent="0.25">
      <c r="A483" s="9">
        <v>7802139673</v>
      </c>
      <c r="B483" s="10" t="s">
        <v>6328</v>
      </c>
      <c r="C483" s="13" t="str">
        <f>IF(B483="","не указан"&amp;COUNTIF($A$3:$A483,A483),B483)</f>
        <v>Здание детского сада № 4 комбинированного вида Выборгского района Санкт-Петербурга</v>
      </c>
      <c r="D483" s="10" t="str">
        <f t="shared" si="14"/>
        <v>7802139673Здание детского сада № 4 комбинированного вида Выборгского района Санкт-Петербурга</v>
      </c>
      <c r="E483" s="10" t="s">
        <v>6329</v>
      </c>
      <c r="F483" s="10" t="s">
        <v>16</v>
      </c>
      <c r="G483" s="10" t="s">
        <v>212</v>
      </c>
      <c r="H483" s="11" t="s">
        <v>260</v>
      </c>
      <c r="I483" s="2">
        <f t="shared" si="15"/>
        <v>1</v>
      </c>
      <c r="J483" s="2" t="s">
        <v>11974</v>
      </c>
    </row>
    <row r="484" spans="1:10" x14ac:dyDescent="0.25">
      <c r="A484" s="12">
        <v>7802139680</v>
      </c>
      <c r="B484" s="13" t="s">
        <v>4548</v>
      </c>
      <c r="C484" s="13" t="str">
        <f>IF(B484="","не указан"&amp;COUNTIF($A$3:$A484,A484),B484)</f>
        <v>Государственное бюджетное дошкольное образовательное учреждение детский сад №112 комбинированного вида Выборгского района Санкт -Петербурга</v>
      </c>
      <c r="D484" s="10" t="str">
        <f t="shared" si="14"/>
        <v>7802139680Государственное бюджетное дошкольное образовательное учреждение детский сад №112 комбинированного вида Выборгского района Санкт -Петербурга</v>
      </c>
      <c r="E484" s="13"/>
      <c r="F484" s="13" t="s">
        <v>16</v>
      </c>
      <c r="G484" s="13" t="s">
        <v>212</v>
      </c>
      <c r="H484" s="14" t="s">
        <v>224</v>
      </c>
      <c r="I484" s="2">
        <f t="shared" si="15"/>
        <v>3</v>
      </c>
      <c r="J484" s="2" t="s">
        <v>11974</v>
      </c>
    </row>
    <row r="485" spans="1:10" x14ac:dyDescent="0.25">
      <c r="A485" s="9">
        <v>7802139680</v>
      </c>
      <c r="B485" s="13"/>
      <c r="C485" s="13" t="str">
        <f>IF(B485="","не указан"&amp;COUNTIF($A$3:$A485,A485),B485)</f>
        <v>не указан2</v>
      </c>
      <c r="D485" s="10" t="str">
        <f t="shared" si="14"/>
        <v>7802139680не указан2</v>
      </c>
      <c r="E485" s="10"/>
      <c r="F485" s="10" t="s">
        <v>16</v>
      </c>
      <c r="G485" s="10" t="s">
        <v>212</v>
      </c>
      <c r="H485" s="11" t="s">
        <v>224</v>
      </c>
      <c r="I485" s="2">
        <f t="shared" si="15"/>
        <v>2</v>
      </c>
      <c r="J485" s="2" t="s">
        <v>11974</v>
      </c>
    </row>
    <row r="486" spans="1:10" x14ac:dyDescent="0.25">
      <c r="A486" s="12">
        <v>7802139680</v>
      </c>
      <c r="B486" s="13"/>
      <c r="C486" s="13" t="str">
        <f>IF(B486="","не указан"&amp;COUNTIF($A$3:$A486,A486),B486)</f>
        <v>не указан3</v>
      </c>
      <c r="D486" s="10" t="str">
        <f t="shared" si="14"/>
        <v>7802139680не указан3</v>
      </c>
      <c r="E486" s="13" t="s">
        <v>4549</v>
      </c>
      <c r="F486" s="13" t="s">
        <v>16</v>
      </c>
      <c r="G486" s="13" t="s">
        <v>212</v>
      </c>
      <c r="H486" s="14" t="s">
        <v>224</v>
      </c>
      <c r="I486" s="2">
        <f t="shared" si="15"/>
        <v>1</v>
      </c>
      <c r="J486" s="2" t="s">
        <v>11974</v>
      </c>
    </row>
    <row r="487" spans="1:10" x14ac:dyDescent="0.25">
      <c r="A487" s="9">
        <v>7802139698</v>
      </c>
      <c r="B487" s="10" t="s">
        <v>9900</v>
      </c>
      <c r="C487" s="13" t="str">
        <f>IF(B487="","не указан"&amp;COUNTIF($A$3:$A487,A487),B487)</f>
        <v>Прогимназия</v>
      </c>
      <c r="D487" s="10" t="str">
        <f t="shared" si="14"/>
        <v>7802139698Прогимназия</v>
      </c>
      <c r="E487" s="10" t="s">
        <v>9901</v>
      </c>
      <c r="F487" s="10" t="s">
        <v>16</v>
      </c>
      <c r="G487" s="10" t="s">
        <v>212</v>
      </c>
      <c r="H487" s="11" t="s">
        <v>292</v>
      </c>
      <c r="I487" s="2">
        <f t="shared" si="15"/>
        <v>1</v>
      </c>
      <c r="J487" s="2" t="s">
        <v>11974</v>
      </c>
    </row>
    <row r="488" spans="1:10" x14ac:dyDescent="0.25">
      <c r="A488" s="12">
        <v>7802139708</v>
      </c>
      <c r="B488" s="13" t="s">
        <v>7758</v>
      </c>
      <c r="C488" s="13" t="str">
        <f>IF(B488="","не указан"&amp;COUNTIF($A$3:$A488,A488),B488)</f>
        <v>нежилое образовательное</v>
      </c>
      <c r="D488" s="10" t="str">
        <f t="shared" si="14"/>
        <v>7802139708нежилое образовательное</v>
      </c>
      <c r="E488" s="13" t="s">
        <v>7759</v>
      </c>
      <c r="F488" s="13" t="s">
        <v>16</v>
      </c>
      <c r="G488" s="13" t="s">
        <v>212</v>
      </c>
      <c r="H488" s="14" t="s">
        <v>266</v>
      </c>
      <c r="I488" s="2">
        <f t="shared" si="15"/>
        <v>1</v>
      </c>
      <c r="J488" s="2" t="s">
        <v>11974</v>
      </c>
    </row>
    <row r="489" spans="1:10" x14ac:dyDescent="0.25">
      <c r="A489" s="9">
        <v>7802139715</v>
      </c>
      <c r="B489" s="10" t="s">
        <v>4343</v>
      </c>
      <c r="C489" s="13" t="str">
        <f>IF(B489="","не указан"&amp;COUNTIF($A$3:$A489,A489),B489)</f>
        <v>Государственное бюджетное дошкольное образовательное учреждение детский сад № 117 Выборгского района Санкт-Петербурга</v>
      </c>
      <c r="D489" s="10" t="str">
        <f t="shared" si="14"/>
        <v>7802139715Государственное бюджетное дошкольное образовательное учреждение детский сад № 117 Выборгского района Санкт-Петербурга</v>
      </c>
      <c r="E489" s="10" t="s">
        <v>4344</v>
      </c>
      <c r="F489" s="10" t="s">
        <v>16</v>
      </c>
      <c r="G489" s="10" t="s">
        <v>212</v>
      </c>
      <c r="H489" s="11" t="s">
        <v>228</v>
      </c>
      <c r="I489" s="2">
        <f t="shared" si="15"/>
        <v>1</v>
      </c>
      <c r="J489" s="2" t="s">
        <v>11974</v>
      </c>
    </row>
    <row r="490" spans="1:10" x14ac:dyDescent="0.25">
      <c r="A490" s="12">
        <v>7802139722</v>
      </c>
      <c r="B490" s="13" t="s">
        <v>5837</v>
      </c>
      <c r="C490" s="13" t="str">
        <f>IF(B490="","не указан"&amp;COUNTIF($A$3:$A490,A490),B490)</f>
        <v>Дошкольное образовательное учреждение площадка №1</v>
      </c>
      <c r="D490" s="10" t="str">
        <f t="shared" si="14"/>
        <v>7802139722Дошкольное образовательное учреждение площадка №1</v>
      </c>
      <c r="E490" s="13" t="s">
        <v>5838</v>
      </c>
      <c r="F490" s="13" t="s">
        <v>16</v>
      </c>
      <c r="G490" s="13" t="s">
        <v>212</v>
      </c>
      <c r="H490" s="14" t="s">
        <v>256</v>
      </c>
      <c r="I490" s="2">
        <f t="shared" si="15"/>
        <v>5</v>
      </c>
      <c r="J490" s="2" t="s">
        <v>11974</v>
      </c>
    </row>
    <row r="491" spans="1:10" x14ac:dyDescent="0.25">
      <c r="A491" s="9">
        <v>7802139722</v>
      </c>
      <c r="B491" s="10" t="s">
        <v>5839</v>
      </c>
      <c r="C491" s="13" t="str">
        <f>IF(B491="","не указан"&amp;COUNTIF($A$3:$A491,A491),B491)</f>
        <v>Дошкольное образовательное учреждение площадка №2</v>
      </c>
      <c r="D491" s="10" t="str">
        <f t="shared" si="14"/>
        <v>7802139722Дошкольное образовательное учреждение площадка №2</v>
      </c>
      <c r="E491" s="10" t="s">
        <v>5840</v>
      </c>
      <c r="F491" s="10" t="s">
        <v>16</v>
      </c>
      <c r="G491" s="10" t="s">
        <v>212</v>
      </c>
      <c r="H491" s="11" t="s">
        <v>256</v>
      </c>
      <c r="I491" s="2">
        <f t="shared" si="15"/>
        <v>4</v>
      </c>
      <c r="J491" s="2" t="s">
        <v>11974</v>
      </c>
    </row>
    <row r="492" spans="1:10" x14ac:dyDescent="0.25">
      <c r="A492" s="12">
        <v>7802139722</v>
      </c>
      <c r="B492" s="13" t="s">
        <v>5841</v>
      </c>
      <c r="C492" s="13" t="str">
        <f>IF(B492="","не указан"&amp;COUNTIF($A$3:$A492,A492),B492)</f>
        <v>Дошкольное образовательное учреждение площадка №3</v>
      </c>
      <c r="D492" s="10" t="str">
        <f t="shared" si="14"/>
        <v>7802139722Дошкольное образовательное учреждение площадка №3</v>
      </c>
      <c r="E492" s="13" t="s">
        <v>5842</v>
      </c>
      <c r="F492" s="13" t="s">
        <v>16</v>
      </c>
      <c r="G492" s="13" t="s">
        <v>212</v>
      </c>
      <c r="H492" s="14" t="s">
        <v>256</v>
      </c>
      <c r="I492" s="2">
        <f t="shared" si="15"/>
        <v>3</v>
      </c>
      <c r="J492" s="2" t="s">
        <v>11974</v>
      </c>
    </row>
    <row r="493" spans="1:10" x14ac:dyDescent="0.25">
      <c r="A493" s="9">
        <v>7802139722</v>
      </c>
      <c r="B493" s="10" t="s">
        <v>5843</v>
      </c>
      <c r="C493" s="13" t="str">
        <f>IF(B493="","не указан"&amp;COUNTIF($A$3:$A493,A493),B493)</f>
        <v>Дошкольное образовательное учреждение площадка №4</v>
      </c>
      <c r="D493" s="10" t="str">
        <f t="shared" si="14"/>
        <v>7802139722Дошкольное образовательное учреждение площадка №4</v>
      </c>
      <c r="E493" s="10" t="s">
        <v>5844</v>
      </c>
      <c r="F493" s="10" t="s">
        <v>16</v>
      </c>
      <c r="G493" s="10" t="s">
        <v>212</v>
      </c>
      <c r="H493" s="11" t="s">
        <v>256</v>
      </c>
      <c r="I493" s="2">
        <f t="shared" si="15"/>
        <v>2</v>
      </c>
      <c r="J493" s="2" t="s">
        <v>11974</v>
      </c>
    </row>
    <row r="494" spans="1:10" x14ac:dyDescent="0.25">
      <c r="A494" s="12">
        <v>7802139722</v>
      </c>
      <c r="B494" s="13" t="s">
        <v>5845</v>
      </c>
      <c r="C494" s="13" t="str">
        <f>IF(B494="","не указан"&amp;COUNTIF($A$3:$A494,A494),B494)</f>
        <v>Дошкольное образовательное учреждение площадка №5</v>
      </c>
      <c r="D494" s="10" t="str">
        <f t="shared" si="14"/>
        <v>7802139722Дошкольное образовательное учреждение площадка №5</v>
      </c>
      <c r="E494" s="13"/>
      <c r="F494" s="13" t="s">
        <v>16</v>
      </c>
      <c r="G494" s="13" t="s">
        <v>212</v>
      </c>
      <c r="H494" s="14" t="s">
        <v>256</v>
      </c>
      <c r="I494" s="2">
        <f t="shared" si="15"/>
        <v>1</v>
      </c>
      <c r="J494" s="2" t="s">
        <v>11974</v>
      </c>
    </row>
    <row r="495" spans="1:10" x14ac:dyDescent="0.25">
      <c r="A495" s="9">
        <v>7802139779</v>
      </c>
      <c r="B495" s="13"/>
      <c r="C495" s="13" t="str">
        <f>IF(B495="","не указан"&amp;COUNTIF($A$3:$A495,A495),B495)</f>
        <v>не указан1</v>
      </c>
      <c r="D495" s="10" t="str">
        <f t="shared" si="14"/>
        <v>7802139779не указан1</v>
      </c>
      <c r="E495" s="10" t="s">
        <v>6115</v>
      </c>
      <c r="F495" s="10" t="s">
        <v>16</v>
      </c>
      <c r="G495" s="10" t="s">
        <v>212</v>
      </c>
      <c r="H495" s="11" t="s">
        <v>271</v>
      </c>
      <c r="I495" s="2">
        <f t="shared" si="15"/>
        <v>2</v>
      </c>
      <c r="J495" s="2" t="s">
        <v>11974</v>
      </c>
    </row>
    <row r="496" spans="1:10" x14ac:dyDescent="0.25">
      <c r="A496" s="12">
        <v>7802139779</v>
      </c>
      <c r="B496" s="13"/>
      <c r="C496" s="13" t="str">
        <f>IF(B496="","не указан"&amp;COUNTIF($A$3:$A496,A496),B496)</f>
        <v>не указан2</v>
      </c>
      <c r="D496" s="10" t="str">
        <f t="shared" si="14"/>
        <v>7802139779не указан2</v>
      </c>
      <c r="E496" s="13" t="s">
        <v>6126</v>
      </c>
      <c r="F496" s="13" t="s">
        <v>16</v>
      </c>
      <c r="G496" s="13" t="s">
        <v>212</v>
      </c>
      <c r="H496" s="14" t="s">
        <v>271</v>
      </c>
      <c r="I496" s="2">
        <f t="shared" si="15"/>
        <v>1</v>
      </c>
      <c r="J496" s="2" t="s">
        <v>11974</v>
      </c>
    </row>
    <row r="497" spans="1:10" x14ac:dyDescent="0.25">
      <c r="A497" s="9">
        <v>7802139793</v>
      </c>
      <c r="B497" s="13"/>
      <c r="C497" s="13" t="str">
        <f>IF(B497="","не указан"&amp;COUNTIF($A$3:$A497,A497),B497)</f>
        <v>не указан1</v>
      </c>
      <c r="D497" s="10" t="str">
        <f t="shared" si="14"/>
        <v>7802139793не указан1</v>
      </c>
      <c r="E497" s="10" t="s">
        <v>7604</v>
      </c>
      <c r="F497" s="10" t="s">
        <v>16</v>
      </c>
      <c r="G497" s="10" t="s">
        <v>212</v>
      </c>
      <c r="H497" s="11" t="s">
        <v>251</v>
      </c>
      <c r="I497" s="2">
        <f t="shared" si="15"/>
        <v>2</v>
      </c>
      <c r="J497" s="2" t="s">
        <v>11974</v>
      </c>
    </row>
    <row r="498" spans="1:10" x14ac:dyDescent="0.25">
      <c r="A498" s="12">
        <v>7802139793</v>
      </c>
      <c r="B498" s="13"/>
      <c r="C498" s="13" t="str">
        <f>IF(B498="","не указан"&amp;COUNTIF($A$3:$A498,A498),B498)</f>
        <v>не указан2</v>
      </c>
      <c r="D498" s="10" t="str">
        <f t="shared" si="14"/>
        <v>7802139793не указан2</v>
      </c>
      <c r="E498" s="13" t="s">
        <v>7660</v>
      </c>
      <c r="F498" s="13" t="s">
        <v>16</v>
      </c>
      <c r="G498" s="13" t="s">
        <v>212</v>
      </c>
      <c r="H498" s="14" t="s">
        <v>251</v>
      </c>
      <c r="I498" s="2">
        <f t="shared" si="15"/>
        <v>1</v>
      </c>
      <c r="J498" s="2" t="s">
        <v>11974</v>
      </c>
    </row>
    <row r="499" spans="1:10" x14ac:dyDescent="0.25">
      <c r="A499" s="9">
        <v>7802139810</v>
      </c>
      <c r="B499" s="13"/>
      <c r="C499" s="13" t="str">
        <f>IF(B499="","не указан"&amp;COUNTIF($A$3:$A499,A499),B499)</f>
        <v>не указан1</v>
      </c>
      <c r="D499" s="10" t="str">
        <f t="shared" si="14"/>
        <v>7802139810не указан1</v>
      </c>
      <c r="E499" s="10" t="s">
        <v>5217</v>
      </c>
      <c r="F499" s="10" t="s">
        <v>16</v>
      </c>
      <c r="G499" s="10" t="s">
        <v>212</v>
      </c>
      <c r="H499" s="11" t="s">
        <v>274</v>
      </c>
      <c r="I499" s="2">
        <f t="shared" si="15"/>
        <v>3</v>
      </c>
      <c r="J499" s="2" t="s">
        <v>11974</v>
      </c>
    </row>
    <row r="500" spans="1:10" x14ac:dyDescent="0.25">
      <c r="A500" s="12">
        <v>7802139810</v>
      </c>
      <c r="B500" s="13"/>
      <c r="C500" s="13" t="str">
        <f>IF(B500="","не указан"&amp;COUNTIF($A$3:$A500,A500),B500)</f>
        <v>не указан2</v>
      </c>
      <c r="D500" s="10" t="str">
        <f t="shared" si="14"/>
        <v>7802139810не указан2</v>
      </c>
      <c r="E500" s="13" t="s">
        <v>5221</v>
      </c>
      <c r="F500" s="13" t="s">
        <v>16</v>
      </c>
      <c r="G500" s="13" t="s">
        <v>212</v>
      </c>
      <c r="H500" s="14" t="s">
        <v>274</v>
      </c>
      <c r="I500" s="2">
        <f t="shared" si="15"/>
        <v>2</v>
      </c>
      <c r="J500" s="2" t="s">
        <v>11974</v>
      </c>
    </row>
    <row r="501" spans="1:10" x14ac:dyDescent="0.25">
      <c r="A501" s="9">
        <v>7802139810</v>
      </c>
      <c r="B501" s="10" t="s">
        <v>5225</v>
      </c>
      <c r="C501" s="13" t="str">
        <f>IF(B501="","не указан"&amp;COUNTIF($A$3:$A501,A501),B501)</f>
        <v>детский сад (здание №3)</v>
      </c>
      <c r="D501" s="10" t="str">
        <f t="shared" si="14"/>
        <v>7802139810детский сад (здание №3)</v>
      </c>
      <c r="E501" s="10" t="s">
        <v>5226</v>
      </c>
      <c r="F501" s="10" t="s">
        <v>16</v>
      </c>
      <c r="G501" s="10" t="s">
        <v>212</v>
      </c>
      <c r="H501" s="11" t="s">
        <v>274</v>
      </c>
      <c r="I501" s="2">
        <f t="shared" si="15"/>
        <v>1</v>
      </c>
      <c r="J501" s="2" t="s">
        <v>11974</v>
      </c>
    </row>
    <row r="502" spans="1:10" x14ac:dyDescent="0.25">
      <c r="A502" s="12">
        <v>7802139828</v>
      </c>
      <c r="B502" s="13" t="s">
        <v>7905</v>
      </c>
      <c r="C502" s="13" t="str">
        <f>IF(B502="","не указан"&amp;COUNTIF($A$3:$A502,A502),B502)</f>
        <v>Образование и наука</v>
      </c>
      <c r="D502" s="10" t="str">
        <f t="shared" si="14"/>
        <v>7802139828Образование и наука</v>
      </c>
      <c r="E502" s="13" t="s">
        <v>7906</v>
      </c>
      <c r="F502" s="13" t="s">
        <v>16</v>
      </c>
      <c r="G502" s="13" t="s">
        <v>212</v>
      </c>
      <c r="H502" s="14" t="s">
        <v>262</v>
      </c>
      <c r="I502" s="2">
        <f t="shared" si="15"/>
        <v>1</v>
      </c>
      <c r="J502" s="2" t="s">
        <v>11974</v>
      </c>
    </row>
    <row r="503" spans="1:10" x14ac:dyDescent="0.25">
      <c r="A503" s="9">
        <v>7802140037</v>
      </c>
      <c r="B503" s="10" t="s">
        <v>3667</v>
      </c>
      <c r="C503" s="13" t="str">
        <f>IF(B503="","не указан"&amp;COUNTIF($A$3:$A503,A503),B503)</f>
        <v>встроенное</v>
      </c>
      <c r="D503" s="10" t="str">
        <f t="shared" si="14"/>
        <v>7802140037встроенное</v>
      </c>
      <c r="E503" s="10" t="s">
        <v>3668</v>
      </c>
      <c r="F503" s="10" t="s">
        <v>16</v>
      </c>
      <c r="G503" s="10" t="s">
        <v>212</v>
      </c>
      <c r="H503" s="11" t="s">
        <v>253</v>
      </c>
      <c r="I503" s="2">
        <f t="shared" si="15"/>
        <v>2</v>
      </c>
      <c r="J503" s="2" t="s">
        <v>11974</v>
      </c>
    </row>
    <row r="504" spans="1:10" x14ac:dyDescent="0.25">
      <c r="A504" s="12">
        <v>7802140037</v>
      </c>
      <c r="B504" s="13" t="s">
        <v>3922</v>
      </c>
      <c r="C504" s="13" t="str">
        <f>IF(B504="","не указан"&amp;COUNTIF($A$3:$A504,A504),B504)</f>
        <v>ГБДОУ детский сад №21 выборгского района СПб</v>
      </c>
      <c r="D504" s="10" t="str">
        <f t="shared" si="14"/>
        <v>7802140037ГБДОУ детский сад №21 выборгского района СПб</v>
      </c>
      <c r="E504" s="13" t="s">
        <v>3923</v>
      </c>
      <c r="F504" s="13" t="s">
        <v>16</v>
      </c>
      <c r="G504" s="13" t="s">
        <v>212</v>
      </c>
      <c r="H504" s="14" t="s">
        <v>253</v>
      </c>
      <c r="I504" s="2">
        <f t="shared" si="15"/>
        <v>1</v>
      </c>
      <c r="J504" s="2" t="s">
        <v>11974</v>
      </c>
    </row>
    <row r="505" spans="1:10" x14ac:dyDescent="0.25">
      <c r="A505" s="9">
        <v>7802140260</v>
      </c>
      <c r="B505" s="13"/>
      <c r="C505" s="13" t="str">
        <f>IF(B505="","не указан"&amp;COUNTIF($A$3:$A505,A505),B505)</f>
        <v>не указан1</v>
      </c>
      <c r="D505" s="10" t="str">
        <f t="shared" si="14"/>
        <v>7802140260не указан1</v>
      </c>
      <c r="E505" s="10" t="s">
        <v>8046</v>
      </c>
      <c r="F505" s="10" t="s">
        <v>16</v>
      </c>
      <c r="G505" s="10" t="s">
        <v>212</v>
      </c>
      <c r="H505" s="11" t="s">
        <v>258</v>
      </c>
      <c r="I505" s="2">
        <f t="shared" si="15"/>
        <v>3</v>
      </c>
      <c r="J505" s="2" t="s">
        <v>11974</v>
      </c>
    </row>
    <row r="506" spans="1:10" x14ac:dyDescent="0.25">
      <c r="A506" s="12">
        <v>7802140260</v>
      </c>
      <c r="B506" s="13" t="s">
        <v>8170</v>
      </c>
      <c r="C506" s="13" t="str">
        <f>IF(B506="","не указан"&amp;COUNTIF($A$3:$A506,A506),B506)</f>
        <v>Образовательное учреждение 2</v>
      </c>
      <c r="D506" s="10" t="str">
        <f t="shared" si="14"/>
        <v>7802140260Образовательное учреждение 2</v>
      </c>
      <c r="E506" s="13" t="s">
        <v>8171</v>
      </c>
      <c r="F506" s="13" t="s">
        <v>16</v>
      </c>
      <c r="G506" s="13" t="s">
        <v>212</v>
      </c>
      <c r="H506" s="14" t="s">
        <v>258</v>
      </c>
      <c r="I506" s="2">
        <f t="shared" si="15"/>
        <v>2</v>
      </c>
      <c r="J506" s="2" t="s">
        <v>11974</v>
      </c>
    </row>
    <row r="507" spans="1:10" x14ac:dyDescent="0.25">
      <c r="A507" s="9">
        <v>7802140260</v>
      </c>
      <c r="B507" s="10" t="s">
        <v>8172</v>
      </c>
      <c r="C507" s="13" t="str">
        <f>IF(B507="","не указан"&amp;COUNTIF($A$3:$A507,A507),B507)</f>
        <v>образовательное учреждение 3</v>
      </c>
      <c r="D507" s="10" t="str">
        <f t="shared" si="14"/>
        <v>7802140260образовательное учреждение 3</v>
      </c>
      <c r="E507" s="10" t="s">
        <v>8173</v>
      </c>
      <c r="F507" s="10" t="s">
        <v>16</v>
      </c>
      <c r="G507" s="10" t="s">
        <v>212</v>
      </c>
      <c r="H507" s="11" t="s">
        <v>258</v>
      </c>
      <c r="I507" s="2">
        <f t="shared" si="15"/>
        <v>1</v>
      </c>
      <c r="J507" s="2" t="s">
        <v>11974</v>
      </c>
    </row>
    <row r="508" spans="1:10" x14ac:dyDescent="0.25">
      <c r="A508" s="12">
        <v>7802140277</v>
      </c>
      <c r="B508" s="13"/>
      <c r="C508" s="13" t="str">
        <f>IF(B508="","не указан"&amp;COUNTIF($A$3:$A508,A508),B508)</f>
        <v>не указан1</v>
      </c>
      <c r="D508" s="10" t="str">
        <f t="shared" si="14"/>
        <v>7802140277не указан1</v>
      </c>
      <c r="E508" s="13" t="s">
        <v>7970</v>
      </c>
      <c r="F508" s="13" t="s">
        <v>16</v>
      </c>
      <c r="G508" s="13" t="s">
        <v>212</v>
      </c>
      <c r="H508" s="14" t="s">
        <v>254</v>
      </c>
      <c r="I508" s="2">
        <f t="shared" si="15"/>
        <v>1</v>
      </c>
      <c r="J508" s="2" t="s">
        <v>11974</v>
      </c>
    </row>
    <row r="509" spans="1:10" x14ac:dyDescent="0.25">
      <c r="A509" s="9">
        <v>7802140301</v>
      </c>
      <c r="B509" s="13"/>
      <c r="C509" s="13" t="str">
        <f>IF(B509="","не указан"&amp;COUNTIF($A$3:$A509,A509),B509)</f>
        <v>не указан1</v>
      </c>
      <c r="D509" s="10" t="str">
        <f t="shared" si="14"/>
        <v>7802140301не указан1</v>
      </c>
      <c r="E509" s="10" t="s">
        <v>8017</v>
      </c>
      <c r="F509" s="10" t="s">
        <v>16</v>
      </c>
      <c r="G509" s="10" t="s">
        <v>212</v>
      </c>
      <c r="H509" s="11" t="s">
        <v>250</v>
      </c>
      <c r="I509" s="2">
        <f t="shared" si="15"/>
        <v>1</v>
      </c>
      <c r="J509" s="2" t="s">
        <v>11974</v>
      </c>
    </row>
    <row r="510" spans="1:10" x14ac:dyDescent="0.25">
      <c r="A510" s="12">
        <v>7802140319</v>
      </c>
      <c r="B510" s="13" t="s">
        <v>4546</v>
      </c>
      <c r="C510" s="13" t="str">
        <f>IF(B510="","не указан"&amp;COUNTIF($A$3:$A510,A510),B510)</f>
        <v>Государственное бюджетное дошкольное образовательное учреждение детский сад №110 комбинированного вида Выборгского района Санкт-Петербурга</v>
      </c>
      <c r="D510" s="10" t="str">
        <f t="shared" si="14"/>
        <v>7802140319Государственное бюджетное дошкольное образовательное учреждение детский сад №110 комбинированного вида Выборгского района Санкт-Петербурга</v>
      </c>
      <c r="E510" s="13" t="s">
        <v>4547</v>
      </c>
      <c r="F510" s="13" t="s">
        <v>16</v>
      </c>
      <c r="G510" s="13" t="s">
        <v>212</v>
      </c>
      <c r="H510" s="14" t="s">
        <v>222</v>
      </c>
      <c r="I510" s="2">
        <f t="shared" si="15"/>
        <v>1</v>
      </c>
      <c r="J510" s="2" t="s">
        <v>11974</v>
      </c>
    </row>
    <row r="511" spans="1:10" x14ac:dyDescent="0.25">
      <c r="A511" s="9">
        <v>7802140326</v>
      </c>
      <c r="B511" s="13"/>
      <c r="C511" s="13" t="str">
        <f>IF(B511="","не указан"&amp;COUNTIF($A$3:$A511,A511),B511)</f>
        <v>не указан1</v>
      </c>
      <c r="D511" s="10" t="str">
        <f t="shared" si="14"/>
        <v>7802140326не указан1</v>
      </c>
      <c r="E511" s="10" t="s">
        <v>7922</v>
      </c>
      <c r="F511" s="10" t="s">
        <v>16</v>
      </c>
      <c r="G511" s="10" t="s">
        <v>212</v>
      </c>
      <c r="H511" s="11" t="s">
        <v>249</v>
      </c>
      <c r="I511" s="2">
        <f t="shared" si="15"/>
        <v>1</v>
      </c>
      <c r="J511" s="2" t="s">
        <v>11974</v>
      </c>
    </row>
    <row r="512" spans="1:10" x14ac:dyDescent="0.25">
      <c r="A512" s="12">
        <v>7802140333</v>
      </c>
      <c r="B512" s="13" t="s">
        <v>3836</v>
      </c>
      <c r="C512" s="13" t="str">
        <f>IF(B512="","не указан"&amp;COUNTIF($A$3:$A512,A512),B512)</f>
        <v>ГБДОУ детский сад № 118 Выборгского района Санкт-Петербурга</v>
      </c>
      <c r="D512" s="10" t="str">
        <f t="shared" si="14"/>
        <v>7802140333ГБДОУ детский сад № 118 Выборгского района Санкт-Петербурга</v>
      </c>
      <c r="E512" s="13" t="s">
        <v>3837</v>
      </c>
      <c r="F512" s="13" t="s">
        <v>16</v>
      </c>
      <c r="G512" s="13" t="s">
        <v>212</v>
      </c>
      <c r="H512" s="14" t="s">
        <v>229</v>
      </c>
      <c r="I512" s="2">
        <f t="shared" si="15"/>
        <v>1</v>
      </c>
      <c r="J512" s="2" t="s">
        <v>11974</v>
      </c>
    </row>
    <row r="513" spans="1:10" x14ac:dyDescent="0.25">
      <c r="A513" s="9">
        <v>7802140340</v>
      </c>
      <c r="B513" s="10" t="s">
        <v>4552</v>
      </c>
      <c r="C513" s="13" t="str">
        <f>IF(B513="","не указан"&amp;COUNTIF($A$3:$A513,A513),B513)</f>
        <v>Государственное бюджетное дошкольное образовательное учреждение детский сад №113 комбинированного вида Выборгского района Санкт- Петербурга</v>
      </c>
      <c r="D513" s="10" t="str">
        <f t="shared" si="14"/>
        <v>7802140340Государственное бюджетное дошкольное образовательное учреждение детский сад №113 комбинированного вида Выборгского района Санкт- Петербурга</v>
      </c>
      <c r="E513" s="10" t="s">
        <v>4553</v>
      </c>
      <c r="F513" s="10" t="s">
        <v>16</v>
      </c>
      <c r="G513" s="10" t="s">
        <v>212</v>
      </c>
      <c r="H513" s="11" t="s">
        <v>225</v>
      </c>
      <c r="I513" s="2">
        <f t="shared" si="15"/>
        <v>1</v>
      </c>
      <c r="J513" s="2" t="s">
        <v>11974</v>
      </c>
    </row>
    <row r="514" spans="1:10" x14ac:dyDescent="0.25">
      <c r="A514" s="12">
        <v>7802140358</v>
      </c>
      <c r="B514" s="13"/>
      <c r="C514" s="13" t="str">
        <f>IF(B514="","не указан"&amp;COUNTIF($A$3:$A514,A514),B514)</f>
        <v>не указан1</v>
      </c>
      <c r="D514" s="10" t="str">
        <f t="shared" si="14"/>
        <v>7802140358не указан1</v>
      </c>
      <c r="E514" s="13" t="s">
        <v>7972</v>
      </c>
      <c r="F514" s="13" t="s">
        <v>16</v>
      </c>
      <c r="G514" s="13" t="s">
        <v>212</v>
      </c>
      <c r="H514" s="14" t="s">
        <v>247</v>
      </c>
      <c r="I514" s="2">
        <f t="shared" si="15"/>
        <v>1</v>
      </c>
      <c r="J514" s="2" t="s">
        <v>11974</v>
      </c>
    </row>
    <row r="515" spans="1:10" x14ac:dyDescent="0.25">
      <c r="A515" s="9">
        <v>7802140453</v>
      </c>
      <c r="B515" s="10" t="s">
        <v>242</v>
      </c>
      <c r="C515" s="13" t="str">
        <f>IF(B515="","не указан"&amp;COUNTIF($A$3:$A515,A515),B515)</f>
        <v>ГБДОУ детский сад №133 компенсирующего вида Выборгского района Санкт-Петербурга</v>
      </c>
      <c r="D515" s="10" t="str">
        <f t="shared" si="14"/>
        <v>7802140453ГБДОУ детский сад №133 компенсирующего вида Выборгского района Санкт-Петербурга</v>
      </c>
      <c r="E515" s="10" t="s">
        <v>3915</v>
      </c>
      <c r="F515" s="10" t="s">
        <v>16</v>
      </c>
      <c r="G515" s="10" t="s">
        <v>212</v>
      </c>
      <c r="H515" s="11" t="s">
        <v>242</v>
      </c>
      <c r="I515" s="2">
        <f t="shared" si="15"/>
        <v>3</v>
      </c>
      <c r="J515" s="2" t="s">
        <v>11974</v>
      </c>
    </row>
    <row r="516" spans="1:10" x14ac:dyDescent="0.25">
      <c r="A516" s="12">
        <v>7802140453</v>
      </c>
      <c r="B516" s="13"/>
      <c r="C516" s="13" t="str">
        <f>IF(B516="","не указан"&amp;COUNTIF($A$3:$A516,A516),B516)</f>
        <v>не указан2</v>
      </c>
      <c r="D516" s="10" t="str">
        <f t="shared" ref="D516:D579" si="16">A516&amp;C516</f>
        <v>7802140453не указан2</v>
      </c>
      <c r="E516" s="13" t="s">
        <v>3916</v>
      </c>
      <c r="F516" s="13" t="s">
        <v>16</v>
      </c>
      <c r="G516" s="13" t="s">
        <v>212</v>
      </c>
      <c r="H516" s="14" t="s">
        <v>242</v>
      </c>
      <c r="I516" s="2">
        <f t="shared" ref="I516:I579" si="17">COUNTIF(A516:A7247,A516)</f>
        <v>2</v>
      </c>
      <c r="J516" s="2" t="s">
        <v>11974</v>
      </c>
    </row>
    <row r="517" spans="1:10" x14ac:dyDescent="0.25">
      <c r="A517" s="9">
        <v>7802140453</v>
      </c>
      <c r="B517" s="13"/>
      <c r="C517" s="13" t="str">
        <f>IF(B517="","не указан"&amp;COUNTIF($A$3:$A517,A517),B517)</f>
        <v>не указан3</v>
      </c>
      <c r="D517" s="10" t="str">
        <f t="shared" si="16"/>
        <v>7802140453не указан3</v>
      </c>
      <c r="E517" s="10" t="s">
        <v>3917</v>
      </c>
      <c r="F517" s="10" t="s">
        <v>16</v>
      </c>
      <c r="G517" s="10" t="s">
        <v>212</v>
      </c>
      <c r="H517" s="11" t="s">
        <v>242</v>
      </c>
      <c r="I517" s="2">
        <f t="shared" si="17"/>
        <v>1</v>
      </c>
      <c r="J517" s="2" t="s">
        <v>11974</v>
      </c>
    </row>
    <row r="518" spans="1:10" x14ac:dyDescent="0.25">
      <c r="A518" s="12">
        <v>7802140460</v>
      </c>
      <c r="B518" s="13" t="s">
        <v>6541</v>
      </c>
      <c r="C518" s="13" t="str">
        <f>IF(B518="","не указан"&amp;COUNTIF($A$3:$A518,A518),B518)</f>
        <v>Здание прачечной</v>
      </c>
      <c r="D518" s="10" t="str">
        <f t="shared" si="16"/>
        <v>7802140460Здание прачечной</v>
      </c>
      <c r="E518" s="13" t="s">
        <v>6542</v>
      </c>
      <c r="F518" s="13" t="s">
        <v>16</v>
      </c>
      <c r="G518" s="13" t="s">
        <v>212</v>
      </c>
      <c r="H518" s="14" t="s">
        <v>259</v>
      </c>
      <c r="I518" s="2">
        <f t="shared" si="17"/>
        <v>3</v>
      </c>
      <c r="J518" s="2" t="s">
        <v>11974</v>
      </c>
    </row>
    <row r="519" spans="1:10" x14ac:dyDescent="0.25">
      <c r="A519" s="9">
        <v>7802140460</v>
      </c>
      <c r="B519" s="10" t="s">
        <v>7680</v>
      </c>
      <c r="C519" s="13" t="str">
        <f>IF(B519="","не указан"&amp;COUNTIF($A$3:$A519,A519),B519)</f>
        <v>нежилое здание (здание №1)</v>
      </c>
      <c r="D519" s="10" t="str">
        <f t="shared" si="16"/>
        <v>7802140460нежилое здание (здание №1)</v>
      </c>
      <c r="E519" s="10" t="s">
        <v>7681</v>
      </c>
      <c r="F519" s="10" t="s">
        <v>16</v>
      </c>
      <c r="G519" s="10" t="s">
        <v>212</v>
      </c>
      <c r="H519" s="11" t="s">
        <v>259</v>
      </c>
      <c r="I519" s="2">
        <f t="shared" si="17"/>
        <v>2</v>
      </c>
      <c r="J519" s="2" t="s">
        <v>11974</v>
      </c>
    </row>
    <row r="520" spans="1:10" x14ac:dyDescent="0.25">
      <c r="A520" s="12">
        <v>7802140460</v>
      </c>
      <c r="B520" s="13" t="s">
        <v>7682</v>
      </c>
      <c r="C520" s="13" t="str">
        <f>IF(B520="","не указан"&amp;COUNTIF($A$3:$A520,A520),B520)</f>
        <v>нежилое здание (здание №2)</v>
      </c>
      <c r="D520" s="10" t="str">
        <f t="shared" si="16"/>
        <v>7802140460нежилое здание (здание №2)</v>
      </c>
      <c r="E520" s="13" t="s">
        <v>7683</v>
      </c>
      <c r="F520" s="13" t="s">
        <v>16</v>
      </c>
      <c r="G520" s="13" t="s">
        <v>212</v>
      </c>
      <c r="H520" s="14" t="s">
        <v>259</v>
      </c>
      <c r="I520" s="2">
        <f t="shared" si="17"/>
        <v>1</v>
      </c>
      <c r="J520" s="2" t="s">
        <v>11974</v>
      </c>
    </row>
    <row r="521" spans="1:10" x14ac:dyDescent="0.25">
      <c r="A521" s="9">
        <v>7802140478</v>
      </c>
      <c r="B521" s="10" t="s">
        <v>5830</v>
      </c>
      <c r="C521" s="13" t="str">
        <f>IF(B521="","не указан"&amp;COUNTIF($A$3:$A521,A521),B521)</f>
        <v>Дошкольное образовательное учреждение корпус 2</v>
      </c>
      <c r="D521" s="10" t="str">
        <f t="shared" si="16"/>
        <v>7802140478Дошкольное образовательное учреждение корпус 2</v>
      </c>
      <c r="E521" s="10" t="s">
        <v>5831</v>
      </c>
      <c r="F521" s="10" t="s">
        <v>16</v>
      </c>
      <c r="G521" s="10" t="s">
        <v>212</v>
      </c>
      <c r="H521" s="11" t="s">
        <v>261</v>
      </c>
      <c r="I521" s="2">
        <f t="shared" si="17"/>
        <v>2</v>
      </c>
      <c r="J521" s="2" t="s">
        <v>11974</v>
      </c>
    </row>
    <row r="522" spans="1:10" x14ac:dyDescent="0.25">
      <c r="A522" s="12">
        <v>7802140478</v>
      </c>
      <c r="B522" s="13" t="s">
        <v>5832</v>
      </c>
      <c r="C522" s="13" t="str">
        <f>IF(B522="","не указан"&amp;COUNTIF($A$3:$A522,A522),B522)</f>
        <v>Дошкольное образовательное учреждение корпус 3</v>
      </c>
      <c r="D522" s="10" t="str">
        <f t="shared" si="16"/>
        <v>7802140478Дошкольное образовательное учреждение корпус 3</v>
      </c>
      <c r="E522" s="13" t="s">
        <v>5833</v>
      </c>
      <c r="F522" s="13" t="s">
        <v>16</v>
      </c>
      <c r="G522" s="13" t="s">
        <v>212</v>
      </c>
      <c r="H522" s="14" t="s">
        <v>261</v>
      </c>
      <c r="I522" s="2">
        <f t="shared" si="17"/>
        <v>1</v>
      </c>
      <c r="J522" s="2" t="s">
        <v>11974</v>
      </c>
    </row>
    <row r="523" spans="1:10" x14ac:dyDescent="0.25">
      <c r="A523" s="9">
        <v>7802140485</v>
      </c>
      <c r="B523" s="13"/>
      <c r="C523" s="13" t="str">
        <f>IF(B523="","не указан"&amp;COUNTIF($A$3:$A523,A523),B523)</f>
        <v>не указан1</v>
      </c>
      <c r="D523" s="10" t="str">
        <f t="shared" si="16"/>
        <v>7802140485не указан1</v>
      </c>
      <c r="E523" s="10" t="s">
        <v>5216</v>
      </c>
      <c r="F523" s="10" t="s">
        <v>16</v>
      </c>
      <c r="G523" s="10" t="s">
        <v>212</v>
      </c>
      <c r="H523" s="11" t="s">
        <v>270</v>
      </c>
      <c r="I523" s="2">
        <f t="shared" si="17"/>
        <v>2</v>
      </c>
      <c r="J523" s="2" t="s">
        <v>11974</v>
      </c>
    </row>
    <row r="524" spans="1:10" x14ac:dyDescent="0.25">
      <c r="A524" s="12">
        <v>7802140485</v>
      </c>
      <c r="B524" s="13"/>
      <c r="C524" s="13" t="str">
        <f>IF(B524="","не указан"&amp;COUNTIF($A$3:$A524,A524),B524)</f>
        <v>не указан2</v>
      </c>
      <c r="D524" s="10" t="str">
        <f t="shared" si="16"/>
        <v>7802140485не указан2</v>
      </c>
      <c r="E524" s="13" t="s">
        <v>5222</v>
      </c>
      <c r="F524" s="13" t="s">
        <v>16</v>
      </c>
      <c r="G524" s="13" t="s">
        <v>212</v>
      </c>
      <c r="H524" s="14" t="s">
        <v>270</v>
      </c>
      <c r="I524" s="2">
        <f t="shared" si="17"/>
        <v>1</v>
      </c>
      <c r="J524" s="2" t="s">
        <v>11974</v>
      </c>
    </row>
    <row r="525" spans="1:10" x14ac:dyDescent="0.25">
      <c r="A525" s="9">
        <v>7802140492</v>
      </c>
      <c r="B525" s="13"/>
      <c r="C525" s="13" t="str">
        <f>IF(B525="","не указан"&amp;COUNTIF($A$3:$A525,A525),B525)</f>
        <v>не указан1</v>
      </c>
      <c r="D525" s="10" t="str">
        <f t="shared" si="16"/>
        <v>7802140492не указан1</v>
      </c>
      <c r="E525" s="10" t="s">
        <v>7837</v>
      </c>
      <c r="F525" s="10" t="s">
        <v>16</v>
      </c>
      <c r="G525" s="10" t="s">
        <v>212</v>
      </c>
      <c r="H525" s="11" t="s">
        <v>236</v>
      </c>
      <c r="I525" s="2">
        <f t="shared" si="17"/>
        <v>1</v>
      </c>
      <c r="J525" s="2" t="s">
        <v>11974</v>
      </c>
    </row>
    <row r="526" spans="1:10" x14ac:dyDescent="0.25">
      <c r="A526" s="12">
        <v>7802140502</v>
      </c>
      <c r="B526" s="13"/>
      <c r="C526" s="13" t="str">
        <f>IF(B526="","не указан"&amp;COUNTIF($A$3:$A526,A526),B526)</f>
        <v>не указан1</v>
      </c>
      <c r="D526" s="10" t="str">
        <f t="shared" si="16"/>
        <v>7802140502не указан1</v>
      </c>
      <c r="E526" s="13" t="s">
        <v>6281</v>
      </c>
      <c r="F526" s="13" t="s">
        <v>16</v>
      </c>
      <c r="G526" s="13" t="s">
        <v>212</v>
      </c>
      <c r="H526" s="14" t="s">
        <v>281</v>
      </c>
      <c r="I526" s="2">
        <f t="shared" si="17"/>
        <v>1</v>
      </c>
      <c r="J526" s="2" t="s">
        <v>11974</v>
      </c>
    </row>
    <row r="527" spans="1:10" x14ac:dyDescent="0.25">
      <c r="A527" s="9">
        <v>7802140510</v>
      </c>
      <c r="B527" s="13"/>
      <c r="C527" s="13" t="str">
        <f>IF(B527="","не указан"&amp;COUNTIF($A$3:$A527,A527),B527)</f>
        <v>не указан1</v>
      </c>
      <c r="D527" s="10" t="str">
        <f t="shared" si="16"/>
        <v>7802140510не указан1</v>
      </c>
      <c r="E527" s="10" t="s">
        <v>6279</v>
      </c>
      <c r="F527" s="10" t="s">
        <v>16</v>
      </c>
      <c r="G527" s="10" t="s">
        <v>212</v>
      </c>
      <c r="H527" s="11" t="s">
        <v>243</v>
      </c>
      <c r="I527" s="2">
        <f t="shared" si="17"/>
        <v>1</v>
      </c>
      <c r="J527" s="2" t="s">
        <v>11974</v>
      </c>
    </row>
    <row r="528" spans="1:10" x14ac:dyDescent="0.25">
      <c r="A528" s="12">
        <v>7802140527</v>
      </c>
      <c r="B528" s="13" t="s">
        <v>5873</v>
      </c>
      <c r="C528" s="13" t="str">
        <f>IF(B528="","не указан"&amp;COUNTIF($A$3:$A528,A528),B528)</f>
        <v>дошкольное учреждение</v>
      </c>
      <c r="D528" s="10" t="str">
        <f t="shared" si="16"/>
        <v>7802140527дошкольное учреждение</v>
      </c>
      <c r="E528" s="13"/>
      <c r="F528" s="13" t="s">
        <v>16</v>
      </c>
      <c r="G528" s="13" t="s">
        <v>212</v>
      </c>
      <c r="H528" s="14" t="s">
        <v>280</v>
      </c>
      <c r="I528" s="2">
        <f t="shared" si="17"/>
        <v>2</v>
      </c>
      <c r="J528" s="2" t="s">
        <v>11974</v>
      </c>
    </row>
    <row r="529" spans="1:10" x14ac:dyDescent="0.25">
      <c r="A529" s="9">
        <v>7802140527</v>
      </c>
      <c r="B529" s="13"/>
      <c r="C529" s="13" t="str">
        <f>IF(B529="","не указан"&amp;COUNTIF($A$3:$A529,A529),B529)</f>
        <v>не указан2</v>
      </c>
      <c r="D529" s="10" t="str">
        <f t="shared" si="16"/>
        <v>7802140527не указан2</v>
      </c>
      <c r="E529" s="10" t="s">
        <v>5898</v>
      </c>
      <c r="F529" s="10" t="s">
        <v>16</v>
      </c>
      <c r="G529" s="10" t="s">
        <v>212</v>
      </c>
      <c r="H529" s="11" t="s">
        <v>280</v>
      </c>
      <c r="I529" s="2">
        <f t="shared" si="17"/>
        <v>1</v>
      </c>
      <c r="J529" s="2" t="s">
        <v>11974</v>
      </c>
    </row>
    <row r="530" spans="1:10" x14ac:dyDescent="0.25">
      <c r="A530" s="12">
        <v>7802140534</v>
      </c>
      <c r="B530" s="13"/>
      <c r="C530" s="13" t="str">
        <f>IF(B530="","не указан"&amp;COUNTIF($A$3:$A530,A530),B530)</f>
        <v>не указан1</v>
      </c>
      <c r="D530" s="10" t="str">
        <f t="shared" si="16"/>
        <v>7802140534не указан1</v>
      </c>
      <c r="E530" s="13" t="s">
        <v>5164</v>
      </c>
      <c r="F530" s="13" t="s">
        <v>16</v>
      </c>
      <c r="G530" s="13" t="s">
        <v>212</v>
      </c>
      <c r="H530" s="14" t="s">
        <v>268</v>
      </c>
      <c r="I530" s="2">
        <f t="shared" si="17"/>
        <v>1</v>
      </c>
      <c r="J530" s="2" t="s">
        <v>11974</v>
      </c>
    </row>
    <row r="531" spans="1:10" x14ac:dyDescent="0.25">
      <c r="A531" s="9">
        <v>7802140573</v>
      </c>
      <c r="B531" s="10" t="s">
        <v>4618</v>
      </c>
      <c r="C531" s="13" t="str">
        <f>IF(B531="","не указан"&amp;COUNTIF($A$3:$A531,A531),B531)</f>
        <v>Государственное бюджетное дошкольное образовательное учреждение детский сад №95 общеразвивающего вида с приоритетным осуществлением деятельности по художественно-эстетическому развитию детей Выборгского района Санкт-Петербурга</v>
      </c>
      <c r="D531" s="10" t="str">
        <f t="shared" si="16"/>
        <v>7802140573Государственное бюджетное дошкольное образовательное учреждение детский сад №95 общеразвивающего вида с приоритетным осуществлением деятельности по художественно-эстетическому развитию детей Выборгского района Санкт-Петербурга</v>
      </c>
      <c r="E531" s="10"/>
      <c r="F531" s="10" t="s">
        <v>16</v>
      </c>
      <c r="G531" s="10" t="s">
        <v>212</v>
      </c>
      <c r="H531" s="11" t="s">
        <v>279</v>
      </c>
      <c r="I531" s="2">
        <f t="shared" si="17"/>
        <v>1</v>
      </c>
      <c r="J531" s="2" t="s">
        <v>11974</v>
      </c>
    </row>
    <row r="532" spans="1:10" x14ac:dyDescent="0.25">
      <c r="A532" s="12">
        <v>7802140580</v>
      </c>
      <c r="B532" s="13" t="s">
        <v>5824</v>
      </c>
      <c r="C532" s="13" t="str">
        <f>IF(B532="","не указан"&amp;COUNTIF($A$3:$A532,A532),B532)</f>
        <v>Дошкольное образовательное учреждение Дрезденская</v>
      </c>
      <c r="D532" s="10" t="str">
        <f t="shared" si="16"/>
        <v>7802140580Дошкольное образовательное учреждение Дрезденская</v>
      </c>
      <c r="E532" s="13" t="s">
        <v>5825</v>
      </c>
      <c r="F532" s="13" t="s">
        <v>16</v>
      </c>
      <c r="G532" s="13" t="s">
        <v>212</v>
      </c>
      <c r="H532" s="14" t="s">
        <v>257</v>
      </c>
      <c r="I532" s="2">
        <f t="shared" si="17"/>
        <v>2</v>
      </c>
      <c r="J532" s="2" t="s">
        <v>11974</v>
      </c>
    </row>
    <row r="533" spans="1:10" x14ac:dyDescent="0.25">
      <c r="A533" s="9">
        <v>7802140580</v>
      </c>
      <c r="B533" s="10" t="s">
        <v>5826</v>
      </c>
      <c r="C533" s="13" t="str">
        <f>IF(B533="","не указан"&amp;COUNTIF($A$3:$A533,A533),B533)</f>
        <v>Дошкольное образовательное учреждение Калязинская</v>
      </c>
      <c r="D533" s="10" t="str">
        <f t="shared" si="16"/>
        <v>7802140580Дошкольное образовательное учреждение Калязинская</v>
      </c>
      <c r="E533" s="10" t="s">
        <v>5827</v>
      </c>
      <c r="F533" s="10" t="s">
        <v>16</v>
      </c>
      <c r="G533" s="10" t="s">
        <v>212</v>
      </c>
      <c r="H533" s="11" t="s">
        <v>257</v>
      </c>
      <c r="I533" s="2">
        <f t="shared" si="17"/>
        <v>1</v>
      </c>
      <c r="J533" s="2" t="s">
        <v>11974</v>
      </c>
    </row>
    <row r="534" spans="1:10" x14ac:dyDescent="0.25">
      <c r="A534" s="12">
        <v>7802140598</v>
      </c>
      <c r="B534" s="13"/>
      <c r="C534" s="13" t="str">
        <f>IF(B534="","не указан"&amp;COUNTIF($A$3:$A534,A534),B534)</f>
        <v>не указан1</v>
      </c>
      <c r="D534" s="10" t="str">
        <f t="shared" si="16"/>
        <v>7802140598не указан1</v>
      </c>
      <c r="E534" s="13" t="s">
        <v>5760</v>
      </c>
      <c r="F534" s="13" t="s">
        <v>16</v>
      </c>
      <c r="G534" s="13" t="s">
        <v>212</v>
      </c>
      <c r="H534" s="14" t="s">
        <v>219</v>
      </c>
      <c r="I534" s="2">
        <f t="shared" si="17"/>
        <v>1</v>
      </c>
      <c r="J534" s="2" t="s">
        <v>11974</v>
      </c>
    </row>
    <row r="535" spans="1:10" x14ac:dyDescent="0.25">
      <c r="A535" s="9">
        <v>7802140622</v>
      </c>
      <c r="B535" s="13"/>
      <c r="C535" s="13" t="str">
        <f>IF(B535="","не указан"&amp;COUNTIF($A$3:$A535,A535),B535)</f>
        <v>не указан1</v>
      </c>
      <c r="D535" s="10" t="str">
        <f t="shared" si="16"/>
        <v>7802140622не указан1</v>
      </c>
      <c r="E535" s="10"/>
      <c r="F535" s="10" t="s">
        <v>16</v>
      </c>
      <c r="G535" s="10" t="s">
        <v>212</v>
      </c>
      <c r="H535" s="11" t="s">
        <v>232</v>
      </c>
      <c r="I535" s="2">
        <f t="shared" si="17"/>
        <v>2</v>
      </c>
      <c r="J535" s="2" t="s">
        <v>11974</v>
      </c>
    </row>
    <row r="536" spans="1:10" x14ac:dyDescent="0.25">
      <c r="A536" s="12">
        <v>7802140622</v>
      </c>
      <c r="B536" s="13"/>
      <c r="C536" s="13" t="str">
        <f>IF(B536="","не указан"&amp;COUNTIF($A$3:$A536,A536),B536)</f>
        <v>не указан2</v>
      </c>
      <c r="D536" s="10" t="str">
        <f t="shared" si="16"/>
        <v>7802140622не указан2</v>
      </c>
      <c r="E536" s="13" t="s">
        <v>8029</v>
      </c>
      <c r="F536" s="13" t="s">
        <v>16</v>
      </c>
      <c r="G536" s="13" t="s">
        <v>212</v>
      </c>
      <c r="H536" s="14" t="s">
        <v>232</v>
      </c>
      <c r="I536" s="2">
        <f t="shared" si="17"/>
        <v>1</v>
      </c>
      <c r="J536" s="2" t="s">
        <v>11974</v>
      </c>
    </row>
    <row r="537" spans="1:10" x14ac:dyDescent="0.25">
      <c r="A537" s="9">
        <v>7802140929</v>
      </c>
      <c r="B537" s="13"/>
      <c r="C537" s="13" t="str">
        <f>IF(B537="","не указан"&amp;COUNTIF($A$3:$A537,A537),B537)</f>
        <v>не указан1</v>
      </c>
      <c r="D537" s="10" t="str">
        <f t="shared" si="16"/>
        <v>7802140929не указан1</v>
      </c>
      <c r="E537" s="10" t="s">
        <v>6285</v>
      </c>
      <c r="F537" s="10" t="s">
        <v>16</v>
      </c>
      <c r="G537" s="10" t="s">
        <v>212</v>
      </c>
      <c r="H537" s="11" t="s">
        <v>240</v>
      </c>
      <c r="I537" s="2">
        <f t="shared" si="17"/>
        <v>1</v>
      </c>
      <c r="J537" s="2" t="s">
        <v>11974</v>
      </c>
    </row>
    <row r="538" spans="1:10" x14ac:dyDescent="0.25">
      <c r="A538" s="12">
        <v>7802140943</v>
      </c>
      <c r="B538" s="13"/>
      <c r="C538" s="13" t="str">
        <f>IF(B538="","не указан"&amp;COUNTIF($A$3:$A538,A538),B538)</f>
        <v>не указан1</v>
      </c>
      <c r="D538" s="10" t="str">
        <f t="shared" si="16"/>
        <v>7802140943не указан1</v>
      </c>
      <c r="E538" s="13" t="s">
        <v>7582</v>
      </c>
      <c r="F538" s="13" t="s">
        <v>16</v>
      </c>
      <c r="G538" s="13" t="s">
        <v>212</v>
      </c>
      <c r="H538" s="14" t="s">
        <v>265</v>
      </c>
      <c r="I538" s="2">
        <f t="shared" si="17"/>
        <v>1</v>
      </c>
      <c r="J538" s="2" t="s">
        <v>11974</v>
      </c>
    </row>
    <row r="539" spans="1:10" x14ac:dyDescent="0.25">
      <c r="A539" s="9">
        <v>7802140990</v>
      </c>
      <c r="B539" s="10" t="s">
        <v>4390</v>
      </c>
      <c r="C539" s="13" t="str">
        <f>IF(B539="","не указан"&amp;COUNTIF($A$3:$A539,A539),B539)</f>
        <v>Государственное бюджетное дошкольное образовательное учреждение детский сад № 25 Выборгского района Санкт-Петербурга</v>
      </c>
      <c r="D539" s="10" t="str">
        <f t="shared" si="16"/>
        <v>7802140990Государственное бюджетное дошкольное образовательное учреждение детский сад № 25 Выборгского района Санкт-Петербурга</v>
      </c>
      <c r="E539" s="10" t="s">
        <v>4391</v>
      </c>
      <c r="F539" s="10" t="s">
        <v>16</v>
      </c>
      <c r="G539" s="10" t="s">
        <v>212</v>
      </c>
      <c r="H539" s="11" t="s">
        <v>255</v>
      </c>
      <c r="I539" s="2">
        <f t="shared" si="17"/>
        <v>1</v>
      </c>
      <c r="J539" s="2" t="s">
        <v>11974</v>
      </c>
    </row>
    <row r="540" spans="1:10" x14ac:dyDescent="0.25">
      <c r="A540" s="12">
        <v>7802141055</v>
      </c>
      <c r="B540" s="13" t="s">
        <v>3761</v>
      </c>
      <c r="C540" s="13" t="str">
        <f>IF(B540="","не указан"&amp;COUNTIF($A$3:$A540,A540),B540)</f>
        <v>г.Санкт-Петербург,пр-кт Энгельса,д.150 к.2</v>
      </c>
      <c r="D540" s="10" t="str">
        <f t="shared" si="16"/>
        <v>7802141055г.Санкт-Петербург,пр-кт Энгельса,д.150 к.2</v>
      </c>
      <c r="E540" s="13" t="s">
        <v>3762</v>
      </c>
      <c r="F540" s="13" t="s">
        <v>16</v>
      </c>
      <c r="G540" s="13" t="s">
        <v>212</v>
      </c>
      <c r="H540" s="14" t="s">
        <v>238</v>
      </c>
      <c r="I540" s="2">
        <f t="shared" si="17"/>
        <v>2</v>
      </c>
      <c r="J540" s="2" t="s">
        <v>11974</v>
      </c>
    </row>
    <row r="541" spans="1:10" x14ac:dyDescent="0.25">
      <c r="A541" s="9">
        <v>7802141055</v>
      </c>
      <c r="B541" s="10" t="s">
        <v>10070</v>
      </c>
      <c r="C541" s="13" t="str">
        <f>IF(B541="","не указан"&amp;COUNTIF($A$3:$A541,A541),B541)</f>
        <v>Санкт-Петербург,ул.Шостаковича д.5.к.2 лит.А</v>
      </c>
      <c r="D541" s="10" t="str">
        <f t="shared" si="16"/>
        <v>7802141055Санкт-Петербург,ул.Шостаковича д.5.к.2 лит.А</v>
      </c>
      <c r="E541" s="10" t="s">
        <v>10071</v>
      </c>
      <c r="F541" s="10" t="s">
        <v>16</v>
      </c>
      <c r="G541" s="10" t="s">
        <v>212</v>
      </c>
      <c r="H541" s="11" t="s">
        <v>238</v>
      </c>
      <c r="I541" s="2">
        <f t="shared" si="17"/>
        <v>1</v>
      </c>
      <c r="J541" s="2" t="s">
        <v>11974</v>
      </c>
    </row>
    <row r="542" spans="1:10" x14ac:dyDescent="0.25">
      <c r="A542" s="12">
        <v>7802141070</v>
      </c>
      <c r="B542" s="13" t="s">
        <v>4004</v>
      </c>
      <c r="C542" s="13" t="str">
        <f>IF(B542="","не указан"&amp;COUNTIF($A$3:$A542,A542),B542)</f>
        <v>ГБОУ</v>
      </c>
      <c r="D542" s="10" t="str">
        <f t="shared" si="16"/>
        <v>7802141070ГБОУ</v>
      </c>
      <c r="E542" s="13" t="s">
        <v>4005</v>
      </c>
      <c r="F542" s="13" t="s">
        <v>16</v>
      </c>
      <c r="G542" s="13" t="s">
        <v>212</v>
      </c>
      <c r="H542" s="14" t="s">
        <v>287</v>
      </c>
      <c r="I542" s="2">
        <f t="shared" si="17"/>
        <v>1</v>
      </c>
      <c r="J542" s="2" t="s">
        <v>11974</v>
      </c>
    </row>
    <row r="543" spans="1:10" x14ac:dyDescent="0.25">
      <c r="A543" s="9">
        <v>7802141182</v>
      </c>
      <c r="B543" s="10" t="s">
        <v>7609</v>
      </c>
      <c r="C543" s="13" t="str">
        <f>IF(B543="","не указан"&amp;COUNTIF($A$3:$A543,A543),B543)</f>
        <v>Нежилое (загородная база детского сада 2)</v>
      </c>
      <c r="D543" s="10" t="str">
        <f t="shared" si="16"/>
        <v>7802141182Нежилое (загородная база детского сада 2)</v>
      </c>
      <c r="E543" s="10" t="s">
        <v>7610</v>
      </c>
      <c r="F543" s="10" t="s">
        <v>16</v>
      </c>
      <c r="G543" s="10" t="s">
        <v>212</v>
      </c>
      <c r="H543" s="11" t="s">
        <v>217</v>
      </c>
      <c r="I543" s="2">
        <f t="shared" si="17"/>
        <v>4</v>
      </c>
      <c r="J543" s="2" t="s">
        <v>11974</v>
      </c>
    </row>
    <row r="544" spans="1:10" x14ac:dyDescent="0.25">
      <c r="A544" s="12">
        <v>7802141182</v>
      </c>
      <c r="B544" s="13" t="s">
        <v>7611</v>
      </c>
      <c r="C544" s="13" t="str">
        <f>IF(B544="","не указан"&amp;COUNTIF($A$3:$A544,A544),B544)</f>
        <v>Нежилое (загородная база детского сада)</v>
      </c>
      <c r="D544" s="10" t="str">
        <f t="shared" si="16"/>
        <v>7802141182Нежилое (загородная база детского сада)</v>
      </c>
      <c r="E544" s="13" t="s">
        <v>7612</v>
      </c>
      <c r="F544" s="13" t="s">
        <v>16</v>
      </c>
      <c r="G544" s="13" t="s">
        <v>212</v>
      </c>
      <c r="H544" s="14" t="s">
        <v>217</v>
      </c>
      <c r="I544" s="2">
        <f t="shared" si="17"/>
        <v>3</v>
      </c>
      <c r="J544" s="2" t="s">
        <v>11974</v>
      </c>
    </row>
    <row r="545" spans="1:10" x14ac:dyDescent="0.25">
      <c r="A545" s="9">
        <v>7802141182</v>
      </c>
      <c r="B545" s="10" t="s">
        <v>7613</v>
      </c>
      <c r="C545" s="13" t="str">
        <f>IF(B545="","не указан"&amp;COUNTIF($A$3:$A545,A545),B545)</f>
        <v>Нежилое (здание детского сада встроено в ж/д)</v>
      </c>
      <c r="D545" s="10" t="str">
        <f t="shared" si="16"/>
        <v>7802141182Нежилое (здание детского сада встроено в ж/д)</v>
      </c>
      <c r="E545" s="10" t="s">
        <v>7614</v>
      </c>
      <c r="F545" s="10" t="s">
        <v>16</v>
      </c>
      <c r="G545" s="10" t="s">
        <v>212</v>
      </c>
      <c r="H545" s="11" t="s">
        <v>217</v>
      </c>
      <c r="I545" s="2">
        <f t="shared" si="17"/>
        <v>2</v>
      </c>
      <c r="J545" s="2" t="s">
        <v>11974</v>
      </c>
    </row>
    <row r="546" spans="1:10" x14ac:dyDescent="0.25">
      <c r="A546" s="12">
        <v>7802141182</v>
      </c>
      <c r="B546" s="13" t="s">
        <v>7615</v>
      </c>
      <c r="C546" s="13" t="str">
        <f>IF(B546="","не указан"&amp;COUNTIF($A$3:$A546,A546),B546)</f>
        <v>Нежилое (здание детского сада)</v>
      </c>
      <c r="D546" s="10" t="str">
        <f t="shared" si="16"/>
        <v>7802141182Нежилое (здание детского сада)</v>
      </c>
      <c r="E546" s="13" t="s">
        <v>7616</v>
      </c>
      <c r="F546" s="13" t="s">
        <v>16</v>
      </c>
      <c r="G546" s="13" t="s">
        <v>212</v>
      </c>
      <c r="H546" s="14" t="s">
        <v>217</v>
      </c>
      <c r="I546" s="2">
        <f t="shared" si="17"/>
        <v>1</v>
      </c>
      <c r="J546" s="2" t="s">
        <v>11974</v>
      </c>
    </row>
    <row r="547" spans="1:10" x14ac:dyDescent="0.25">
      <c r="A547" s="9">
        <v>7802141190</v>
      </c>
      <c r="B547" s="10" t="s">
        <v>4052</v>
      </c>
      <c r="C547" s="13" t="str">
        <f>IF(B547="","не указан"&amp;COUNTIF($A$3:$A547,A547),B547)</f>
        <v>ГБОУ школа № 463 Выборгского района СПб</v>
      </c>
      <c r="D547" s="10" t="str">
        <f t="shared" si="16"/>
        <v>7802141190ГБОУ школа № 463 Выборгского района СПб</v>
      </c>
      <c r="E547" s="10" t="s">
        <v>4053</v>
      </c>
      <c r="F547" s="10" t="s">
        <v>16</v>
      </c>
      <c r="G547" s="10" t="s">
        <v>212</v>
      </c>
      <c r="H547" s="11" t="s">
        <v>312</v>
      </c>
      <c r="I547" s="2">
        <f t="shared" si="17"/>
        <v>1</v>
      </c>
      <c r="J547" s="2" t="s">
        <v>11974</v>
      </c>
    </row>
    <row r="548" spans="1:10" x14ac:dyDescent="0.25">
      <c r="A548" s="12">
        <v>7802141224</v>
      </c>
      <c r="B548" s="13" t="s">
        <v>7968</v>
      </c>
      <c r="C548" s="13" t="str">
        <f>IF(B548="","не указан"&amp;COUNTIF($A$3:$A548,A548),B548)</f>
        <v>образовательное</v>
      </c>
      <c r="D548" s="10" t="str">
        <f t="shared" si="16"/>
        <v>7802141224образовательное</v>
      </c>
      <c r="E548" s="13" t="s">
        <v>7969</v>
      </c>
      <c r="F548" s="13" t="s">
        <v>16</v>
      </c>
      <c r="G548" s="13" t="s">
        <v>212</v>
      </c>
      <c r="H548" s="14" t="s">
        <v>335</v>
      </c>
      <c r="I548" s="2">
        <f t="shared" si="17"/>
        <v>1</v>
      </c>
      <c r="J548" s="2" t="s">
        <v>11974</v>
      </c>
    </row>
    <row r="549" spans="1:10" x14ac:dyDescent="0.25">
      <c r="A549" s="9">
        <v>7802141231</v>
      </c>
      <c r="B549" s="10" t="s">
        <v>4374</v>
      </c>
      <c r="C549" s="13" t="str">
        <f>IF(B549="","не указан"&amp;COUNTIF($A$3:$A549,A549),B549)</f>
        <v>Государственное бюджетное дошкольное образовательное учреждение детский сад № 202 компенсирующего вида Выборгского района Санкт-Петербурга</v>
      </c>
      <c r="D549" s="10" t="str">
        <f t="shared" si="16"/>
        <v>7802141231Государственное бюджетное дошкольное образовательное учреждение детский сад № 202 компенсирующего вида Выборгского района Санкт-Петербурга</v>
      </c>
      <c r="E549" s="10" t="s">
        <v>4375</v>
      </c>
      <c r="F549" s="10" t="s">
        <v>16</v>
      </c>
      <c r="G549" s="10" t="s">
        <v>212</v>
      </c>
      <c r="H549" s="11" t="s">
        <v>252</v>
      </c>
      <c r="I549" s="2">
        <f t="shared" si="17"/>
        <v>5</v>
      </c>
      <c r="J549" s="2" t="s">
        <v>11974</v>
      </c>
    </row>
    <row r="550" spans="1:10" x14ac:dyDescent="0.25">
      <c r="A550" s="12">
        <v>7802141231</v>
      </c>
      <c r="B550" s="13" t="s">
        <v>4376</v>
      </c>
      <c r="C550" s="13" t="str">
        <f>IF(B550="","не указан"&amp;COUNTIF($A$3:$A550,A550),B550)</f>
        <v>Государственное бюджетное дошкольное образовательное учреждение детский сад № 202 компенсирующего вида Выборгского района Санкт-Петербурга встроенное 1</v>
      </c>
      <c r="D550" s="10" t="str">
        <f t="shared" si="16"/>
        <v>7802141231Государственное бюджетное дошкольное образовательное учреждение детский сад № 202 компенсирующего вида Выборгского района Санкт-Петербурга встроенное 1</v>
      </c>
      <c r="E550" s="13" t="s">
        <v>4377</v>
      </c>
      <c r="F550" s="13" t="s">
        <v>16</v>
      </c>
      <c r="G550" s="13" t="s">
        <v>212</v>
      </c>
      <c r="H550" s="14" t="s">
        <v>252</v>
      </c>
      <c r="I550" s="2">
        <f t="shared" si="17"/>
        <v>4</v>
      </c>
      <c r="J550" s="2" t="s">
        <v>11974</v>
      </c>
    </row>
    <row r="551" spans="1:10" x14ac:dyDescent="0.25">
      <c r="A551" s="9">
        <v>7802141231</v>
      </c>
      <c r="B551" s="10" t="s">
        <v>4378</v>
      </c>
      <c r="C551" s="13" t="str">
        <f>IF(B551="","не указан"&amp;COUNTIF($A$3:$A551,A551),B551)</f>
        <v>Государственное бюджетное дошкольное образовательное учреждение детский сад № 202 компенсирующего вида Выборгского района Санкт-Петербурга встроенное 2</v>
      </c>
      <c r="D551" s="10" t="str">
        <f t="shared" si="16"/>
        <v>7802141231Государственное бюджетное дошкольное образовательное учреждение детский сад № 202 компенсирующего вида Выборгского района Санкт-Петербурга встроенное 2</v>
      </c>
      <c r="E551" s="10" t="s">
        <v>4379</v>
      </c>
      <c r="F551" s="10" t="s">
        <v>16</v>
      </c>
      <c r="G551" s="10" t="s">
        <v>212</v>
      </c>
      <c r="H551" s="11" t="s">
        <v>252</v>
      </c>
      <c r="I551" s="2">
        <f t="shared" si="17"/>
        <v>3</v>
      </c>
      <c r="J551" s="2" t="s">
        <v>11974</v>
      </c>
    </row>
    <row r="552" spans="1:10" x14ac:dyDescent="0.25">
      <c r="A552" s="12">
        <v>7802141231</v>
      </c>
      <c r="B552" s="13" t="s">
        <v>4380</v>
      </c>
      <c r="C552" s="13" t="str">
        <f>IF(B552="","не указан"&amp;COUNTIF($A$3:$A552,A552),B552)</f>
        <v>Государственное бюджетное дошкольное образовательное учреждение детский сад № 202 компенсирующего вида Выборгского района Санкт-Петербурга здание 3</v>
      </c>
      <c r="D552" s="10" t="str">
        <f t="shared" si="16"/>
        <v>7802141231Государственное бюджетное дошкольное образовательное учреждение детский сад № 202 компенсирующего вида Выборгского района Санкт-Петербурга здание 3</v>
      </c>
      <c r="E552" s="13" t="s">
        <v>4381</v>
      </c>
      <c r="F552" s="13" t="s">
        <v>16</v>
      </c>
      <c r="G552" s="13" t="s">
        <v>212</v>
      </c>
      <c r="H552" s="14" t="s">
        <v>252</v>
      </c>
      <c r="I552" s="2">
        <f t="shared" si="17"/>
        <v>2</v>
      </c>
      <c r="J552" s="2" t="s">
        <v>11974</v>
      </c>
    </row>
    <row r="553" spans="1:10" x14ac:dyDescent="0.25">
      <c r="A553" s="9">
        <v>7802141231</v>
      </c>
      <c r="B553" s="10" t="s">
        <v>4382</v>
      </c>
      <c r="C553" s="13" t="str">
        <f>IF(B553="","не указан"&amp;COUNTIF($A$3:$A553,A553),B553)</f>
        <v>Государственное бюджетное дошкольное образовательное учреждение детский сад № 202 компенсирующего вида Выборгского района Санкт-Петербурга основное здание</v>
      </c>
      <c r="D553" s="10" t="str">
        <f t="shared" si="16"/>
        <v>7802141231Государственное бюджетное дошкольное образовательное учреждение детский сад № 202 компенсирующего вида Выборгского района Санкт-Петербурга основное здание</v>
      </c>
      <c r="E553" s="10" t="s">
        <v>4383</v>
      </c>
      <c r="F553" s="10" t="s">
        <v>16</v>
      </c>
      <c r="G553" s="10" t="s">
        <v>212</v>
      </c>
      <c r="H553" s="11" t="s">
        <v>252</v>
      </c>
      <c r="I553" s="2">
        <f t="shared" si="17"/>
        <v>1</v>
      </c>
      <c r="J553" s="2" t="s">
        <v>11974</v>
      </c>
    </row>
    <row r="554" spans="1:10" x14ac:dyDescent="0.25">
      <c r="A554" s="12">
        <v>7802141312</v>
      </c>
      <c r="B554" s="13" t="s">
        <v>4067</v>
      </c>
      <c r="C554" s="13" t="str">
        <f>IF(B554="","не указан"&amp;COUNTIF($A$3:$A554,A554),B554)</f>
        <v>ГБОУ школа № 90 Выборгского района Санкт-Петербурга</v>
      </c>
      <c r="D554" s="10" t="str">
        <f t="shared" si="16"/>
        <v>7802141312ГБОУ школа № 90 Выборгского района Санкт-Петербурга</v>
      </c>
      <c r="E554" s="13" t="s">
        <v>4068</v>
      </c>
      <c r="F554" s="13" t="s">
        <v>16</v>
      </c>
      <c r="G554" s="13" t="s">
        <v>212</v>
      </c>
      <c r="H554" s="14" t="s">
        <v>337</v>
      </c>
      <c r="I554" s="2">
        <f t="shared" si="17"/>
        <v>1</v>
      </c>
      <c r="J554" s="2" t="s">
        <v>11974</v>
      </c>
    </row>
    <row r="555" spans="1:10" x14ac:dyDescent="0.25">
      <c r="A555" s="9">
        <v>7802141369</v>
      </c>
      <c r="B555" s="10" t="s">
        <v>5399</v>
      </c>
      <c r="C555" s="13" t="str">
        <f>IF(B555="","не указан"&amp;COUNTIF($A$3:$A555,A555),B555)</f>
        <v>Детское дошкольное учреждение</v>
      </c>
      <c r="D555" s="10" t="str">
        <f t="shared" si="16"/>
        <v>7802141369Детское дошкольное учреждение</v>
      </c>
      <c r="E555" s="10"/>
      <c r="F555" s="10" t="s">
        <v>16</v>
      </c>
      <c r="G555" s="10" t="s">
        <v>212</v>
      </c>
      <c r="H555" s="11" t="s">
        <v>220</v>
      </c>
      <c r="I555" s="2">
        <f t="shared" si="17"/>
        <v>3</v>
      </c>
      <c r="J555" s="2" t="s">
        <v>11974</v>
      </c>
    </row>
    <row r="556" spans="1:10" x14ac:dyDescent="0.25">
      <c r="A556" s="12">
        <v>7802141369</v>
      </c>
      <c r="B556" s="13"/>
      <c r="C556" s="13" t="str">
        <f>IF(B556="","не указан"&amp;COUNTIF($A$3:$A556,A556),B556)</f>
        <v>не указан2</v>
      </c>
      <c r="D556" s="10" t="str">
        <f t="shared" si="16"/>
        <v>7802141369не указан2</v>
      </c>
      <c r="E556" s="13"/>
      <c r="F556" s="13" t="s">
        <v>16</v>
      </c>
      <c r="G556" s="13" t="s">
        <v>212</v>
      </c>
      <c r="H556" s="14" t="s">
        <v>220</v>
      </c>
      <c r="I556" s="2">
        <f t="shared" si="17"/>
        <v>2</v>
      </c>
      <c r="J556" s="2" t="s">
        <v>11974</v>
      </c>
    </row>
    <row r="557" spans="1:10" x14ac:dyDescent="0.25">
      <c r="A557" s="9">
        <v>7802141369</v>
      </c>
      <c r="B557" s="13"/>
      <c r="C557" s="13" t="str">
        <f>IF(B557="","не указан"&amp;COUNTIF($A$3:$A557,A557),B557)</f>
        <v>не указан3</v>
      </c>
      <c r="D557" s="10" t="str">
        <f t="shared" si="16"/>
        <v>7802141369не указан3</v>
      </c>
      <c r="E557" s="10" t="s">
        <v>5400</v>
      </c>
      <c r="F557" s="10" t="s">
        <v>16</v>
      </c>
      <c r="G557" s="10" t="s">
        <v>212</v>
      </c>
      <c r="H557" s="11" t="s">
        <v>220</v>
      </c>
      <c r="I557" s="2">
        <f t="shared" si="17"/>
        <v>1</v>
      </c>
      <c r="J557" s="2" t="s">
        <v>11974</v>
      </c>
    </row>
    <row r="558" spans="1:10" x14ac:dyDescent="0.25">
      <c r="A558" s="12">
        <v>7802141400</v>
      </c>
      <c r="B558" s="13"/>
      <c r="C558" s="13" t="str">
        <f>IF(B558="","не указан"&amp;COUNTIF($A$3:$A558,A558),B558)</f>
        <v>не указан1</v>
      </c>
      <c r="D558" s="10" t="str">
        <f t="shared" si="16"/>
        <v>7802141400не указан1</v>
      </c>
      <c r="E558" s="13" t="s">
        <v>11337</v>
      </c>
      <c r="F558" s="13" t="s">
        <v>16</v>
      </c>
      <c r="G558" s="13" t="s">
        <v>212</v>
      </c>
      <c r="H558" s="14" t="s">
        <v>315</v>
      </c>
      <c r="I558" s="2">
        <f t="shared" si="17"/>
        <v>3</v>
      </c>
      <c r="J558" s="2" t="s">
        <v>11974</v>
      </c>
    </row>
    <row r="559" spans="1:10" x14ac:dyDescent="0.25">
      <c r="A559" s="9">
        <v>7802141400</v>
      </c>
      <c r="B559" s="13"/>
      <c r="C559" s="13" t="str">
        <f>IF(B559="","не указан"&amp;COUNTIF($A$3:$A559,A559),B559)</f>
        <v>не указан2</v>
      </c>
      <c r="D559" s="10" t="str">
        <f t="shared" si="16"/>
        <v>7802141400не указан2</v>
      </c>
      <c r="E559" s="10" t="s">
        <v>11354</v>
      </c>
      <c r="F559" s="10" t="s">
        <v>16</v>
      </c>
      <c r="G559" s="10" t="s">
        <v>212</v>
      </c>
      <c r="H559" s="11" t="s">
        <v>315</v>
      </c>
      <c r="I559" s="2">
        <f t="shared" si="17"/>
        <v>2</v>
      </c>
      <c r="J559" s="2" t="s">
        <v>11974</v>
      </c>
    </row>
    <row r="560" spans="1:10" x14ac:dyDescent="0.25">
      <c r="A560" s="12">
        <v>7802141400</v>
      </c>
      <c r="B560" s="13" t="s">
        <v>11360</v>
      </c>
      <c r="C560" s="13" t="str">
        <f>IF(B560="","не указан"&amp;COUNTIF($A$3:$A560,A560),B560)</f>
        <v>Учебный корпус 3</v>
      </c>
      <c r="D560" s="10" t="str">
        <f t="shared" si="16"/>
        <v>7802141400Учебный корпус 3</v>
      </c>
      <c r="E560" s="13" t="s">
        <v>11361</v>
      </c>
      <c r="F560" s="13" t="s">
        <v>16</v>
      </c>
      <c r="G560" s="13" t="s">
        <v>212</v>
      </c>
      <c r="H560" s="14" t="s">
        <v>315</v>
      </c>
      <c r="I560" s="2">
        <f t="shared" si="17"/>
        <v>1</v>
      </c>
      <c r="J560" s="2" t="s">
        <v>11974</v>
      </c>
    </row>
    <row r="561" spans="1:10" x14ac:dyDescent="0.25">
      <c r="A561" s="9">
        <v>7802141432</v>
      </c>
      <c r="B561" s="10" t="s">
        <v>5452</v>
      </c>
      <c r="C561" s="13" t="str">
        <f>IF(B561="","не указан"&amp;COUNTIF($A$3:$A561,A561),B561)</f>
        <v>Деятельность в области спорта, прочее</v>
      </c>
      <c r="D561" s="10" t="str">
        <f t="shared" si="16"/>
        <v>7802141432Деятельность в области спорта, прочее</v>
      </c>
      <c r="E561" s="10" t="s">
        <v>5453</v>
      </c>
      <c r="F561" s="10" t="s">
        <v>16</v>
      </c>
      <c r="G561" s="10" t="s">
        <v>212</v>
      </c>
      <c r="H561" s="11" t="s">
        <v>352</v>
      </c>
      <c r="I561" s="2">
        <f t="shared" si="17"/>
        <v>1</v>
      </c>
      <c r="J561" s="2" t="s">
        <v>11974</v>
      </c>
    </row>
    <row r="562" spans="1:10" x14ac:dyDescent="0.25">
      <c r="A562" s="12">
        <v>7802141513</v>
      </c>
      <c r="B562" s="13"/>
      <c r="C562" s="13" t="str">
        <f>IF(B562="","не указан"&amp;COUNTIF($A$3:$A562,A562),B562)</f>
        <v>не указан1</v>
      </c>
      <c r="D562" s="10" t="str">
        <f t="shared" si="16"/>
        <v>7802141513не указан1</v>
      </c>
      <c r="E562" s="13" t="s">
        <v>8034</v>
      </c>
      <c r="F562" s="13" t="s">
        <v>16</v>
      </c>
      <c r="G562" s="13" t="s">
        <v>212</v>
      </c>
      <c r="H562" s="14" t="s">
        <v>338</v>
      </c>
      <c r="I562" s="2">
        <f t="shared" si="17"/>
        <v>1</v>
      </c>
      <c r="J562" s="2" t="s">
        <v>11974</v>
      </c>
    </row>
    <row r="563" spans="1:10" x14ac:dyDescent="0.25">
      <c r="A563" s="9">
        <v>7802141577</v>
      </c>
      <c r="B563" s="10" t="s">
        <v>11214</v>
      </c>
      <c r="C563" s="13" t="str">
        <f>IF(B563="","не указан"&amp;COUNTIF($A$3:$A563,A563),B563)</f>
        <v>Учебное заведение Государственное бюджетное дошкольное образовательное учреждение детский сад №116 комбинированного вида</v>
      </c>
      <c r="D563" s="10" t="str">
        <f t="shared" si="16"/>
        <v>7802141577Учебное заведение Государственное бюджетное дошкольное образовательное учреждение детский сад №116 комбинированного вида</v>
      </c>
      <c r="E563" s="10" t="s">
        <v>11215</v>
      </c>
      <c r="F563" s="10" t="s">
        <v>16</v>
      </c>
      <c r="G563" s="10" t="s">
        <v>212</v>
      </c>
      <c r="H563" s="11" t="s">
        <v>227</v>
      </c>
      <c r="I563" s="2">
        <f t="shared" si="17"/>
        <v>1</v>
      </c>
      <c r="J563" s="2" t="s">
        <v>11974</v>
      </c>
    </row>
    <row r="564" spans="1:10" x14ac:dyDescent="0.25">
      <c r="A564" s="12">
        <v>7802141591</v>
      </c>
      <c r="B564" s="13"/>
      <c r="C564" s="13" t="str">
        <f>IF(B564="","не указан"&amp;COUNTIF($A$3:$A564,A564),B564)</f>
        <v>не указан1</v>
      </c>
      <c r="D564" s="10" t="str">
        <f t="shared" si="16"/>
        <v>7802141591не указан1</v>
      </c>
      <c r="E564" s="13" t="s">
        <v>5805</v>
      </c>
      <c r="F564" s="13" t="s">
        <v>16</v>
      </c>
      <c r="G564" s="13" t="s">
        <v>212</v>
      </c>
      <c r="H564" s="14" t="s">
        <v>297</v>
      </c>
      <c r="I564" s="2">
        <f t="shared" si="17"/>
        <v>2</v>
      </c>
      <c r="J564" s="2" t="s">
        <v>11974</v>
      </c>
    </row>
    <row r="565" spans="1:10" x14ac:dyDescent="0.25">
      <c r="A565" s="9">
        <v>7802141591</v>
      </c>
      <c r="B565" s="13"/>
      <c r="C565" s="13" t="str">
        <f>IF(B565="","не указан"&amp;COUNTIF($A$3:$A565,A565),B565)</f>
        <v>не указан2</v>
      </c>
      <c r="D565" s="10" t="str">
        <f t="shared" si="16"/>
        <v>7802141591не указан2</v>
      </c>
      <c r="E565" s="10" t="s">
        <v>8134</v>
      </c>
      <c r="F565" s="10" t="s">
        <v>16</v>
      </c>
      <c r="G565" s="10" t="s">
        <v>212</v>
      </c>
      <c r="H565" s="11" t="s">
        <v>297</v>
      </c>
      <c r="I565" s="2">
        <f t="shared" si="17"/>
        <v>1</v>
      </c>
      <c r="J565" s="2" t="s">
        <v>11974</v>
      </c>
    </row>
    <row r="566" spans="1:10" x14ac:dyDescent="0.25">
      <c r="A566" s="12">
        <v>7802141680</v>
      </c>
      <c r="B566" s="13" t="s">
        <v>8813</v>
      </c>
      <c r="C566" s="13" t="str">
        <f>IF(B566="","не указан"&amp;COUNTIF($A$3:$A566,A566),B566)</f>
        <v>отдельно стоящее здание</v>
      </c>
      <c r="D566" s="10" t="str">
        <f t="shared" si="16"/>
        <v>7802141680отдельно стоящее здание</v>
      </c>
      <c r="E566" s="13" t="s">
        <v>8814</v>
      </c>
      <c r="F566" s="13" t="s">
        <v>16</v>
      </c>
      <c r="G566" s="13" t="s">
        <v>212</v>
      </c>
      <c r="H566" s="14" t="s">
        <v>216</v>
      </c>
      <c r="I566" s="2">
        <f t="shared" si="17"/>
        <v>1</v>
      </c>
      <c r="J566" s="2" t="s">
        <v>11974</v>
      </c>
    </row>
    <row r="567" spans="1:10" x14ac:dyDescent="0.25">
      <c r="A567" s="9">
        <v>7802141714</v>
      </c>
      <c r="B567" s="13"/>
      <c r="C567" s="13" t="str">
        <f>IF(B567="","не указан"&amp;COUNTIF($A$3:$A567,A567),B567)</f>
        <v>не указан1</v>
      </c>
      <c r="D567" s="10" t="str">
        <f t="shared" si="16"/>
        <v>7802141714не указан1</v>
      </c>
      <c r="E567" s="10" t="s">
        <v>10715</v>
      </c>
      <c r="F567" s="10" t="s">
        <v>16</v>
      </c>
      <c r="G567" s="10" t="s">
        <v>212</v>
      </c>
      <c r="H567" s="11" t="s">
        <v>353</v>
      </c>
      <c r="I567" s="2">
        <f t="shared" si="17"/>
        <v>1</v>
      </c>
      <c r="J567" s="2" t="s">
        <v>11974</v>
      </c>
    </row>
    <row r="568" spans="1:10" x14ac:dyDescent="0.25">
      <c r="A568" s="12">
        <v>7802141721</v>
      </c>
      <c r="B568" s="13"/>
      <c r="C568" s="13" t="str">
        <f>IF(B568="","не указан"&amp;COUNTIF($A$3:$A568,A568),B568)</f>
        <v>не указан1</v>
      </c>
      <c r="D568" s="10" t="str">
        <f t="shared" si="16"/>
        <v>7802141721не указан1</v>
      </c>
      <c r="E568" s="13" t="s">
        <v>7562</v>
      </c>
      <c r="F568" s="13" t="s">
        <v>16</v>
      </c>
      <c r="G568" s="13" t="s">
        <v>212</v>
      </c>
      <c r="H568" s="14" t="s">
        <v>234</v>
      </c>
      <c r="I568" s="2">
        <f t="shared" si="17"/>
        <v>1</v>
      </c>
      <c r="J568" s="2" t="s">
        <v>11974</v>
      </c>
    </row>
    <row r="569" spans="1:10" x14ac:dyDescent="0.25">
      <c r="A569" s="9">
        <v>7802141778</v>
      </c>
      <c r="B569" s="13"/>
      <c r="C569" s="13" t="str">
        <f>IF(B569="","не указан"&amp;COUNTIF($A$3:$A569,A569),B569)</f>
        <v>не указан1</v>
      </c>
      <c r="D569" s="10" t="str">
        <f t="shared" si="16"/>
        <v>7802141778не указан1</v>
      </c>
      <c r="E569" s="10" t="s">
        <v>2980</v>
      </c>
      <c r="F569" s="10" t="s">
        <v>16</v>
      </c>
      <c r="G569" s="10" t="s">
        <v>212</v>
      </c>
      <c r="H569" s="11" t="s">
        <v>246</v>
      </c>
      <c r="I569" s="2">
        <f t="shared" si="17"/>
        <v>1</v>
      </c>
      <c r="J569" s="2" t="s">
        <v>11974</v>
      </c>
    </row>
    <row r="570" spans="1:10" x14ac:dyDescent="0.25">
      <c r="A570" s="12">
        <v>7802141792</v>
      </c>
      <c r="B570" s="13"/>
      <c r="C570" s="13" t="str">
        <f>IF(B570="","не указан"&amp;COUNTIF($A$3:$A570,A570),B570)</f>
        <v>не указан1</v>
      </c>
      <c r="D570" s="10" t="str">
        <f t="shared" si="16"/>
        <v>7802141792не указан1</v>
      </c>
      <c r="E570" s="13" t="s">
        <v>3083</v>
      </c>
      <c r="F570" s="13" t="s">
        <v>16</v>
      </c>
      <c r="G570" s="13" t="s">
        <v>212</v>
      </c>
      <c r="H570" s="14" t="s">
        <v>348</v>
      </c>
      <c r="I570" s="2">
        <f t="shared" si="17"/>
        <v>1</v>
      </c>
      <c r="J570" s="2" t="s">
        <v>11974</v>
      </c>
    </row>
    <row r="571" spans="1:10" x14ac:dyDescent="0.25">
      <c r="A571" s="9">
        <v>7802141986</v>
      </c>
      <c r="B571" s="13"/>
      <c r="C571" s="13" t="str">
        <f>IF(B571="","не указан"&amp;COUNTIF($A$3:$A571,A571),B571)</f>
        <v>не указан1</v>
      </c>
      <c r="D571" s="10" t="str">
        <f t="shared" si="16"/>
        <v>7802141986не указан1</v>
      </c>
      <c r="E571" s="10" t="s">
        <v>7560</v>
      </c>
      <c r="F571" s="10" t="s">
        <v>16</v>
      </c>
      <c r="G571" s="10" t="s">
        <v>212</v>
      </c>
      <c r="H571" s="11" t="s">
        <v>235</v>
      </c>
      <c r="I571" s="2">
        <f t="shared" si="17"/>
        <v>1</v>
      </c>
      <c r="J571" s="2" t="s">
        <v>11974</v>
      </c>
    </row>
    <row r="572" spans="1:10" x14ac:dyDescent="0.25">
      <c r="A572" s="12">
        <v>7802142034</v>
      </c>
      <c r="B572" s="13" t="s">
        <v>4306</v>
      </c>
      <c r="C572" s="13" t="str">
        <f>IF(B572="","не указан"&amp;COUNTIF($A$3:$A572,A572),B572)</f>
        <v>Государственное бюджетное дошкольное образовательное учреждение детский сад  № 67 комбинированного вида Выборгского района Санкт-Петербурга</v>
      </c>
      <c r="D572" s="10" t="str">
        <f t="shared" si="16"/>
        <v>7802142034Государственное бюджетное дошкольное образовательное учреждение детский сад  № 67 комбинированного вида Выборгского района Санкт-Петербурга</v>
      </c>
      <c r="E572" s="13" t="s">
        <v>4307</v>
      </c>
      <c r="F572" s="13" t="s">
        <v>16</v>
      </c>
      <c r="G572" s="13" t="s">
        <v>212</v>
      </c>
      <c r="H572" s="14" t="s">
        <v>267</v>
      </c>
      <c r="I572" s="2">
        <f t="shared" si="17"/>
        <v>1</v>
      </c>
      <c r="J572" s="2" t="s">
        <v>11974</v>
      </c>
    </row>
    <row r="573" spans="1:10" x14ac:dyDescent="0.25">
      <c r="A573" s="9">
        <v>7802142059</v>
      </c>
      <c r="B573" s="10" t="s">
        <v>3908</v>
      </c>
      <c r="C573" s="13" t="str">
        <f>IF(B573="","не указан"&amp;COUNTIF($A$3:$A573,A573),B573)</f>
        <v>ГБДОУ детский сад № 91 Выборгского района Санкт-Петербурга</v>
      </c>
      <c r="D573" s="10" t="str">
        <f t="shared" si="16"/>
        <v>7802142059ГБДОУ детский сад № 91 Выборгского района Санкт-Петербурга</v>
      </c>
      <c r="E573" s="10" t="s">
        <v>3909</v>
      </c>
      <c r="F573" s="10" t="s">
        <v>16</v>
      </c>
      <c r="G573" s="10" t="s">
        <v>212</v>
      </c>
      <c r="H573" s="11" t="s">
        <v>277</v>
      </c>
      <c r="I573" s="2">
        <f t="shared" si="17"/>
        <v>1</v>
      </c>
      <c r="J573" s="2" t="s">
        <v>11974</v>
      </c>
    </row>
    <row r="574" spans="1:10" x14ac:dyDescent="0.25">
      <c r="A574" s="12">
        <v>7802142066</v>
      </c>
      <c r="B574" s="13" t="s">
        <v>7534</v>
      </c>
      <c r="C574" s="13" t="str">
        <f>IF(B574="","не указан"&amp;COUNTIF($A$3:$A574,A574),B574)</f>
        <v>НЕ ЖИЛОЕ</v>
      </c>
      <c r="D574" s="10" t="str">
        <f t="shared" si="16"/>
        <v>7802142066НЕ ЖИЛОЕ</v>
      </c>
      <c r="E574" s="13" t="s">
        <v>7535</v>
      </c>
      <c r="F574" s="13" t="s">
        <v>16</v>
      </c>
      <c r="G574" s="13" t="s">
        <v>212</v>
      </c>
      <c r="H574" s="14" t="s">
        <v>233</v>
      </c>
      <c r="I574" s="2">
        <f t="shared" si="17"/>
        <v>1</v>
      </c>
      <c r="J574" s="2" t="s">
        <v>11974</v>
      </c>
    </row>
    <row r="575" spans="1:10" x14ac:dyDescent="0.25">
      <c r="A575" s="9">
        <v>7802142073</v>
      </c>
      <c r="B575" s="13"/>
      <c r="C575" s="13" t="str">
        <f>IF(B575="","не указан"&amp;COUNTIF($A$3:$A575,A575),B575)</f>
        <v>не указан1</v>
      </c>
      <c r="D575" s="10" t="str">
        <f t="shared" si="16"/>
        <v>7802142073не указан1</v>
      </c>
      <c r="E575" s="10" t="s">
        <v>8512</v>
      </c>
      <c r="F575" s="10" t="s">
        <v>16</v>
      </c>
      <c r="G575" s="10" t="s">
        <v>212</v>
      </c>
      <c r="H575" s="11" t="s">
        <v>333</v>
      </c>
      <c r="I575" s="2">
        <f t="shared" si="17"/>
        <v>2</v>
      </c>
      <c r="J575" s="2" t="s">
        <v>11974</v>
      </c>
    </row>
    <row r="576" spans="1:10" x14ac:dyDescent="0.25">
      <c r="A576" s="12">
        <v>7802142073</v>
      </c>
      <c r="B576" s="13" t="s">
        <v>9996</v>
      </c>
      <c r="C576" s="13" t="str">
        <f>IF(B576="","не указан"&amp;COUNTIF($A$3:$A576,A576),B576)</f>
        <v>Расположены классы начальной школы</v>
      </c>
      <c r="D576" s="10" t="str">
        <f t="shared" si="16"/>
        <v>7802142073Расположены классы начальной школы</v>
      </c>
      <c r="E576" s="13" t="s">
        <v>9997</v>
      </c>
      <c r="F576" s="13" t="s">
        <v>16</v>
      </c>
      <c r="G576" s="13" t="s">
        <v>212</v>
      </c>
      <c r="H576" s="14" t="s">
        <v>333</v>
      </c>
      <c r="I576" s="2">
        <f t="shared" si="17"/>
        <v>1</v>
      </c>
      <c r="J576" s="2" t="s">
        <v>11974</v>
      </c>
    </row>
    <row r="577" spans="1:10" x14ac:dyDescent="0.25">
      <c r="A577" s="9">
        <v>7802142108</v>
      </c>
      <c r="B577" s="13"/>
      <c r="C577" s="13" t="str">
        <f>IF(B577="","не указан"&amp;COUNTIF($A$3:$A577,A577),B577)</f>
        <v>не указан1</v>
      </c>
      <c r="D577" s="10" t="str">
        <f t="shared" si="16"/>
        <v>7802142108не указан1</v>
      </c>
      <c r="E577" s="10" t="s">
        <v>8045</v>
      </c>
      <c r="F577" s="10" t="s">
        <v>16</v>
      </c>
      <c r="G577" s="10" t="s">
        <v>212</v>
      </c>
      <c r="H577" s="11" t="s">
        <v>214</v>
      </c>
      <c r="I577" s="2">
        <f t="shared" si="17"/>
        <v>1</v>
      </c>
      <c r="J577" s="2" t="s">
        <v>11974</v>
      </c>
    </row>
    <row r="578" spans="1:10" x14ac:dyDescent="0.25">
      <c r="A578" s="12">
        <v>7802142490</v>
      </c>
      <c r="B578" s="13" t="s">
        <v>4792</v>
      </c>
      <c r="C578" s="13" t="str">
        <f>IF(B578="","не указан"&amp;COUNTIF($A$3:$A578,A578),B578)</f>
        <v>Государственное бюджетное общеобразовательное учреждение средняя общеобразовательная школа №115 Выборгского района Санкт-Петербурга</v>
      </c>
      <c r="D578" s="10" t="str">
        <f t="shared" si="16"/>
        <v>7802142490Государственное бюджетное общеобразовательное учреждение средняя общеобразовательная школа №115 Выборгского района Санкт-Петербурга</v>
      </c>
      <c r="E578" s="13" t="s">
        <v>4793</v>
      </c>
      <c r="F578" s="13" t="s">
        <v>16</v>
      </c>
      <c r="G578" s="13" t="s">
        <v>212</v>
      </c>
      <c r="H578" s="14" t="s">
        <v>303</v>
      </c>
      <c r="I578" s="2">
        <f t="shared" si="17"/>
        <v>1</v>
      </c>
      <c r="J578" s="2" t="s">
        <v>11974</v>
      </c>
    </row>
    <row r="579" spans="1:10" x14ac:dyDescent="0.25">
      <c r="A579" s="9">
        <v>7802142725</v>
      </c>
      <c r="B579" s="10" t="s">
        <v>4701</v>
      </c>
      <c r="C579" s="13" t="str">
        <f>IF(B579="","не указан"&amp;COUNTIF($A$3:$A579,A579),B579)</f>
        <v>Государственное бюджетное общеобразовательное учреждение лицей №101 Выборгского района Санкт-Петербурга</v>
      </c>
      <c r="D579" s="10" t="str">
        <f t="shared" si="16"/>
        <v>7802142725Государственное бюджетное общеобразовательное учреждение лицей №101 Выборгского района Санкт-Петербурга</v>
      </c>
      <c r="E579" s="10"/>
      <c r="F579" s="10" t="s">
        <v>16</v>
      </c>
      <c r="G579" s="10" t="s">
        <v>212</v>
      </c>
      <c r="H579" s="11" t="s">
        <v>293</v>
      </c>
      <c r="I579" s="2">
        <f t="shared" si="17"/>
        <v>1</v>
      </c>
      <c r="J579" s="2" t="s">
        <v>11974</v>
      </c>
    </row>
    <row r="580" spans="1:10" x14ac:dyDescent="0.25">
      <c r="A580" s="12">
        <v>7802142919</v>
      </c>
      <c r="B580" s="13"/>
      <c r="C580" s="13" t="str">
        <f>IF(B580="","не указан"&amp;COUNTIF($A$3:$A580,A580),B580)</f>
        <v>не указан1</v>
      </c>
      <c r="D580" s="10" t="str">
        <f t="shared" ref="D580:D643" si="18">A580&amp;C580</f>
        <v>7802142919не указан1</v>
      </c>
      <c r="E580" s="13" t="s">
        <v>5890</v>
      </c>
      <c r="F580" s="13" t="s">
        <v>16</v>
      </c>
      <c r="G580" s="13" t="s">
        <v>212</v>
      </c>
      <c r="H580" s="14" t="s">
        <v>241</v>
      </c>
      <c r="I580" s="2">
        <f t="shared" ref="I580:I643" si="19">COUNTIF(A580:A7311,A580)</f>
        <v>1</v>
      </c>
      <c r="J580" s="2" t="s">
        <v>11974</v>
      </c>
    </row>
    <row r="581" spans="1:10" x14ac:dyDescent="0.25">
      <c r="A581" s="9">
        <v>7802142926</v>
      </c>
      <c r="B581" s="13"/>
      <c r="C581" s="13" t="str">
        <f>IF(B581="","не указан"&amp;COUNTIF($A$3:$A581,A581),B581)</f>
        <v>не указан1</v>
      </c>
      <c r="D581" s="10" t="str">
        <f t="shared" si="18"/>
        <v>7802142926не указан1</v>
      </c>
      <c r="E581" s="10" t="s">
        <v>7566</v>
      </c>
      <c r="F581" s="10" t="s">
        <v>16</v>
      </c>
      <c r="G581" s="10" t="s">
        <v>212</v>
      </c>
      <c r="H581" s="11" t="s">
        <v>330</v>
      </c>
      <c r="I581" s="2">
        <f t="shared" si="19"/>
        <v>1</v>
      </c>
      <c r="J581" s="2" t="s">
        <v>11974</v>
      </c>
    </row>
    <row r="582" spans="1:10" x14ac:dyDescent="0.25">
      <c r="A582" s="12">
        <v>7802143077</v>
      </c>
      <c r="B582" s="13" t="s">
        <v>6650</v>
      </c>
      <c r="C582" s="13" t="str">
        <f>IF(B582="","не указан"&amp;COUNTIF($A$3:$A582,A582),B582)</f>
        <v>Здание школы Поклонногорская</v>
      </c>
      <c r="D582" s="10" t="str">
        <f t="shared" si="18"/>
        <v>7802143077Здание школы Поклонногорская</v>
      </c>
      <c r="E582" s="13" t="s">
        <v>6651</v>
      </c>
      <c r="F582" s="13" t="s">
        <v>16</v>
      </c>
      <c r="G582" s="13" t="s">
        <v>212</v>
      </c>
      <c r="H582" s="14" t="s">
        <v>298</v>
      </c>
      <c r="I582" s="2">
        <f t="shared" si="19"/>
        <v>2</v>
      </c>
      <c r="J582" s="2" t="s">
        <v>11974</v>
      </c>
    </row>
    <row r="583" spans="1:10" x14ac:dyDescent="0.25">
      <c r="A583" s="9">
        <v>7802143077</v>
      </c>
      <c r="B583" s="10" t="s">
        <v>6652</v>
      </c>
      <c r="C583" s="13" t="str">
        <f>IF(B583="","не указан"&amp;COUNTIF($A$3:$A583,A583),B583)</f>
        <v>Здание школы Ярославский</v>
      </c>
      <c r="D583" s="10" t="str">
        <f t="shared" si="18"/>
        <v>7802143077Здание школы Ярославский</v>
      </c>
      <c r="E583" s="10" t="s">
        <v>6653</v>
      </c>
      <c r="F583" s="10" t="s">
        <v>16</v>
      </c>
      <c r="G583" s="10" t="s">
        <v>212</v>
      </c>
      <c r="H583" s="11" t="s">
        <v>298</v>
      </c>
      <c r="I583" s="2">
        <f t="shared" si="19"/>
        <v>1</v>
      </c>
      <c r="J583" s="2" t="s">
        <v>11974</v>
      </c>
    </row>
    <row r="584" spans="1:10" x14ac:dyDescent="0.25">
      <c r="A584" s="12">
        <v>7802143119</v>
      </c>
      <c r="B584" s="13"/>
      <c r="C584" s="13" t="str">
        <f>IF(B584="","не указан"&amp;COUNTIF($A$3:$A584,A584),B584)</f>
        <v>не указан1</v>
      </c>
      <c r="D584" s="10" t="str">
        <f t="shared" si="18"/>
        <v>7802143119не указан1</v>
      </c>
      <c r="E584" s="13" t="s">
        <v>6296</v>
      </c>
      <c r="F584" s="13" t="s">
        <v>16</v>
      </c>
      <c r="G584" s="13" t="s">
        <v>212</v>
      </c>
      <c r="H584" s="14" t="s">
        <v>226</v>
      </c>
      <c r="I584" s="2">
        <f t="shared" si="19"/>
        <v>4</v>
      </c>
      <c r="J584" s="2" t="s">
        <v>11974</v>
      </c>
    </row>
    <row r="585" spans="1:10" x14ac:dyDescent="0.25">
      <c r="A585" s="9">
        <v>7802143119</v>
      </c>
      <c r="B585" s="13"/>
      <c r="C585" s="13" t="str">
        <f>IF(B585="","не указан"&amp;COUNTIF($A$3:$A585,A585),B585)</f>
        <v>не указан2</v>
      </c>
      <c r="D585" s="10" t="str">
        <f t="shared" si="18"/>
        <v>7802143119не указан2</v>
      </c>
      <c r="E585" s="10" t="s">
        <v>6299</v>
      </c>
      <c r="F585" s="10" t="s">
        <v>16</v>
      </c>
      <c r="G585" s="10" t="s">
        <v>212</v>
      </c>
      <c r="H585" s="11" t="s">
        <v>226</v>
      </c>
      <c r="I585" s="2">
        <f t="shared" si="19"/>
        <v>3</v>
      </c>
      <c r="J585" s="2" t="s">
        <v>11974</v>
      </c>
    </row>
    <row r="586" spans="1:10" x14ac:dyDescent="0.25">
      <c r="A586" s="12">
        <v>7802143119</v>
      </c>
      <c r="B586" s="13" t="s">
        <v>6302</v>
      </c>
      <c r="C586" s="13" t="str">
        <f>IF(B586="","не указан"&amp;COUNTIF($A$3:$A586,A586),B586)</f>
        <v>Здание детского сада 3 (встроенное помещение)</v>
      </c>
      <c r="D586" s="10" t="str">
        <f t="shared" si="18"/>
        <v>7802143119Здание детского сада 3 (встроенное помещение)</v>
      </c>
      <c r="E586" s="13" t="s">
        <v>6303</v>
      </c>
      <c r="F586" s="13" t="s">
        <v>16</v>
      </c>
      <c r="G586" s="13" t="s">
        <v>212</v>
      </c>
      <c r="H586" s="14" t="s">
        <v>226</v>
      </c>
      <c r="I586" s="2">
        <f t="shared" si="19"/>
        <v>2</v>
      </c>
      <c r="J586" s="2" t="s">
        <v>11974</v>
      </c>
    </row>
    <row r="587" spans="1:10" x14ac:dyDescent="0.25">
      <c r="A587" s="9">
        <v>7802143119</v>
      </c>
      <c r="B587" s="10" t="s">
        <v>6304</v>
      </c>
      <c r="C587" s="13" t="str">
        <f>IF(B587="","не указан"&amp;COUNTIF($A$3:$A587,A587),B587)</f>
        <v>Здание детского сада 4 (встроенное помещение)</v>
      </c>
      <c r="D587" s="10" t="str">
        <f t="shared" si="18"/>
        <v>7802143119Здание детского сада 4 (встроенное помещение)</v>
      </c>
      <c r="E587" s="10" t="s">
        <v>6305</v>
      </c>
      <c r="F587" s="10" t="s">
        <v>16</v>
      </c>
      <c r="G587" s="10" t="s">
        <v>212</v>
      </c>
      <c r="H587" s="11" t="s">
        <v>226</v>
      </c>
      <c r="I587" s="2">
        <f t="shared" si="19"/>
        <v>1</v>
      </c>
      <c r="J587" s="2" t="s">
        <v>11974</v>
      </c>
    </row>
    <row r="588" spans="1:10" x14ac:dyDescent="0.25">
      <c r="A588" s="12">
        <v>7802143126</v>
      </c>
      <c r="B588" s="13"/>
      <c r="C588" s="13" t="str">
        <f>IF(B588="","не указан"&amp;COUNTIF($A$3:$A588,A588),B588)</f>
        <v>не указан1</v>
      </c>
      <c r="D588" s="10" t="str">
        <f t="shared" si="18"/>
        <v>7802143126не указан1</v>
      </c>
      <c r="E588" s="13" t="s">
        <v>11275</v>
      </c>
      <c r="F588" s="13" t="s">
        <v>16</v>
      </c>
      <c r="G588" s="13" t="s">
        <v>212</v>
      </c>
      <c r="H588" s="14" t="s">
        <v>317</v>
      </c>
      <c r="I588" s="2">
        <f t="shared" si="19"/>
        <v>1</v>
      </c>
      <c r="J588" s="2" t="s">
        <v>11974</v>
      </c>
    </row>
    <row r="589" spans="1:10" x14ac:dyDescent="0.25">
      <c r="A589" s="9">
        <v>7802143253</v>
      </c>
      <c r="B589" s="10" t="s">
        <v>7950</v>
      </c>
      <c r="C589" s="13" t="str">
        <f>IF(B589="","не указан"&amp;COUNTIF($A$3:$A589,A589),B589)</f>
        <v>Образовательная организация</v>
      </c>
      <c r="D589" s="10" t="str">
        <f t="shared" si="18"/>
        <v>7802143253Образовательная организация</v>
      </c>
      <c r="E589" s="10" t="s">
        <v>7951</v>
      </c>
      <c r="F589" s="10" t="s">
        <v>16</v>
      </c>
      <c r="G589" s="10" t="s">
        <v>212</v>
      </c>
      <c r="H589" s="11" t="s">
        <v>314</v>
      </c>
      <c r="I589" s="2">
        <f t="shared" si="19"/>
        <v>5</v>
      </c>
      <c r="J589" s="2" t="s">
        <v>11974</v>
      </c>
    </row>
    <row r="590" spans="1:10" x14ac:dyDescent="0.25">
      <c r="A590" s="12">
        <v>7802143253</v>
      </c>
      <c r="B590" s="13" t="s">
        <v>7958</v>
      </c>
      <c r="C590" s="13" t="str">
        <f>IF(B590="","не указан"&amp;COUNTIF($A$3:$A590,A590),B590)</f>
        <v>Образовательная организация (корпус 2)</v>
      </c>
      <c r="D590" s="10" t="str">
        <f t="shared" si="18"/>
        <v>7802143253Образовательная организация (корпус 2)</v>
      </c>
      <c r="E590" s="13" t="s">
        <v>7959</v>
      </c>
      <c r="F590" s="13" t="s">
        <v>16</v>
      </c>
      <c r="G590" s="13" t="s">
        <v>212</v>
      </c>
      <c r="H590" s="14" t="s">
        <v>314</v>
      </c>
      <c r="I590" s="2">
        <f t="shared" si="19"/>
        <v>4</v>
      </c>
      <c r="J590" s="2" t="s">
        <v>11974</v>
      </c>
    </row>
    <row r="591" spans="1:10" x14ac:dyDescent="0.25">
      <c r="A591" s="9">
        <v>7802143253</v>
      </c>
      <c r="B591" s="10" t="s">
        <v>7960</v>
      </c>
      <c r="C591" s="13" t="str">
        <f>IF(B591="","не указан"&amp;COUNTIF($A$3:$A591,A591),B591)</f>
        <v>Образовательная организация (корпус 3)</v>
      </c>
      <c r="D591" s="10" t="str">
        <f t="shared" si="18"/>
        <v>7802143253Образовательная организация (корпус 3)</v>
      </c>
      <c r="E591" s="10" t="s">
        <v>7961</v>
      </c>
      <c r="F591" s="10" t="s">
        <v>16</v>
      </c>
      <c r="G591" s="10" t="s">
        <v>212</v>
      </c>
      <c r="H591" s="11" t="s">
        <v>314</v>
      </c>
      <c r="I591" s="2">
        <f t="shared" si="19"/>
        <v>3</v>
      </c>
      <c r="J591" s="2" t="s">
        <v>11974</v>
      </c>
    </row>
    <row r="592" spans="1:10" x14ac:dyDescent="0.25">
      <c r="A592" s="12">
        <v>7802143253</v>
      </c>
      <c r="B592" s="13" t="s">
        <v>10931</v>
      </c>
      <c r="C592" s="13" t="str">
        <f>IF(B592="","не указан"&amp;COUNTIF($A$3:$A592,A592),B592)</f>
        <v>Структурное подразделение ДО</v>
      </c>
      <c r="D592" s="10" t="str">
        <f t="shared" si="18"/>
        <v>7802143253Структурное подразделение ДО</v>
      </c>
      <c r="E592" s="13" t="s">
        <v>10932</v>
      </c>
      <c r="F592" s="13" t="s">
        <v>16</v>
      </c>
      <c r="G592" s="13" t="s">
        <v>212</v>
      </c>
      <c r="H592" s="14" t="s">
        <v>314</v>
      </c>
      <c r="I592" s="2">
        <f t="shared" si="19"/>
        <v>2</v>
      </c>
      <c r="J592" s="2" t="s">
        <v>11974</v>
      </c>
    </row>
    <row r="593" spans="1:10" x14ac:dyDescent="0.25">
      <c r="A593" s="9">
        <v>7802143253</v>
      </c>
      <c r="B593" s="10" t="s">
        <v>10933</v>
      </c>
      <c r="C593" s="13" t="str">
        <f>IF(B593="","не указан"&amp;COUNTIF($A$3:$A593,A593),B593)</f>
        <v>Структурное подразделение ДО 2</v>
      </c>
      <c r="D593" s="10" t="str">
        <f t="shared" si="18"/>
        <v>7802143253Структурное подразделение ДО 2</v>
      </c>
      <c r="E593" s="10" t="s">
        <v>10934</v>
      </c>
      <c r="F593" s="10" t="s">
        <v>16</v>
      </c>
      <c r="G593" s="10" t="s">
        <v>212</v>
      </c>
      <c r="H593" s="11" t="s">
        <v>314</v>
      </c>
      <c r="I593" s="2">
        <f t="shared" si="19"/>
        <v>1</v>
      </c>
      <c r="J593" s="2" t="s">
        <v>11974</v>
      </c>
    </row>
    <row r="594" spans="1:10" x14ac:dyDescent="0.25">
      <c r="A594" s="12">
        <v>7802143260</v>
      </c>
      <c r="B594" s="13"/>
      <c r="C594" s="13" t="str">
        <f>IF(B594="","не указан"&amp;COUNTIF($A$3:$A594,A594),B594)</f>
        <v>не указан1</v>
      </c>
      <c r="D594" s="10" t="str">
        <f t="shared" si="18"/>
        <v>7802143260не указан1</v>
      </c>
      <c r="E594" s="13" t="s">
        <v>11252</v>
      </c>
      <c r="F594" s="13" t="s">
        <v>16</v>
      </c>
      <c r="G594" s="13" t="s">
        <v>212</v>
      </c>
      <c r="H594" s="14" t="s">
        <v>283</v>
      </c>
      <c r="I594" s="2">
        <f t="shared" si="19"/>
        <v>1</v>
      </c>
      <c r="J594" s="2" t="s">
        <v>11974</v>
      </c>
    </row>
    <row r="595" spans="1:10" x14ac:dyDescent="0.25">
      <c r="A595" s="9">
        <v>7802143493</v>
      </c>
      <c r="B595" s="13"/>
      <c r="C595" s="13" t="str">
        <f>IF(B595="","не указан"&amp;COUNTIF($A$3:$A595,A595),B595)</f>
        <v>не указан1</v>
      </c>
      <c r="D595" s="10" t="str">
        <f t="shared" si="18"/>
        <v>7802143493не указан1</v>
      </c>
      <c r="E595" s="10" t="s">
        <v>8008</v>
      </c>
      <c r="F595" s="10" t="s">
        <v>16</v>
      </c>
      <c r="G595" s="10" t="s">
        <v>212</v>
      </c>
      <c r="H595" s="11" t="s">
        <v>310</v>
      </c>
      <c r="I595" s="2">
        <f t="shared" si="19"/>
        <v>1</v>
      </c>
      <c r="J595" s="2" t="s">
        <v>11974</v>
      </c>
    </row>
    <row r="596" spans="1:10" x14ac:dyDescent="0.25">
      <c r="A596" s="12">
        <v>7802143567</v>
      </c>
      <c r="B596" s="13"/>
      <c r="C596" s="13" t="str">
        <f>IF(B596="","не указан"&amp;COUNTIF($A$3:$A596,A596),B596)</f>
        <v>не указан1</v>
      </c>
      <c r="D596" s="10" t="str">
        <f t="shared" si="18"/>
        <v>7802143567не указан1</v>
      </c>
      <c r="E596" s="13" t="s">
        <v>7897</v>
      </c>
      <c r="F596" s="13" t="s">
        <v>16</v>
      </c>
      <c r="G596" s="13" t="s">
        <v>212</v>
      </c>
      <c r="H596" s="14" t="s">
        <v>290</v>
      </c>
      <c r="I596" s="2">
        <f t="shared" si="19"/>
        <v>1</v>
      </c>
      <c r="J596" s="2" t="s">
        <v>11974</v>
      </c>
    </row>
    <row r="597" spans="1:10" x14ac:dyDescent="0.25">
      <c r="A597" s="9">
        <v>7802143599</v>
      </c>
      <c r="B597" s="13"/>
      <c r="C597" s="13" t="str">
        <f>IF(B597="","не указан"&amp;COUNTIF($A$3:$A597,A597),B597)</f>
        <v>не указан1</v>
      </c>
      <c r="D597" s="10" t="str">
        <f t="shared" si="18"/>
        <v>7802143599не указан1</v>
      </c>
      <c r="E597" s="10" t="s">
        <v>11851</v>
      </c>
      <c r="F597" s="10" t="s">
        <v>16</v>
      </c>
      <c r="G597" s="10" t="s">
        <v>212</v>
      </c>
      <c r="H597" s="11" t="s">
        <v>306</v>
      </c>
      <c r="I597" s="2">
        <f t="shared" si="19"/>
        <v>1</v>
      </c>
      <c r="J597" s="2" t="s">
        <v>11974</v>
      </c>
    </row>
    <row r="598" spans="1:10" x14ac:dyDescent="0.25">
      <c r="A598" s="12">
        <v>7802143711</v>
      </c>
      <c r="B598" s="13"/>
      <c r="C598" s="13" t="str">
        <f>IF(B598="","не указан"&amp;COUNTIF($A$3:$A598,A598),B598)</f>
        <v>не указан1</v>
      </c>
      <c r="D598" s="10" t="str">
        <f t="shared" si="18"/>
        <v>7802143711не указан1</v>
      </c>
      <c r="E598" s="13" t="s">
        <v>6465</v>
      </c>
      <c r="F598" s="13" t="s">
        <v>16</v>
      </c>
      <c r="G598" s="13" t="s">
        <v>212</v>
      </c>
      <c r="H598" s="14" t="s">
        <v>336</v>
      </c>
      <c r="I598" s="2">
        <f t="shared" si="19"/>
        <v>2</v>
      </c>
      <c r="J598" s="2" t="s">
        <v>11974</v>
      </c>
    </row>
    <row r="599" spans="1:10" x14ac:dyDescent="0.25">
      <c r="A599" s="9">
        <v>7802143711</v>
      </c>
      <c r="B599" s="10" t="s">
        <v>6515</v>
      </c>
      <c r="C599" s="13" t="str">
        <f>IF(B599="","не указан"&amp;COUNTIF($A$3:$A599,A599),B599)</f>
        <v>Здание основной школы</v>
      </c>
      <c r="D599" s="10" t="str">
        <f t="shared" si="18"/>
        <v>7802143711Здание основной школы</v>
      </c>
      <c r="E599" s="10" t="s">
        <v>6516</v>
      </c>
      <c r="F599" s="10" t="s">
        <v>16</v>
      </c>
      <c r="G599" s="10" t="s">
        <v>212</v>
      </c>
      <c r="H599" s="11" t="s">
        <v>336</v>
      </c>
      <c r="I599" s="2">
        <f t="shared" si="19"/>
        <v>1</v>
      </c>
      <c r="J599" s="2" t="s">
        <v>11974</v>
      </c>
    </row>
    <row r="600" spans="1:10" x14ac:dyDescent="0.25">
      <c r="A600" s="12">
        <v>7802143920</v>
      </c>
      <c r="B600" s="13" t="s">
        <v>11923</v>
      </c>
      <c r="C600" s="13" t="str">
        <f>IF(B600="","не указан"&amp;COUNTIF($A$3:$A600,A600),B600)</f>
        <v>Школьное</v>
      </c>
      <c r="D600" s="10" t="str">
        <f t="shared" si="18"/>
        <v>7802143920Школьное</v>
      </c>
      <c r="E600" s="13" t="s">
        <v>11924</v>
      </c>
      <c r="F600" s="13" t="s">
        <v>16</v>
      </c>
      <c r="G600" s="13" t="s">
        <v>212</v>
      </c>
      <c r="H600" s="14" t="s">
        <v>307</v>
      </c>
      <c r="I600" s="2">
        <f t="shared" si="19"/>
        <v>1</v>
      </c>
      <c r="J600" s="2" t="s">
        <v>11974</v>
      </c>
    </row>
    <row r="601" spans="1:10" x14ac:dyDescent="0.25">
      <c r="A601" s="9">
        <v>7802144000</v>
      </c>
      <c r="B601" s="13"/>
      <c r="C601" s="13" t="str">
        <f>IF(B601="","не указан"&amp;COUNTIF($A$3:$A601,A601),B601)</f>
        <v>не указан1</v>
      </c>
      <c r="D601" s="10" t="str">
        <f t="shared" si="18"/>
        <v>7802144000не указан1</v>
      </c>
      <c r="E601" s="10" t="s">
        <v>3782</v>
      </c>
      <c r="F601" s="10" t="s">
        <v>2243</v>
      </c>
      <c r="G601" s="10" t="s">
        <v>2708</v>
      </c>
      <c r="H601" s="11" t="s">
        <v>2725</v>
      </c>
      <c r="I601" s="2">
        <f t="shared" si="19"/>
        <v>12</v>
      </c>
      <c r="J601" s="2" t="s">
        <v>11974</v>
      </c>
    </row>
    <row r="602" spans="1:10" x14ac:dyDescent="0.25">
      <c r="A602" s="12">
        <v>7802144000</v>
      </c>
      <c r="B602" s="13" t="s">
        <v>4248</v>
      </c>
      <c r="C602" s="13" t="str">
        <f>IF(B602="","не указан"&amp;COUNTIF($A$3:$A602,A602),B602)</f>
        <v>Гостевой домик № 1</v>
      </c>
      <c r="D602" s="10" t="str">
        <f t="shared" si="18"/>
        <v>7802144000Гостевой домик № 1</v>
      </c>
      <c r="E602" s="13" t="s">
        <v>4249</v>
      </c>
      <c r="F602" s="13" t="s">
        <v>2243</v>
      </c>
      <c r="G602" s="13" t="s">
        <v>2708</v>
      </c>
      <c r="H602" s="14" t="s">
        <v>2725</v>
      </c>
      <c r="I602" s="2">
        <f t="shared" si="19"/>
        <v>11</v>
      </c>
      <c r="J602" s="2" t="s">
        <v>11974</v>
      </c>
    </row>
    <row r="603" spans="1:10" x14ac:dyDescent="0.25">
      <c r="A603" s="9">
        <v>7802144000</v>
      </c>
      <c r="B603" s="10" t="s">
        <v>4250</v>
      </c>
      <c r="C603" s="13" t="str">
        <f>IF(B603="","не указан"&amp;COUNTIF($A$3:$A603,A603),B603)</f>
        <v>Гостевой домик № 2</v>
      </c>
      <c r="D603" s="10" t="str">
        <f t="shared" si="18"/>
        <v>7802144000Гостевой домик № 2</v>
      </c>
      <c r="E603" s="10" t="s">
        <v>4251</v>
      </c>
      <c r="F603" s="10" t="s">
        <v>2243</v>
      </c>
      <c r="G603" s="10" t="s">
        <v>2708</v>
      </c>
      <c r="H603" s="11" t="s">
        <v>2725</v>
      </c>
      <c r="I603" s="2">
        <f t="shared" si="19"/>
        <v>10</v>
      </c>
      <c r="J603" s="2" t="s">
        <v>11974</v>
      </c>
    </row>
    <row r="604" spans="1:10" x14ac:dyDescent="0.25">
      <c r="A604" s="12">
        <v>7802144000</v>
      </c>
      <c r="B604" s="13" t="s">
        <v>4252</v>
      </c>
      <c r="C604" s="13" t="str">
        <f>IF(B604="","не указан"&amp;COUNTIF($A$3:$A604,A604),B604)</f>
        <v>Гостевой домик № 3</v>
      </c>
      <c r="D604" s="10" t="str">
        <f t="shared" si="18"/>
        <v>7802144000Гостевой домик № 3</v>
      </c>
      <c r="E604" s="13" t="s">
        <v>4253</v>
      </c>
      <c r="F604" s="13" t="s">
        <v>2243</v>
      </c>
      <c r="G604" s="13" t="s">
        <v>2708</v>
      </c>
      <c r="H604" s="14" t="s">
        <v>2725</v>
      </c>
      <c r="I604" s="2">
        <f t="shared" si="19"/>
        <v>9</v>
      </c>
      <c r="J604" s="2" t="s">
        <v>11974</v>
      </c>
    </row>
    <row r="605" spans="1:10" x14ac:dyDescent="0.25">
      <c r="A605" s="9">
        <v>7802144000</v>
      </c>
      <c r="B605" s="10" t="s">
        <v>4254</v>
      </c>
      <c r="C605" s="13" t="str">
        <f>IF(B605="","не указан"&amp;COUNTIF($A$3:$A605,A605),B605)</f>
        <v>Гостевой домик № 4</v>
      </c>
      <c r="D605" s="10" t="str">
        <f t="shared" si="18"/>
        <v>7802144000Гостевой домик № 4</v>
      </c>
      <c r="E605" s="10" t="s">
        <v>4255</v>
      </c>
      <c r="F605" s="10" t="s">
        <v>2243</v>
      </c>
      <c r="G605" s="10" t="s">
        <v>2708</v>
      </c>
      <c r="H605" s="11" t="s">
        <v>2725</v>
      </c>
      <c r="I605" s="2">
        <f t="shared" si="19"/>
        <v>8</v>
      </c>
      <c r="J605" s="2" t="s">
        <v>11974</v>
      </c>
    </row>
    <row r="606" spans="1:10" x14ac:dyDescent="0.25">
      <c r="A606" s="12">
        <v>7802144000</v>
      </c>
      <c r="B606" s="13" t="s">
        <v>4256</v>
      </c>
      <c r="C606" s="13" t="str">
        <f>IF(B606="","не указан"&amp;COUNTIF($A$3:$A606,A606),B606)</f>
        <v>Гостевой домик № 5</v>
      </c>
      <c r="D606" s="10" t="str">
        <f t="shared" si="18"/>
        <v>7802144000Гостевой домик № 5</v>
      </c>
      <c r="E606" s="13" t="s">
        <v>4257</v>
      </c>
      <c r="F606" s="13" t="s">
        <v>2243</v>
      </c>
      <c r="G606" s="13" t="s">
        <v>2708</v>
      </c>
      <c r="H606" s="14" t="s">
        <v>2725</v>
      </c>
      <c r="I606" s="2">
        <f t="shared" si="19"/>
        <v>7</v>
      </c>
      <c r="J606" s="2" t="s">
        <v>11974</v>
      </c>
    </row>
    <row r="607" spans="1:10" x14ac:dyDescent="0.25">
      <c r="A607" s="9">
        <v>7802144000</v>
      </c>
      <c r="B607" s="10" t="s">
        <v>4258</v>
      </c>
      <c r="C607" s="13" t="str">
        <f>IF(B607="","не указан"&amp;COUNTIF($A$3:$A607,A607),B607)</f>
        <v>Гостевой домик № 6</v>
      </c>
      <c r="D607" s="10" t="str">
        <f t="shared" si="18"/>
        <v>7802144000Гостевой домик № 6</v>
      </c>
      <c r="E607" s="10" t="s">
        <v>4259</v>
      </c>
      <c r="F607" s="10" t="s">
        <v>2243</v>
      </c>
      <c r="G607" s="10" t="s">
        <v>2708</v>
      </c>
      <c r="H607" s="11" t="s">
        <v>2725</v>
      </c>
      <c r="I607" s="2">
        <f t="shared" si="19"/>
        <v>6</v>
      </c>
      <c r="J607" s="2" t="s">
        <v>11974</v>
      </c>
    </row>
    <row r="608" spans="1:10" x14ac:dyDescent="0.25">
      <c r="A608" s="12">
        <v>7802144000</v>
      </c>
      <c r="B608" s="13" t="s">
        <v>6523</v>
      </c>
      <c r="C608" s="13" t="str">
        <f>IF(B608="","не указан"&amp;COUNTIF($A$3:$A608,A608),B608)</f>
        <v>Здание охраны</v>
      </c>
      <c r="D608" s="10" t="str">
        <f t="shared" si="18"/>
        <v>7802144000Здание охраны</v>
      </c>
      <c r="E608" s="13" t="s">
        <v>6524</v>
      </c>
      <c r="F608" s="13" t="s">
        <v>2243</v>
      </c>
      <c r="G608" s="13" t="s">
        <v>2708</v>
      </c>
      <c r="H608" s="14" t="s">
        <v>2725</v>
      </c>
      <c r="I608" s="2">
        <f t="shared" si="19"/>
        <v>5</v>
      </c>
      <c r="J608" s="2" t="s">
        <v>11974</v>
      </c>
    </row>
    <row r="609" spans="1:10" x14ac:dyDescent="0.25">
      <c r="A609" s="9">
        <v>7802144000</v>
      </c>
      <c r="B609" s="10" t="s">
        <v>8342</v>
      </c>
      <c r="C609" s="13" t="str">
        <f>IF(B609="","не указан"&amp;COUNTIF($A$3:$A609,A609),B609)</f>
        <v>Общественное (спортивная школа)</v>
      </c>
      <c r="D609" s="10" t="str">
        <f t="shared" si="18"/>
        <v>7802144000Общественное (спортивная школа)</v>
      </c>
      <c r="E609" s="10" t="s">
        <v>8343</v>
      </c>
      <c r="F609" s="10" t="s">
        <v>2243</v>
      </c>
      <c r="G609" s="10" t="s">
        <v>2708</v>
      </c>
      <c r="H609" s="11" t="s">
        <v>2725</v>
      </c>
      <c r="I609" s="2">
        <f t="shared" si="19"/>
        <v>4</v>
      </c>
      <c r="J609" s="2" t="s">
        <v>11974</v>
      </c>
    </row>
    <row r="610" spans="1:10" x14ac:dyDescent="0.25">
      <c r="A610" s="12">
        <v>7802144000</v>
      </c>
      <c r="B610" s="13" t="s">
        <v>8376</v>
      </c>
      <c r="C610" s="13" t="str">
        <f>IF(B610="","не указан"&amp;COUNTIF($A$3:$A610,A610),B610)</f>
        <v>Общественное здание (административное)</v>
      </c>
      <c r="D610" s="10" t="str">
        <f t="shared" si="18"/>
        <v>7802144000Общественное здание (административное)</v>
      </c>
      <c r="E610" s="13" t="s">
        <v>8377</v>
      </c>
      <c r="F610" s="13" t="s">
        <v>2243</v>
      </c>
      <c r="G610" s="13" t="s">
        <v>2708</v>
      </c>
      <c r="H610" s="14" t="s">
        <v>2725</v>
      </c>
      <c r="I610" s="2">
        <f t="shared" si="19"/>
        <v>3</v>
      </c>
      <c r="J610" s="2" t="s">
        <v>11974</v>
      </c>
    </row>
    <row r="611" spans="1:10" x14ac:dyDescent="0.25">
      <c r="A611" s="9">
        <v>7802144000</v>
      </c>
      <c r="B611" s="10" t="s">
        <v>11056</v>
      </c>
      <c r="C611" s="13" t="str">
        <f>IF(B611="","не указан"&amp;COUNTIF($A$3:$A611,A611),B611)</f>
        <v>Тренерский домик № 8</v>
      </c>
      <c r="D611" s="10" t="str">
        <f t="shared" si="18"/>
        <v>7802144000Тренерский домик № 8</v>
      </c>
      <c r="E611" s="10" t="s">
        <v>11057</v>
      </c>
      <c r="F611" s="10" t="s">
        <v>2243</v>
      </c>
      <c r="G611" s="10" t="s">
        <v>2708</v>
      </c>
      <c r="H611" s="11" t="s">
        <v>2725</v>
      </c>
      <c r="I611" s="2">
        <f t="shared" si="19"/>
        <v>2</v>
      </c>
      <c r="J611" s="2" t="s">
        <v>11974</v>
      </c>
    </row>
    <row r="612" spans="1:10" x14ac:dyDescent="0.25">
      <c r="A612" s="12">
        <v>7802144000</v>
      </c>
      <c r="B612" s="13" t="s">
        <v>11058</v>
      </c>
      <c r="C612" s="13" t="str">
        <f>IF(B612="","не указан"&amp;COUNTIF($A$3:$A612,A612),B612)</f>
        <v>Тренеский домик № 7</v>
      </c>
      <c r="D612" s="10" t="str">
        <f t="shared" si="18"/>
        <v>7802144000Тренеский домик № 7</v>
      </c>
      <c r="E612" s="13" t="s">
        <v>11059</v>
      </c>
      <c r="F612" s="13" t="s">
        <v>2243</v>
      </c>
      <c r="G612" s="13" t="s">
        <v>2708</v>
      </c>
      <c r="H612" s="14" t="s">
        <v>2725</v>
      </c>
      <c r="I612" s="2">
        <f t="shared" si="19"/>
        <v>1</v>
      </c>
      <c r="J612" s="2" t="s">
        <v>11974</v>
      </c>
    </row>
    <row r="613" spans="1:10" x14ac:dyDescent="0.25">
      <c r="A613" s="9">
        <v>7802144070</v>
      </c>
      <c r="B613" s="10" t="s">
        <v>4895</v>
      </c>
      <c r="C613" s="13" t="str">
        <f>IF(B613="","не указан"&amp;COUNTIF($A$3:$A613,A613),B613)</f>
        <v>Государственное общеобразовательное учреждение гимназия №652 Выборгского района Санкт-Петербурга</v>
      </c>
      <c r="D613" s="10" t="str">
        <f t="shared" si="18"/>
        <v>7802144070Государственное общеобразовательное учреждение гимназия №652 Выборгского района Санкт-Петербурга</v>
      </c>
      <c r="E613" s="10"/>
      <c r="F613" s="10" t="s">
        <v>16</v>
      </c>
      <c r="G613" s="10" t="s">
        <v>212</v>
      </c>
      <c r="H613" s="11" t="s">
        <v>288</v>
      </c>
      <c r="I613" s="2">
        <f t="shared" si="19"/>
        <v>1</v>
      </c>
      <c r="J613" s="2" t="s">
        <v>11974</v>
      </c>
    </row>
    <row r="614" spans="1:10" x14ac:dyDescent="0.25">
      <c r="A614" s="12">
        <v>7802144151</v>
      </c>
      <c r="B614" s="13" t="s">
        <v>4079</v>
      </c>
      <c r="C614" s="13" t="str">
        <f>IF(B614="","не указан"&amp;COUNTIF($A$3:$A614,A614),B614)</f>
        <v>ГБОУ школа №494 Выборгского района Санкт-Петербурга</v>
      </c>
      <c r="D614" s="10" t="str">
        <f t="shared" si="18"/>
        <v>7802144151ГБОУ школа №494 Выборгского района Санкт-Петербурга</v>
      </c>
      <c r="E614" s="13" t="s">
        <v>4080</v>
      </c>
      <c r="F614" s="13" t="s">
        <v>16</v>
      </c>
      <c r="G614" s="13" t="s">
        <v>212</v>
      </c>
      <c r="H614" s="14" t="s">
        <v>322</v>
      </c>
      <c r="I614" s="2">
        <f t="shared" si="19"/>
        <v>1</v>
      </c>
      <c r="J614" s="2" t="s">
        <v>11974</v>
      </c>
    </row>
    <row r="615" spans="1:10" x14ac:dyDescent="0.25">
      <c r="A615" s="9">
        <v>7802144169</v>
      </c>
      <c r="B615" s="13"/>
      <c r="C615" s="13" t="str">
        <f>IF(B615="","не указан"&amp;COUNTIF($A$3:$A615,A615),B615)</f>
        <v>не указан1</v>
      </c>
      <c r="D615" s="10" t="str">
        <f t="shared" si="18"/>
        <v>7802144169не указан1</v>
      </c>
      <c r="E615" s="10" t="s">
        <v>8105</v>
      </c>
      <c r="F615" s="10" t="s">
        <v>16</v>
      </c>
      <c r="G615" s="10" t="s">
        <v>212</v>
      </c>
      <c r="H615" s="11" t="s">
        <v>302</v>
      </c>
      <c r="I615" s="2">
        <f t="shared" si="19"/>
        <v>1</v>
      </c>
      <c r="J615" s="2" t="s">
        <v>11974</v>
      </c>
    </row>
    <row r="616" spans="1:10" x14ac:dyDescent="0.25">
      <c r="A616" s="12">
        <v>7802144225</v>
      </c>
      <c r="B616" s="13" t="s">
        <v>4012</v>
      </c>
      <c r="C616" s="13" t="str">
        <f>IF(B616="","не указан"&amp;COUNTIF($A$3:$A616,A616),B616)</f>
        <v>ГБОУ лицей №486 по адресу ул. Композиторов д.11, к.2, литер А</v>
      </c>
      <c r="D616" s="10" t="str">
        <f t="shared" si="18"/>
        <v>7802144225ГБОУ лицей №486 по адресу ул. Композиторов д.11, к.2, литер А</v>
      </c>
      <c r="E616" s="13" t="s">
        <v>4013</v>
      </c>
      <c r="F616" s="13" t="s">
        <v>16</v>
      </c>
      <c r="G616" s="13" t="s">
        <v>212</v>
      </c>
      <c r="H616" s="14" t="s">
        <v>294</v>
      </c>
      <c r="I616" s="2">
        <f t="shared" si="19"/>
        <v>2</v>
      </c>
      <c r="J616" s="2" t="s">
        <v>11974</v>
      </c>
    </row>
    <row r="617" spans="1:10" x14ac:dyDescent="0.25">
      <c r="A617" s="9">
        <v>7802144225</v>
      </c>
      <c r="B617" s="13"/>
      <c r="C617" s="13" t="str">
        <f>IF(B617="","не указан"&amp;COUNTIF($A$3:$A617,A617),B617)</f>
        <v>не указан2</v>
      </c>
      <c r="D617" s="10" t="str">
        <f t="shared" si="18"/>
        <v>7802144225не указан2</v>
      </c>
      <c r="E617" s="10" t="s">
        <v>7516</v>
      </c>
      <c r="F617" s="10" t="s">
        <v>16</v>
      </c>
      <c r="G617" s="10" t="s">
        <v>212</v>
      </c>
      <c r="H617" s="11" t="s">
        <v>294</v>
      </c>
      <c r="I617" s="2">
        <f t="shared" si="19"/>
        <v>1</v>
      </c>
      <c r="J617" s="2" t="s">
        <v>11974</v>
      </c>
    </row>
    <row r="618" spans="1:10" x14ac:dyDescent="0.25">
      <c r="A618" s="12">
        <v>7802144289</v>
      </c>
      <c r="B618" s="13" t="s">
        <v>4896</v>
      </c>
      <c r="C618" s="13" t="str">
        <f>IF(B618="","не указан"&amp;COUNTIF($A$3:$A618,A618),B618)</f>
        <v>Государственное общеобразовательное учреждение средняя общеобразовательная школа № 100 Выборгского района Санкт-Петербурга</v>
      </c>
      <c r="D618" s="10" t="str">
        <f t="shared" si="18"/>
        <v>7802144289Государственное общеобразовательное учреждение средняя общеобразовательная школа № 100 Выборгского района Санкт-Петербурга</v>
      </c>
      <c r="E618" s="13"/>
      <c r="F618" s="13" t="s">
        <v>16</v>
      </c>
      <c r="G618" s="13" t="s">
        <v>212</v>
      </c>
      <c r="H618" s="14" t="s">
        <v>301</v>
      </c>
      <c r="I618" s="2">
        <f t="shared" si="19"/>
        <v>2</v>
      </c>
      <c r="J618" s="2" t="s">
        <v>11974</v>
      </c>
    </row>
    <row r="619" spans="1:10" x14ac:dyDescent="0.25">
      <c r="A619" s="9">
        <v>7802144289</v>
      </c>
      <c r="B619" s="13"/>
      <c r="C619" s="13" t="str">
        <f>IF(B619="","не указан"&amp;COUNTIF($A$3:$A619,A619),B619)</f>
        <v>не указан2</v>
      </c>
      <c r="D619" s="10" t="str">
        <f t="shared" si="18"/>
        <v>7802144289не указан2</v>
      </c>
      <c r="E619" s="10" t="s">
        <v>8135</v>
      </c>
      <c r="F619" s="10" t="s">
        <v>16</v>
      </c>
      <c r="G619" s="10" t="s">
        <v>212</v>
      </c>
      <c r="H619" s="11" t="s">
        <v>301</v>
      </c>
      <c r="I619" s="2">
        <f t="shared" si="19"/>
        <v>1</v>
      </c>
      <c r="J619" s="2" t="s">
        <v>11974</v>
      </c>
    </row>
    <row r="620" spans="1:10" x14ac:dyDescent="0.25">
      <c r="A620" s="12">
        <v>7802144306</v>
      </c>
      <c r="B620" s="13"/>
      <c r="C620" s="13" t="str">
        <f>IF(B620="","не указан"&amp;COUNTIF($A$3:$A620,A620),B620)</f>
        <v>не указан1</v>
      </c>
      <c r="D620" s="10" t="str">
        <f t="shared" si="18"/>
        <v>7802144306не указан1</v>
      </c>
      <c r="E620" s="13" t="s">
        <v>4147</v>
      </c>
      <c r="F620" s="13" t="s">
        <v>16</v>
      </c>
      <c r="G620" s="13" t="s">
        <v>212</v>
      </c>
      <c r="H620" s="14" t="s">
        <v>316</v>
      </c>
      <c r="I620" s="2">
        <f t="shared" si="19"/>
        <v>1</v>
      </c>
      <c r="J620" s="2" t="s">
        <v>11974</v>
      </c>
    </row>
    <row r="621" spans="1:10" x14ac:dyDescent="0.25">
      <c r="A621" s="9">
        <v>7802144465</v>
      </c>
      <c r="B621" s="13"/>
      <c r="C621" s="13" t="str">
        <f>IF(B621="","не указан"&amp;COUNTIF($A$3:$A621,A621),B621)</f>
        <v>не указан1</v>
      </c>
      <c r="D621" s="10" t="str">
        <f t="shared" si="18"/>
        <v>7802144465не указан1</v>
      </c>
      <c r="E621" s="10" t="s">
        <v>7655</v>
      </c>
      <c r="F621" s="10" t="s">
        <v>16</v>
      </c>
      <c r="G621" s="10" t="s">
        <v>212</v>
      </c>
      <c r="H621" s="11" t="s">
        <v>341</v>
      </c>
      <c r="I621" s="2">
        <f t="shared" si="19"/>
        <v>1</v>
      </c>
      <c r="J621" s="2" t="s">
        <v>11974</v>
      </c>
    </row>
    <row r="622" spans="1:10" x14ac:dyDescent="0.25">
      <c r="A622" s="12">
        <v>7802144507</v>
      </c>
      <c r="B622" s="13" t="s">
        <v>4836</v>
      </c>
      <c r="C622" s="13" t="str">
        <f>IF(B622="","не указан"&amp;COUNTIF($A$3:$A622,A622),B622)</f>
        <v>Государственное бюджетное общеобразовательное учреждение средняя общеобразовательная школав №559</v>
      </c>
      <c r="D622" s="10" t="str">
        <f t="shared" si="18"/>
        <v>7802144507Государственное бюджетное общеобразовательное учреждение средняя общеобразовательная школав №559</v>
      </c>
      <c r="E622" s="13" t="s">
        <v>4837</v>
      </c>
      <c r="F622" s="13" t="s">
        <v>16</v>
      </c>
      <c r="G622" s="13" t="s">
        <v>212</v>
      </c>
      <c r="H622" s="14" t="s">
        <v>327</v>
      </c>
      <c r="I622" s="2">
        <f t="shared" si="19"/>
        <v>1</v>
      </c>
      <c r="J622" s="2" t="s">
        <v>11974</v>
      </c>
    </row>
    <row r="623" spans="1:10" x14ac:dyDescent="0.25">
      <c r="A623" s="9">
        <v>7802144560</v>
      </c>
      <c r="B623" s="13"/>
      <c r="C623" s="13" t="str">
        <f>IF(B623="","не указан"&amp;COUNTIF($A$3:$A623,A623),B623)</f>
        <v>не указан1</v>
      </c>
      <c r="D623" s="10" t="str">
        <f t="shared" si="18"/>
        <v>7802144560не указан1</v>
      </c>
      <c r="E623" s="10" t="s">
        <v>10435</v>
      </c>
      <c r="F623" s="10" t="s">
        <v>16</v>
      </c>
      <c r="G623" s="10" t="s">
        <v>212</v>
      </c>
      <c r="H623" s="11" t="s">
        <v>340</v>
      </c>
      <c r="I623" s="2">
        <f t="shared" si="19"/>
        <v>2</v>
      </c>
      <c r="J623" s="2" t="s">
        <v>11974</v>
      </c>
    </row>
    <row r="624" spans="1:10" x14ac:dyDescent="0.25">
      <c r="A624" s="12">
        <v>7802144560</v>
      </c>
      <c r="B624" s="13"/>
      <c r="C624" s="13" t="str">
        <f>IF(B624="","не указан"&amp;COUNTIF($A$3:$A624,A624),B624)</f>
        <v>не указан2</v>
      </c>
      <c r="D624" s="10" t="str">
        <f t="shared" si="18"/>
        <v>7802144560не указан2</v>
      </c>
      <c r="E624" s="13" t="s">
        <v>11279</v>
      </c>
      <c r="F624" s="13" t="s">
        <v>16</v>
      </c>
      <c r="G624" s="13" t="s">
        <v>212</v>
      </c>
      <c r="H624" s="14" t="s">
        <v>340</v>
      </c>
      <c r="I624" s="2">
        <f t="shared" si="19"/>
        <v>1</v>
      </c>
      <c r="J624" s="2" t="s">
        <v>11974</v>
      </c>
    </row>
    <row r="625" spans="1:10" x14ac:dyDescent="0.25">
      <c r="A625" s="9">
        <v>7802144641</v>
      </c>
      <c r="B625" s="13"/>
      <c r="C625" s="13" t="str">
        <f>IF(B625="","не указан"&amp;COUNTIF($A$3:$A625,A625),B625)</f>
        <v>не указан1</v>
      </c>
      <c r="D625" s="10" t="str">
        <f t="shared" si="18"/>
        <v>7802144641не указан1</v>
      </c>
      <c r="E625" s="10" t="s">
        <v>8147</v>
      </c>
      <c r="F625" s="10" t="s">
        <v>16</v>
      </c>
      <c r="G625" s="10" t="s">
        <v>212</v>
      </c>
      <c r="H625" s="11" t="s">
        <v>331</v>
      </c>
      <c r="I625" s="2">
        <f t="shared" si="19"/>
        <v>1</v>
      </c>
      <c r="J625" s="2" t="s">
        <v>11974</v>
      </c>
    </row>
    <row r="626" spans="1:10" x14ac:dyDescent="0.25">
      <c r="A626" s="12">
        <v>7802144786</v>
      </c>
      <c r="B626" s="13" t="s">
        <v>7353</v>
      </c>
      <c r="C626" s="13" t="str">
        <f>IF(B626="","не указан"&amp;COUNTIF($A$3:$A626,A626),B626)</f>
        <v>Многофункциональное общественное здание</v>
      </c>
      <c r="D626" s="10" t="str">
        <f t="shared" si="18"/>
        <v>7802144786Многофункциональное общественное здание</v>
      </c>
      <c r="E626" s="13" t="s">
        <v>7354</v>
      </c>
      <c r="F626" s="13" t="s">
        <v>16</v>
      </c>
      <c r="G626" s="13" t="s">
        <v>212</v>
      </c>
      <c r="H626" s="14" t="s">
        <v>349</v>
      </c>
      <c r="I626" s="2">
        <f t="shared" si="19"/>
        <v>1</v>
      </c>
      <c r="J626" s="2" t="s">
        <v>11974</v>
      </c>
    </row>
    <row r="627" spans="1:10" x14ac:dyDescent="0.25">
      <c r="A627" s="9">
        <v>7802144923</v>
      </c>
      <c r="B627" s="13"/>
      <c r="C627" s="13" t="str">
        <f>IF(B627="","не указан"&amp;COUNTIF($A$3:$A627,A627),B627)</f>
        <v>не указан1</v>
      </c>
      <c r="D627" s="10" t="str">
        <f t="shared" si="18"/>
        <v>7802144923не указан1</v>
      </c>
      <c r="E627" s="10" t="s">
        <v>8075</v>
      </c>
      <c r="F627" s="10" t="s">
        <v>16</v>
      </c>
      <c r="G627" s="10" t="s">
        <v>212</v>
      </c>
      <c r="H627" s="11" t="s">
        <v>284</v>
      </c>
      <c r="I627" s="2">
        <f t="shared" si="19"/>
        <v>2</v>
      </c>
      <c r="J627" s="2" t="s">
        <v>11974</v>
      </c>
    </row>
    <row r="628" spans="1:10" x14ac:dyDescent="0.25">
      <c r="A628" s="12">
        <v>7802144923</v>
      </c>
      <c r="B628" s="13" t="s">
        <v>8160</v>
      </c>
      <c r="C628" s="13" t="str">
        <f>IF(B628="","не указан"&amp;COUNTIF($A$3:$A628,A628),B628)</f>
        <v>Образовательное учреждение (начальная школа)</v>
      </c>
      <c r="D628" s="10" t="str">
        <f t="shared" si="18"/>
        <v>7802144923Образовательное учреждение (начальная школа)</v>
      </c>
      <c r="E628" s="13" t="s">
        <v>8161</v>
      </c>
      <c r="F628" s="13" t="s">
        <v>16</v>
      </c>
      <c r="G628" s="13" t="s">
        <v>212</v>
      </c>
      <c r="H628" s="14" t="s">
        <v>284</v>
      </c>
      <c r="I628" s="2">
        <f t="shared" si="19"/>
        <v>1</v>
      </c>
      <c r="J628" s="2" t="s">
        <v>11974</v>
      </c>
    </row>
    <row r="629" spans="1:10" x14ac:dyDescent="0.25">
      <c r="A629" s="9">
        <v>7802145035</v>
      </c>
      <c r="B629" s="13"/>
      <c r="C629" s="13" t="str">
        <f>IF(B629="","не указан"&amp;COUNTIF($A$3:$A629,A629),B629)</f>
        <v>не указан1</v>
      </c>
      <c r="D629" s="10" t="str">
        <f t="shared" si="18"/>
        <v>7802145035не указан1</v>
      </c>
      <c r="E629" s="10" t="s">
        <v>7665</v>
      </c>
      <c r="F629" s="10" t="s">
        <v>2243</v>
      </c>
      <c r="G629" s="10" t="s">
        <v>2640</v>
      </c>
      <c r="H629" s="11" t="s">
        <v>2681</v>
      </c>
      <c r="I629" s="2">
        <f t="shared" si="19"/>
        <v>1</v>
      </c>
      <c r="J629" s="2" t="s">
        <v>11974</v>
      </c>
    </row>
    <row r="630" spans="1:10" x14ac:dyDescent="0.25">
      <c r="A630" s="12">
        <v>7802145370</v>
      </c>
      <c r="B630" s="13" t="s">
        <v>11805</v>
      </c>
      <c r="C630" s="13" t="str">
        <f>IF(B630="","не указан"&amp;COUNTIF($A$3:$A630,A630),B630)</f>
        <v>Школа</v>
      </c>
      <c r="D630" s="10" t="str">
        <f t="shared" si="18"/>
        <v>7802145370Школа</v>
      </c>
      <c r="E630" s="13"/>
      <c r="F630" s="13" t="s">
        <v>16</v>
      </c>
      <c r="G630" s="13" t="s">
        <v>212</v>
      </c>
      <c r="H630" s="14" t="s">
        <v>296</v>
      </c>
      <c r="I630" s="2">
        <f t="shared" si="19"/>
        <v>1</v>
      </c>
      <c r="J630" s="2" t="s">
        <v>11974</v>
      </c>
    </row>
    <row r="631" spans="1:10" x14ac:dyDescent="0.25">
      <c r="A631" s="9">
        <v>7802145405</v>
      </c>
      <c r="B631" s="10" t="s">
        <v>4724</v>
      </c>
      <c r="C631" s="13" t="str">
        <f>IF(B631="","не указан"&amp;COUNTIF($A$3:$A631,A631),B631)</f>
        <v>Государственное бюджетное общеобразовательное учреждение средняя общеобразовательная школа № 135 с углубленным изучением английского языка Выборгского района Санкт-Петербурга</v>
      </c>
      <c r="D631" s="10" t="str">
        <f t="shared" si="18"/>
        <v>7802145405Государственное бюджетное общеобразовательное учреждение средняя общеобразовательная школа № 135 с углубленным изучением английского языка Выборгского района Санкт-Петербурга</v>
      </c>
      <c r="E631" s="10" t="s">
        <v>4725</v>
      </c>
      <c r="F631" s="10" t="s">
        <v>16</v>
      </c>
      <c r="G631" s="10" t="s">
        <v>212</v>
      </c>
      <c r="H631" s="11" t="s">
        <v>309</v>
      </c>
      <c r="I631" s="2">
        <f t="shared" si="19"/>
        <v>1</v>
      </c>
      <c r="J631" s="2" t="s">
        <v>11974</v>
      </c>
    </row>
    <row r="632" spans="1:10" x14ac:dyDescent="0.25">
      <c r="A632" s="12">
        <v>7802145444</v>
      </c>
      <c r="B632" s="13" t="s">
        <v>4763</v>
      </c>
      <c r="C632" s="13" t="str">
        <f>IF(B632="","не указан"&amp;COUNTIF($A$3:$A632,A632),B632)</f>
        <v>Государственное бюджетное общеобразовательное учреждение средняя общеобразовательная школа № 518 Выборгского района Санкт-Петербурга</v>
      </c>
      <c r="D632" s="10" t="str">
        <f t="shared" si="18"/>
        <v>7802145444Государственное бюджетное общеобразовательное учреждение средняя общеобразовательная школа № 518 Выборгского района Санкт-Петербурга</v>
      </c>
      <c r="E632" s="13" t="s">
        <v>4764</v>
      </c>
      <c r="F632" s="13" t="s">
        <v>16</v>
      </c>
      <c r="G632" s="13" t="s">
        <v>212</v>
      </c>
      <c r="H632" s="14" t="s">
        <v>324</v>
      </c>
      <c r="I632" s="2">
        <f t="shared" si="19"/>
        <v>1</v>
      </c>
      <c r="J632" s="2" t="s">
        <v>11974</v>
      </c>
    </row>
    <row r="633" spans="1:10" x14ac:dyDescent="0.25">
      <c r="A633" s="9">
        <v>7802145606</v>
      </c>
      <c r="B633" s="10" t="s">
        <v>6361</v>
      </c>
      <c r="C633" s="13" t="str">
        <f>IF(B633="","не указан"&amp;COUNTIF($A$3:$A633,A633),B633)</f>
        <v>Здание для проведения учебных занятий</v>
      </c>
      <c r="D633" s="10" t="str">
        <f t="shared" si="18"/>
        <v>7802145606Здание для проведения учебных занятий</v>
      </c>
      <c r="E633" s="10" t="s">
        <v>6362</v>
      </c>
      <c r="F633" s="10" t="s">
        <v>16</v>
      </c>
      <c r="G633" s="10" t="s">
        <v>212</v>
      </c>
      <c r="H633" s="11" t="s">
        <v>325</v>
      </c>
      <c r="I633" s="2">
        <f t="shared" si="19"/>
        <v>1</v>
      </c>
      <c r="J633" s="2" t="s">
        <v>11974</v>
      </c>
    </row>
    <row r="634" spans="1:10" x14ac:dyDescent="0.25">
      <c r="A634" s="12">
        <v>7802145638</v>
      </c>
      <c r="B634" s="13" t="s">
        <v>4862</v>
      </c>
      <c r="C634" s="13" t="str">
        <f>IF(B634="","не указан"&amp;COUNTIF($A$3:$A634,A634),B634)</f>
        <v>Государственное бюджетное учреждение дополнительного обоазования Дом детского творчества "Современник" Выборгского района Санкт-Петербурга</v>
      </c>
      <c r="D634" s="10" t="str">
        <f t="shared" si="18"/>
        <v>7802145638Государственное бюджетное учреждение дополнительного обоазования Дом детского творчества "Современник" Выборгского района Санкт-Петербурга</v>
      </c>
      <c r="E634" s="13"/>
      <c r="F634" s="13" t="s">
        <v>16</v>
      </c>
      <c r="G634" s="13" t="s">
        <v>212</v>
      </c>
      <c r="H634" s="14" t="s">
        <v>344</v>
      </c>
      <c r="I634" s="2">
        <f t="shared" si="19"/>
        <v>1</v>
      </c>
      <c r="J634" s="2" t="s">
        <v>11974</v>
      </c>
    </row>
    <row r="635" spans="1:10" x14ac:dyDescent="0.25">
      <c r="A635" s="9">
        <v>7802145645</v>
      </c>
      <c r="B635" s="10" t="s">
        <v>8387</v>
      </c>
      <c r="C635" s="13" t="str">
        <f>IF(B635="","не указан"&amp;COUNTIF($A$3:$A635,A635),B635)</f>
        <v>общественное здание (школа)</v>
      </c>
      <c r="D635" s="10" t="str">
        <f t="shared" si="18"/>
        <v>7802145645общественное здание (школа)</v>
      </c>
      <c r="E635" s="10"/>
      <c r="F635" s="10" t="s">
        <v>16</v>
      </c>
      <c r="G635" s="10" t="s">
        <v>212</v>
      </c>
      <c r="H635" s="11" t="s">
        <v>357</v>
      </c>
      <c r="I635" s="2">
        <f t="shared" si="19"/>
        <v>1</v>
      </c>
      <c r="J635" s="2" t="s">
        <v>11974</v>
      </c>
    </row>
    <row r="636" spans="1:10" x14ac:dyDescent="0.25">
      <c r="A636" s="12">
        <v>7802145758</v>
      </c>
      <c r="B636" s="13"/>
      <c r="C636" s="13" t="str">
        <f>IF(B636="","не указан"&amp;COUNTIF($A$3:$A636,A636),B636)</f>
        <v>не указан1</v>
      </c>
      <c r="D636" s="10" t="str">
        <f t="shared" si="18"/>
        <v>7802145758не указан1</v>
      </c>
      <c r="E636" s="13" t="s">
        <v>8514</v>
      </c>
      <c r="F636" s="13" t="s">
        <v>16</v>
      </c>
      <c r="G636" s="13" t="s">
        <v>212</v>
      </c>
      <c r="H636" s="14" t="s">
        <v>345</v>
      </c>
      <c r="I636" s="2">
        <f t="shared" si="19"/>
        <v>2</v>
      </c>
      <c r="J636" s="2" t="s">
        <v>11974</v>
      </c>
    </row>
    <row r="637" spans="1:10" x14ac:dyDescent="0.25">
      <c r="A637" s="9">
        <v>7802145758</v>
      </c>
      <c r="B637" s="10" t="s">
        <v>9133</v>
      </c>
      <c r="C637" s="13" t="str">
        <f>IF(B637="","не указан"&amp;COUNTIF($A$3:$A637,A637),B637)</f>
        <v>площадка № 2 ГБУ ДО ДДТ "Союз" Раздел по зданиям не заполняется</v>
      </c>
      <c r="D637" s="10" t="str">
        <f t="shared" si="18"/>
        <v>7802145758площадка № 2 ГБУ ДО ДДТ "Союз" Раздел по зданиям не заполняется</v>
      </c>
      <c r="E637" s="10"/>
      <c r="F637" s="10" t="s">
        <v>16</v>
      </c>
      <c r="G637" s="10" t="s">
        <v>212</v>
      </c>
      <c r="H637" s="11" t="s">
        <v>345</v>
      </c>
      <c r="I637" s="2">
        <f t="shared" si="19"/>
        <v>1</v>
      </c>
      <c r="J637" s="2" t="s">
        <v>11974</v>
      </c>
    </row>
    <row r="638" spans="1:10" x14ac:dyDescent="0.25">
      <c r="A638" s="12">
        <v>7802145814</v>
      </c>
      <c r="B638" s="13" t="s">
        <v>5697</v>
      </c>
      <c r="C638" s="13" t="str">
        <f>IF(B638="","не указан"&amp;COUNTIF($A$3:$A638,A638),B638)</f>
        <v>Дошкольное воспитание</v>
      </c>
      <c r="D638" s="10" t="str">
        <f t="shared" si="18"/>
        <v>7802145814Дошкольное воспитание</v>
      </c>
      <c r="E638" s="13" t="s">
        <v>5698</v>
      </c>
      <c r="F638" s="13" t="s">
        <v>16</v>
      </c>
      <c r="G638" s="13" t="s">
        <v>212</v>
      </c>
      <c r="H638" s="14" t="s">
        <v>311</v>
      </c>
      <c r="I638" s="2">
        <f t="shared" si="19"/>
        <v>2</v>
      </c>
      <c r="J638" s="2" t="s">
        <v>11974</v>
      </c>
    </row>
    <row r="639" spans="1:10" x14ac:dyDescent="0.25">
      <c r="A639" s="9">
        <v>7802145814</v>
      </c>
      <c r="B639" s="10" t="s">
        <v>11207</v>
      </c>
      <c r="C639" s="13" t="str">
        <f>IF(B639="","не указан"&amp;COUNTIF($A$3:$A639,A639),B639)</f>
        <v>Учебное заведение</v>
      </c>
      <c r="D639" s="10" t="str">
        <f t="shared" si="18"/>
        <v>7802145814Учебное заведение</v>
      </c>
      <c r="E639" s="10" t="s">
        <v>11208</v>
      </c>
      <c r="F639" s="10" t="s">
        <v>16</v>
      </c>
      <c r="G639" s="10" t="s">
        <v>212</v>
      </c>
      <c r="H639" s="11" t="s">
        <v>311</v>
      </c>
      <c r="I639" s="2">
        <f t="shared" si="19"/>
        <v>1</v>
      </c>
      <c r="J639" s="2" t="s">
        <v>11974</v>
      </c>
    </row>
    <row r="640" spans="1:10" x14ac:dyDescent="0.25">
      <c r="A640" s="12">
        <v>7802145885</v>
      </c>
      <c r="B640" s="13"/>
      <c r="C640" s="13" t="str">
        <f>IF(B640="","не указан"&amp;COUNTIF($A$3:$A640,A640),B640)</f>
        <v>не указан1</v>
      </c>
      <c r="D640" s="10" t="str">
        <f t="shared" si="18"/>
        <v>7802145885не указан1</v>
      </c>
      <c r="E640" s="13" t="s">
        <v>11842</v>
      </c>
      <c r="F640" s="13" t="s">
        <v>16</v>
      </c>
      <c r="G640" s="13" t="s">
        <v>212</v>
      </c>
      <c r="H640" s="14" t="s">
        <v>305</v>
      </c>
      <c r="I640" s="2">
        <f t="shared" si="19"/>
        <v>1</v>
      </c>
      <c r="J640" s="2" t="s">
        <v>11974</v>
      </c>
    </row>
    <row r="641" spans="1:10" x14ac:dyDescent="0.25">
      <c r="A641" s="9">
        <v>7802146293</v>
      </c>
      <c r="B641" s="13"/>
      <c r="C641" s="13" t="str">
        <f>IF(B641="","не указан"&amp;COUNTIF($A$3:$A641,A641),B641)</f>
        <v>не указан1</v>
      </c>
      <c r="D641" s="10" t="str">
        <f t="shared" si="18"/>
        <v>7802146293не указан1</v>
      </c>
      <c r="E641" s="10" t="s">
        <v>8301</v>
      </c>
      <c r="F641" s="10" t="s">
        <v>16</v>
      </c>
      <c r="G641" s="10" t="s">
        <v>212</v>
      </c>
      <c r="H641" s="11" t="s">
        <v>326</v>
      </c>
      <c r="I641" s="2">
        <f t="shared" si="19"/>
        <v>1</v>
      </c>
      <c r="J641" s="2" t="s">
        <v>11974</v>
      </c>
    </row>
    <row r="642" spans="1:10" x14ac:dyDescent="0.25">
      <c r="A642" s="12">
        <v>7802146769</v>
      </c>
      <c r="B642" s="13" t="s">
        <v>5640</v>
      </c>
      <c r="C642" s="13" t="str">
        <f>IF(B642="","не указан"&amp;COUNTIF($A$3:$A642,A642),B642)</f>
        <v>доп образование детей</v>
      </c>
      <c r="D642" s="10" t="str">
        <f t="shared" si="18"/>
        <v>7802146769доп образование детей</v>
      </c>
      <c r="E642" s="13" t="s">
        <v>5641</v>
      </c>
      <c r="F642" s="13" t="s">
        <v>16</v>
      </c>
      <c r="G642" s="13" t="s">
        <v>212</v>
      </c>
      <c r="H642" s="14" t="s">
        <v>346</v>
      </c>
      <c r="I642" s="2">
        <f t="shared" si="19"/>
        <v>4</v>
      </c>
      <c r="J642" s="2" t="s">
        <v>11974</v>
      </c>
    </row>
    <row r="643" spans="1:10" x14ac:dyDescent="0.25">
      <c r="A643" s="9">
        <v>7802146769</v>
      </c>
      <c r="B643" s="10" t="s">
        <v>5646</v>
      </c>
      <c r="C643" s="13" t="str">
        <f>IF(B643="","не указан"&amp;COUNTIF($A$3:$A643,A643),B643)</f>
        <v>дополнительное обр</v>
      </c>
      <c r="D643" s="10" t="str">
        <f t="shared" si="18"/>
        <v>7802146769дополнительное обр</v>
      </c>
      <c r="E643" s="10" t="s">
        <v>5647</v>
      </c>
      <c r="F643" s="10" t="s">
        <v>16</v>
      </c>
      <c r="G643" s="10" t="s">
        <v>212</v>
      </c>
      <c r="H643" s="11" t="s">
        <v>346</v>
      </c>
      <c r="I643" s="2">
        <f t="shared" si="19"/>
        <v>3</v>
      </c>
      <c r="J643" s="2" t="s">
        <v>11974</v>
      </c>
    </row>
    <row r="644" spans="1:10" x14ac:dyDescent="0.25">
      <c r="A644" s="12">
        <v>7802146769</v>
      </c>
      <c r="B644" s="13" t="s">
        <v>5648</v>
      </c>
      <c r="C644" s="13" t="str">
        <f>IF(B644="","не указан"&amp;COUNTIF($A$3:$A644,A644),B644)</f>
        <v>дополнительное образование</v>
      </c>
      <c r="D644" s="10" t="str">
        <f t="shared" ref="D644:D707" si="20">A644&amp;C644</f>
        <v>7802146769дополнительное образование</v>
      </c>
      <c r="E644" s="13" t="s">
        <v>5649</v>
      </c>
      <c r="F644" s="13" t="s">
        <v>16</v>
      </c>
      <c r="G644" s="13" t="s">
        <v>212</v>
      </c>
      <c r="H644" s="14" t="s">
        <v>346</v>
      </c>
      <c r="I644" s="2">
        <f t="shared" ref="I644:I707" si="21">COUNTIF(A644:A7375,A644)</f>
        <v>2</v>
      </c>
      <c r="J644" s="2" t="s">
        <v>11974</v>
      </c>
    </row>
    <row r="645" spans="1:10" x14ac:dyDescent="0.25">
      <c r="A645" s="9">
        <v>7802146769</v>
      </c>
      <c r="B645" s="10" t="s">
        <v>5661</v>
      </c>
      <c r="C645" s="13" t="str">
        <f>IF(B645="","не указан"&amp;COUNTIF($A$3:$A645,A645),B645)</f>
        <v>дополнительное образование детей</v>
      </c>
      <c r="D645" s="10" t="str">
        <f t="shared" si="20"/>
        <v>7802146769дополнительное образование детей</v>
      </c>
      <c r="E645" s="10" t="s">
        <v>5662</v>
      </c>
      <c r="F645" s="10" t="s">
        <v>16</v>
      </c>
      <c r="G645" s="10" t="s">
        <v>212</v>
      </c>
      <c r="H645" s="11" t="s">
        <v>346</v>
      </c>
      <c r="I645" s="2">
        <f t="shared" si="21"/>
        <v>1</v>
      </c>
      <c r="J645" s="2" t="s">
        <v>11974</v>
      </c>
    </row>
    <row r="646" spans="1:10" x14ac:dyDescent="0.25">
      <c r="A646" s="12">
        <v>7802146776</v>
      </c>
      <c r="B646" s="13"/>
      <c r="C646" s="13" t="str">
        <f>IF(B646="","не указан"&amp;COUNTIF($A$3:$A646,A646),B646)</f>
        <v>не указан1</v>
      </c>
      <c r="D646" s="10" t="str">
        <f t="shared" si="20"/>
        <v>7802146776не указан1</v>
      </c>
      <c r="E646" s="13" t="s">
        <v>11848</v>
      </c>
      <c r="F646" s="13" t="s">
        <v>16</v>
      </c>
      <c r="G646" s="13" t="s">
        <v>212</v>
      </c>
      <c r="H646" s="14" t="s">
        <v>300</v>
      </c>
      <c r="I646" s="2">
        <f t="shared" si="21"/>
        <v>1</v>
      </c>
      <c r="J646" s="2" t="s">
        <v>11974</v>
      </c>
    </row>
    <row r="647" spans="1:10" x14ac:dyDescent="0.25">
      <c r="A647" s="9">
        <v>7802146783</v>
      </c>
      <c r="B647" s="13"/>
      <c r="C647" s="13" t="str">
        <f>IF(B647="","не указан"&amp;COUNTIF($A$3:$A647,A647),B647)</f>
        <v>не указан1</v>
      </c>
      <c r="D647" s="10" t="str">
        <f t="shared" si="20"/>
        <v>7802146783не указан1</v>
      </c>
      <c r="E647" s="10" t="s">
        <v>7659</v>
      </c>
      <c r="F647" s="10" t="s">
        <v>16</v>
      </c>
      <c r="G647" s="10" t="s">
        <v>212</v>
      </c>
      <c r="H647" s="11" t="s">
        <v>328</v>
      </c>
      <c r="I647" s="2">
        <f t="shared" si="21"/>
        <v>1</v>
      </c>
      <c r="J647" s="2" t="s">
        <v>11974</v>
      </c>
    </row>
    <row r="648" spans="1:10" x14ac:dyDescent="0.25">
      <c r="A648" s="12">
        <v>7802146825</v>
      </c>
      <c r="B648" s="13"/>
      <c r="C648" s="13" t="str">
        <f>IF(B648="","не указан"&amp;COUNTIF($A$3:$A648,A648),B648)</f>
        <v>не указан1</v>
      </c>
      <c r="D648" s="10" t="str">
        <f t="shared" si="20"/>
        <v>7802146825не указан1</v>
      </c>
      <c r="E648" s="13" t="s">
        <v>8130</v>
      </c>
      <c r="F648" s="13" t="s">
        <v>16</v>
      </c>
      <c r="G648" s="13" t="s">
        <v>212</v>
      </c>
      <c r="H648" s="14" t="s">
        <v>342</v>
      </c>
      <c r="I648" s="2">
        <f t="shared" si="21"/>
        <v>1</v>
      </c>
      <c r="J648" s="2" t="s">
        <v>11974</v>
      </c>
    </row>
    <row r="649" spans="1:10" x14ac:dyDescent="0.25">
      <c r="A649" s="9">
        <v>7802147508</v>
      </c>
      <c r="B649" s="13"/>
      <c r="C649" s="13" t="str">
        <f>IF(B649="","не указан"&amp;COUNTIF($A$3:$A649,A649),B649)</f>
        <v>не указан1</v>
      </c>
      <c r="D649" s="10" t="str">
        <f t="shared" si="20"/>
        <v>7802147508не указан1</v>
      </c>
      <c r="E649" s="10" t="s">
        <v>8041</v>
      </c>
      <c r="F649" s="10" t="s">
        <v>16</v>
      </c>
      <c r="G649" s="10" t="s">
        <v>212</v>
      </c>
      <c r="H649" s="11" t="s">
        <v>308</v>
      </c>
      <c r="I649" s="2">
        <f t="shared" si="21"/>
        <v>1</v>
      </c>
      <c r="J649" s="2" t="s">
        <v>11974</v>
      </c>
    </row>
    <row r="650" spans="1:10" x14ac:dyDescent="0.25">
      <c r="A650" s="12">
        <v>7802147709</v>
      </c>
      <c r="B650" s="13"/>
      <c r="C650" s="13" t="str">
        <f>IF(B650="","не указан"&amp;COUNTIF($A$3:$A650,A650),B650)</f>
        <v>не указан1</v>
      </c>
      <c r="D650" s="10" t="str">
        <f t="shared" si="20"/>
        <v>7802147709не указан1</v>
      </c>
      <c r="E650" s="13" t="s">
        <v>8144</v>
      </c>
      <c r="F650" s="13" t="s">
        <v>16</v>
      </c>
      <c r="G650" s="13" t="s">
        <v>212</v>
      </c>
      <c r="H650" s="14" t="s">
        <v>334</v>
      </c>
      <c r="I650" s="2">
        <f t="shared" si="21"/>
        <v>1</v>
      </c>
      <c r="J650" s="2" t="s">
        <v>11974</v>
      </c>
    </row>
    <row r="651" spans="1:10" x14ac:dyDescent="0.25">
      <c r="A651" s="9">
        <v>7802147900</v>
      </c>
      <c r="B651" s="10" t="s">
        <v>4054</v>
      </c>
      <c r="C651" s="13" t="str">
        <f>IF(B651="","не указан"&amp;COUNTIF($A$3:$A651,A651),B651)</f>
        <v>ГБОУ школа № 483 Выборгского района Санкт-Петербурга</v>
      </c>
      <c r="D651" s="10" t="str">
        <f t="shared" si="20"/>
        <v>7802147900ГБОУ школа № 483 Выборгского района Санкт-Петербурга</v>
      </c>
      <c r="E651" s="10"/>
      <c r="F651" s="10" t="s">
        <v>16</v>
      </c>
      <c r="G651" s="10" t="s">
        <v>212</v>
      </c>
      <c r="H651" s="11" t="s">
        <v>320</v>
      </c>
      <c r="I651" s="2">
        <f t="shared" si="21"/>
        <v>1</v>
      </c>
      <c r="J651" s="2" t="s">
        <v>11974</v>
      </c>
    </row>
    <row r="652" spans="1:10" x14ac:dyDescent="0.25">
      <c r="A652" s="12">
        <v>7802148389</v>
      </c>
      <c r="B652" s="13"/>
      <c r="C652" s="13" t="str">
        <f>IF(B652="","не указан"&amp;COUNTIF($A$3:$A652,A652),B652)</f>
        <v>не указан1</v>
      </c>
      <c r="D652" s="10" t="str">
        <f t="shared" si="20"/>
        <v>7802148389не указан1</v>
      </c>
      <c r="E652" s="13" t="s">
        <v>8028</v>
      </c>
      <c r="F652" s="13" t="s">
        <v>2243</v>
      </c>
      <c r="G652" s="13" t="s">
        <v>2428</v>
      </c>
      <c r="H652" s="14" t="s">
        <v>2481</v>
      </c>
      <c r="I652" s="2">
        <f t="shared" si="21"/>
        <v>1</v>
      </c>
      <c r="J652" s="2" t="s">
        <v>11974</v>
      </c>
    </row>
    <row r="653" spans="1:10" x14ac:dyDescent="0.25">
      <c r="A653" s="9">
        <v>7802148780</v>
      </c>
      <c r="B653" s="13"/>
      <c r="C653" s="13" t="str">
        <f>IF(B653="","не указан"&amp;COUNTIF($A$3:$A653,A653),B653)</f>
        <v>не указан1</v>
      </c>
      <c r="D653" s="10" t="str">
        <f t="shared" si="20"/>
        <v>7802148780не указан1</v>
      </c>
      <c r="E653" s="10" t="s">
        <v>11833</v>
      </c>
      <c r="F653" s="10" t="s">
        <v>16</v>
      </c>
      <c r="G653" s="10" t="s">
        <v>212</v>
      </c>
      <c r="H653" s="11" t="s">
        <v>318</v>
      </c>
      <c r="I653" s="2">
        <f t="shared" si="21"/>
        <v>1</v>
      </c>
      <c r="J653" s="2" t="s">
        <v>11974</v>
      </c>
    </row>
    <row r="654" spans="1:10" x14ac:dyDescent="0.25">
      <c r="A654" s="12">
        <v>7802149135</v>
      </c>
      <c r="B654" s="13" t="s">
        <v>10847</v>
      </c>
      <c r="C654" s="13" t="str">
        <f>IF(B654="","не указан"&amp;COUNTIF($A$3:$A654,A654),B654)</f>
        <v>Средняя общеобразовательная школа</v>
      </c>
      <c r="D654" s="10" t="str">
        <f t="shared" si="20"/>
        <v>7802149135Средняя общеобразовательная школа</v>
      </c>
      <c r="E654" s="13" t="s">
        <v>10848</v>
      </c>
      <c r="F654" s="13" t="s">
        <v>16</v>
      </c>
      <c r="G654" s="13" t="s">
        <v>212</v>
      </c>
      <c r="H654" s="14" t="s">
        <v>339</v>
      </c>
      <c r="I654" s="2">
        <f t="shared" si="21"/>
        <v>1</v>
      </c>
      <c r="J654" s="2" t="s">
        <v>11974</v>
      </c>
    </row>
    <row r="655" spans="1:10" x14ac:dyDescent="0.25">
      <c r="A655" s="9">
        <v>7802151462</v>
      </c>
      <c r="B655" s="10" t="s">
        <v>3095</v>
      </c>
      <c r="C655" s="13" t="str">
        <f>IF(B655="","не указан"&amp;COUNTIF($A$3:$A655,A655),B655)</f>
        <v>административное учреждение</v>
      </c>
      <c r="D655" s="10" t="str">
        <f t="shared" si="20"/>
        <v>7802151462административное учреждение</v>
      </c>
      <c r="E655" s="10" t="s">
        <v>3096</v>
      </c>
      <c r="F655" s="10" t="s">
        <v>16</v>
      </c>
      <c r="G655" s="10" t="s">
        <v>212</v>
      </c>
      <c r="H655" s="11" t="s">
        <v>304</v>
      </c>
      <c r="I655" s="2">
        <f t="shared" si="21"/>
        <v>1</v>
      </c>
      <c r="J655" s="2" t="s">
        <v>11974</v>
      </c>
    </row>
    <row r="656" spans="1:10" x14ac:dyDescent="0.25">
      <c r="A656" s="12">
        <v>7802151543</v>
      </c>
      <c r="B656" s="13"/>
      <c r="C656" s="13" t="str">
        <f>IF(B656="","не указан"&amp;COUNTIF($A$3:$A656,A656),B656)</f>
        <v>не указан1</v>
      </c>
      <c r="D656" s="10" t="str">
        <f t="shared" si="20"/>
        <v>7802151543не указан1</v>
      </c>
      <c r="E656" s="13" t="s">
        <v>8054</v>
      </c>
      <c r="F656" s="13" t="s">
        <v>16</v>
      </c>
      <c r="G656" s="13" t="s">
        <v>212</v>
      </c>
      <c r="H656" s="14" t="s">
        <v>313</v>
      </c>
      <c r="I656" s="2">
        <f t="shared" si="21"/>
        <v>1</v>
      </c>
      <c r="J656" s="2" t="s">
        <v>11974</v>
      </c>
    </row>
    <row r="657" spans="1:10" x14ac:dyDescent="0.25">
      <c r="A657" s="9">
        <v>7802152770</v>
      </c>
      <c r="B657" s="13"/>
      <c r="C657" s="13" t="str">
        <f>IF(B657="","не указан"&amp;COUNTIF($A$3:$A657,A657),B657)</f>
        <v>не указан1</v>
      </c>
      <c r="D657" s="10" t="str">
        <f t="shared" si="20"/>
        <v>7802152770не указан1</v>
      </c>
      <c r="E657" s="10"/>
      <c r="F657" s="10" t="s">
        <v>16</v>
      </c>
      <c r="G657" s="10" t="s">
        <v>212</v>
      </c>
      <c r="H657" s="11" t="s">
        <v>215</v>
      </c>
      <c r="I657" s="2">
        <f t="shared" si="21"/>
        <v>2</v>
      </c>
      <c r="J657" s="2" t="s">
        <v>11974</v>
      </c>
    </row>
    <row r="658" spans="1:10" x14ac:dyDescent="0.25">
      <c r="A658" s="12">
        <v>7802152770</v>
      </c>
      <c r="B658" s="13"/>
      <c r="C658" s="13" t="str">
        <f>IF(B658="","не указан"&amp;COUNTIF($A$3:$A658,A658),B658)</f>
        <v>не указан2</v>
      </c>
      <c r="D658" s="10" t="str">
        <f t="shared" si="20"/>
        <v>7802152770не указан2</v>
      </c>
      <c r="E658" s="13" t="s">
        <v>5884</v>
      </c>
      <c r="F658" s="13" t="s">
        <v>16</v>
      </c>
      <c r="G658" s="13" t="s">
        <v>212</v>
      </c>
      <c r="H658" s="14" t="s">
        <v>215</v>
      </c>
      <c r="I658" s="2">
        <f t="shared" si="21"/>
        <v>1</v>
      </c>
      <c r="J658" s="2" t="s">
        <v>11974</v>
      </c>
    </row>
    <row r="659" spans="1:10" x14ac:dyDescent="0.25">
      <c r="A659" s="9">
        <v>7802152787</v>
      </c>
      <c r="B659" s="13"/>
      <c r="C659" s="13" t="str">
        <f>IF(B659="","не указан"&amp;COUNTIF($A$3:$A659,A659),B659)</f>
        <v>не указан1</v>
      </c>
      <c r="D659" s="10" t="str">
        <f t="shared" si="20"/>
        <v>7802152787не указан1</v>
      </c>
      <c r="E659" s="10" t="s">
        <v>5737</v>
      </c>
      <c r="F659" s="10" t="s">
        <v>16</v>
      </c>
      <c r="G659" s="10" t="s">
        <v>212</v>
      </c>
      <c r="H659" s="11" t="s">
        <v>237</v>
      </c>
      <c r="I659" s="2">
        <f t="shared" si="21"/>
        <v>1</v>
      </c>
      <c r="J659" s="2" t="s">
        <v>11974</v>
      </c>
    </row>
    <row r="660" spans="1:10" x14ac:dyDescent="0.25">
      <c r="A660" s="12">
        <v>7802154914</v>
      </c>
      <c r="B660" s="13" t="s">
        <v>3696</v>
      </c>
      <c r="C660" s="13" t="str">
        <f>IF(B660="","не указан"&amp;COUNTIF($A$3:$A660,A660),B660)</f>
        <v>встроенные помещения в многоквартирном жилом доме</v>
      </c>
      <c r="D660" s="10" t="str">
        <f t="shared" si="20"/>
        <v>7802154914встроенные помещения в многоквартирном жилом доме</v>
      </c>
      <c r="E660" s="13" t="s">
        <v>3697</v>
      </c>
      <c r="F660" s="13" t="s">
        <v>2243</v>
      </c>
      <c r="G660" s="13" t="s">
        <v>2428</v>
      </c>
      <c r="H660" s="14" t="s">
        <v>2459</v>
      </c>
      <c r="I660" s="2">
        <f t="shared" si="21"/>
        <v>1</v>
      </c>
      <c r="J660" s="2" t="s">
        <v>11974</v>
      </c>
    </row>
    <row r="661" spans="1:10" x14ac:dyDescent="0.25">
      <c r="A661" s="9">
        <v>7802155192</v>
      </c>
      <c r="B661" s="10" t="s">
        <v>3539</v>
      </c>
      <c r="C661" s="13" t="str">
        <f>IF(B661="","не указан"&amp;COUNTIF($A$3:$A661,A661),B661)</f>
        <v>Большой Сампсониевский пр., д.34</v>
      </c>
      <c r="D661" s="10" t="str">
        <f t="shared" si="20"/>
        <v>7802155192Большой Сампсониевский пр., д.34</v>
      </c>
      <c r="E661" s="10"/>
      <c r="F661" s="10" t="s">
        <v>2243</v>
      </c>
      <c r="G661" s="10" t="s">
        <v>2428</v>
      </c>
      <c r="H661" s="11" t="s">
        <v>2460</v>
      </c>
      <c r="I661" s="2">
        <f t="shared" si="21"/>
        <v>3</v>
      </c>
      <c r="J661" s="2" t="s">
        <v>11974</v>
      </c>
    </row>
    <row r="662" spans="1:10" x14ac:dyDescent="0.25">
      <c r="A662" s="12">
        <v>7802155192</v>
      </c>
      <c r="B662" s="13" t="s">
        <v>9014</v>
      </c>
      <c r="C662" s="13" t="str">
        <f>IF(B662="","не указан"&amp;COUNTIF($A$3:$A662,A662),B662)</f>
        <v>Пархоменко 17</v>
      </c>
      <c r="D662" s="10" t="str">
        <f t="shared" si="20"/>
        <v>7802155192Пархоменко 17</v>
      </c>
      <c r="E662" s="13"/>
      <c r="F662" s="13" t="s">
        <v>2243</v>
      </c>
      <c r="G662" s="13" t="s">
        <v>2428</v>
      </c>
      <c r="H662" s="14" t="s">
        <v>2460</v>
      </c>
      <c r="I662" s="2">
        <f t="shared" si="21"/>
        <v>2</v>
      </c>
      <c r="J662" s="2" t="s">
        <v>11974</v>
      </c>
    </row>
    <row r="663" spans="1:10" x14ac:dyDescent="0.25">
      <c r="A663" s="9">
        <v>7802155192</v>
      </c>
      <c r="B663" s="10" t="s">
        <v>9708</v>
      </c>
      <c r="C663" s="13" t="str">
        <f>IF(B663="","не указан"&amp;COUNTIF($A$3:$A663,A663),B663)</f>
        <v>Помещение 5-Н БС-62</v>
      </c>
      <c r="D663" s="10" t="str">
        <f t="shared" si="20"/>
        <v>7802155192Помещение 5-Н БС-62</v>
      </c>
      <c r="E663" s="10"/>
      <c r="F663" s="10" t="s">
        <v>2243</v>
      </c>
      <c r="G663" s="10" t="s">
        <v>2428</v>
      </c>
      <c r="H663" s="11" t="s">
        <v>2460</v>
      </c>
      <c r="I663" s="2">
        <f t="shared" si="21"/>
        <v>1</v>
      </c>
      <c r="J663" s="2" t="s">
        <v>11974</v>
      </c>
    </row>
    <row r="664" spans="1:10" x14ac:dyDescent="0.25">
      <c r="A664" s="12">
        <v>7802160467</v>
      </c>
      <c r="B664" s="13" t="s">
        <v>5666</v>
      </c>
      <c r="C664" s="13" t="str">
        <f>IF(B664="","не указан"&amp;COUNTIF($A$3:$A664,A664),B664)</f>
        <v>дополнительное образование детей ( детская музыкальная школа)</v>
      </c>
      <c r="D664" s="10" t="str">
        <f t="shared" si="20"/>
        <v>7802160467дополнительное образование детей ( детская музыкальная школа)</v>
      </c>
      <c r="E664" s="13" t="s">
        <v>5667</v>
      </c>
      <c r="F664" s="13" t="s">
        <v>2243</v>
      </c>
      <c r="G664" s="13" t="s">
        <v>2428</v>
      </c>
      <c r="H664" s="14" t="s">
        <v>2458</v>
      </c>
      <c r="I664" s="2">
        <f t="shared" si="21"/>
        <v>2</v>
      </c>
      <c r="J664" s="2" t="s">
        <v>11974</v>
      </c>
    </row>
    <row r="665" spans="1:10" x14ac:dyDescent="0.25">
      <c r="A665" s="9">
        <v>7802160467</v>
      </c>
      <c r="B665" s="10" t="s">
        <v>10172</v>
      </c>
      <c r="C665" s="13" t="str">
        <f>IF(B665="","не указан"&amp;COUNTIF($A$3:$A665,A665),B665)</f>
        <v>Санкт-Петербургское государственное учреждение дополнительного образования "Санкт-петербургская детская школа искусств №37"</v>
      </c>
      <c r="D665" s="10" t="str">
        <f t="shared" si="20"/>
        <v>7802160467Санкт-Петербургское государственное учреждение дополнительного образования "Санкт-петербургская детская школа искусств №37"</v>
      </c>
      <c r="E665" s="10"/>
      <c r="F665" s="10" t="s">
        <v>2243</v>
      </c>
      <c r="G665" s="10" t="s">
        <v>2428</v>
      </c>
      <c r="H665" s="11" t="s">
        <v>2458</v>
      </c>
      <c r="I665" s="2">
        <f t="shared" si="21"/>
        <v>1</v>
      </c>
      <c r="J665" s="2" t="s">
        <v>11974</v>
      </c>
    </row>
    <row r="666" spans="1:10" x14ac:dyDescent="0.25">
      <c r="A666" s="12">
        <v>7802164550</v>
      </c>
      <c r="B666" s="13" t="s">
        <v>11877</v>
      </c>
      <c r="C666" s="13" t="str">
        <f>IF(B666="","не указан"&amp;COUNTIF($A$3:$A666,A666),B666)</f>
        <v>школа искусств</v>
      </c>
      <c r="D666" s="10" t="str">
        <f t="shared" si="20"/>
        <v>7802164550школа искусств</v>
      </c>
      <c r="E666" s="13"/>
      <c r="F666" s="13" t="s">
        <v>2243</v>
      </c>
      <c r="G666" s="13" t="s">
        <v>2428</v>
      </c>
      <c r="H666" s="14" t="s">
        <v>2473</v>
      </c>
      <c r="I666" s="2">
        <f t="shared" si="21"/>
        <v>1</v>
      </c>
      <c r="J666" s="2" t="s">
        <v>11974</v>
      </c>
    </row>
    <row r="667" spans="1:10" x14ac:dyDescent="0.25">
      <c r="A667" s="9">
        <v>7802165240</v>
      </c>
      <c r="B667" s="13"/>
      <c r="C667" s="13" t="str">
        <f>IF(B667="","не указан"&amp;COUNTIF($A$3:$A667,A667),B667)</f>
        <v>не указан1</v>
      </c>
      <c r="D667" s="10" t="str">
        <f t="shared" si="20"/>
        <v>7802165240не указан1</v>
      </c>
      <c r="E667" s="10" t="s">
        <v>5465</v>
      </c>
      <c r="F667" s="10" t="s">
        <v>16</v>
      </c>
      <c r="G667" s="10" t="s">
        <v>212</v>
      </c>
      <c r="H667" s="11" t="s">
        <v>382</v>
      </c>
      <c r="I667" s="2">
        <f t="shared" si="21"/>
        <v>1</v>
      </c>
      <c r="J667" s="2" t="s">
        <v>11974</v>
      </c>
    </row>
    <row r="668" spans="1:10" x14ac:dyDescent="0.25">
      <c r="A668" s="12">
        <v>7802165313</v>
      </c>
      <c r="B668" s="13" t="s">
        <v>369</v>
      </c>
      <c r="C668" s="13" t="str">
        <f>IF(B668="","не указан"&amp;COUNTIF($A$3:$A668,A668),B668)</f>
        <v>СПб ГБУЗ "Гериатрическая больница №1"</v>
      </c>
      <c r="D668" s="10" t="str">
        <f t="shared" si="20"/>
        <v>7802165313СПб ГБУЗ "Гериатрическая больница №1"</v>
      </c>
      <c r="E668" s="13" t="s">
        <v>10612</v>
      </c>
      <c r="F668" s="13" t="s">
        <v>16</v>
      </c>
      <c r="G668" s="13" t="s">
        <v>212</v>
      </c>
      <c r="H668" s="14" t="s">
        <v>369</v>
      </c>
      <c r="I668" s="2">
        <f t="shared" si="21"/>
        <v>1</v>
      </c>
      <c r="J668" s="2" t="s">
        <v>11974</v>
      </c>
    </row>
    <row r="669" spans="1:10" x14ac:dyDescent="0.25">
      <c r="A669" s="9">
        <v>7802166613</v>
      </c>
      <c r="B669" s="13"/>
      <c r="C669" s="13" t="str">
        <f>IF(B669="","не указан"&amp;COUNTIF($A$3:$A669,A669),B669)</f>
        <v>не указан1</v>
      </c>
      <c r="D669" s="10" t="str">
        <f t="shared" si="20"/>
        <v>7802166613не указан1</v>
      </c>
      <c r="E669" s="10" t="s">
        <v>9582</v>
      </c>
      <c r="F669" s="10" t="s">
        <v>16</v>
      </c>
      <c r="G669" s="10" t="s">
        <v>212</v>
      </c>
      <c r="H669" s="11" t="s">
        <v>371</v>
      </c>
      <c r="I669" s="2">
        <f t="shared" si="21"/>
        <v>3</v>
      </c>
      <c r="J669" s="2" t="s">
        <v>11974</v>
      </c>
    </row>
    <row r="670" spans="1:10" x14ac:dyDescent="0.25">
      <c r="A670" s="12">
        <v>7802166613</v>
      </c>
      <c r="B670" s="13" t="s">
        <v>9623</v>
      </c>
      <c r="C670" s="13" t="str">
        <f>IF(B670="","не указан"&amp;COUNTIF($A$3:$A670,A670),B670)</f>
        <v>Поликлиническое отделение (здание №1)</v>
      </c>
      <c r="D670" s="10" t="str">
        <f t="shared" si="20"/>
        <v>7802166613Поликлиническое отделение (здание №1)</v>
      </c>
      <c r="E670" s="13" t="s">
        <v>9624</v>
      </c>
      <c r="F670" s="13" t="s">
        <v>16</v>
      </c>
      <c r="G670" s="13" t="s">
        <v>212</v>
      </c>
      <c r="H670" s="14" t="s">
        <v>371</v>
      </c>
      <c r="I670" s="2">
        <f t="shared" si="21"/>
        <v>2</v>
      </c>
      <c r="J670" s="2" t="s">
        <v>11974</v>
      </c>
    </row>
    <row r="671" spans="1:10" x14ac:dyDescent="0.25">
      <c r="A671" s="9">
        <v>7802166613</v>
      </c>
      <c r="B671" s="10" t="s">
        <v>9625</v>
      </c>
      <c r="C671" s="13" t="str">
        <f>IF(B671="","не указан"&amp;COUNTIF($A$3:$A671,A671),B671)</f>
        <v>Поликлиническое отделение (здание №2)</v>
      </c>
      <c r="D671" s="10" t="str">
        <f t="shared" si="20"/>
        <v>7802166613Поликлиническое отделение (здание №2)</v>
      </c>
      <c r="E671" s="10" t="s">
        <v>9626</v>
      </c>
      <c r="F671" s="10" t="s">
        <v>16</v>
      </c>
      <c r="G671" s="10" t="s">
        <v>212</v>
      </c>
      <c r="H671" s="11" t="s">
        <v>371</v>
      </c>
      <c r="I671" s="2">
        <f t="shared" si="21"/>
        <v>1</v>
      </c>
      <c r="J671" s="2" t="s">
        <v>11974</v>
      </c>
    </row>
    <row r="672" spans="1:10" x14ac:dyDescent="0.25">
      <c r="A672" s="12">
        <v>7802171726</v>
      </c>
      <c r="B672" s="13"/>
      <c r="C672" s="13" t="str">
        <f>IF(B672="","не указан"&amp;COUNTIF($A$3:$A672,A672),B672)</f>
        <v>не указан1</v>
      </c>
      <c r="D672" s="10" t="str">
        <f t="shared" si="20"/>
        <v>7802171726не указан1</v>
      </c>
      <c r="E672" s="13" t="s">
        <v>7592</v>
      </c>
      <c r="F672" s="13" t="s">
        <v>16</v>
      </c>
      <c r="G672" s="13" t="s">
        <v>212</v>
      </c>
      <c r="H672" s="14" t="s">
        <v>384</v>
      </c>
      <c r="I672" s="2">
        <f t="shared" si="21"/>
        <v>2</v>
      </c>
      <c r="J672" s="2" t="s">
        <v>11974</v>
      </c>
    </row>
    <row r="673" spans="1:10" x14ac:dyDescent="0.25">
      <c r="A673" s="9">
        <v>7802171726</v>
      </c>
      <c r="B673" s="10" t="s">
        <v>7625</v>
      </c>
      <c r="C673" s="13" t="str">
        <f>IF(B673="","не указан"&amp;COUNTIF($A$3:$A673,A673),B673)</f>
        <v>Нежилое 1</v>
      </c>
      <c r="D673" s="10" t="str">
        <f t="shared" si="20"/>
        <v>7802171726Нежилое 1</v>
      </c>
      <c r="E673" s="10" t="s">
        <v>7626</v>
      </c>
      <c r="F673" s="10" t="s">
        <v>16</v>
      </c>
      <c r="G673" s="10" t="s">
        <v>212</v>
      </c>
      <c r="H673" s="11" t="s">
        <v>384</v>
      </c>
      <c r="I673" s="2">
        <f t="shared" si="21"/>
        <v>1</v>
      </c>
      <c r="J673" s="2" t="s">
        <v>11974</v>
      </c>
    </row>
    <row r="674" spans="1:10" x14ac:dyDescent="0.25">
      <c r="A674" s="12">
        <v>7802172864</v>
      </c>
      <c r="B674" s="13" t="s">
        <v>5409</v>
      </c>
      <c r="C674" s="13" t="str">
        <f>IF(B674="","не указан"&amp;COUNTIF($A$3:$A674,A674),B674)</f>
        <v>Детское отделение Противотуберкулезного диспансера</v>
      </c>
      <c r="D674" s="10" t="str">
        <f t="shared" si="20"/>
        <v>7802172864Детское отделение Противотуберкулезного диспансера</v>
      </c>
      <c r="E674" s="13" t="s">
        <v>5410</v>
      </c>
      <c r="F674" s="13" t="s">
        <v>2243</v>
      </c>
      <c r="G674" s="13" t="s">
        <v>2317</v>
      </c>
      <c r="H674" s="14" t="s">
        <v>2385</v>
      </c>
      <c r="I674" s="2">
        <f t="shared" si="21"/>
        <v>2</v>
      </c>
      <c r="J674" s="2" t="s">
        <v>11974</v>
      </c>
    </row>
    <row r="675" spans="1:10" x14ac:dyDescent="0.25">
      <c r="A675" s="9">
        <v>7802172864</v>
      </c>
      <c r="B675" s="13"/>
      <c r="C675" s="13" t="str">
        <f>IF(B675="","не указан"&amp;COUNTIF($A$3:$A675,A675),B675)</f>
        <v>не указан2</v>
      </c>
      <c r="D675" s="10" t="str">
        <f t="shared" si="20"/>
        <v>7802172864не указан2</v>
      </c>
      <c r="E675" s="10" t="s">
        <v>9925</v>
      </c>
      <c r="F675" s="10" t="s">
        <v>2243</v>
      </c>
      <c r="G675" s="10" t="s">
        <v>2317</v>
      </c>
      <c r="H675" s="11" t="s">
        <v>2385</v>
      </c>
      <c r="I675" s="2">
        <f t="shared" si="21"/>
        <v>1</v>
      </c>
      <c r="J675" s="2" t="s">
        <v>11974</v>
      </c>
    </row>
    <row r="676" spans="1:10" x14ac:dyDescent="0.25">
      <c r="A676" s="12">
        <v>7802174117</v>
      </c>
      <c r="B676" s="13" t="s">
        <v>6584</v>
      </c>
      <c r="C676" s="13" t="str">
        <f>IF(B676="","не указан"&amp;COUNTIF($A$3:$A676,A676),B676)</f>
        <v>Здание сурдологического центра</v>
      </c>
      <c r="D676" s="10" t="str">
        <f t="shared" si="20"/>
        <v>7802174117Здание сурдологического центра</v>
      </c>
      <c r="E676" s="13" t="s">
        <v>6585</v>
      </c>
      <c r="F676" s="13" t="s">
        <v>2243</v>
      </c>
      <c r="G676" s="13" t="s">
        <v>2317</v>
      </c>
      <c r="H676" s="14" t="s">
        <v>2411</v>
      </c>
      <c r="I676" s="2">
        <f t="shared" si="21"/>
        <v>1</v>
      </c>
      <c r="J676" s="2" t="s">
        <v>11974</v>
      </c>
    </row>
    <row r="677" spans="1:10" x14ac:dyDescent="0.25">
      <c r="A677" s="9">
        <v>7802174406</v>
      </c>
      <c r="B677" s="13"/>
      <c r="C677" s="13" t="str">
        <f>IF(B677="","не указан"&amp;COUNTIF($A$3:$A677,A677),B677)</f>
        <v>не указан1</v>
      </c>
      <c r="D677" s="10" t="str">
        <f t="shared" si="20"/>
        <v>7802174406не указан1</v>
      </c>
      <c r="E677" s="10" t="s">
        <v>7651</v>
      </c>
      <c r="F677" s="10" t="s">
        <v>16</v>
      </c>
      <c r="G677" s="10" t="s">
        <v>212</v>
      </c>
      <c r="H677" s="11" t="s">
        <v>386</v>
      </c>
      <c r="I677" s="2">
        <f t="shared" si="21"/>
        <v>1</v>
      </c>
      <c r="J677" s="2" t="s">
        <v>11974</v>
      </c>
    </row>
    <row r="678" spans="1:10" x14ac:dyDescent="0.25">
      <c r="A678" s="12">
        <v>7802207443</v>
      </c>
      <c r="B678" s="13" t="s">
        <v>3370</v>
      </c>
      <c r="C678" s="13" t="str">
        <f>IF(B678="","не указан"&amp;COUNTIF($A$3:$A678,A678),B678)</f>
        <v>Библиотека « Батенинская»</v>
      </c>
      <c r="D678" s="10" t="str">
        <f t="shared" si="20"/>
        <v>7802207443Библиотека « Батенинская»</v>
      </c>
      <c r="E678" s="13" t="s">
        <v>3371</v>
      </c>
      <c r="F678" s="13" t="s">
        <v>16</v>
      </c>
      <c r="G678" s="13" t="s">
        <v>212</v>
      </c>
      <c r="H678" s="14" t="s">
        <v>367</v>
      </c>
      <c r="I678" s="2">
        <f t="shared" si="21"/>
        <v>12</v>
      </c>
      <c r="J678" s="2" t="s">
        <v>11974</v>
      </c>
    </row>
    <row r="679" spans="1:10" x14ac:dyDescent="0.25">
      <c r="A679" s="9">
        <v>7802207443</v>
      </c>
      <c r="B679" s="10" t="s">
        <v>3372</v>
      </c>
      <c r="C679" s="13" t="str">
        <f>IF(B679="","не указан"&amp;COUNTIF($A$3:$A679,A679),B679)</f>
        <v>Библиотека « Книга во времени»</v>
      </c>
      <c r="D679" s="10" t="str">
        <f t="shared" si="20"/>
        <v>7802207443Библиотека « Книга во времени»</v>
      </c>
      <c r="E679" s="10" t="s">
        <v>3373</v>
      </c>
      <c r="F679" s="10" t="s">
        <v>16</v>
      </c>
      <c r="G679" s="10" t="s">
        <v>212</v>
      </c>
      <c r="H679" s="11" t="s">
        <v>367</v>
      </c>
      <c r="I679" s="2">
        <f t="shared" si="21"/>
        <v>11</v>
      </c>
      <c r="J679" s="2" t="s">
        <v>11974</v>
      </c>
    </row>
    <row r="680" spans="1:10" x14ac:dyDescent="0.25">
      <c r="A680" s="12">
        <v>7802207443</v>
      </c>
      <c r="B680" s="13" t="s">
        <v>3374</v>
      </c>
      <c r="C680" s="13" t="str">
        <f>IF(B680="","не указан"&amp;COUNTIF($A$3:$A680,A680),B680)</f>
        <v>Библиотека « Левашовская»</v>
      </c>
      <c r="D680" s="10" t="str">
        <f t="shared" si="20"/>
        <v>7802207443Библиотека « Левашовская»</v>
      </c>
      <c r="E680" s="13" t="s">
        <v>3375</v>
      </c>
      <c r="F680" s="13" t="s">
        <v>16</v>
      </c>
      <c r="G680" s="13" t="s">
        <v>212</v>
      </c>
      <c r="H680" s="14" t="s">
        <v>367</v>
      </c>
      <c r="I680" s="2">
        <f t="shared" si="21"/>
        <v>10</v>
      </c>
      <c r="J680" s="2" t="s">
        <v>11974</v>
      </c>
    </row>
    <row r="681" spans="1:10" x14ac:dyDescent="0.25">
      <c r="A681" s="9">
        <v>7802207443</v>
      </c>
      <c r="B681" s="10" t="s">
        <v>3376</v>
      </c>
      <c r="C681" s="13" t="str">
        <f>IF(B681="","не указан"&amp;COUNTIF($A$3:$A681,A681),B681)</f>
        <v>Библиотека «СВОя»</v>
      </c>
      <c r="D681" s="10" t="str">
        <f t="shared" si="20"/>
        <v>7802207443Библиотека «СВОя»</v>
      </c>
      <c r="E681" s="10" t="s">
        <v>3377</v>
      </c>
      <c r="F681" s="10" t="s">
        <v>16</v>
      </c>
      <c r="G681" s="10" t="s">
        <v>212</v>
      </c>
      <c r="H681" s="11" t="s">
        <v>367</v>
      </c>
      <c r="I681" s="2">
        <f t="shared" si="21"/>
        <v>9</v>
      </c>
      <c r="J681" s="2" t="s">
        <v>11974</v>
      </c>
    </row>
    <row r="682" spans="1:10" x14ac:dyDescent="0.25">
      <c r="A682" s="12">
        <v>7802207443</v>
      </c>
      <c r="B682" s="13" t="s">
        <v>3378</v>
      </c>
      <c r="C682" s="13" t="str">
        <f>IF(B682="","не указан"&amp;COUNTIF($A$3:$A682,A682),B682)</f>
        <v>Библиотека «Удельнинская»</v>
      </c>
      <c r="D682" s="10" t="str">
        <f t="shared" si="20"/>
        <v>7802207443Библиотека «Удельнинская»</v>
      </c>
      <c r="E682" s="13" t="s">
        <v>3379</v>
      </c>
      <c r="F682" s="13" t="s">
        <v>16</v>
      </c>
      <c r="G682" s="13" t="s">
        <v>212</v>
      </c>
      <c r="H682" s="14" t="s">
        <v>367</v>
      </c>
      <c r="I682" s="2">
        <f t="shared" si="21"/>
        <v>8</v>
      </c>
      <c r="J682" s="2" t="s">
        <v>11974</v>
      </c>
    </row>
    <row r="683" spans="1:10" x14ac:dyDescent="0.25">
      <c r="A683" s="9">
        <v>7802207443</v>
      </c>
      <c r="B683" s="10" t="s">
        <v>3390</v>
      </c>
      <c r="C683" s="13" t="str">
        <f>IF(B683="","не указан"&amp;COUNTIF($A$3:$A683,A683),B683)</f>
        <v>Библиотека им. Д.С. Лихачева</v>
      </c>
      <c r="D683" s="10" t="str">
        <f t="shared" si="20"/>
        <v>7802207443Библиотека им. Д.С. Лихачева</v>
      </c>
      <c r="E683" s="10" t="s">
        <v>3391</v>
      </c>
      <c r="F683" s="10" t="s">
        <v>16</v>
      </c>
      <c r="G683" s="10" t="s">
        <v>212</v>
      </c>
      <c r="H683" s="11" t="s">
        <v>367</v>
      </c>
      <c r="I683" s="2">
        <f t="shared" si="21"/>
        <v>7</v>
      </c>
      <c r="J683" s="2" t="s">
        <v>11974</v>
      </c>
    </row>
    <row r="684" spans="1:10" x14ac:dyDescent="0.25">
      <c r="A684" s="12">
        <v>7802207443</v>
      </c>
      <c r="B684" s="13"/>
      <c r="C684" s="13" t="str">
        <f>IF(B684="","не указан"&amp;COUNTIF($A$3:$A684,A684),B684)</f>
        <v>не указан7</v>
      </c>
      <c r="D684" s="10" t="str">
        <f t="shared" si="20"/>
        <v>7802207443не указан7</v>
      </c>
      <c r="E684" s="13" t="s">
        <v>3453</v>
      </c>
      <c r="F684" s="13" t="s">
        <v>16</v>
      </c>
      <c r="G684" s="13" t="s">
        <v>212</v>
      </c>
      <c r="H684" s="14" t="s">
        <v>367</v>
      </c>
      <c r="I684" s="2">
        <f t="shared" si="21"/>
        <v>6</v>
      </c>
      <c r="J684" s="2" t="s">
        <v>11974</v>
      </c>
    </row>
    <row r="685" spans="1:10" x14ac:dyDescent="0.25">
      <c r="A685" s="9">
        <v>7802207443</v>
      </c>
      <c r="B685" s="10" t="s">
        <v>3512</v>
      </c>
      <c r="C685" s="13" t="str">
        <f>IF(B685="","не указан"&amp;COUNTIF($A$3:$A685,A685),B685)</f>
        <v>Библиоцентр « СТАРТ»</v>
      </c>
      <c r="D685" s="10" t="str">
        <f t="shared" si="20"/>
        <v>7802207443Библиоцентр « СТАРТ»</v>
      </c>
      <c r="E685" s="10" t="s">
        <v>3513</v>
      </c>
      <c r="F685" s="10" t="s">
        <v>16</v>
      </c>
      <c r="G685" s="10" t="s">
        <v>212</v>
      </c>
      <c r="H685" s="11" t="s">
        <v>367</v>
      </c>
      <c r="I685" s="2">
        <f t="shared" si="21"/>
        <v>5</v>
      </c>
      <c r="J685" s="2" t="s">
        <v>11974</v>
      </c>
    </row>
    <row r="686" spans="1:10" x14ac:dyDescent="0.25">
      <c r="A686" s="12">
        <v>7802207443</v>
      </c>
      <c r="B686" s="13" t="s">
        <v>3514</v>
      </c>
      <c r="C686" s="13" t="str">
        <f>IF(B686="","не указан"&amp;COUNTIF($A$3:$A686,A686),B686)</f>
        <v>Библиоцентр детского чтения</v>
      </c>
      <c r="D686" s="10" t="str">
        <f t="shared" si="20"/>
        <v>7802207443Библиоцентр детского чтения</v>
      </c>
      <c r="E686" s="13" t="s">
        <v>3515</v>
      </c>
      <c r="F686" s="13" t="s">
        <v>16</v>
      </c>
      <c r="G686" s="13" t="s">
        <v>212</v>
      </c>
      <c r="H686" s="14" t="s">
        <v>367</v>
      </c>
      <c r="I686" s="2">
        <f t="shared" si="21"/>
        <v>4</v>
      </c>
      <c r="J686" s="2" t="s">
        <v>11974</v>
      </c>
    </row>
    <row r="687" spans="1:10" x14ac:dyDescent="0.25">
      <c r="A687" s="9">
        <v>7802207443</v>
      </c>
      <c r="B687" s="10" t="s">
        <v>11621</v>
      </c>
      <c r="C687" s="13" t="str">
        <f>IF(B687="","не указан"&amp;COUNTIF($A$3:$A687,A687),B687)</f>
        <v>ЦБС</v>
      </c>
      <c r="D687" s="10" t="str">
        <f t="shared" si="20"/>
        <v>7802207443ЦБС</v>
      </c>
      <c r="E687" s="10" t="s">
        <v>11622</v>
      </c>
      <c r="F687" s="10" t="s">
        <v>16</v>
      </c>
      <c r="G687" s="10" t="s">
        <v>212</v>
      </c>
      <c r="H687" s="11" t="s">
        <v>367</v>
      </c>
      <c r="I687" s="2">
        <f t="shared" si="21"/>
        <v>3</v>
      </c>
      <c r="J687" s="2" t="s">
        <v>11974</v>
      </c>
    </row>
    <row r="688" spans="1:10" x14ac:dyDescent="0.25">
      <c r="A688" s="12">
        <v>7802207443</v>
      </c>
      <c r="B688" s="13" t="s">
        <v>11696</v>
      </c>
      <c r="C688" s="13" t="str">
        <f>IF(B688="","не указан"&amp;COUNTIF($A$3:$A688,A688),B688)</f>
        <v>Центральная детская библиотека им. Н.А. Внукова</v>
      </c>
      <c r="D688" s="10" t="str">
        <f t="shared" si="20"/>
        <v>7802207443Центральная детская библиотека им. Н.А. Внукова</v>
      </c>
      <c r="E688" s="13" t="s">
        <v>11697</v>
      </c>
      <c r="F688" s="13" t="s">
        <v>16</v>
      </c>
      <c r="G688" s="13" t="s">
        <v>212</v>
      </c>
      <c r="H688" s="14" t="s">
        <v>367</v>
      </c>
      <c r="I688" s="2">
        <f t="shared" si="21"/>
        <v>2</v>
      </c>
      <c r="J688" s="2" t="s">
        <v>11974</v>
      </c>
    </row>
    <row r="689" spans="1:10" x14ac:dyDescent="0.25">
      <c r="A689" s="9">
        <v>7802207443</v>
      </c>
      <c r="B689" s="10" t="s">
        <v>11732</v>
      </c>
      <c r="C689" s="13" t="str">
        <f>IF(B689="","не указан"&amp;COUNTIF($A$3:$A689,A689),B689)</f>
        <v>ЦРБ «В озерках»</v>
      </c>
      <c r="D689" s="10" t="str">
        <f t="shared" si="20"/>
        <v>7802207443ЦРБ «В озерках»</v>
      </c>
      <c r="E689" s="10" t="s">
        <v>11733</v>
      </c>
      <c r="F689" s="10" t="s">
        <v>16</v>
      </c>
      <c r="G689" s="10" t="s">
        <v>212</v>
      </c>
      <c r="H689" s="11" t="s">
        <v>367</v>
      </c>
      <c r="I689" s="2">
        <f t="shared" si="21"/>
        <v>1</v>
      </c>
      <c r="J689" s="2" t="s">
        <v>11974</v>
      </c>
    </row>
    <row r="690" spans="1:10" x14ac:dyDescent="0.25">
      <c r="A690" s="12">
        <v>7802281214</v>
      </c>
      <c r="B690" s="13"/>
      <c r="C690" s="13" t="str">
        <f>IF(B690="","не указан"&amp;COUNTIF($A$3:$A690,A690),B690)</f>
        <v>не указан1</v>
      </c>
      <c r="D690" s="10" t="str">
        <f t="shared" si="20"/>
        <v>7802281214не указан1</v>
      </c>
      <c r="E690" s="13" t="s">
        <v>7891</v>
      </c>
      <c r="F690" s="13" t="s">
        <v>16</v>
      </c>
      <c r="G690" s="13" t="s">
        <v>212</v>
      </c>
      <c r="H690" s="14" t="s">
        <v>319</v>
      </c>
      <c r="I690" s="2">
        <f t="shared" si="21"/>
        <v>2</v>
      </c>
      <c r="J690" s="2" t="s">
        <v>11974</v>
      </c>
    </row>
    <row r="691" spans="1:10" x14ac:dyDescent="0.25">
      <c r="A691" s="9">
        <v>7802281214</v>
      </c>
      <c r="B691" s="13"/>
      <c r="C691" s="13" t="str">
        <f>IF(B691="","не указан"&amp;COUNTIF($A$3:$A691,A691),B691)</f>
        <v>не указан2</v>
      </c>
      <c r="D691" s="10" t="str">
        <f t="shared" si="20"/>
        <v>7802281214не указан2</v>
      </c>
      <c r="E691" s="10" t="s">
        <v>11834</v>
      </c>
      <c r="F691" s="10" t="s">
        <v>16</v>
      </c>
      <c r="G691" s="10" t="s">
        <v>212</v>
      </c>
      <c r="H691" s="11" t="s">
        <v>319</v>
      </c>
      <c r="I691" s="2">
        <f t="shared" si="21"/>
        <v>1</v>
      </c>
      <c r="J691" s="2" t="s">
        <v>11974</v>
      </c>
    </row>
    <row r="692" spans="1:10" x14ac:dyDescent="0.25">
      <c r="A692" s="12">
        <v>7802311807</v>
      </c>
      <c r="B692" s="13"/>
      <c r="C692" s="13" t="str">
        <f>IF(B692="","не указан"&amp;COUNTIF($A$3:$A692,A692),B692)</f>
        <v>не указан1</v>
      </c>
      <c r="D692" s="10" t="str">
        <f t="shared" si="20"/>
        <v>7802311807не указан1</v>
      </c>
      <c r="E692" s="13" t="s">
        <v>8509</v>
      </c>
      <c r="F692" s="13" t="s">
        <v>16</v>
      </c>
      <c r="G692" s="13" t="s">
        <v>212</v>
      </c>
      <c r="H692" s="14" t="s">
        <v>385</v>
      </c>
      <c r="I692" s="2">
        <f t="shared" si="21"/>
        <v>1</v>
      </c>
      <c r="J692" s="2" t="s">
        <v>11974</v>
      </c>
    </row>
    <row r="693" spans="1:10" x14ac:dyDescent="0.25">
      <c r="A693" s="9">
        <v>7802319267</v>
      </c>
      <c r="B693" s="10" t="s">
        <v>10608</v>
      </c>
      <c r="C693" s="13" t="str">
        <f>IF(B693="","не указан"&amp;COUNTIF($A$3:$A693,A693),B693)</f>
        <v>СПб ГБУ ЦСРИ Выборгского района</v>
      </c>
      <c r="D693" s="10" t="str">
        <f t="shared" si="20"/>
        <v>7802319267СПб ГБУ ЦСРИ Выборгского района</v>
      </c>
      <c r="E693" s="10"/>
      <c r="F693" s="10" t="s">
        <v>16</v>
      </c>
      <c r="G693" s="10" t="s">
        <v>212</v>
      </c>
      <c r="H693" s="11" t="s">
        <v>365</v>
      </c>
      <c r="I693" s="2">
        <f t="shared" si="21"/>
        <v>5</v>
      </c>
      <c r="J693" s="2" t="s">
        <v>11974</v>
      </c>
    </row>
    <row r="694" spans="1:10" x14ac:dyDescent="0.25">
      <c r="A694" s="12">
        <v>7802319267</v>
      </c>
      <c r="B694" s="13"/>
      <c r="C694" s="13" t="str">
        <f>IF(B694="","не указан"&amp;COUNTIF($A$3:$A694,A694),B694)</f>
        <v>не указан2</v>
      </c>
      <c r="D694" s="10" t="str">
        <f t="shared" si="20"/>
        <v>7802319267не указан2</v>
      </c>
      <c r="E694" s="13"/>
      <c r="F694" s="13" t="s">
        <v>16</v>
      </c>
      <c r="G694" s="13" t="s">
        <v>212</v>
      </c>
      <c r="H694" s="14" t="s">
        <v>365</v>
      </c>
      <c r="I694" s="2">
        <f t="shared" si="21"/>
        <v>4</v>
      </c>
      <c r="J694" s="2" t="s">
        <v>11974</v>
      </c>
    </row>
    <row r="695" spans="1:10" x14ac:dyDescent="0.25">
      <c r="A695" s="9">
        <v>7802319267</v>
      </c>
      <c r="B695" s="13"/>
      <c r="C695" s="13" t="str">
        <f>IF(B695="","не указан"&amp;COUNTIF($A$3:$A695,A695),B695)</f>
        <v>не указан3</v>
      </c>
      <c r="D695" s="10" t="str">
        <f t="shared" si="20"/>
        <v>7802319267не указан3</v>
      </c>
      <c r="E695" s="10" t="s">
        <v>10609</v>
      </c>
      <c r="F695" s="10" t="s">
        <v>16</v>
      </c>
      <c r="G695" s="10" t="s">
        <v>212</v>
      </c>
      <c r="H695" s="11" t="s">
        <v>365</v>
      </c>
      <c r="I695" s="2">
        <f t="shared" si="21"/>
        <v>3</v>
      </c>
      <c r="J695" s="2" t="s">
        <v>11974</v>
      </c>
    </row>
    <row r="696" spans="1:10" x14ac:dyDescent="0.25">
      <c r="A696" s="12">
        <v>7802319267</v>
      </c>
      <c r="B696" s="13"/>
      <c r="C696" s="13" t="str">
        <f>IF(B696="","не указан"&amp;COUNTIF($A$3:$A696,A696),B696)</f>
        <v>не указан4</v>
      </c>
      <c r="D696" s="10" t="str">
        <f t="shared" si="20"/>
        <v>7802319267не указан4</v>
      </c>
      <c r="E696" s="13" t="s">
        <v>10610</v>
      </c>
      <c r="F696" s="13" t="s">
        <v>16</v>
      </c>
      <c r="G696" s="13" t="s">
        <v>212</v>
      </c>
      <c r="H696" s="14" t="s">
        <v>365</v>
      </c>
      <c r="I696" s="2">
        <f t="shared" si="21"/>
        <v>2</v>
      </c>
      <c r="J696" s="2" t="s">
        <v>11974</v>
      </c>
    </row>
    <row r="697" spans="1:10" x14ac:dyDescent="0.25">
      <c r="A697" s="9">
        <v>7802319267</v>
      </c>
      <c r="B697" s="13"/>
      <c r="C697" s="13" t="str">
        <f>IF(B697="","не указан"&amp;COUNTIF($A$3:$A697,A697),B697)</f>
        <v>не указан5</v>
      </c>
      <c r="D697" s="10" t="str">
        <f t="shared" si="20"/>
        <v>7802319267не указан5</v>
      </c>
      <c r="E697" s="10" t="s">
        <v>10611</v>
      </c>
      <c r="F697" s="10" t="s">
        <v>16</v>
      </c>
      <c r="G697" s="10" t="s">
        <v>212</v>
      </c>
      <c r="H697" s="11" t="s">
        <v>365</v>
      </c>
      <c r="I697" s="2">
        <f t="shared" si="21"/>
        <v>1</v>
      </c>
      <c r="J697" s="2" t="s">
        <v>11974</v>
      </c>
    </row>
    <row r="698" spans="1:10" x14ac:dyDescent="0.25">
      <c r="A698" s="12">
        <v>7802339545</v>
      </c>
      <c r="B698" s="13" t="s">
        <v>5677</v>
      </c>
      <c r="C698" s="13" t="str">
        <f>IF(B698="","не указан"&amp;COUNTIF($A$3:$A698,A698),B698)</f>
        <v>досуговое учреждение</v>
      </c>
      <c r="D698" s="10" t="str">
        <f t="shared" si="20"/>
        <v>7802339545досуговое учреждение</v>
      </c>
      <c r="E698" s="13" t="s">
        <v>5678</v>
      </c>
      <c r="F698" s="13" t="s">
        <v>16</v>
      </c>
      <c r="G698" s="13" t="s">
        <v>212</v>
      </c>
      <c r="H698" s="14" t="s">
        <v>358</v>
      </c>
      <c r="I698" s="2">
        <f t="shared" si="21"/>
        <v>1</v>
      </c>
      <c r="J698" s="2" t="s">
        <v>11974</v>
      </c>
    </row>
    <row r="699" spans="1:10" x14ac:dyDescent="0.25">
      <c r="A699" s="9">
        <v>7802340029</v>
      </c>
      <c r="B699" s="13"/>
      <c r="C699" s="13" t="str">
        <f>IF(B699="","не указан"&amp;COUNTIF($A$3:$A699,A699),B699)</f>
        <v>не указан1</v>
      </c>
      <c r="D699" s="10" t="str">
        <f t="shared" si="20"/>
        <v>7802340029не указан1</v>
      </c>
      <c r="E699" s="10" t="s">
        <v>11438</v>
      </c>
      <c r="F699" s="10" t="s">
        <v>16</v>
      </c>
      <c r="G699" s="10" t="s">
        <v>212</v>
      </c>
      <c r="H699" s="11" t="s">
        <v>359</v>
      </c>
      <c r="I699" s="2">
        <f t="shared" si="21"/>
        <v>1</v>
      </c>
      <c r="J699" s="2" t="s">
        <v>11974</v>
      </c>
    </row>
    <row r="700" spans="1:10" x14ac:dyDescent="0.25">
      <c r="A700" s="12">
        <v>7802349568</v>
      </c>
      <c r="B700" s="13" t="s">
        <v>7668</v>
      </c>
      <c r="C700" s="13" t="str">
        <f>IF(B700="","не указан"&amp;COUNTIF($A$3:$A700,A700),B700)</f>
        <v>Нежилое здание "ПСЧ № 21 СПб ГКУ «ПСО Выборгского района»"</v>
      </c>
      <c r="D700" s="10" t="str">
        <f t="shared" si="20"/>
        <v>7802349568Нежилое здание "ПСЧ № 21 СПб ГКУ «ПСО Выборгского района»"</v>
      </c>
      <c r="E700" s="13" t="s">
        <v>7669</v>
      </c>
      <c r="F700" s="13" t="s">
        <v>2243</v>
      </c>
      <c r="G700" s="13" t="s">
        <v>2283</v>
      </c>
      <c r="H700" s="14" t="s">
        <v>2288</v>
      </c>
      <c r="I700" s="2">
        <f t="shared" si="21"/>
        <v>4</v>
      </c>
      <c r="J700" s="2" t="s">
        <v>11974</v>
      </c>
    </row>
    <row r="701" spans="1:10" x14ac:dyDescent="0.25">
      <c r="A701" s="9">
        <v>7802349568</v>
      </c>
      <c r="B701" s="10" t="s">
        <v>7670</v>
      </c>
      <c r="C701" s="13" t="str">
        <f>IF(B701="","не указан"&amp;COUNTIF($A$3:$A701,A701),B701)</f>
        <v>Нежилое здание "ПСЧ № 60 СПб ГКУ «ПСО Выборгского района»"</v>
      </c>
      <c r="D701" s="10" t="str">
        <f t="shared" si="20"/>
        <v>7802349568Нежилое здание "ПСЧ № 60 СПб ГКУ «ПСО Выборгского района»"</v>
      </c>
      <c r="E701" s="10" t="s">
        <v>7671</v>
      </c>
      <c r="F701" s="10" t="s">
        <v>2243</v>
      </c>
      <c r="G701" s="10" t="s">
        <v>2283</v>
      </c>
      <c r="H701" s="11" t="s">
        <v>2288</v>
      </c>
      <c r="I701" s="2">
        <f t="shared" si="21"/>
        <v>3</v>
      </c>
      <c r="J701" s="2" t="s">
        <v>11974</v>
      </c>
    </row>
    <row r="702" spans="1:10" x14ac:dyDescent="0.25">
      <c r="A702" s="12">
        <v>7802349568</v>
      </c>
      <c r="B702" s="13" t="s">
        <v>7672</v>
      </c>
      <c r="C702" s="13" t="str">
        <f>IF(B702="","не указан"&amp;COUNTIF($A$3:$A702,A702),B702)</f>
        <v>Нежилое здание "ПСЧ № 63 СПб ГКУ «ПСО Выборгского района»"</v>
      </c>
      <c r="D702" s="10" t="str">
        <f t="shared" si="20"/>
        <v>7802349568Нежилое здание "ПСЧ № 63 СПб ГКУ «ПСО Выборгского района»"</v>
      </c>
      <c r="E702" s="13" t="s">
        <v>7673</v>
      </c>
      <c r="F702" s="13" t="s">
        <v>2243</v>
      </c>
      <c r="G702" s="13" t="s">
        <v>2283</v>
      </c>
      <c r="H702" s="14" t="s">
        <v>2288</v>
      </c>
      <c r="I702" s="2">
        <f t="shared" si="21"/>
        <v>2</v>
      </c>
      <c r="J702" s="2" t="s">
        <v>11974</v>
      </c>
    </row>
    <row r="703" spans="1:10" x14ac:dyDescent="0.25">
      <c r="A703" s="9">
        <v>7802349568</v>
      </c>
      <c r="B703" s="10" t="s">
        <v>8447</v>
      </c>
      <c r="C703" s="13" t="str">
        <f>IF(B703="","не указан"&amp;COUNTIF($A$3:$A703,A703),B703)</f>
        <v>Объект нежилого фонда - часть помещения "Учреждение"</v>
      </c>
      <c r="D703" s="10" t="str">
        <f t="shared" si="20"/>
        <v>7802349568Объект нежилого фонда - часть помещения "Учреждение"</v>
      </c>
      <c r="E703" s="10" t="s">
        <v>3165</v>
      </c>
      <c r="F703" s="10" t="s">
        <v>2243</v>
      </c>
      <c r="G703" s="10" t="s">
        <v>2283</v>
      </c>
      <c r="H703" s="11" t="s">
        <v>2288</v>
      </c>
      <c r="I703" s="2">
        <f t="shared" si="21"/>
        <v>1</v>
      </c>
      <c r="J703" s="2" t="s">
        <v>11974</v>
      </c>
    </row>
    <row r="704" spans="1:10" x14ac:dyDescent="0.25">
      <c r="A704" s="12">
        <v>7802354536</v>
      </c>
      <c r="B704" s="13" t="s">
        <v>6921</v>
      </c>
      <c r="C704" s="13" t="str">
        <f>IF(B704="","не указан"&amp;COUNTIF($A$3:$A704,A704),B704)</f>
        <v>корпус № 1</v>
      </c>
      <c r="D704" s="10" t="str">
        <f t="shared" si="20"/>
        <v>7802354536корпус № 1</v>
      </c>
      <c r="E704" s="13" t="s">
        <v>6922</v>
      </c>
      <c r="F704" s="13" t="s">
        <v>16</v>
      </c>
      <c r="G704" s="13" t="s">
        <v>212</v>
      </c>
      <c r="H704" s="14" t="s">
        <v>263</v>
      </c>
      <c r="I704" s="2">
        <f t="shared" si="21"/>
        <v>2</v>
      </c>
      <c r="J704" s="2" t="s">
        <v>11974</v>
      </c>
    </row>
    <row r="705" spans="1:10" x14ac:dyDescent="0.25">
      <c r="A705" s="9">
        <v>7802354536</v>
      </c>
      <c r="B705" s="10" t="s">
        <v>6923</v>
      </c>
      <c r="C705" s="13" t="str">
        <f>IF(B705="","не указан"&amp;COUNTIF($A$3:$A705,A705),B705)</f>
        <v>корпус № 2</v>
      </c>
      <c r="D705" s="10" t="str">
        <f t="shared" si="20"/>
        <v>7802354536корпус № 2</v>
      </c>
      <c r="E705" s="10" t="s">
        <v>6924</v>
      </c>
      <c r="F705" s="10" t="s">
        <v>16</v>
      </c>
      <c r="G705" s="10" t="s">
        <v>212</v>
      </c>
      <c r="H705" s="11" t="s">
        <v>263</v>
      </c>
      <c r="I705" s="2">
        <f t="shared" si="21"/>
        <v>1</v>
      </c>
      <c r="J705" s="2" t="s">
        <v>11974</v>
      </c>
    </row>
    <row r="706" spans="1:10" x14ac:dyDescent="0.25">
      <c r="A706" s="12">
        <v>7802395370</v>
      </c>
      <c r="B706" s="13"/>
      <c r="C706" s="13" t="str">
        <f>IF(B706="","не указан"&amp;COUNTIF($A$3:$A706,A706),B706)</f>
        <v>не указан1</v>
      </c>
      <c r="D706" s="10" t="str">
        <f t="shared" si="20"/>
        <v>7802395370не указан1</v>
      </c>
      <c r="E706" s="13" t="s">
        <v>3012</v>
      </c>
      <c r="F706" s="13" t="s">
        <v>16</v>
      </c>
      <c r="G706" s="13" t="s">
        <v>212</v>
      </c>
      <c r="H706" s="14" t="s">
        <v>364</v>
      </c>
      <c r="I706" s="2">
        <f t="shared" si="21"/>
        <v>8</v>
      </c>
      <c r="J706" s="2" t="s">
        <v>11974</v>
      </c>
    </row>
    <row r="707" spans="1:10" x14ac:dyDescent="0.25">
      <c r="A707" s="9">
        <v>7802395370</v>
      </c>
      <c r="B707" s="10" t="s">
        <v>8614</v>
      </c>
      <c r="C707" s="13" t="str">
        <f>IF(B707="","не указан"&amp;COUNTIF($A$3:$A707,A707),B707)</f>
        <v>Отделение "Социальная гостиница"</v>
      </c>
      <c r="D707" s="10" t="str">
        <f t="shared" si="20"/>
        <v>7802395370Отделение "Социальная гостиница"</v>
      </c>
      <c r="E707" s="10" t="s">
        <v>8615</v>
      </c>
      <c r="F707" s="10" t="s">
        <v>16</v>
      </c>
      <c r="G707" s="10" t="s">
        <v>212</v>
      </c>
      <c r="H707" s="11" t="s">
        <v>364</v>
      </c>
      <c r="I707" s="2">
        <f t="shared" si="21"/>
        <v>7</v>
      </c>
      <c r="J707" s="2" t="s">
        <v>11974</v>
      </c>
    </row>
    <row r="708" spans="1:10" x14ac:dyDescent="0.25">
      <c r="A708" s="12">
        <v>7802395370</v>
      </c>
      <c r="B708" s="13" t="s">
        <v>8665</v>
      </c>
      <c r="C708" s="13" t="str">
        <f>IF(B708="","не указан"&amp;COUNTIF($A$3:$A708,A708),B708)</f>
        <v>Отделение дневного пребывания несовершеннолетних №2</v>
      </c>
      <c r="D708" s="10" t="str">
        <f t="shared" ref="D708:D771" si="22">A708&amp;C708</f>
        <v>7802395370Отделение дневного пребывания несовершеннолетних №2</v>
      </c>
      <c r="E708" s="13"/>
      <c r="F708" s="13" t="s">
        <v>16</v>
      </c>
      <c r="G708" s="13" t="s">
        <v>212</v>
      </c>
      <c r="H708" s="14" t="s">
        <v>364</v>
      </c>
      <c r="I708" s="2">
        <f t="shared" ref="I708:I771" si="23">COUNTIF(A708:A7439,A708)</f>
        <v>6</v>
      </c>
      <c r="J708" s="2" t="s">
        <v>11974</v>
      </c>
    </row>
    <row r="709" spans="1:10" x14ac:dyDescent="0.25">
      <c r="A709" s="9">
        <v>7802395370</v>
      </c>
      <c r="B709" s="10" t="s">
        <v>8667</v>
      </c>
      <c r="C709" s="13" t="str">
        <f>IF(B709="","не указан"&amp;COUNTIF($A$3:$A709,A709),B709)</f>
        <v>Отделение дневного пребывания несовершеннолетних №3</v>
      </c>
      <c r="D709" s="10" t="str">
        <f t="shared" si="22"/>
        <v>7802395370Отделение дневного пребывания несовершеннолетних №3</v>
      </c>
      <c r="E709" s="10"/>
      <c r="F709" s="10" t="s">
        <v>16</v>
      </c>
      <c r="G709" s="10" t="s">
        <v>212</v>
      </c>
      <c r="H709" s="11" t="s">
        <v>364</v>
      </c>
      <c r="I709" s="2">
        <f t="shared" si="23"/>
        <v>5</v>
      </c>
      <c r="J709" s="2" t="s">
        <v>11974</v>
      </c>
    </row>
    <row r="710" spans="1:10" x14ac:dyDescent="0.25">
      <c r="A710" s="12">
        <v>7802395370</v>
      </c>
      <c r="B710" s="13" t="s">
        <v>8668</v>
      </c>
      <c r="C710" s="13" t="str">
        <f>IF(B710="","не указан"&amp;COUNTIF($A$3:$A710,A710),B710)</f>
        <v>Отделение дневного пребывания несовершеннолетних №4</v>
      </c>
      <c r="D710" s="10" t="str">
        <f t="shared" si="22"/>
        <v>7802395370Отделение дневного пребывания несовершеннолетних №4</v>
      </c>
      <c r="E710" s="13" t="s">
        <v>8669</v>
      </c>
      <c r="F710" s="13" t="s">
        <v>16</v>
      </c>
      <c r="G710" s="13" t="s">
        <v>212</v>
      </c>
      <c r="H710" s="14" t="s">
        <v>364</v>
      </c>
      <c r="I710" s="2">
        <f t="shared" si="23"/>
        <v>4</v>
      </c>
      <c r="J710" s="2" t="s">
        <v>11974</v>
      </c>
    </row>
    <row r="711" spans="1:10" x14ac:dyDescent="0.25">
      <c r="A711" s="9">
        <v>7802395370</v>
      </c>
      <c r="B711" s="13"/>
      <c r="C711" s="13" t="str">
        <f>IF(B711="","не указан"&amp;COUNTIF($A$3:$A711,A711),B711)</f>
        <v>не указан6</v>
      </c>
      <c r="D711" s="10" t="str">
        <f t="shared" si="22"/>
        <v>7802395370не указан6</v>
      </c>
      <c r="E711" s="10" t="s">
        <v>8737</v>
      </c>
      <c r="F711" s="10" t="s">
        <v>16</v>
      </c>
      <c r="G711" s="10" t="s">
        <v>212</v>
      </c>
      <c r="H711" s="11" t="s">
        <v>364</v>
      </c>
      <c r="I711" s="2">
        <f t="shared" si="23"/>
        <v>3</v>
      </c>
      <c r="J711" s="2" t="s">
        <v>11974</v>
      </c>
    </row>
    <row r="712" spans="1:10" x14ac:dyDescent="0.25">
      <c r="A712" s="12">
        <v>7802395370</v>
      </c>
      <c r="B712" s="13" t="s">
        <v>8743</v>
      </c>
      <c r="C712" s="13" t="str">
        <f>IF(B712="","не указан"&amp;COUNTIF($A$3:$A712,A712),B712)</f>
        <v>Отделение помощи людям в трудной жизненной ситуации</v>
      </c>
      <c r="D712" s="10" t="str">
        <f t="shared" si="22"/>
        <v>7802395370Отделение помощи людям в трудной жизненной ситуации</v>
      </c>
      <c r="E712" s="13" t="s">
        <v>8744</v>
      </c>
      <c r="F712" s="13" t="s">
        <v>16</v>
      </c>
      <c r="G712" s="13" t="s">
        <v>212</v>
      </c>
      <c r="H712" s="14" t="s">
        <v>364</v>
      </c>
      <c r="I712" s="2">
        <f t="shared" si="23"/>
        <v>2</v>
      </c>
      <c r="J712" s="2" t="s">
        <v>11974</v>
      </c>
    </row>
    <row r="713" spans="1:10" x14ac:dyDescent="0.25">
      <c r="A713" s="9">
        <v>7802395370</v>
      </c>
      <c r="B713" s="10" t="s">
        <v>8804</v>
      </c>
      <c r="C713" s="13" t="str">
        <f>IF(B713="","не указан"&amp;COUNTIF($A$3:$A713,A713),B713)</f>
        <v>Отделения профилактики безнадзорности несовершеннолетних №5																																																												Отделения профилактики безнадзорности несовершеннолетних №1,2,3,4,6</v>
      </c>
      <c r="D713" s="10" t="str">
        <f t="shared" si="22"/>
        <v>7802395370Отделения профилактики безнадзорности несовершеннолетних №5																																																												Отделения профилактики безнадзорности несовершеннолетних №1,2,3,4,6</v>
      </c>
      <c r="E713" s="10"/>
      <c r="F713" s="10" t="s">
        <v>16</v>
      </c>
      <c r="G713" s="10" t="s">
        <v>212</v>
      </c>
      <c r="H713" s="11" t="s">
        <v>364</v>
      </c>
      <c r="I713" s="2">
        <f t="shared" si="23"/>
        <v>1</v>
      </c>
      <c r="J713" s="2" t="s">
        <v>11974</v>
      </c>
    </row>
    <row r="714" spans="1:10" x14ac:dyDescent="0.25">
      <c r="A714" s="12">
        <v>7802445688</v>
      </c>
      <c r="B714" s="13"/>
      <c r="C714" s="13" t="str">
        <f>IF(B714="","не указан"&amp;COUNTIF($A$3:$A714,A714),B714)</f>
        <v>не указан1</v>
      </c>
      <c r="D714" s="10" t="str">
        <f t="shared" si="22"/>
        <v>7802445688не указан1</v>
      </c>
      <c r="E714" s="13"/>
      <c r="F714" s="13" t="s">
        <v>16</v>
      </c>
      <c r="G714" s="13" t="s">
        <v>212</v>
      </c>
      <c r="H714" s="14" t="s">
        <v>363</v>
      </c>
      <c r="I714" s="2">
        <f t="shared" si="23"/>
        <v>1</v>
      </c>
      <c r="J714" s="2" t="s">
        <v>11974</v>
      </c>
    </row>
    <row r="715" spans="1:10" x14ac:dyDescent="0.25">
      <c r="A715" s="9">
        <v>7802587121</v>
      </c>
      <c r="B715" s="13"/>
      <c r="C715" s="13" t="str">
        <f>IF(B715="","не указан"&amp;COUNTIF($A$3:$A715,A715),B715)</f>
        <v>не указан1</v>
      </c>
      <c r="D715" s="10" t="str">
        <f t="shared" si="22"/>
        <v>7802587121не указан1</v>
      </c>
      <c r="E715" s="10" t="s">
        <v>5914</v>
      </c>
      <c r="F715" s="10" t="s">
        <v>16</v>
      </c>
      <c r="G715" s="10" t="s">
        <v>212</v>
      </c>
      <c r="H715" s="11" t="s">
        <v>276</v>
      </c>
      <c r="I715" s="2">
        <f t="shared" si="23"/>
        <v>2</v>
      </c>
      <c r="J715" s="2" t="s">
        <v>11974</v>
      </c>
    </row>
    <row r="716" spans="1:10" x14ac:dyDescent="0.25">
      <c r="A716" s="12">
        <v>7802587121</v>
      </c>
      <c r="B716" s="13" t="s">
        <v>5915</v>
      </c>
      <c r="C716" s="13" t="str">
        <f>IF(B716="","не указан"&amp;COUNTIF($A$3:$A716,A716),B716)</f>
        <v>Дошкольное учреждение (пл.2)</v>
      </c>
      <c r="D716" s="10" t="str">
        <f t="shared" si="22"/>
        <v>7802587121Дошкольное учреждение (пл.2)</v>
      </c>
      <c r="E716" s="13" t="s">
        <v>5916</v>
      </c>
      <c r="F716" s="13" t="s">
        <v>16</v>
      </c>
      <c r="G716" s="13" t="s">
        <v>212</v>
      </c>
      <c r="H716" s="14" t="s">
        <v>276</v>
      </c>
      <c r="I716" s="2">
        <f t="shared" si="23"/>
        <v>1</v>
      </c>
      <c r="J716" s="2" t="s">
        <v>11974</v>
      </c>
    </row>
    <row r="717" spans="1:10" x14ac:dyDescent="0.25">
      <c r="A717" s="9">
        <v>7802648198</v>
      </c>
      <c r="B717" s="10" t="s">
        <v>4543</v>
      </c>
      <c r="C717" s="13" t="str">
        <f>IF(B717="","не указан"&amp;COUNTIF($A$3:$A717,A717),B717)</f>
        <v>Государственное бюджетное дошкольное образовательное учреждение детский сад №11  Выборгского района Санкт-Петербурга</v>
      </c>
      <c r="D717" s="10" t="str">
        <f t="shared" si="22"/>
        <v>7802648198Государственное бюджетное дошкольное образовательное учреждение детский сад №11  Выборгского района Санкт-Петербурга</v>
      </c>
      <c r="E717" s="10"/>
      <c r="F717" s="10" t="s">
        <v>16</v>
      </c>
      <c r="G717" s="10" t="s">
        <v>212</v>
      </c>
      <c r="H717" s="11" t="s">
        <v>221</v>
      </c>
      <c r="I717" s="2">
        <f t="shared" si="23"/>
        <v>2</v>
      </c>
      <c r="J717" s="2" t="s">
        <v>11974</v>
      </c>
    </row>
    <row r="718" spans="1:10" x14ac:dyDescent="0.25">
      <c r="A718" s="12">
        <v>7802648198</v>
      </c>
      <c r="B718" s="13" t="s">
        <v>4544</v>
      </c>
      <c r="C718" s="13" t="str">
        <f>IF(B718="","не указан"&amp;COUNTIF($A$3:$A718,A718),B718)</f>
        <v>Государственное бюджетное дошкольное образовательное учреждение детский сад №11 Выборгского района Санкт-Петербурга</v>
      </c>
      <c r="D718" s="10" t="str">
        <f t="shared" si="22"/>
        <v>7802648198Государственное бюджетное дошкольное образовательное учреждение детский сад №11 Выборгского района Санкт-Петербурга</v>
      </c>
      <c r="E718" s="13"/>
      <c r="F718" s="13" t="s">
        <v>16</v>
      </c>
      <c r="G718" s="13" t="s">
        <v>212</v>
      </c>
      <c r="H718" s="14" t="s">
        <v>221</v>
      </c>
      <c r="I718" s="2">
        <f t="shared" si="23"/>
        <v>1</v>
      </c>
      <c r="J718" s="2" t="s">
        <v>11974</v>
      </c>
    </row>
    <row r="719" spans="1:10" x14ac:dyDescent="0.25">
      <c r="A719" s="9">
        <v>7802686531</v>
      </c>
      <c r="B719" s="10" t="s">
        <v>4557</v>
      </c>
      <c r="C719" s="13" t="str">
        <f>IF(B719="","не указан"&amp;COUNTIF($A$3:$A719,A719),B719)</f>
        <v>Государственное бюджетное дошкольное образовательное учреждение детский сад №13 Выборгского района Санкт-Петербурга</v>
      </c>
      <c r="D719" s="10" t="str">
        <f t="shared" si="22"/>
        <v>7802686531Государственное бюджетное дошкольное образовательное учреждение детский сад №13 Выборгского района Санкт-Петербурга</v>
      </c>
      <c r="E719" s="10"/>
      <c r="F719" s="10" t="s">
        <v>16</v>
      </c>
      <c r="G719" s="10" t="s">
        <v>212</v>
      </c>
      <c r="H719" s="11" t="s">
        <v>239</v>
      </c>
      <c r="I719" s="2">
        <f t="shared" si="23"/>
        <v>1</v>
      </c>
      <c r="J719" s="2" t="s">
        <v>11974</v>
      </c>
    </row>
    <row r="720" spans="1:10" x14ac:dyDescent="0.25">
      <c r="A720" s="12">
        <v>7802688401</v>
      </c>
      <c r="B720" s="13" t="s">
        <v>4775</v>
      </c>
      <c r="C720" s="13" t="str">
        <f>IF(B720="","не указан"&amp;COUNTIF($A$3:$A720,A720),B720)</f>
        <v>Государственное бюджетное общеобразовательное учреждение средняя общеобразовательная школа № 632 Приморского района Санкт-Петербурга</v>
      </c>
      <c r="D720" s="10" t="str">
        <f t="shared" si="22"/>
        <v>7802688401Государственное бюджетное общеобразовательное учреждение средняя общеобразовательная школа № 632 Приморского района Санкт-Петербурга</v>
      </c>
      <c r="E720" s="13"/>
      <c r="F720" s="13" t="s">
        <v>16</v>
      </c>
      <c r="G720" s="13" t="s">
        <v>1688</v>
      </c>
      <c r="H720" s="14" t="s">
        <v>1812</v>
      </c>
      <c r="I720" s="2">
        <f t="shared" si="23"/>
        <v>1</v>
      </c>
      <c r="J720" s="2" t="s">
        <v>11974</v>
      </c>
    </row>
    <row r="721" spans="1:10" x14ac:dyDescent="0.25">
      <c r="A721" s="9">
        <v>7802691387</v>
      </c>
      <c r="B721" s="10" t="s">
        <v>5775</v>
      </c>
      <c r="C721" s="13" t="str">
        <f>IF(B721="","не указан"&amp;COUNTIF($A$3:$A721,A721),B721)</f>
        <v>Дошкольное образовательное учреждение</v>
      </c>
      <c r="D721" s="10" t="str">
        <f t="shared" si="22"/>
        <v>7802691387Дошкольное образовательное учреждение</v>
      </c>
      <c r="E721" s="10"/>
      <c r="F721" s="10" t="s">
        <v>16</v>
      </c>
      <c r="G721" s="10" t="s">
        <v>212</v>
      </c>
      <c r="H721" s="11" t="s">
        <v>356</v>
      </c>
      <c r="I721" s="2">
        <f t="shared" si="23"/>
        <v>1</v>
      </c>
      <c r="J721" s="2" t="s">
        <v>11974</v>
      </c>
    </row>
    <row r="722" spans="1:10" x14ac:dyDescent="0.25">
      <c r="A722" s="12">
        <v>7802705600</v>
      </c>
      <c r="B722" s="13" t="s">
        <v>6623</v>
      </c>
      <c r="C722" s="13" t="str">
        <f>IF(B722="","не указан"&amp;COUNTIF($A$3:$A722,A722),B722)</f>
        <v>Здание школы</v>
      </c>
      <c r="D722" s="10" t="str">
        <f t="shared" si="22"/>
        <v>7802705600Здание школы</v>
      </c>
      <c r="E722" s="13"/>
      <c r="F722" s="13" t="s">
        <v>16</v>
      </c>
      <c r="G722" s="13" t="s">
        <v>960</v>
      </c>
      <c r="H722" s="14" t="s">
        <v>1071</v>
      </c>
      <c r="I722" s="2">
        <f t="shared" si="23"/>
        <v>1</v>
      </c>
      <c r="J722" s="2" t="s">
        <v>11974</v>
      </c>
    </row>
    <row r="723" spans="1:10" x14ac:dyDescent="0.25">
      <c r="A723" s="9">
        <v>7802736260</v>
      </c>
      <c r="B723" s="13"/>
      <c r="C723" s="13" t="str">
        <f>IF(B723="","не указан"&amp;COUNTIF($A$3:$A723,A723),B723)</f>
        <v>не указан1</v>
      </c>
      <c r="D723" s="10" t="str">
        <f t="shared" si="22"/>
        <v>7802736260не указан1</v>
      </c>
      <c r="E723" s="10" t="s">
        <v>6154</v>
      </c>
      <c r="F723" s="10" t="s">
        <v>16</v>
      </c>
      <c r="G723" s="10" t="s">
        <v>212</v>
      </c>
      <c r="H723" s="11" t="s">
        <v>366</v>
      </c>
      <c r="I723" s="2">
        <f t="shared" si="23"/>
        <v>4</v>
      </c>
      <c r="J723" s="2" t="s">
        <v>11974</v>
      </c>
    </row>
    <row r="724" spans="1:10" x14ac:dyDescent="0.25">
      <c r="A724" s="12">
        <v>7802736260</v>
      </c>
      <c r="B724" s="13" t="s">
        <v>10710</v>
      </c>
      <c r="C724" s="13" t="str">
        <f>IF(B724="","не указан"&amp;COUNTIF($A$3:$A724,A724),B724)</f>
        <v>Спортивная база</v>
      </c>
      <c r="D724" s="10" t="str">
        <f t="shared" si="22"/>
        <v>7802736260Спортивная база</v>
      </c>
      <c r="E724" s="13"/>
      <c r="F724" s="13" t="s">
        <v>16</v>
      </c>
      <c r="G724" s="13" t="s">
        <v>212</v>
      </c>
      <c r="H724" s="14" t="s">
        <v>366</v>
      </c>
      <c r="I724" s="2">
        <f t="shared" si="23"/>
        <v>3</v>
      </c>
      <c r="J724" s="2" t="s">
        <v>11974</v>
      </c>
    </row>
    <row r="725" spans="1:10" x14ac:dyDescent="0.25">
      <c r="A725" s="9">
        <v>7802736260</v>
      </c>
      <c r="B725" s="10" t="s">
        <v>10739</v>
      </c>
      <c r="C725" s="13" t="str">
        <f>IF(B725="","не указан"&amp;COUNTIF($A$3:$A725,A725),B725)</f>
        <v>Спортивные залы</v>
      </c>
      <c r="D725" s="10" t="str">
        <f t="shared" si="22"/>
        <v>7802736260Спортивные залы</v>
      </c>
      <c r="E725" s="10"/>
      <c r="F725" s="10" t="s">
        <v>16</v>
      </c>
      <c r="G725" s="10" t="s">
        <v>212</v>
      </c>
      <c r="H725" s="11" t="s">
        <v>366</v>
      </c>
      <c r="I725" s="2">
        <f t="shared" si="23"/>
        <v>2</v>
      </c>
      <c r="J725" s="2" t="s">
        <v>11974</v>
      </c>
    </row>
    <row r="726" spans="1:10" x14ac:dyDescent="0.25">
      <c r="A726" s="12">
        <v>7802736260</v>
      </c>
      <c r="B726" s="13" t="s">
        <v>11469</v>
      </c>
      <c r="C726" s="13" t="str">
        <f>IF(B726="","не указан"&amp;COUNTIF($A$3:$A726,A726),B726)</f>
        <v>физкультурно оздоровительные цели</v>
      </c>
      <c r="D726" s="10" t="str">
        <f t="shared" si="22"/>
        <v>7802736260физкультурно оздоровительные цели</v>
      </c>
      <c r="E726" s="13" t="s">
        <v>11470</v>
      </c>
      <c r="F726" s="13" t="s">
        <v>16</v>
      </c>
      <c r="G726" s="13" t="s">
        <v>212</v>
      </c>
      <c r="H726" s="14" t="s">
        <v>366</v>
      </c>
      <c r="I726" s="2">
        <f t="shared" si="23"/>
        <v>1</v>
      </c>
      <c r="J726" s="2" t="s">
        <v>11974</v>
      </c>
    </row>
    <row r="727" spans="1:10" x14ac:dyDescent="0.25">
      <c r="A727" s="9">
        <v>7802759821</v>
      </c>
      <c r="B727" s="10" t="s">
        <v>4478</v>
      </c>
      <c r="C727" s="13" t="str">
        <f>IF(B727="","не указан"&amp;COUNTIF($A$3:$A727,A727),B727)</f>
        <v>Государственное бюджетное дошкольное образовательное учреждение детский сад № 6 комбинированного вида Выборгского района Санкт-Петербурга</v>
      </c>
      <c r="D727" s="10" t="str">
        <f t="shared" si="22"/>
        <v>7802759821Государственное бюджетное дошкольное образовательное учреждение детский сад № 6 комбинированного вида Выборгского района Санкт-Петербурга</v>
      </c>
      <c r="E727" s="10"/>
      <c r="F727" s="10" t="s">
        <v>16</v>
      </c>
      <c r="G727" s="10" t="s">
        <v>212</v>
      </c>
      <c r="H727" s="11" t="s">
        <v>264</v>
      </c>
      <c r="I727" s="2">
        <f t="shared" si="23"/>
        <v>1</v>
      </c>
      <c r="J727" s="2" t="s">
        <v>11974</v>
      </c>
    </row>
    <row r="728" spans="1:10" x14ac:dyDescent="0.25">
      <c r="A728" s="12">
        <v>7802759839</v>
      </c>
      <c r="B728" s="13"/>
      <c r="C728" s="13" t="str">
        <f>IF(B728="","не указан"&amp;COUNTIF($A$3:$A728,A728),B728)</f>
        <v>не указан1</v>
      </c>
      <c r="D728" s="10" t="str">
        <f t="shared" si="22"/>
        <v>7802759839не указан1</v>
      </c>
      <c r="E728" s="13" t="s">
        <v>4189</v>
      </c>
      <c r="F728" s="13" t="s">
        <v>16</v>
      </c>
      <c r="G728" s="13" t="s">
        <v>212</v>
      </c>
      <c r="H728" s="14" t="s">
        <v>269</v>
      </c>
      <c r="I728" s="2">
        <f t="shared" si="23"/>
        <v>2</v>
      </c>
      <c r="J728" s="2" t="s">
        <v>11974</v>
      </c>
    </row>
    <row r="729" spans="1:10" x14ac:dyDescent="0.25">
      <c r="A729" s="9">
        <v>7802759839</v>
      </c>
      <c r="B729" s="10" t="s">
        <v>6307</v>
      </c>
      <c r="C729" s="13" t="str">
        <f>IF(B729="","не указан"&amp;COUNTIF($A$3:$A729,A729),B729)</f>
        <v>Здание детского сада нежилое, корпус 3</v>
      </c>
      <c r="D729" s="10" t="str">
        <f t="shared" si="22"/>
        <v>7802759839Здание детского сада нежилое, корпус 3</v>
      </c>
      <c r="E729" s="10" t="s">
        <v>6308</v>
      </c>
      <c r="F729" s="10" t="s">
        <v>16</v>
      </c>
      <c r="G729" s="10" t="s">
        <v>212</v>
      </c>
      <c r="H729" s="11" t="s">
        <v>269</v>
      </c>
      <c r="I729" s="2">
        <f t="shared" si="23"/>
        <v>1</v>
      </c>
      <c r="J729" s="2" t="s">
        <v>11974</v>
      </c>
    </row>
    <row r="730" spans="1:10" x14ac:dyDescent="0.25">
      <c r="A730" s="12">
        <v>7802798387</v>
      </c>
      <c r="B730" s="13" t="s">
        <v>5912</v>
      </c>
      <c r="C730" s="13" t="str">
        <f>IF(B730="","не указан"&amp;COUNTIF($A$3:$A730,A730),B730)</f>
        <v>Дошкольное учреждение (пл.1)</v>
      </c>
      <c r="D730" s="10" t="str">
        <f t="shared" si="22"/>
        <v>7802798387Дошкольное учреждение (пл.1)</v>
      </c>
      <c r="E730" s="13" t="s">
        <v>5913</v>
      </c>
      <c r="F730" s="13" t="s">
        <v>16</v>
      </c>
      <c r="G730" s="13" t="s">
        <v>212</v>
      </c>
      <c r="H730" s="14" t="s">
        <v>273</v>
      </c>
      <c r="I730" s="2">
        <f t="shared" si="23"/>
        <v>2</v>
      </c>
      <c r="J730" s="2" t="s">
        <v>11974</v>
      </c>
    </row>
    <row r="731" spans="1:10" x14ac:dyDescent="0.25">
      <c r="A731" s="9">
        <v>7802798387</v>
      </c>
      <c r="B731" s="13"/>
      <c r="C731" s="13" t="str">
        <f>IF(B731="","не указан"&amp;COUNTIF($A$3:$A731,A731),B731)</f>
        <v>не указан2</v>
      </c>
      <c r="D731" s="10" t="str">
        <f t="shared" si="22"/>
        <v>7802798387не указан2</v>
      </c>
      <c r="E731" s="10" t="s">
        <v>5917</v>
      </c>
      <c r="F731" s="10" t="s">
        <v>16</v>
      </c>
      <c r="G731" s="10" t="s">
        <v>212</v>
      </c>
      <c r="H731" s="11" t="s">
        <v>273</v>
      </c>
      <c r="I731" s="2">
        <f t="shared" si="23"/>
        <v>1</v>
      </c>
      <c r="J731" s="2" t="s">
        <v>11974</v>
      </c>
    </row>
    <row r="732" spans="1:10" x14ac:dyDescent="0.25">
      <c r="A732" s="12">
        <v>7803007447</v>
      </c>
      <c r="B732" s="13" t="s">
        <v>10157</v>
      </c>
      <c r="C732" s="13" t="str">
        <f>IF(B732="","не указан"&amp;COUNTIF($A$3:$A732,A732),B732)</f>
        <v>Санкт-Петербургское государственное бюджетное учреждение культуры «Санкт-Петербургский Большой театр кукол»</v>
      </c>
      <c r="D732" s="10" t="str">
        <f t="shared" si="22"/>
        <v>7803007447Санкт-Петербургское государственное бюджетное учреждение культуры «Санкт-Петербургский Большой театр кукол»</v>
      </c>
      <c r="E732" s="13" t="s">
        <v>7553</v>
      </c>
      <c r="F732" s="13" t="s">
        <v>2243</v>
      </c>
      <c r="G732" s="13" t="s">
        <v>2428</v>
      </c>
      <c r="H732" s="14" t="s">
        <v>2522</v>
      </c>
      <c r="I732" s="2">
        <f t="shared" si="23"/>
        <v>1</v>
      </c>
      <c r="J732" s="2" t="s">
        <v>11974</v>
      </c>
    </row>
    <row r="733" spans="1:10" x14ac:dyDescent="0.25">
      <c r="A733" s="9">
        <v>7803019724</v>
      </c>
      <c r="B733" s="13"/>
      <c r="C733" s="13" t="str">
        <f>IF(B733="","не указан"&amp;COUNTIF($A$3:$A733,A733),B733)</f>
        <v>не указан1</v>
      </c>
      <c r="D733" s="10" t="str">
        <f t="shared" si="22"/>
        <v>7803019724не указан1</v>
      </c>
      <c r="E733" s="10" t="s">
        <v>8957</v>
      </c>
      <c r="F733" s="10" t="s">
        <v>2243</v>
      </c>
      <c r="G733" s="10" t="s">
        <v>2428</v>
      </c>
      <c r="H733" s="11" t="s">
        <v>2435</v>
      </c>
      <c r="I733" s="2">
        <f t="shared" si="23"/>
        <v>1</v>
      </c>
      <c r="J733" s="2" t="s">
        <v>11974</v>
      </c>
    </row>
    <row r="734" spans="1:10" x14ac:dyDescent="0.25">
      <c r="A734" s="12">
        <v>7803031305</v>
      </c>
      <c r="B734" s="13"/>
      <c r="C734" s="13" t="str">
        <f>IF(B734="","не указан"&amp;COUNTIF($A$3:$A734,A734),B734)</f>
        <v>не указан1</v>
      </c>
      <c r="D734" s="10" t="str">
        <f t="shared" si="22"/>
        <v>7803031305не указан1</v>
      </c>
      <c r="E734" s="13" t="s">
        <v>3776</v>
      </c>
      <c r="F734" s="13" t="s">
        <v>2243</v>
      </c>
      <c r="G734" s="13" t="s">
        <v>2317</v>
      </c>
      <c r="H734" s="14" t="s">
        <v>2383</v>
      </c>
      <c r="I734" s="2">
        <f t="shared" si="23"/>
        <v>3</v>
      </c>
      <c r="J734" s="2" t="s">
        <v>11974</v>
      </c>
    </row>
    <row r="735" spans="1:10" x14ac:dyDescent="0.25">
      <c r="A735" s="9">
        <v>7803031305</v>
      </c>
      <c r="B735" s="10" t="s">
        <v>9913</v>
      </c>
      <c r="C735" s="13" t="str">
        <f>IF(B735="","не указан"&amp;COUNTIF($A$3:$A735,A735),B735)</f>
        <v>Производственно-административное</v>
      </c>
      <c r="D735" s="10" t="str">
        <f t="shared" si="22"/>
        <v>7803031305Производственно-административное</v>
      </c>
      <c r="E735" s="10" t="s">
        <v>9914</v>
      </c>
      <c r="F735" s="10" t="s">
        <v>2243</v>
      </c>
      <c r="G735" s="10" t="s">
        <v>2317</v>
      </c>
      <c r="H735" s="11" t="s">
        <v>2383</v>
      </c>
      <c r="I735" s="2">
        <f t="shared" si="23"/>
        <v>2</v>
      </c>
      <c r="J735" s="2" t="s">
        <v>11974</v>
      </c>
    </row>
    <row r="736" spans="1:10" x14ac:dyDescent="0.25">
      <c r="A736" s="12">
        <v>7803031305</v>
      </c>
      <c r="B736" s="13" t="s">
        <v>9919</v>
      </c>
      <c r="C736" s="13" t="str">
        <f>IF(B736="","не указан"&amp;COUNTIF($A$3:$A736,A736),B736)</f>
        <v>Производственное здание центральной базы технического обслуживания</v>
      </c>
      <c r="D736" s="10" t="str">
        <f t="shared" si="22"/>
        <v>7803031305Производственное здание центральной базы технического обслуживания</v>
      </c>
      <c r="E736" s="13" t="s">
        <v>9920</v>
      </c>
      <c r="F736" s="13" t="s">
        <v>2243</v>
      </c>
      <c r="G736" s="13" t="s">
        <v>2317</v>
      </c>
      <c r="H736" s="14" t="s">
        <v>2383</v>
      </c>
      <c r="I736" s="2">
        <f t="shared" si="23"/>
        <v>1</v>
      </c>
      <c r="J736" s="2" t="s">
        <v>11974</v>
      </c>
    </row>
    <row r="737" spans="1:10" x14ac:dyDescent="0.25">
      <c r="A737" s="9">
        <v>7803032242</v>
      </c>
      <c r="B737" s="10" t="s">
        <v>4185</v>
      </c>
      <c r="C737" s="13" t="str">
        <f>IF(B737="","не указан"&amp;COUNTIF($A$3:$A737,A737),B737)</f>
        <v>Главный корпус</v>
      </c>
      <c r="D737" s="10" t="str">
        <f t="shared" si="22"/>
        <v>7803032242Главный корпус</v>
      </c>
      <c r="E737" s="10"/>
      <c r="F737" s="10" t="s">
        <v>2243</v>
      </c>
      <c r="G737" s="10" t="s">
        <v>2317</v>
      </c>
      <c r="H737" s="11" t="s">
        <v>2360</v>
      </c>
      <c r="I737" s="2">
        <f t="shared" si="23"/>
        <v>1</v>
      </c>
      <c r="J737" s="2" t="s">
        <v>11974</v>
      </c>
    </row>
    <row r="738" spans="1:10" x14ac:dyDescent="0.25">
      <c r="A738" s="12">
        <v>7803032323</v>
      </c>
      <c r="B738" s="13" t="s">
        <v>8864</v>
      </c>
      <c r="C738" s="13" t="str">
        <f>IF(B738="","не указан"&amp;COUNTIF($A$3:$A738,A738),B738)</f>
        <v>офис Вознесенский</v>
      </c>
      <c r="D738" s="10" t="str">
        <f t="shared" si="22"/>
        <v>7803032323офис Вознесенский</v>
      </c>
      <c r="E738" s="13"/>
      <c r="F738" s="13" t="s">
        <v>2243</v>
      </c>
      <c r="G738" s="13" t="s">
        <v>2263</v>
      </c>
      <c r="H738" s="14" t="s">
        <v>2263</v>
      </c>
      <c r="I738" s="2">
        <f t="shared" si="23"/>
        <v>7</v>
      </c>
      <c r="J738" s="2" t="s">
        <v>11974</v>
      </c>
    </row>
    <row r="739" spans="1:10" x14ac:dyDescent="0.25">
      <c r="A739" s="9">
        <v>7803032323</v>
      </c>
      <c r="B739" s="10" t="s">
        <v>8905</v>
      </c>
      <c r="C739" s="13" t="str">
        <f>IF(B739="","не указан"&amp;COUNTIF($A$3:$A739,A739),B739)</f>
        <v>офис Каменноостровский</v>
      </c>
      <c r="D739" s="10" t="str">
        <f t="shared" si="22"/>
        <v>7803032323офис Каменноостровский</v>
      </c>
      <c r="E739" s="10"/>
      <c r="F739" s="10" t="s">
        <v>2243</v>
      </c>
      <c r="G739" s="10" t="s">
        <v>2263</v>
      </c>
      <c r="H739" s="11" t="s">
        <v>2263</v>
      </c>
      <c r="I739" s="2">
        <f t="shared" si="23"/>
        <v>6</v>
      </c>
      <c r="J739" s="2" t="s">
        <v>11974</v>
      </c>
    </row>
    <row r="740" spans="1:10" x14ac:dyDescent="0.25">
      <c r="A740" s="12">
        <v>7803032323</v>
      </c>
      <c r="B740" s="13" t="s">
        <v>8906</v>
      </c>
      <c r="C740" s="13" t="str">
        <f>IF(B740="","не указан"&amp;COUNTIF($A$3:$A740,A740),B740)</f>
        <v>офис Кирочная</v>
      </c>
      <c r="D740" s="10" t="str">
        <f t="shared" si="22"/>
        <v>7803032323офис Кирочная</v>
      </c>
      <c r="E740" s="13"/>
      <c r="F740" s="13" t="s">
        <v>2243</v>
      </c>
      <c r="G740" s="13" t="s">
        <v>2263</v>
      </c>
      <c r="H740" s="14" t="s">
        <v>2263</v>
      </c>
      <c r="I740" s="2">
        <f t="shared" si="23"/>
        <v>5</v>
      </c>
      <c r="J740" s="2" t="s">
        <v>11974</v>
      </c>
    </row>
    <row r="741" spans="1:10" x14ac:dyDescent="0.25">
      <c r="A741" s="9">
        <v>7803032323</v>
      </c>
      <c r="B741" s="10" t="s">
        <v>8916</v>
      </c>
      <c r="C741" s="13" t="str">
        <f>IF(B741="","не указан"&amp;COUNTIF($A$3:$A741,A741),B741)</f>
        <v>офис Литейный</v>
      </c>
      <c r="D741" s="10" t="str">
        <f t="shared" si="22"/>
        <v>7803032323офис Литейный</v>
      </c>
      <c r="E741" s="10" t="s">
        <v>8917</v>
      </c>
      <c r="F741" s="10" t="s">
        <v>2243</v>
      </c>
      <c r="G741" s="10" t="s">
        <v>2263</v>
      </c>
      <c r="H741" s="11" t="s">
        <v>2263</v>
      </c>
      <c r="I741" s="2">
        <f t="shared" si="23"/>
        <v>4</v>
      </c>
      <c r="J741" s="2" t="s">
        <v>11974</v>
      </c>
    </row>
    <row r="742" spans="1:10" x14ac:dyDescent="0.25">
      <c r="A742" s="12">
        <v>7803032323</v>
      </c>
      <c r="B742" s="13" t="s">
        <v>8940</v>
      </c>
      <c r="C742" s="13" t="str">
        <f>IF(B742="","не указан"&amp;COUNTIF($A$3:$A742,A742),B742)</f>
        <v>офис, Вознесенский пр., 18, лит. А (11-Н)</v>
      </c>
      <c r="D742" s="10" t="str">
        <f t="shared" si="22"/>
        <v>7803032323офис, Вознесенский пр., 18, лит. А (11-Н)</v>
      </c>
      <c r="E742" s="13"/>
      <c r="F742" s="13" t="s">
        <v>2243</v>
      </c>
      <c r="G742" s="13" t="s">
        <v>2263</v>
      </c>
      <c r="H742" s="14" t="s">
        <v>2263</v>
      </c>
      <c r="I742" s="2">
        <f t="shared" si="23"/>
        <v>3</v>
      </c>
      <c r="J742" s="2" t="s">
        <v>11974</v>
      </c>
    </row>
    <row r="743" spans="1:10" x14ac:dyDescent="0.25">
      <c r="A743" s="9">
        <v>7803032323</v>
      </c>
      <c r="B743" s="10" t="s">
        <v>8941</v>
      </c>
      <c r="C743" s="13" t="str">
        <f>IF(B743="","не указан"&amp;COUNTIF($A$3:$A743,A743),B743)</f>
        <v>офис, Вознесенский пр., 18, лит. А (12-Н)</v>
      </c>
      <c r="D743" s="10" t="str">
        <f t="shared" si="22"/>
        <v>7803032323офис, Вознесенский пр., 18, лит. А (12-Н)</v>
      </c>
      <c r="E743" s="10"/>
      <c r="F743" s="10" t="s">
        <v>2243</v>
      </c>
      <c r="G743" s="10" t="s">
        <v>2263</v>
      </c>
      <c r="H743" s="11" t="s">
        <v>2263</v>
      </c>
      <c r="I743" s="2">
        <f t="shared" si="23"/>
        <v>2</v>
      </c>
      <c r="J743" s="2" t="s">
        <v>11974</v>
      </c>
    </row>
    <row r="744" spans="1:10" x14ac:dyDescent="0.25">
      <c r="A744" s="12">
        <v>7803032323</v>
      </c>
      <c r="B744" s="13" t="s">
        <v>8942</v>
      </c>
      <c r="C744" s="13" t="str">
        <f>IF(B744="","не указан"&amp;COUNTIF($A$3:$A744,A744),B744)</f>
        <v>офис, Вознесенский пр., 18, лит. А (8-Н)</v>
      </c>
      <c r="D744" s="10" t="str">
        <f t="shared" si="22"/>
        <v>7803032323офис, Вознесенский пр., 18, лит. А (8-Н)</v>
      </c>
      <c r="E744" s="13"/>
      <c r="F744" s="13" t="s">
        <v>2243</v>
      </c>
      <c r="G744" s="13" t="s">
        <v>2263</v>
      </c>
      <c r="H744" s="14" t="s">
        <v>2263</v>
      </c>
      <c r="I744" s="2">
        <f t="shared" si="23"/>
        <v>1</v>
      </c>
      <c r="J744" s="2" t="s">
        <v>11974</v>
      </c>
    </row>
    <row r="745" spans="1:10" x14ac:dyDescent="0.25">
      <c r="A745" s="9">
        <v>7803037353</v>
      </c>
      <c r="B745" s="13"/>
      <c r="C745" s="13" t="str">
        <f>IF(B745="","не указан"&amp;COUNTIF($A$3:$A745,A745),B745)</f>
        <v>не указан1</v>
      </c>
      <c r="D745" s="10" t="str">
        <f t="shared" si="22"/>
        <v>7803037353не указан1</v>
      </c>
      <c r="E745" s="10"/>
      <c r="F745" s="10" t="s">
        <v>2243</v>
      </c>
      <c r="G745" s="10" t="s">
        <v>2747</v>
      </c>
      <c r="H745" s="11" t="s">
        <v>2749</v>
      </c>
      <c r="I745" s="2">
        <f t="shared" si="23"/>
        <v>1</v>
      </c>
      <c r="J745" s="2" t="s">
        <v>11974</v>
      </c>
    </row>
    <row r="746" spans="1:10" x14ac:dyDescent="0.25">
      <c r="A746" s="12">
        <v>7803050795</v>
      </c>
      <c r="B746" s="13" t="s">
        <v>2708</v>
      </c>
      <c r="C746" s="13" t="str">
        <f>IF(B746="","не указан"&amp;COUNTIF($A$3:$A746,A746),B746)</f>
        <v>Комитет по физической культуре и спорту</v>
      </c>
      <c r="D746" s="10" t="str">
        <f t="shared" si="22"/>
        <v>7803050795Комитет по физической культуре и спорту</v>
      </c>
      <c r="E746" s="13" t="s">
        <v>6845</v>
      </c>
      <c r="F746" s="13" t="s">
        <v>2243</v>
      </c>
      <c r="G746" s="13" t="s">
        <v>2708</v>
      </c>
      <c r="H746" s="14" t="s">
        <v>2708</v>
      </c>
      <c r="I746" s="2">
        <f t="shared" si="23"/>
        <v>1</v>
      </c>
      <c r="J746" s="2" t="s">
        <v>11973</v>
      </c>
    </row>
    <row r="747" spans="1:10" x14ac:dyDescent="0.25">
      <c r="A747" s="9">
        <v>7803051453</v>
      </c>
      <c r="B747" s="13"/>
      <c r="C747" s="13" t="str">
        <f>IF(B747="","не указан"&amp;COUNTIF($A$3:$A747,A747),B747)</f>
        <v>не указан1</v>
      </c>
      <c r="D747" s="10" t="str">
        <f t="shared" si="22"/>
        <v>7803051453не указан1</v>
      </c>
      <c r="E747" s="10" t="s">
        <v>4127</v>
      </c>
      <c r="F747" s="10" t="s">
        <v>16</v>
      </c>
      <c r="G747" s="10" t="s">
        <v>2118</v>
      </c>
      <c r="H747" s="11" t="s">
        <v>2187</v>
      </c>
      <c r="I747" s="2">
        <f t="shared" si="23"/>
        <v>2</v>
      </c>
      <c r="J747" s="2" t="s">
        <v>11974</v>
      </c>
    </row>
    <row r="748" spans="1:10" x14ac:dyDescent="0.25">
      <c r="A748" s="12">
        <v>7803051453</v>
      </c>
      <c r="B748" s="13" t="s">
        <v>5289</v>
      </c>
      <c r="C748" s="13" t="str">
        <f>IF(B748="","не указан"&amp;COUNTIF($A$3:$A748,A748),B748)</f>
        <v>Детский сад и гимназия</v>
      </c>
      <c r="D748" s="10" t="str">
        <f t="shared" si="22"/>
        <v>7803051453Детский сад и гимназия</v>
      </c>
      <c r="E748" s="13" t="s">
        <v>5290</v>
      </c>
      <c r="F748" s="13" t="s">
        <v>16</v>
      </c>
      <c r="G748" s="13" t="s">
        <v>2118</v>
      </c>
      <c r="H748" s="14" t="s">
        <v>2187</v>
      </c>
      <c r="I748" s="2">
        <f t="shared" si="23"/>
        <v>1</v>
      </c>
      <c r="J748" s="2" t="s">
        <v>11974</v>
      </c>
    </row>
    <row r="749" spans="1:10" x14ac:dyDescent="0.25">
      <c r="A749" s="9">
        <v>7803058642</v>
      </c>
      <c r="B749" s="10" t="s">
        <v>6555</v>
      </c>
      <c r="C749" s="13" t="str">
        <f>IF(B749="","не указан"&amp;COUNTIF($A$3:$A749,A749),B749)</f>
        <v>здание СПб ГБУ "Дзержинец"</v>
      </c>
      <c r="D749" s="10" t="str">
        <f t="shared" si="22"/>
        <v>7803058642здание СПб ГБУ "Дзержинец"</v>
      </c>
      <c r="E749" s="10"/>
      <c r="F749" s="10" t="s">
        <v>2243</v>
      </c>
      <c r="G749" s="10" t="s">
        <v>2548</v>
      </c>
      <c r="H749" s="11" t="s">
        <v>2551</v>
      </c>
      <c r="I749" s="2">
        <f t="shared" si="23"/>
        <v>4</v>
      </c>
      <c r="J749" s="2" t="s">
        <v>11974</v>
      </c>
    </row>
    <row r="750" spans="1:10" x14ac:dyDescent="0.25">
      <c r="A750" s="12">
        <v>7803058642</v>
      </c>
      <c r="B750" s="13"/>
      <c r="C750" s="13" t="str">
        <f>IF(B750="","не указан"&amp;COUNTIF($A$3:$A750,A750),B750)</f>
        <v>не указан2</v>
      </c>
      <c r="D750" s="10" t="str">
        <f t="shared" si="22"/>
        <v>7803058642не указан2</v>
      </c>
      <c r="E750" s="13"/>
      <c r="F750" s="13" t="s">
        <v>2243</v>
      </c>
      <c r="G750" s="13" t="s">
        <v>2548</v>
      </c>
      <c r="H750" s="14" t="s">
        <v>2551</v>
      </c>
      <c r="I750" s="2">
        <f t="shared" si="23"/>
        <v>3</v>
      </c>
      <c r="J750" s="2" t="s">
        <v>11974</v>
      </c>
    </row>
    <row r="751" spans="1:10" x14ac:dyDescent="0.25">
      <c r="A751" s="9">
        <v>7803058642</v>
      </c>
      <c r="B751" s="10" t="s">
        <v>6556</v>
      </c>
      <c r="C751" s="13" t="str">
        <f>IF(B751="","не указан"&amp;COUNTIF($A$3:$A751,A751),B751)</f>
        <v>Здание СПБ ГБУ "Дзержинец"</v>
      </c>
      <c r="D751" s="10" t="str">
        <f t="shared" si="22"/>
        <v>7803058642Здание СПБ ГБУ "Дзержинец"</v>
      </c>
      <c r="E751" s="10" t="s">
        <v>6557</v>
      </c>
      <c r="F751" s="10" t="s">
        <v>2243</v>
      </c>
      <c r="G751" s="10" t="s">
        <v>2548</v>
      </c>
      <c r="H751" s="11" t="s">
        <v>2551</v>
      </c>
      <c r="I751" s="2">
        <f t="shared" si="23"/>
        <v>2</v>
      </c>
      <c r="J751" s="2" t="s">
        <v>11974</v>
      </c>
    </row>
    <row r="752" spans="1:10" x14ac:dyDescent="0.25">
      <c r="A752" s="12">
        <v>7803058642</v>
      </c>
      <c r="B752" s="13"/>
      <c r="C752" s="13" t="str">
        <f>IF(B752="","не указан"&amp;COUNTIF($A$3:$A752,A752),B752)</f>
        <v>не указан4</v>
      </c>
      <c r="D752" s="10" t="str">
        <f t="shared" si="22"/>
        <v>7803058642не указан4</v>
      </c>
      <c r="E752" s="13" t="s">
        <v>6558</v>
      </c>
      <c r="F752" s="13" t="s">
        <v>2243</v>
      </c>
      <c r="G752" s="13" t="s">
        <v>2548</v>
      </c>
      <c r="H752" s="14" t="s">
        <v>2551</v>
      </c>
      <c r="I752" s="2">
        <f t="shared" si="23"/>
        <v>1</v>
      </c>
      <c r="J752" s="2" t="s">
        <v>11974</v>
      </c>
    </row>
    <row r="753" spans="1:10" x14ac:dyDescent="0.25">
      <c r="A753" s="9">
        <v>7803059741</v>
      </c>
      <c r="B753" s="10" t="s">
        <v>10966</v>
      </c>
      <c r="C753" s="13" t="str">
        <f>IF(B753="","не указан"&amp;COUNTIF($A$3:$A753,A753),B753)</f>
        <v>Театр</v>
      </c>
      <c r="D753" s="10" t="str">
        <f t="shared" si="22"/>
        <v>7803059741Театр</v>
      </c>
      <c r="E753" s="10" t="s">
        <v>10967</v>
      </c>
      <c r="F753" s="10" t="s">
        <v>2243</v>
      </c>
      <c r="G753" s="10" t="s">
        <v>2428</v>
      </c>
      <c r="H753" s="11" t="s">
        <v>2523</v>
      </c>
      <c r="I753" s="2">
        <f t="shared" si="23"/>
        <v>1</v>
      </c>
      <c r="J753" s="2" t="s">
        <v>11974</v>
      </c>
    </row>
    <row r="754" spans="1:10" x14ac:dyDescent="0.25">
      <c r="A754" s="12">
        <v>7804006894</v>
      </c>
      <c r="B754" s="13" t="s">
        <v>7866</v>
      </c>
      <c r="C754" s="13" t="str">
        <f>IF(B754="","не указан"&amp;COUNTIF($A$3:$A754,A754),B754)</f>
        <v>Непокоренных</v>
      </c>
      <c r="D754" s="10" t="str">
        <f t="shared" si="22"/>
        <v>7804006894Непокоренных</v>
      </c>
      <c r="E754" s="13"/>
      <c r="F754" s="13" t="s">
        <v>16</v>
      </c>
      <c r="G754" s="13" t="s">
        <v>387</v>
      </c>
      <c r="H754" s="14" t="s">
        <v>552</v>
      </c>
      <c r="I754" s="2">
        <f t="shared" si="23"/>
        <v>2</v>
      </c>
      <c r="J754" s="2" t="s">
        <v>11974</v>
      </c>
    </row>
    <row r="755" spans="1:10" x14ac:dyDescent="0.25">
      <c r="A755" s="9">
        <v>7804006894</v>
      </c>
      <c r="B755" s="13"/>
      <c r="C755" s="13" t="str">
        <f>IF(B755="","не указан"&amp;COUNTIF($A$3:$A755,A755),B755)</f>
        <v>не указан2</v>
      </c>
      <c r="D755" s="10" t="str">
        <f t="shared" si="22"/>
        <v>7804006894не указан2</v>
      </c>
      <c r="E755" s="10" t="s">
        <v>9583</v>
      </c>
      <c r="F755" s="10" t="s">
        <v>16</v>
      </c>
      <c r="G755" s="10" t="s">
        <v>387</v>
      </c>
      <c r="H755" s="11" t="s">
        <v>552</v>
      </c>
      <c r="I755" s="2">
        <f t="shared" si="23"/>
        <v>1</v>
      </c>
      <c r="J755" s="2" t="s">
        <v>11974</v>
      </c>
    </row>
    <row r="756" spans="1:10" x14ac:dyDescent="0.25">
      <c r="A756" s="12">
        <v>7804006904</v>
      </c>
      <c r="B756" s="13" t="s">
        <v>2792</v>
      </c>
      <c r="C756" s="13" t="str">
        <f>IF(B756="","не указан"&amp;COUNTIF($A$3:$A756,A756),B756)</f>
        <v>"Поликлиническое отделение №25"</v>
      </c>
      <c r="D756" s="10" t="str">
        <f t="shared" si="22"/>
        <v>7804006904"Поликлиническое отделение №25"</v>
      </c>
      <c r="E756" s="13" t="s">
        <v>2793</v>
      </c>
      <c r="F756" s="13" t="s">
        <v>16</v>
      </c>
      <c r="G756" s="13" t="s">
        <v>387</v>
      </c>
      <c r="H756" s="14" t="s">
        <v>551</v>
      </c>
      <c r="I756" s="2">
        <f t="shared" si="23"/>
        <v>7</v>
      </c>
      <c r="J756" s="2" t="s">
        <v>11974</v>
      </c>
    </row>
    <row r="757" spans="1:10" x14ac:dyDescent="0.25">
      <c r="A757" s="9">
        <v>7804006904</v>
      </c>
      <c r="B757" s="10" t="s">
        <v>5434</v>
      </c>
      <c r="C757" s="13" t="str">
        <f>IF(B757="","не указан"&amp;COUNTIF($A$3:$A757,A757),B757)</f>
        <v>Детское поликлиническое отделение №46</v>
      </c>
      <c r="D757" s="10" t="str">
        <f t="shared" si="22"/>
        <v>7804006904Детское поликлиническое отделение №46</v>
      </c>
      <c r="E757" s="10" t="s">
        <v>5435</v>
      </c>
      <c r="F757" s="10" t="s">
        <v>16</v>
      </c>
      <c r="G757" s="10" t="s">
        <v>387</v>
      </c>
      <c r="H757" s="11" t="s">
        <v>551</v>
      </c>
      <c r="I757" s="2">
        <f t="shared" si="23"/>
        <v>6</v>
      </c>
      <c r="J757" s="2" t="s">
        <v>11974</v>
      </c>
    </row>
    <row r="758" spans="1:10" x14ac:dyDescent="0.25">
      <c r="A758" s="12">
        <v>7804006904</v>
      </c>
      <c r="B758" s="13" t="s">
        <v>8625</v>
      </c>
      <c r="C758" s="13" t="str">
        <f>IF(B758="","не указан"&amp;COUNTIF($A$3:$A758,A758),B758)</f>
        <v>Отделение врачей общей практики №1</v>
      </c>
      <c r="D758" s="10" t="str">
        <f t="shared" si="22"/>
        <v>7804006904Отделение врачей общей практики №1</v>
      </c>
      <c r="E758" s="13"/>
      <c r="F758" s="13" t="s">
        <v>16</v>
      </c>
      <c r="G758" s="13" t="s">
        <v>387</v>
      </c>
      <c r="H758" s="14" t="s">
        <v>551</v>
      </c>
      <c r="I758" s="2">
        <f t="shared" si="23"/>
        <v>5</v>
      </c>
      <c r="J758" s="2" t="s">
        <v>11974</v>
      </c>
    </row>
    <row r="759" spans="1:10" x14ac:dyDescent="0.25">
      <c r="A759" s="9">
        <v>7804006904</v>
      </c>
      <c r="B759" s="10" t="s">
        <v>8627</v>
      </c>
      <c r="C759" s="13" t="str">
        <f>IF(B759="","не указан"&amp;COUNTIF($A$3:$A759,A759),B759)</f>
        <v>Отделение врачей общей практики №4</v>
      </c>
      <c r="D759" s="10" t="str">
        <f t="shared" si="22"/>
        <v>7804006904Отделение врачей общей практики №4</v>
      </c>
      <c r="E759" s="10"/>
      <c r="F759" s="10" t="s">
        <v>16</v>
      </c>
      <c r="G759" s="10" t="s">
        <v>387</v>
      </c>
      <c r="H759" s="11" t="s">
        <v>551</v>
      </c>
      <c r="I759" s="2">
        <f t="shared" si="23"/>
        <v>4</v>
      </c>
      <c r="J759" s="2" t="s">
        <v>11974</v>
      </c>
    </row>
    <row r="760" spans="1:10" x14ac:dyDescent="0.25">
      <c r="A760" s="12">
        <v>7804006904</v>
      </c>
      <c r="B760" s="13"/>
      <c r="C760" s="13" t="str">
        <f>IF(B760="","не указан"&amp;COUNTIF($A$3:$A760,A760),B760)</f>
        <v>не указан5</v>
      </c>
      <c r="D760" s="10" t="str">
        <f t="shared" si="22"/>
        <v>7804006904не указан5</v>
      </c>
      <c r="E760" s="13" t="s">
        <v>8760</v>
      </c>
      <c r="F760" s="13" t="s">
        <v>16</v>
      </c>
      <c r="G760" s="13" t="s">
        <v>387</v>
      </c>
      <c r="H760" s="14" t="s">
        <v>551</v>
      </c>
      <c r="I760" s="2">
        <f t="shared" si="23"/>
        <v>3</v>
      </c>
      <c r="J760" s="2" t="s">
        <v>11974</v>
      </c>
    </row>
    <row r="761" spans="1:10" x14ac:dyDescent="0.25">
      <c r="A761" s="9">
        <v>7804006904</v>
      </c>
      <c r="B761" s="10" t="s">
        <v>9669</v>
      </c>
      <c r="C761" s="13" t="str">
        <f>IF(B761="","не указан"&amp;COUNTIF($A$3:$A761,A761),B761)</f>
        <v>Поликлиническое отделение №16</v>
      </c>
      <c r="D761" s="10" t="str">
        <f t="shared" si="22"/>
        <v>7804006904Поликлиническое отделение №16</v>
      </c>
      <c r="E761" s="10" t="s">
        <v>9670</v>
      </c>
      <c r="F761" s="10" t="s">
        <v>16</v>
      </c>
      <c r="G761" s="10" t="s">
        <v>387</v>
      </c>
      <c r="H761" s="11" t="s">
        <v>551</v>
      </c>
      <c r="I761" s="2">
        <f t="shared" si="23"/>
        <v>2</v>
      </c>
      <c r="J761" s="2" t="s">
        <v>11974</v>
      </c>
    </row>
    <row r="762" spans="1:10" x14ac:dyDescent="0.25">
      <c r="A762" s="12">
        <v>7804006904</v>
      </c>
      <c r="B762" s="13" t="s">
        <v>9683</v>
      </c>
      <c r="C762" s="13" t="str">
        <f>IF(B762="","не указан"&amp;COUNTIF($A$3:$A762,A762),B762)</f>
        <v>Поликлиническое отделение №54</v>
      </c>
      <c r="D762" s="10" t="str">
        <f t="shared" si="22"/>
        <v>7804006904Поликлиническое отделение №54</v>
      </c>
      <c r="E762" s="13" t="s">
        <v>9684</v>
      </c>
      <c r="F762" s="13" t="s">
        <v>16</v>
      </c>
      <c r="G762" s="13" t="s">
        <v>387</v>
      </c>
      <c r="H762" s="14" t="s">
        <v>551</v>
      </c>
      <c r="I762" s="2">
        <f t="shared" si="23"/>
        <v>1</v>
      </c>
      <c r="J762" s="2" t="s">
        <v>11974</v>
      </c>
    </row>
    <row r="763" spans="1:10" x14ac:dyDescent="0.25">
      <c r="A763" s="9">
        <v>7804006911</v>
      </c>
      <c r="B763" s="10" t="s">
        <v>7139</v>
      </c>
      <c r="C763" s="13" t="str">
        <f>IF(B763="","не указан"&amp;COUNTIF($A$3:$A763,A763),B763)</f>
        <v>Лечебное общественное здание</v>
      </c>
      <c r="D763" s="10" t="str">
        <f t="shared" si="22"/>
        <v>7804006911Лечебное общественное здание</v>
      </c>
      <c r="E763" s="10" t="s">
        <v>7140</v>
      </c>
      <c r="F763" s="10" t="s">
        <v>16</v>
      </c>
      <c r="G763" s="10" t="s">
        <v>387</v>
      </c>
      <c r="H763" s="11" t="s">
        <v>558</v>
      </c>
      <c r="I763" s="2">
        <f t="shared" si="23"/>
        <v>1</v>
      </c>
      <c r="J763" s="2" t="s">
        <v>11974</v>
      </c>
    </row>
    <row r="764" spans="1:10" x14ac:dyDescent="0.25">
      <c r="A764" s="12">
        <v>7804009662</v>
      </c>
      <c r="B764" s="13" t="s">
        <v>4229</v>
      </c>
      <c r="C764" s="13" t="str">
        <f>IF(B764="","не указан"&amp;COUNTIF($A$3:$A764,A764),B764)</f>
        <v>Городская поликлиника №118</v>
      </c>
      <c r="D764" s="10" t="str">
        <f t="shared" si="22"/>
        <v>7804009662Городская поликлиника №118</v>
      </c>
      <c r="E764" s="13" t="s">
        <v>4230</v>
      </c>
      <c r="F764" s="13" t="s">
        <v>16</v>
      </c>
      <c r="G764" s="13" t="s">
        <v>387</v>
      </c>
      <c r="H764" s="14" t="s">
        <v>550</v>
      </c>
      <c r="I764" s="2">
        <f t="shared" si="23"/>
        <v>3</v>
      </c>
      <c r="J764" s="2" t="s">
        <v>11974</v>
      </c>
    </row>
    <row r="765" spans="1:10" x14ac:dyDescent="0.25">
      <c r="A765" s="9">
        <v>7804009662</v>
      </c>
      <c r="B765" s="10" t="s">
        <v>9664</v>
      </c>
      <c r="C765" s="13" t="str">
        <f>IF(B765="","не указан"&amp;COUNTIF($A$3:$A765,A765),B765)</f>
        <v>Поликлиническое отделение №10</v>
      </c>
      <c r="D765" s="10" t="str">
        <f t="shared" si="22"/>
        <v>7804009662Поликлиническое отделение №10</v>
      </c>
      <c r="E765" s="10" t="s">
        <v>9665</v>
      </c>
      <c r="F765" s="10" t="s">
        <v>16</v>
      </c>
      <c r="G765" s="10" t="s">
        <v>387</v>
      </c>
      <c r="H765" s="11" t="s">
        <v>550</v>
      </c>
      <c r="I765" s="2">
        <f t="shared" si="23"/>
        <v>2</v>
      </c>
      <c r="J765" s="2" t="s">
        <v>11974</v>
      </c>
    </row>
    <row r="766" spans="1:10" x14ac:dyDescent="0.25">
      <c r="A766" s="12">
        <v>7804009662</v>
      </c>
      <c r="B766" s="13" t="s">
        <v>9679</v>
      </c>
      <c r="C766" s="13" t="str">
        <f>IF(B766="","не указан"&amp;COUNTIF($A$3:$A766,A766),B766)</f>
        <v>Поликлиническое отделение №42</v>
      </c>
      <c r="D766" s="10" t="str">
        <f t="shared" si="22"/>
        <v>7804009662Поликлиническое отделение №42</v>
      </c>
      <c r="E766" s="13" t="s">
        <v>9680</v>
      </c>
      <c r="F766" s="13" t="s">
        <v>16</v>
      </c>
      <c r="G766" s="13" t="s">
        <v>387</v>
      </c>
      <c r="H766" s="14" t="s">
        <v>550</v>
      </c>
      <c r="I766" s="2">
        <f t="shared" si="23"/>
        <v>1</v>
      </c>
      <c r="J766" s="2" t="s">
        <v>11974</v>
      </c>
    </row>
    <row r="767" spans="1:10" x14ac:dyDescent="0.25">
      <c r="A767" s="9">
        <v>7804009870</v>
      </c>
      <c r="B767" s="10" t="s">
        <v>3639</v>
      </c>
      <c r="C767" s="13" t="str">
        <f>IF(B767="","не указан"&amp;COUNTIF($A$3:$A767,A767),B767)</f>
        <v>ВОП</v>
      </c>
      <c r="D767" s="10" t="str">
        <f t="shared" si="22"/>
        <v>7804009870ВОП</v>
      </c>
      <c r="E767" s="10"/>
      <c r="F767" s="10" t="s">
        <v>16</v>
      </c>
      <c r="G767" s="10" t="s">
        <v>387</v>
      </c>
      <c r="H767" s="11" t="s">
        <v>549</v>
      </c>
      <c r="I767" s="2">
        <f t="shared" si="23"/>
        <v>11</v>
      </c>
      <c r="J767" s="2" t="s">
        <v>11974</v>
      </c>
    </row>
    <row r="768" spans="1:10" x14ac:dyDescent="0.25">
      <c r="A768" s="12">
        <v>7804009870</v>
      </c>
      <c r="B768" s="13" t="s">
        <v>4227</v>
      </c>
      <c r="C768" s="13" t="str">
        <f>IF(B768="","не указан"&amp;COUNTIF($A$3:$A768,A768),B768)</f>
        <v>Городская поликлиника №112</v>
      </c>
      <c r="D768" s="10" t="str">
        <f t="shared" si="22"/>
        <v>7804009870Городская поликлиника №112</v>
      </c>
      <c r="E768" s="13" t="s">
        <v>4228</v>
      </c>
      <c r="F768" s="13" t="s">
        <v>16</v>
      </c>
      <c r="G768" s="13" t="s">
        <v>387</v>
      </c>
      <c r="H768" s="14" t="s">
        <v>549</v>
      </c>
      <c r="I768" s="2">
        <f t="shared" si="23"/>
        <v>10</v>
      </c>
      <c r="J768" s="2" t="s">
        <v>11974</v>
      </c>
    </row>
    <row r="769" spans="1:10" x14ac:dyDescent="0.25">
      <c r="A769" s="9">
        <v>7804009870</v>
      </c>
      <c r="B769" s="10" t="s">
        <v>5961</v>
      </c>
      <c r="C769" s="13" t="str">
        <f>IF(B769="","не указан"&amp;COUNTIF($A$3:$A769,A769),B769)</f>
        <v>Женская консультация № 29</v>
      </c>
      <c r="D769" s="10" t="str">
        <f t="shared" si="22"/>
        <v>7804009870Женская консультация № 29</v>
      </c>
      <c r="E769" s="10"/>
      <c r="F769" s="10" t="s">
        <v>16</v>
      </c>
      <c r="G769" s="10" t="s">
        <v>387</v>
      </c>
      <c r="H769" s="11" t="s">
        <v>549</v>
      </c>
      <c r="I769" s="2">
        <f t="shared" si="23"/>
        <v>9</v>
      </c>
      <c r="J769" s="2" t="s">
        <v>11974</v>
      </c>
    </row>
    <row r="770" spans="1:10" x14ac:dyDescent="0.25">
      <c r="A770" s="12">
        <v>7804009870</v>
      </c>
      <c r="B770" s="13" t="s">
        <v>6856</v>
      </c>
      <c r="C770" s="13" t="str">
        <f>IF(B770="","не указан"&amp;COUNTIF($A$3:$A770,A770),B770)</f>
        <v>КОНСУЛЬТАТИВНО-ДИАГНОСТИЧЕСКИЙ ЦЕНТР</v>
      </c>
      <c r="D770" s="10" t="str">
        <f t="shared" si="22"/>
        <v>7804009870КОНСУЛЬТАТИВНО-ДИАГНОСТИЧЕСКИЙ ЦЕНТР</v>
      </c>
      <c r="E770" s="13" t="s">
        <v>6857</v>
      </c>
      <c r="F770" s="13" t="s">
        <v>16</v>
      </c>
      <c r="G770" s="13" t="s">
        <v>387</v>
      </c>
      <c r="H770" s="14" t="s">
        <v>549</v>
      </c>
      <c r="I770" s="2">
        <f t="shared" si="23"/>
        <v>8</v>
      </c>
      <c r="J770" s="2" t="s">
        <v>11974</v>
      </c>
    </row>
    <row r="771" spans="1:10" x14ac:dyDescent="0.25">
      <c r="A771" s="9">
        <v>7804009870</v>
      </c>
      <c r="B771" s="10" t="s">
        <v>8766</v>
      </c>
      <c r="C771" s="13" t="str">
        <f>IF(B771="","не указан"&amp;COUNTIF($A$3:$A771,A771),B771)</f>
        <v>Отделение Скорой Медицинской Помощи</v>
      </c>
      <c r="D771" s="10" t="str">
        <f t="shared" si="22"/>
        <v>7804009870Отделение Скорой Медицинской Помощи</v>
      </c>
      <c r="E771" s="10"/>
      <c r="F771" s="10" t="s">
        <v>16</v>
      </c>
      <c r="G771" s="10" t="s">
        <v>387</v>
      </c>
      <c r="H771" s="11" t="s">
        <v>549</v>
      </c>
      <c r="I771" s="2">
        <f t="shared" si="23"/>
        <v>7</v>
      </c>
      <c r="J771" s="2" t="s">
        <v>11974</v>
      </c>
    </row>
    <row r="772" spans="1:10" x14ac:dyDescent="0.25">
      <c r="A772" s="12">
        <v>7804009870</v>
      </c>
      <c r="B772" s="13" t="s">
        <v>8890</v>
      </c>
      <c r="C772" s="13" t="str">
        <f>IF(B772="","не указан"&amp;COUNTIF($A$3:$A772,A772),B772)</f>
        <v>Офис Врачей общей практики</v>
      </c>
      <c r="D772" s="10" t="str">
        <f t="shared" ref="D772:D835" si="24">A772&amp;C772</f>
        <v>7804009870Офис Врачей общей практики</v>
      </c>
      <c r="E772" s="13"/>
      <c r="F772" s="13" t="s">
        <v>16</v>
      </c>
      <c r="G772" s="13" t="s">
        <v>387</v>
      </c>
      <c r="H772" s="14" t="s">
        <v>549</v>
      </c>
      <c r="I772" s="2">
        <f t="shared" ref="I772:I835" si="25">COUNTIF(A772:A7503,A772)</f>
        <v>6</v>
      </c>
      <c r="J772" s="2" t="s">
        <v>11974</v>
      </c>
    </row>
    <row r="773" spans="1:10" x14ac:dyDescent="0.25">
      <c r="A773" s="9">
        <v>7804009870</v>
      </c>
      <c r="B773" s="10" t="s">
        <v>9643</v>
      </c>
      <c r="C773" s="13" t="str">
        <f>IF(B773="","не указан"&amp;COUNTIF($A$3:$A773,A773),B773)</f>
        <v>Поликлиническое отделение № 41</v>
      </c>
      <c r="D773" s="10" t="str">
        <f t="shared" si="24"/>
        <v>7804009870Поликлиническое отделение № 41</v>
      </c>
      <c r="E773" s="10" t="s">
        <v>9644</v>
      </c>
      <c r="F773" s="10" t="s">
        <v>16</v>
      </c>
      <c r="G773" s="10" t="s">
        <v>387</v>
      </c>
      <c r="H773" s="11" t="s">
        <v>549</v>
      </c>
      <c r="I773" s="2">
        <f t="shared" si="25"/>
        <v>5</v>
      </c>
      <c r="J773" s="2" t="s">
        <v>11974</v>
      </c>
    </row>
    <row r="774" spans="1:10" x14ac:dyDescent="0.25">
      <c r="A774" s="12">
        <v>7804009870</v>
      </c>
      <c r="B774" s="13" t="s">
        <v>9652</v>
      </c>
      <c r="C774" s="13" t="str">
        <f>IF(B774="","не указан"&amp;COUNTIF($A$3:$A774,A774),B774)</f>
        <v>Поликлиническое отделение № 55</v>
      </c>
      <c r="D774" s="10" t="str">
        <f t="shared" si="24"/>
        <v>7804009870Поликлиническое отделение № 55</v>
      </c>
      <c r="E774" s="13" t="s">
        <v>9653</v>
      </c>
      <c r="F774" s="13" t="s">
        <v>16</v>
      </c>
      <c r="G774" s="13" t="s">
        <v>387</v>
      </c>
      <c r="H774" s="14" t="s">
        <v>549</v>
      </c>
      <c r="I774" s="2">
        <f t="shared" si="25"/>
        <v>4</v>
      </c>
      <c r="J774" s="2" t="s">
        <v>11974</v>
      </c>
    </row>
    <row r="775" spans="1:10" x14ac:dyDescent="0.25">
      <c r="A775" s="9">
        <v>7804009870</v>
      </c>
      <c r="B775" s="10" t="s">
        <v>9678</v>
      </c>
      <c r="C775" s="13" t="str">
        <f>IF(B775="","не указан"&amp;COUNTIF($A$3:$A775,A775),B775)</f>
        <v>Поликлиническое отделение №41 Склад вакцин</v>
      </c>
      <c r="D775" s="10" t="str">
        <f t="shared" si="24"/>
        <v>7804009870Поликлиническое отделение №41 Склад вакцин</v>
      </c>
      <c r="E775" s="10"/>
      <c r="F775" s="10" t="s">
        <v>16</v>
      </c>
      <c r="G775" s="10" t="s">
        <v>387</v>
      </c>
      <c r="H775" s="11" t="s">
        <v>549</v>
      </c>
      <c r="I775" s="2">
        <f t="shared" si="25"/>
        <v>3</v>
      </c>
      <c r="J775" s="2" t="s">
        <v>11974</v>
      </c>
    </row>
    <row r="776" spans="1:10" x14ac:dyDescent="0.25">
      <c r="A776" s="12">
        <v>7804009870</v>
      </c>
      <c r="B776" s="13" t="s">
        <v>9686</v>
      </c>
      <c r="C776" s="13" t="str">
        <f>IF(B776="","не указан"&amp;COUNTIF($A$3:$A776,A776),B776)</f>
        <v>Поликлиническое отделение №55 Архив</v>
      </c>
      <c r="D776" s="10" t="str">
        <f t="shared" si="24"/>
        <v>7804009870Поликлиническое отделение №55 Архив</v>
      </c>
      <c r="E776" s="13"/>
      <c r="F776" s="13" t="s">
        <v>16</v>
      </c>
      <c r="G776" s="13" t="s">
        <v>387</v>
      </c>
      <c r="H776" s="14" t="s">
        <v>549</v>
      </c>
      <c r="I776" s="2">
        <f t="shared" si="25"/>
        <v>2</v>
      </c>
      <c r="J776" s="2" t="s">
        <v>11974</v>
      </c>
    </row>
    <row r="777" spans="1:10" x14ac:dyDescent="0.25">
      <c r="A777" s="9">
        <v>7804009870</v>
      </c>
      <c r="B777" s="10" t="s">
        <v>11628</v>
      </c>
      <c r="C777" s="13" t="str">
        <f>IF(B777="","не указан"&amp;COUNTIF($A$3:$A777,A777),B777)</f>
        <v>Центр врачей общей практики для взрослых</v>
      </c>
      <c r="D777" s="10" t="str">
        <f t="shared" si="24"/>
        <v>7804009870Центр врачей общей практики для взрослых</v>
      </c>
      <c r="E777" s="10"/>
      <c r="F777" s="10" t="s">
        <v>16</v>
      </c>
      <c r="G777" s="10" t="s">
        <v>387</v>
      </c>
      <c r="H777" s="11" t="s">
        <v>549</v>
      </c>
      <c r="I777" s="2">
        <f t="shared" si="25"/>
        <v>1</v>
      </c>
      <c r="J777" s="2" t="s">
        <v>11974</v>
      </c>
    </row>
    <row r="778" spans="1:10" x14ac:dyDescent="0.25">
      <c r="A778" s="12">
        <v>7804009951</v>
      </c>
      <c r="B778" s="13" t="s">
        <v>4950</v>
      </c>
      <c r="C778" s="13" t="str">
        <f>IF(B778="","не указан"&amp;COUNTIF($A$3:$A778,A778),B778)</f>
        <v>Детская городская поликлиника №29</v>
      </c>
      <c r="D778" s="10" t="str">
        <f t="shared" si="24"/>
        <v>7804009951Детская городская поликлиника №29</v>
      </c>
      <c r="E778" s="13" t="s">
        <v>4951</v>
      </c>
      <c r="F778" s="13" t="s">
        <v>16</v>
      </c>
      <c r="G778" s="13" t="s">
        <v>387</v>
      </c>
      <c r="H778" s="14" t="s">
        <v>555</v>
      </c>
      <c r="I778" s="2">
        <f t="shared" si="25"/>
        <v>3</v>
      </c>
      <c r="J778" s="2" t="s">
        <v>11974</v>
      </c>
    </row>
    <row r="779" spans="1:10" x14ac:dyDescent="0.25">
      <c r="A779" s="9">
        <v>7804009951</v>
      </c>
      <c r="B779" s="10" t="s">
        <v>5440</v>
      </c>
      <c r="C779" s="13" t="str">
        <f>IF(B779="","не указан"&amp;COUNTIF($A$3:$A779,A779),B779)</f>
        <v>Детское поликлиническое отделение №61</v>
      </c>
      <c r="D779" s="10" t="str">
        <f t="shared" si="24"/>
        <v>7804009951Детское поликлиническое отделение №61</v>
      </c>
      <c r="E779" s="10" t="s">
        <v>5441</v>
      </c>
      <c r="F779" s="10" t="s">
        <v>16</v>
      </c>
      <c r="G779" s="10" t="s">
        <v>387</v>
      </c>
      <c r="H779" s="11" t="s">
        <v>555</v>
      </c>
      <c r="I779" s="2">
        <f t="shared" si="25"/>
        <v>2</v>
      </c>
      <c r="J779" s="2" t="s">
        <v>11974</v>
      </c>
    </row>
    <row r="780" spans="1:10" x14ac:dyDescent="0.25">
      <c r="A780" s="12">
        <v>7804009951</v>
      </c>
      <c r="B780" s="13"/>
      <c r="C780" s="13" t="str">
        <f>IF(B780="","не указан"&amp;COUNTIF($A$3:$A780,A780),B780)</f>
        <v>не указан3</v>
      </c>
      <c r="D780" s="10" t="str">
        <f t="shared" si="24"/>
        <v>7804009951не указан3</v>
      </c>
      <c r="E780" s="13" t="s">
        <v>8762</v>
      </c>
      <c r="F780" s="13" t="s">
        <v>16</v>
      </c>
      <c r="G780" s="13" t="s">
        <v>387</v>
      </c>
      <c r="H780" s="14" t="s">
        <v>555</v>
      </c>
      <c r="I780" s="2">
        <f t="shared" si="25"/>
        <v>1</v>
      </c>
      <c r="J780" s="2" t="s">
        <v>11974</v>
      </c>
    </row>
    <row r="781" spans="1:10" x14ac:dyDescent="0.25">
      <c r="A781" s="9">
        <v>7804009983</v>
      </c>
      <c r="B781" s="10" t="s">
        <v>5978</v>
      </c>
      <c r="C781" s="13" t="str">
        <f>IF(B781="","не указан"&amp;COUNTIF($A$3:$A781,A781),B781)</f>
        <v>Женская консультация №32</v>
      </c>
      <c r="D781" s="10" t="str">
        <f t="shared" si="24"/>
        <v>7804009983Женская консультация №32</v>
      </c>
      <c r="E781" s="10" t="s">
        <v>5979</v>
      </c>
      <c r="F781" s="10" t="s">
        <v>16</v>
      </c>
      <c r="G781" s="10" t="s">
        <v>387</v>
      </c>
      <c r="H781" s="11" t="s">
        <v>554</v>
      </c>
      <c r="I781" s="2">
        <f t="shared" si="25"/>
        <v>6</v>
      </c>
      <c r="J781" s="2" t="s">
        <v>11974</v>
      </c>
    </row>
    <row r="782" spans="1:10" x14ac:dyDescent="0.25">
      <c r="A782" s="12">
        <v>7804009983</v>
      </c>
      <c r="B782" s="13" t="s">
        <v>9696</v>
      </c>
      <c r="C782" s="13" t="str">
        <f>IF(B782="","не указан"&amp;COUNTIF($A$3:$A782,A782),B782)</f>
        <v>Поликлиническое отделние № 90</v>
      </c>
      <c r="D782" s="10" t="str">
        <f t="shared" si="24"/>
        <v>7804009983Поликлиническое отделние № 90</v>
      </c>
      <c r="E782" s="13" t="s">
        <v>9697</v>
      </c>
      <c r="F782" s="13" t="s">
        <v>16</v>
      </c>
      <c r="G782" s="13" t="s">
        <v>387</v>
      </c>
      <c r="H782" s="14" t="s">
        <v>554</v>
      </c>
      <c r="I782" s="2">
        <f t="shared" si="25"/>
        <v>5</v>
      </c>
      <c r="J782" s="2" t="s">
        <v>11974</v>
      </c>
    </row>
    <row r="783" spans="1:10" x14ac:dyDescent="0.25">
      <c r="A783" s="9">
        <v>7804009983</v>
      </c>
      <c r="B783" s="10" t="s">
        <v>5980</v>
      </c>
      <c r="C783" s="13" t="str">
        <f>IF(B783="","не указан"&amp;COUNTIF($A$3:$A783,A783),B783)</f>
        <v>Санкт-Петербургское государственное бюджетное учреждение здравоохранения "Городская поликлиника № 96"</v>
      </c>
      <c r="D783" s="10" t="str">
        <f t="shared" si="24"/>
        <v>7804009983Санкт-Петербургское государственное бюджетное учреждение здравоохранения "Городская поликлиника № 96"</v>
      </c>
      <c r="E783" s="10" t="s">
        <v>10142</v>
      </c>
      <c r="F783" s="10" t="s">
        <v>16</v>
      </c>
      <c r="G783" s="10" t="s">
        <v>387</v>
      </c>
      <c r="H783" s="11" t="s">
        <v>554</v>
      </c>
      <c r="I783" s="2">
        <f t="shared" si="25"/>
        <v>4</v>
      </c>
      <c r="J783" s="2" t="s">
        <v>11974</v>
      </c>
    </row>
    <row r="784" spans="1:10" x14ac:dyDescent="0.25">
      <c r="A784" s="12">
        <v>7804009983</v>
      </c>
      <c r="B784" s="13" t="s">
        <v>11642</v>
      </c>
      <c r="C784" s="13" t="str">
        <f>IF(B784="","не указан"&amp;COUNTIF($A$3:$A784,A784),B784)</f>
        <v>Центр общей врачебной (семейной) практики №1</v>
      </c>
      <c r="D784" s="10" t="str">
        <f t="shared" si="24"/>
        <v>7804009983Центр общей врачебной (семейной) практики №1</v>
      </c>
      <c r="E784" s="13" t="s">
        <v>11643</v>
      </c>
      <c r="F784" s="13" t="s">
        <v>16</v>
      </c>
      <c r="G784" s="13" t="s">
        <v>387</v>
      </c>
      <c r="H784" s="14" t="s">
        <v>554</v>
      </c>
      <c r="I784" s="2">
        <f t="shared" si="25"/>
        <v>3</v>
      </c>
      <c r="J784" s="2" t="s">
        <v>11974</v>
      </c>
    </row>
    <row r="785" spans="1:10" x14ac:dyDescent="0.25">
      <c r="A785" s="9">
        <v>7804009983</v>
      </c>
      <c r="B785" s="10" t="s">
        <v>11644</v>
      </c>
      <c r="C785" s="13" t="str">
        <f>IF(B785="","не указан"&amp;COUNTIF($A$3:$A785,A785),B785)</f>
        <v>Центр общей врачебной (семейной) практики №2</v>
      </c>
      <c r="D785" s="10" t="str">
        <f t="shared" si="24"/>
        <v>7804009983Центр общей врачебной (семейной) практики №2</v>
      </c>
      <c r="E785" s="10" t="s">
        <v>11645</v>
      </c>
      <c r="F785" s="10" t="s">
        <v>16</v>
      </c>
      <c r="G785" s="10" t="s">
        <v>387</v>
      </c>
      <c r="H785" s="11" t="s">
        <v>554</v>
      </c>
      <c r="I785" s="2">
        <f t="shared" si="25"/>
        <v>2</v>
      </c>
      <c r="J785" s="2" t="s">
        <v>11974</v>
      </c>
    </row>
    <row r="786" spans="1:10" x14ac:dyDescent="0.25">
      <c r="A786" s="12">
        <v>7804009983</v>
      </c>
      <c r="B786" s="13" t="s">
        <v>11646</v>
      </c>
      <c r="C786" s="13" t="str">
        <f>IF(B786="","не указан"&amp;COUNTIF($A$3:$A786,A786),B786)</f>
        <v>Центр общей врачебной (семейной) практики №3</v>
      </c>
      <c r="D786" s="10" t="str">
        <f t="shared" si="24"/>
        <v>7804009983Центр общей врачебной (семейной) практики №3</v>
      </c>
      <c r="E786" s="13" t="s">
        <v>11647</v>
      </c>
      <c r="F786" s="13" t="s">
        <v>16</v>
      </c>
      <c r="G786" s="13" t="s">
        <v>387</v>
      </c>
      <c r="H786" s="14" t="s">
        <v>554</v>
      </c>
      <c r="I786" s="2">
        <f t="shared" si="25"/>
        <v>1</v>
      </c>
      <c r="J786" s="2" t="s">
        <v>11974</v>
      </c>
    </row>
    <row r="787" spans="1:10" x14ac:dyDescent="0.25">
      <c r="A787" s="9">
        <v>7804010146</v>
      </c>
      <c r="B787" s="10" t="s">
        <v>6608</v>
      </c>
      <c r="C787" s="13" t="str">
        <f>IF(B787="","не указан"&amp;COUNTIF($A$3:$A787,A787),B787)</f>
        <v>Здание центра</v>
      </c>
      <c r="D787" s="10" t="str">
        <f t="shared" si="24"/>
        <v>7804010146Здание центра</v>
      </c>
      <c r="E787" s="10" t="s">
        <v>6609</v>
      </c>
      <c r="F787" s="10" t="s">
        <v>16</v>
      </c>
      <c r="G787" s="10" t="s">
        <v>387</v>
      </c>
      <c r="H787" s="11" t="s">
        <v>557</v>
      </c>
      <c r="I787" s="2">
        <f t="shared" si="25"/>
        <v>1</v>
      </c>
      <c r="J787" s="2" t="s">
        <v>11974</v>
      </c>
    </row>
    <row r="788" spans="1:10" x14ac:dyDescent="0.25">
      <c r="A788" s="12">
        <v>7804010153</v>
      </c>
      <c r="B788" s="13" t="s">
        <v>4235</v>
      </c>
      <c r="C788" s="13" t="str">
        <f>IF(B788="","не указан"&amp;COUNTIF($A$3:$A788,A788),B788)</f>
        <v>Городская поликлиника №86</v>
      </c>
      <c r="D788" s="10" t="str">
        <f t="shared" si="24"/>
        <v>7804010153Городская поликлиника №86</v>
      </c>
      <c r="E788" s="13" t="s">
        <v>4236</v>
      </c>
      <c r="F788" s="13" t="s">
        <v>16</v>
      </c>
      <c r="G788" s="13" t="s">
        <v>387</v>
      </c>
      <c r="H788" s="14" t="s">
        <v>553</v>
      </c>
      <c r="I788" s="2">
        <f t="shared" si="25"/>
        <v>6</v>
      </c>
      <c r="J788" s="2" t="s">
        <v>11974</v>
      </c>
    </row>
    <row r="789" spans="1:10" x14ac:dyDescent="0.25">
      <c r="A789" s="9">
        <v>7804010153</v>
      </c>
      <c r="B789" s="10" t="s">
        <v>4964</v>
      </c>
      <c r="C789" s="13" t="str">
        <f>IF(B789="","не указан"&amp;COUNTIF($A$3:$A789,A789),B789)</f>
        <v>Детская поликлиника №59</v>
      </c>
      <c r="D789" s="10" t="str">
        <f t="shared" si="24"/>
        <v>7804010153Детская поликлиника №59</v>
      </c>
      <c r="E789" s="10" t="s">
        <v>4965</v>
      </c>
      <c r="F789" s="10" t="s">
        <v>16</v>
      </c>
      <c r="G789" s="10" t="s">
        <v>387</v>
      </c>
      <c r="H789" s="11" t="s">
        <v>553</v>
      </c>
      <c r="I789" s="2">
        <f t="shared" si="25"/>
        <v>5</v>
      </c>
      <c r="J789" s="2" t="s">
        <v>11974</v>
      </c>
    </row>
    <row r="790" spans="1:10" x14ac:dyDescent="0.25">
      <c r="A790" s="12">
        <v>7804010153</v>
      </c>
      <c r="B790" s="13" t="s">
        <v>7767</v>
      </c>
      <c r="C790" s="13" t="str">
        <f>IF(B790="","не указан"&amp;COUNTIF($A$3:$A790,A790),B790)</f>
        <v>Нежилое помещение (женской консультации №39)</v>
      </c>
      <c r="D790" s="10" t="str">
        <f t="shared" si="24"/>
        <v>7804010153Нежилое помещение (женской консультации №39)</v>
      </c>
      <c r="E790" s="13" t="s">
        <v>7768</v>
      </c>
      <c r="F790" s="13" t="s">
        <v>16</v>
      </c>
      <c r="G790" s="13" t="s">
        <v>387</v>
      </c>
      <c r="H790" s="14" t="s">
        <v>553</v>
      </c>
      <c r="I790" s="2">
        <f t="shared" si="25"/>
        <v>4</v>
      </c>
      <c r="J790" s="2" t="s">
        <v>11974</v>
      </c>
    </row>
    <row r="791" spans="1:10" x14ac:dyDescent="0.25">
      <c r="A791" s="9">
        <v>7804010153</v>
      </c>
      <c r="B791" s="10" t="s">
        <v>7770</v>
      </c>
      <c r="C791" s="13" t="str">
        <f>IF(B791="","не указан"&amp;COUNTIF($A$3:$A791,A791),B791)</f>
        <v>Нежилое помещение (офиса врача общей практики)</v>
      </c>
      <c r="D791" s="10" t="str">
        <f t="shared" si="24"/>
        <v>7804010153Нежилое помещение (офиса врача общей практики)</v>
      </c>
      <c r="E791" s="10" t="s">
        <v>7768</v>
      </c>
      <c r="F791" s="10" t="s">
        <v>16</v>
      </c>
      <c r="G791" s="10" t="s">
        <v>387</v>
      </c>
      <c r="H791" s="11" t="s">
        <v>553</v>
      </c>
      <c r="I791" s="2">
        <f t="shared" si="25"/>
        <v>3</v>
      </c>
      <c r="J791" s="2" t="s">
        <v>11974</v>
      </c>
    </row>
    <row r="792" spans="1:10" x14ac:dyDescent="0.25">
      <c r="A792" s="12">
        <v>7804010153</v>
      </c>
      <c r="B792" s="13" t="s">
        <v>7772</v>
      </c>
      <c r="C792" s="13" t="str">
        <f>IF(B792="","не указан"&amp;COUNTIF($A$3:$A792,A792),B792)</f>
        <v>Нежилое помещение (Центра общей врачебной (семейной) практики)</v>
      </c>
      <c r="D792" s="10" t="str">
        <f t="shared" si="24"/>
        <v>7804010153Нежилое помещение (Центра общей врачебной (семейной) практики)</v>
      </c>
      <c r="E792" s="13" t="s">
        <v>3734</v>
      </c>
      <c r="F792" s="13" t="s">
        <v>16</v>
      </c>
      <c r="G792" s="13" t="s">
        <v>387</v>
      </c>
      <c r="H792" s="14" t="s">
        <v>553</v>
      </c>
      <c r="I792" s="2">
        <f t="shared" si="25"/>
        <v>2</v>
      </c>
      <c r="J792" s="2" t="s">
        <v>11974</v>
      </c>
    </row>
    <row r="793" spans="1:10" x14ac:dyDescent="0.25">
      <c r="A793" s="9">
        <v>7804010153</v>
      </c>
      <c r="B793" s="10" t="s">
        <v>9687</v>
      </c>
      <c r="C793" s="13" t="str">
        <f>IF(B793="","не указан"&amp;COUNTIF($A$3:$A793,A793),B793)</f>
        <v>Поликлиническое отделение №57</v>
      </c>
      <c r="D793" s="10" t="str">
        <f t="shared" si="24"/>
        <v>7804010153Поликлиническое отделение №57</v>
      </c>
      <c r="E793" s="10" t="s">
        <v>9688</v>
      </c>
      <c r="F793" s="10" t="s">
        <v>16</v>
      </c>
      <c r="G793" s="10" t="s">
        <v>387</v>
      </c>
      <c r="H793" s="11" t="s">
        <v>553</v>
      </c>
      <c r="I793" s="2">
        <f t="shared" si="25"/>
        <v>1</v>
      </c>
      <c r="J793" s="2" t="s">
        <v>11974</v>
      </c>
    </row>
    <row r="794" spans="1:10" x14ac:dyDescent="0.25">
      <c r="A794" s="12">
        <v>7804010298</v>
      </c>
      <c r="B794" s="13"/>
      <c r="C794" s="13" t="str">
        <f>IF(B794="","не указан"&amp;COUNTIF($A$3:$A794,A794),B794)</f>
        <v>не указан1</v>
      </c>
      <c r="D794" s="10" t="str">
        <f t="shared" si="24"/>
        <v>7804010298не указан1</v>
      </c>
      <c r="E794" s="13" t="s">
        <v>10898</v>
      </c>
      <c r="F794" s="13" t="s">
        <v>16</v>
      </c>
      <c r="G794" s="13" t="s">
        <v>387</v>
      </c>
      <c r="H794" s="14" t="s">
        <v>559</v>
      </c>
      <c r="I794" s="2">
        <f t="shared" si="25"/>
        <v>1</v>
      </c>
      <c r="J794" s="2" t="s">
        <v>11974</v>
      </c>
    </row>
    <row r="795" spans="1:10" x14ac:dyDescent="0.25">
      <c r="A795" s="9">
        <v>7804023441</v>
      </c>
      <c r="B795" s="10" t="s">
        <v>8326</v>
      </c>
      <c r="C795" s="13" t="str">
        <f>IF(B795="","не указан"&amp;COUNTIF($A$3:$A795,A795),B795)</f>
        <v>Общественное</v>
      </c>
      <c r="D795" s="10" t="str">
        <f t="shared" si="24"/>
        <v>7804023441Общественное</v>
      </c>
      <c r="E795" s="10"/>
      <c r="F795" s="10" t="s">
        <v>2243</v>
      </c>
      <c r="G795" s="10" t="s">
        <v>2565</v>
      </c>
      <c r="H795" s="11" t="s">
        <v>2591</v>
      </c>
      <c r="I795" s="2">
        <f t="shared" si="25"/>
        <v>3</v>
      </c>
      <c r="J795" s="2" t="s">
        <v>11974</v>
      </c>
    </row>
    <row r="796" spans="1:10" x14ac:dyDescent="0.25">
      <c r="A796" s="12">
        <v>7804023441</v>
      </c>
      <c r="B796" s="13"/>
      <c r="C796" s="13" t="str">
        <f>IF(B796="","не указан"&amp;COUNTIF($A$3:$A796,A796),B796)</f>
        <v>не указан2</v>
      </c>
      <c r="D796" s="10" t="str">
        <f t="shared" si="24"/>
        <v>7804023441не указан2</v>
      </c>
      <c r="E796" s="13"/>
      <c r="F796" s="13" t="s">
        <v>2243</v>
      </c>
      <c r="G796" s="13" t="s">
        <v>2565</v>
      </c>
      <c r="H796" s="14" t="s">
        <v>2591</v>
      </c>
      <c r="I796" s="2">
        <f t="shared" si="25"/>
        <v>2</v>
      </c>
      <c r="J796" s="2" t="s">
        <v>11974</v>
      </c>
    </row>
    <row r="797" spans="1:10" x14ac:dyDescent="0.25">
      <c r="A797" s="9">
        <v>7804023441</v>
      </c>
      <c r="B797" s="13"/>
      <c r="C797" s="13" t="str">
        <f>IF(B797="","не указан"&amp;COUNTIF($A$3:$A797,A797),B797)</f>
        <v>не указан3</v>
      </c>
      <c r="D797" s="10" t="str">
        <f t="shared" si="24"/>
        <v>7804023441не указан3</v>
      </c>
      <c r="E797" s="10" t="s">
        <v>8340</v>
      </c>
      <c r="F797" s="10" t="s">
        <v>2243</v>
      </c>
      <c r="G797" s="10" t="s">
        <v>2565</v>
      </c>
      <c r="H797" s="11" t="s">
        <v>2591</v>
      </c>
      <c r="I797" s="2">
        <f t="shared" si="25"/>
        <v>1</v>
      </c>
      <c r="J797" s="2" t="s">
        <v>11974</v>
      </c>
    </row>
    <row r="798" spans="1:10" x14ac:dyDescent="0.25">
      <c r="A798" s="12">
        <v>7804024759</v>
      </c>
      <c r="B798" s="13" t="s">
        <v>5672</v>
      </c>
      <c r="C798" s="13" t="str">
        <f>IF(B798="","не указан"&amp;COUNTIF($A$3:$A798,A798),B798)</f>
        <v>дополнительное офисное помещение Комсомола 15</v>
      </c>
      <c r="D798" s="10" t="str">
        <f t="shared" si="24"/>
        <v>7804024759дополнительное офисное помещение Комсомола 15</v>
      </c>
      <c r="E798" s="13"/>
      <c r="F798" s="13" t="s">
        <v>16</v>
      </c>
      <c r="G798" s="13" t="s">
        <v>387</v>
      </c>
      <c r="H798" s="14" t="s">
        <v>543</v>
      </c>
      <c r="I798" s="2">
        <f t="shared" si="25"/>
        <v>7</v>
      </c>
      <c r="J798" s="2" t="s">
        <v>11974</v>
      </c>
    </row>
    <row r="799" spans="1:10" x14ac:dyDescent="0.25">
      <c r="A799" s="9">
        <v>7804024759</v>
      </c>
      <c r="B799" s="10" t="s">
        <v>8973</v>
      </c>
      <c r="C799" s="13" t="str">
        <f>IF(B799="","не указан"&amp;COUNTIF($A$3:$A799,A799),B799)</f>
        <v>офисное помещение на Комсомола 13</v>
      </c>
      <c r="D799" s="10" t="str">
        <f t="shared" si="24"/>
        <v>7804024759офисное помещение на Комсомола 13</v>
      </c>
      <c r="E799" s="10"/>
      <c r="F799" s="10" t="s">
        <v>16</v>
      </c>
      <c r="G799" s="10" t="s">
        <v>387</v>
      </c>
      <c r="H799" s="11" t="s">
        <v>543</v>
      </c>
      <c r="I799" s="2">
        <f t="shared" si="25"/>
        <v>6</v>
      </c>
      <c r="J799" s="2" t="s">
        <v>11974</v>
      </c>
    </row>
    <row r="800" spans="1:10" x14ac:dyDescent="0.25">
      <c r="A800" s="12">
        <v>7804024759</v>
      </c>
      <c r="B800" s="13" t="s">
        <v>10928</v>
      </c>
      <c r="C800" s="13" t="str">
        <f>IF(B800="","не указан"&amp;COUNTIF($A$3:$A800,A800),B800)</f>
        <v>структурное подразделение "Дом культуры "Галактика"</v>
      </c>
      <c r="D800" s="10" t="str">
        <f t="shared" si="24"/>
        <v>7804024759структурное подразделение "Дом культуры "Галактика"</v>
      </c>
      <c r="E800" s="13"/>
      <c r="F800" s="13" t="s">
        <v>16</v>
      </c>
      <c r="G800" s="13" t="s">
        <v>387</v>
      </c>
      <c r="H800" s="14" t="s">
        <v>543</v>
      </c>
      <c r="I800" s="2">
        <f t="shared" si="25"/>
        <v>5</v>
      </c>
      <c r="J800" s="2" t="s">
        <v>11974</v>
      </c>
    </row>
    <row r="801" spans="1:10" x14ac:dyDescent="0.25">
      <c r="A801" s="9">
        <v>7804024759</v>
      </c>
      <c r="B801" s="10" t="s">
        <v>10929</v>
      </c>
      <c r="C801" s="13" t="str">
        <f>IF(B801="","не указан"&amp;COUNTIF($A$3:$A801,A801),B801)</f>
        <v>структурное подразделение "Дом Культуры "Созвездие"</v>
      </c>
      <c r="D801" s="10" t="str">
        <f t="shared" si="24"/>
        <v>7804024759структурное подразделение "Дом Культуры "Созвездие"</v>
      </c>
      <c r="E801" s="10"/>
      <c r="F801" s="10" t="s">
        <v>16</v>
      </c>
      <c r="G801" s="10" t="s">
        <v>387</v>
      </c>
      <c r="H801" s="11" t="s">
        <v>543</v>
      </c>
      <c r="I801" s="2">
        <f t="shared" si="25"/>
        <v>4</v>
      </c>
      <c r="J801" s="2" t="s">
        <v>11974</v>
      </c>
    </row>
    <row r="802" spans="1:10" x14ac:dyDescent="0.25">
      <c r="A802" s="12">
        <v>7804024759</v>
      </c>
      <c r="B802" s="13" t="s">
        <v>10930</v>
      </c>
      <c r="C802" s="13" t="str">
        <f>IF(B802="","не указан"&amp;COUNTIF($A$3:$A802,A802),B802)</f>
        <v>структурное подразделение "Концертный зал"</v>
      </c>
      <c r="D802" s="10" t="str">
        <f t="shared" si="24"/>
        <v>7804024759структурное подразделение "Концертный зал"</v>
      </c>
      <c r="E802" s="13"/>
      <c r="F802" s="13" t="s">
        <v>16</v>
      </c>
      <c r="G802" s="13" t="s">
        <v>387</v>
      </c>
      <c r="H802" s="14" t="s">
        <v>543</v>
      </c>
      <c r="I802" s="2">
        <f t="shared" si="25"/>
        <v>3</v>
      </c>
      <c r="J802" s="2" t="s">
        <v>11974</v>
      </c>
    </row>
    <row r="803" spans="1:10" x14ac:dyDescent="0.25">
      <c r="A803" s="9">
        <v>7804024759</v>
      </c>
      <c r="B803" s="10" t="s">
        <v>11758</v>
      </c>
      <c r="C803" s="13" t="str">
        <f>IF(B803="","не указан"&amp;COUNTIF($A$3:$A803,A803),B803)</f>
        <v>часть торгово-бытового здания Д. Бедного 26</v>
      </c>
      <c r="D803" s="10" t="str">
        <f t="shared" si="24"/>
        <v>7804024759часть торгово-бытового здания Д. Бедного 26</v>
      </c>
      <c r="E803" s="10"/>
      <c r="F803" s="10" t="s">
        <v>16</v>
      </c>
      <c r="G803" s="10" t="s">
        <v>387</v>
      </c>
      <c r="H803" s="11" t="s">
        <v>543</v>
      </c>
      <c r="I803" s="2">
        <f t="shared" si="25"/>
        <v>2</v>
      </c>
      <c r="J803" s="2" t="s">
        <v>11974</v>
      </c>
    </row>
    <row r="804" spans="1:10" x14ac:dyDescent="0.25">
      <c r="A804" s="12">
        <v>7804024759</v>
      </c>
      <c r="B804" s="13" t="s">
        <v>11759</v>
      </c>
      <c r="C804" s="13" t="str">
        <f>IF(B804="","не указан"&amp;COUNTIF($A$3:$A804,A804),B804)</f>
        <v>часть торгово-бытового здания Карпинского 38</v>
      </c>
      <c r="D804" s="10" t="str">
        <f t="shared" si="24"/>
        <v>7804024759часть торгово-бытового здания Карпинского 38</v>
      </c>
      <c r="E804" s="13"/>
      <c r="F804" s="13" t="s">
        <v>16</v>
      </c>
      <c r="G804" s="13" t="s">
        <v>387</v>
      </c>
      <c r="H804" s="14" t="s">
        <v>543</v>
      </c>
      <c r="I804" s="2">
        <f t="shared" si="25"/>
        <v>1</v>
      </c>
      <c r="J804" s="2" t="s">
        <v>11974</v>
      </c>
    </row>
    <row r="805" spans="1:10" x14ac:dyDescent="0.25">
      <c r="A805" s="9">
        <v>7804027460</v>
      </c>
      <c r="B805" s="10" t="s">
        <v>3526</v>
      </c>
      <c r="C805" s="13" t="str">
        <f>IF(B805="","не указан"&amp;COUNTIF($A$3:$A805,A805),B805)</f>
        <v>Блок вспомогательных служб СПб ГБУЗ "Противотуберкулезный диспансер №5"</v>
      </c>
      <c r="D805" s="10" t="str">
        <f t="shared" si="24"/>
        <v>7804027460Блок вспомогательных служб СПб ГБУЗ "Противотуберкулезный диспансер №5"</v>
      </c>
      <c r="E805" s="10" t="s">
        <v>3527</v>
      </c>
      <c r="F805" s="10" t="s">
        <v>2243</v>
      </c>
      <c r="G805" s="10" t="s">
        <v>2317</v>
      </c>
      <c r="H805" s="11" t="s">
        <v>2392</v>
      </c>
      <c r="I805" s="2">
        <f t="shared" si="25"/>
        <v>2</v>
      </c>
      <c r="J805" s="2" t="s">
        <v>11974</v>
      </c>
    </row>
    <row r="806" spans="1:10" x14ac:dyDescent="0.25">
      <c r="A806" s="12">
        <v>7804027460</v>
      </c>
      <c r="B806" s="13" t="s">
        <v>2392</v>
      </c>
      <c r="C806" s="13" t="str">
        <f>IF(B806="","не указан"&amp;COUNTIF($A$3:$A806,A806),B806)</f>
        <v>СПб ГБУЗ "Противотуберкулезный диспансер №5"</v>
      </c>
      <c r="D806" s="10" t="str">
        <f t="shared" si="24"/>
        <v>7804027460СПб ГБУЗ "Противотуберкулезный диспансер №5"</v>
      </c>
      <c r="E806" s="13" t="s">
        <v>10680</v>
      </c>
      <c r="F806" s="13" t="s">
        <v>2243</v>
      </c>
      <c r="G806" s="13" t="s">
        <v>2317</v>
      </c>
      <c r="H806" s="14" t="s">
        <v>2392</v>
      </c>
      <c r="I806" s="2">
        <f t="shared" si="25"/>
        <v>1</v>
      </c>
      <c r="J806" s="2" t="s">
        <v>11974</v>
      </c>
    </row>
    <row r="807" spans="1:10" x14ac:dyDescent="0.25">
      <c r="A807" s="9">
        <v>7804029411</v>
      </c>
      <c r="B807" s="13"/>
      <c r="C807" s="13" t="str">
        <f>IF(B807="","не указан"&amp;COUNTIF($A$3:$A807,A807),B807)</f>
        <v>не указан1</v>
      </c>
      <c r="D807" s="10" t="str">
        <f t="shared" si="24"/>
        <v>7804029411не указан1</v>
      </c>
      <c r="E807" s="10" t="s">
        <v>10718</v>
      </c>
      <c r="F807" s="10" t="s">
        <v>16</v>
      </c>
      <c r="G807" s="10" t="s">
        <v>387</v>
      </c>
      <c r="H807" s="11" t="s">
        <v>537</v>
      </c>
      <c r="I807" s="2">
        <f t="shared" si="25"/>
        <v>1</v>
      </c>
      <c r="J807" s="2" t="s">
        <v>11974</v>
      </c>
    </row>
    <row r="808" spans="1:10" x14ac:dyDescent="0.25">
      <c r="A808" s="12">
        <v>7804029740</v>
      </c>
      <c r="B808" s="13" t="s">
        <v>3338</v>
      </c>
      <c r="C808" s="13" t="str">
        <f>IF(B808="","не указан"&amp;COUNTIF($A$3:$A808,A808),B808)</f>
        <v>Бассейн</v>
      </c>
      <c r="D808" s="10" t="str">
        <f t="shared" si="24"/>
        <v>7804029740Бассейн</v>
      </c>
      <c r="E808" s="13"/>
      <c r="F808" s="13" t="s">
        <v>2243</v>
      </c>
      <c r="G808" s="13" t="s">
        <v>2708</v>
      </c>
      <c r="H808" s="14" t="s">
        <v>2713</v>
      </c>
      <c r="I808" s="2">
        <f t="shared" si="25"/>
        <v>4</v>
      </c>
      <c r="J808" s="2" t="s">
        <v>11974</v>
      </c>
    </row>
    <row r="809" spans="1:10" x14ac:dyDescent="0.25">
      <c r="A809" s="9">
        <v>7804029740</v>
      </c>
      <c r="B809" s="13"/>
      <c r="C809" s="13" t="str">
        <f>IF(B809="","не указан"&amp;COUNTIF($A$3:$A809,A809),B809)</f>
        <v>не указан2</v>
      </c>
      <c r="D809" s="10" t="str">
        <f t="shared" si="24"/>
        <v>7804029740не указан2</v>
      </c>
      <c r="E809" s="10"/>
      <c r="F809" s="10" t="s">
        <v>2243</v>
      </c>
      <c r="G809" s="10" t="s">
        <v>2708</v>
      </c>
      <c r="H809" s="11" t="s">
        <v>2713</v>
      </c>
      <c r="I809" s="2">
        <f t="shared" si="25"/>
        <v>3</v>
      </c>
      <c r="J809" s="2" t="s">
        <v>11974</v>
      </c>
    </row>
    <row r="810" spans="1:10" x14ac:dyDescent="0.25">
      <c r="A810" s="12">
        <v>7804029740</v>
      </c>
      <c r="B810" s="13"/>
      <c r="C810" s="13" t="str">
        <f>IF(B810="","не указан"&amp;COUNTIF($A$3:$A810,A810),B810)</f>
        <v>не указан3</v>
      </c>
      <c r="D810" s="10" t="str">
        <f t="shared" si="24"/>
        <v>7804029740не указан3</v>
      </c>
      <c r="E810" s="13"/>
      <c r="F810" s="13" t="s">
        <v>2243</v>
      </c>
      <c r="G810" s="13" t="s">
        <v>2708</v>
      </c>
      <c r="H810" s="14" t="s">
        <v>2713</v>
      </c>
      <c r="I810" s="2">
        <f t="shared" si="25"/>
        <v>2</v>
      </c>
      <c r="J810" s="2" t="s">
        <v>11974</v>
      </c>
    </row>
    <row r="811" spans="1:10" x14ac:dyDescent="0.25">
      <c r="A811" s="9">
        <v>7804029740</v>
      </c>
      <c r="B811" s="13"/>
      <c r="C811" s="13" t="str">
        <f>IF(B811="","не указан"&amp;COUNTIF($A$3:$A811,A811),B811)</f>
        <v>не указан4</v>
      </c>
      <c r="D811" s="10" t="str">
        <f t="shared" si="24"/>
        <v>7804029740не указан4</v>
      </c>
      <c r="E811" s="10"/>
      <c r="F811" s="10" t="s">
        <v>2243</v>
      </c>
      <c r="G811" s="10" t="s">
        <v>2708</v>
      </c>
      <c r="H811" s="11" t="s">
        <v>2713</v>
      </c>
      <c r="I811" s="2">
        <f t="shared" si="25"/>
        <v>1</v>
      </c>
      <c r="J811" s="2" t="s">
        <v>11974</v>
      </c>
    </row>
    <row r="812" spans="1:10" x14ac:dyDescent="0.25">
      <c r="A812" s="12">
        <v>7804030181</v>
      </c>
      <c r="B812" s="13" t="s">
        <v>3729</v>
      </c>
      <c r="C812" s="13" t="str">
        <f>IF(B812="","не указан"&amp;COUNTIF($A$3:$A812,A812),B812)</f>
        <v>г Санкт-Петербург,  пр-кт Культуры, д.21, к.1; Жилой многоквартирный дом, 1 этаж, нежилые помещения (помещения в безвозмездном пользовании), библиотека-филиал №6</v>
      </c>
      <c r="D812" s="10" t="str">
        <f t="shared" si="24"/>
        <v>7804030181г Санкт-Петербург,  пр-кт Культуры, д.21, к.1; Жилой многоквартирный дом, 1 этаж, нежилые помещения (помещения в безвозмездном пользовании), библиотека-филиал №6</v>
      </c>
      <c r="E812" s="13" t="s">
        <v>3730</v>
      </c>
      <c r="F812" s="13" t="s">
        <v>16</v>
      </c>
      <c r="G812" s="13" t="s">
        <v>387</v>
      </c>
      <c r="H812" s="14" t="s">
        <v>561</v>
      </c>
      <c r="I812" s="2">
        <f t="shared" si="25"/>
        <v>15</v>
      </c>
      <c r="J812" s="2" t="s">
        <v>11974</v>
      </c>
    </row>
    <row r="813" spans="1:10" x14ac:dyDescent="0.25">
      <c r="A813" s="9">
        <v>7804030181</v>
      </c>
      <c r="B813" s="10" t="s">
        <v>3733</v>
      </c>
      <c r="C813" s="13" t="str">
        <f>IF(B813="","не указан"&amp;COUNTIF($A$3:$A813,A813),B813)</f>
        <v>г Санкт-Петербург, Гражданский пр-кт, д 104 к 1; Жилой многоквартирный дом, 1-й этаж, нежилые помещения (помещения в безвозмездном пользовании), библиотека-филиал № 9</v>
      </c>
      <c r="D813" s="10" t="str">
        <f t="shared" si="24"/>
        <v>7804030181г Санкт-Петербург, Гражданский пр-кт, д 104 к 1; Жилой многоквартирный дом, 1-й этаж, нежилые помещения (помещения в безвозмездном пользовании), библиотека-филиал № 9</v>
      </c>
      <c r="E813" s="10" t="s">
        <v>3734</v>
      </c>
      <c r="F813" s="10" t="s">
        <v>16</v>
      </c>
      <c r="G813" s="10" t="s">
        <v>387</v>
      </c>
      <c r="H813" s="11" t="s">
        <v>561</v>
      </c>
      <c r="I813" s="2">
        <f t="shared" si="25"/>
        <v>14</v>
      </c>
      <c r="J813" s="2" t="s">
        <v>11974</v>
      </c>
    </row>
    <row r="814" spans="1:10" x14ac:dyDescent="0.25">
      <c r="A814" s="12">
        <v>7804030181</v>
      </c>
      <c r="B814" s="13" t="s">
        <v>3735</v>
      </c>
      <c r="C814" s="13" t="str">
        <f>IF(B814="","не указан"&amp;COUNTIF($A$3:$A814,A814),B814)</f>
        <v>г Санкт-Петербург, Гражданский пр-кт, д 83 к 1; Жилой многоквартирный дом, 1-й этаж, нежилые помещения (помещения в безвозмездном пользовании), Центральная детская библиотека</v>
      </c>
      <c r="D814" s="10" t="str">
        <f t="shared" si="24"/>
        <v>7804030181г Санкт-Петербург, Гражданский пр-кт, д 83 к 1; Жилой многоквартирный дом, 1-й этаж, нежилые помещения (помещения в безвозмездном пользовании), Центральная детская библиотека</v>
      </c>
      <c r="E814" s="13" t="s">
        <v>3736</v>
      </c>
      <c r="F814" s="13" t="s">
        <v>16</v>
      </c>
      <c r="G814" s="13" t="s">
        <v>387</v>
      </c>
      <c r="H814" s="14" t="s">
        <v>561</v>
      </c>
      <c r="I814" s="2">
        <f t="shared" si="25"/>
        <v>13</v>
      </c>
      <c r="J814" s="2" t="s">
        <v>11974</v>
      </c>
    </row>
    <row r="815" spans="1:10" x14ac:dyDescent="0.25">
      <c r="A815" s="9">
        <v>7804030181</v>
      </c>
      <c r="B815" s="10" t="s">
        <v>3737</v>
      </c>
      <c r="C815" s="13" t="str">
        <f>IF(B815="","не указан"&amp;COUNTIF($A$3:$A815,A815),B815)</f>
        <v>г Санкт-Петербург, Гражданский пр-кт, д 83 к 1; Жилой многоквартирный дом, 1-й этаж, нежилые помещения (помещения в безвозмездном пользовании), Центральная районная библиотека им. В.Г. Белинского</v>
      </c>
      <c r="D815" s="10" t="str">
        <f t="shared" si="24"/>
        <v>7804030181г Санкт-Петербург, Гражданский пр-кт, д 83 к 1; Жилой многоквартирный дом, 1-й этаж, нежилые помещения (помещения в безвозмездном пользовании), Центральная районная библиотека им. В.Г. Белинского</v>
      </c>
      <c r="E815" s="10" t="s">
        <v>3736</v>
      </c>
      <c r="F815" s="10" t="s">
        <v>16</v>
      </c>
      <c r="G815" s="10" t="s">
        <v>387</v>
      </c>
      <c r="H815" s="11" t="s">
        <v>561</v>
      </c>
      <c r="I815" s="2">
        <f t="shared" si="25"/>
        <v>12</v>
      </c>
      <c r="J815" s="2" t="s">
        <v>11974</v>
      </c>
    </row>
    <row r="816" spans="1:10" x14ac:dyDescent="0.25">
      <c r="A816" s="12">
        <v>7804030181</v>
      </c>
      <c r="B816" s="13" t="s">
        <v>3738</v>
      </c>
      <c r="C816" s="13" t="str">
        <f>IF(B816="","не указан"&amp;COUNTIF($A$3:$A816,A816),B816)</f>
        <v>г Санкт-Петербург, Кондратьевский пр-кт, д 51 к 1;  Жилой многоквартирный дом, 1-й этаж, нежилые помещения (помещения в безвозмездном пользовании), библиотека-филиал № 2</v>
      </c>
      <c r="D816" s="10" t="str">
        <f t="shared" si="24"/>
        <v>7804030181г Санкт-Петербург, Кондратьевский пр-кт, д 51 к 1;  Жилой многоквартирный дом, 1-й этаж, нежилые помещения (помещения в безвозмездном пользовании), библиотека-филиал № 2</v>
      </c>
      <c r="E816" s="13" t="s">
        <v>3739</v>
      </c>
      <c r="F816" s="13" t="s">
        <v>16</v>
      </c>
      <c r="G816" s="13" t="s">
        <v>387</v>
      </c>
      <c r="H816" s="14" t="s">
        <v>561</v>
      </c>
      <c r="I816" s="2">
        <f t="shared" si="25"/>
        <v>11</v>
      </c>
      <c r="J816" s="2" t="s">
        <v>11974</v>
      </c>
    </row>
    <row r="817" spans="1:10" x14ac:dyDescent="0.25">
      <c r="A817" s="9">
        <v>7804030181</v>
      </c>
      <c r="B817" s="10" t="s">
        <v>3740</v>
      </c>
      <c r="C817" s="13" t="str">
        <f>IF(B817="","не указан"&amp;COUNTIF($A$3:$A817,A817),B817)</f>
        <v>г Санкт-Петербург, Кондратьевский пр-кт, д 83 к 1;  Жилой многоквартирный дом, 1-й этаж, нежилые помещения (помещения в безвозмездном пользовании), библиотека-филиал № 3</v>
      </c>
      <c r="D817" s="10" t="str">
        <f t="shared" si="24"/>
        <v>7804030181г Санкт-Петербург, Кондратьевский пр-кт, д 83 к 1;  Жилой многоквартирный дом, 1-й этаж, нежилые помещения (помещения в безвозмездном пользовании), библиотека-филиал № 3</v>
      </c>
      <c r="E817" s="10" t="s">
        <v>3741</v>
      </c>
      <c r="F817" s="10" t="s">
        <v>16</v>
      </c>
      <c r="G817" s="10" t="s">
        <v>387</v>
      </c>
      <c r="H817" s="11" t="s">
        <v>561</v>
      </c>
      <c r="I817" s="2">
        <f t="shared" si="25"/>
        <v>10</v>
      </c>
      <c r="J817" s="2" t="s">
        <v>11974</v>
      </c>
    </row>
    <row r="818" spans="1:10" x14ac:dyDescent="0.25">
      <c r="A818" s="12">
        <v>7804030181</v>
      </c>
      <c r="B818" s="13" t="s">
        <v>3742</v>
      </c>
      <c r="C818" s="13" t="str">
        <f>IF(B818="","не указан"&amp;COUNTIF($A$3:$A818,A818),B818)</f>
        <v>г Санкт-Петербург, Пискаревский пр-кт, д 10; Жилой многоквартирный дом, 1-й этаж, нежилые помещения (помещения в безвозмездном пользовании), библиотека-филиал №1</v>
      </c>
      <c r="D818" s="10" t="str">
        <f t="shared" si="24"/>
        <v>7804030181г Санкт-Петербург, Пискаревский пр-кт, д 10; Жилой многоквартирный дом, 1-й этаж, нежилые помещения (помещения в безвозмездном пользовании), библиотека-филиал №1</v>
      </c>
      <c r="E818" s="13" t="s">
        <v>3743</v>
      </c>
      <c r="F818" s="13" t="s">
        <v>16</v>
      </c>
      <c r="G818" s="13" t="s">
        <v>387</v>
      </c>
      <c r="H818" s="14" t="s">
        <v>561</v>
      </c>
      <c r="I818" s="2">
        <f t="shared" si="25"/>
        <v>9</v>
      </c>
      <c r="J818" s="2" t="s">
        <v>11974</v>
      </c>
    </row>
    <row r="819" spans="1:10" x14ac:dyDescent="0.25">
      <c r="A819" s="9">
        <v>7804030181</v>
      </c>
      <c r="B819" s="10" t="s">
        <v>3744</v>
      </c>
      <c r="C819" s="13" t="str">
        <f>IF(B819="","не указан"&amp;COUNTIF($A$3:$A819,A819),B819)</f>
        <v>г Санкт-Петербург, Пискаревский пр-кт, д 16; Жилой многоквартирный дом, 1-й этаж, нежилые помещения (помещения в безвозмездном пользовании), библиотека-филиал № 10</v>
      </c>
      <c r="D819" s="10" t="str">
        <f t="shared" si="24"/>
        <v>7804030181г Санкт-Петербург, Пискаревский пр-кт, д 16; Жилой многоквартирный дом, 1-й этаж, нежилые помещения (помещения в безвозмездном пользовании), библиотека-филиал № 10</v>
      </c>
      <c r="E819" s="10" t="s">
        <v>3745</v>
      </c>
      <c r="F819" s="10" t="s">
        <v>16</v>
      </c>
      <c r="G819" s="10" t="s">
        <v>387</v>
      </c>
      <c r="H819" s="11" t="s">
        <v>561</v>
      </c>
      <c r="I819" s="2">
        <f t="shared" si="25"/>
        <v>8</v>
      </c>
      <c r="J819" s="2" t="s">
        <v>11974</v>
      </c>
    </row>
    <row r="820" spans="1:10" x14ac:dyDescent="0.25">
      <c r="A820" s="12">
        <v>7804030181</v>
      </c>
      <c r="B820" s="13" t="s">
        <v>3746</v>
      </c>
      <c r="C820" s="13" t="str">
        <f>IF(B820="","не указан"&amp;COUNTIF($A$3:$A820,A820),B820)</f>
        <v>г Санкт-Петербург, пр-кт Культуры, д 21 к 1; Жилой многоквартирный дом, 1-й этаж, нежилые помещения (помещения в безвозмездном пользовании), библиотека-филиал № 12</v>
      </c>
      <c r="D820" s="10" t="str">
        <f t="shared" si="24"/>
        <v>7804030181г Санкт-Петербург, пр-кт Культуры, д 21 к 1; Жилой многоквартирный дом, 1-й этаж, нежилые помещения (помещения в безвозмездном пользовании), библиотека-филиал № 12</v>
      </c>
      <c r="E820" s="13" t="s">
        <v>3730</v>
      </c>
      <c r="F820" s="13" t="s">
        <v>16</v>
      </c>
      <c r="G820" s="13" t="s">
        <v>387</v>
      </c>
      <c r="H820" s="14" t="s">
        <v>561</v>
      </c>
      <c r="I820" s="2">
        <f t="shared" si="25"/>
        <v>7</v>
      </c>
      <c r="J820" s="2" t="s">
        <v>11974</v>
      </c>
    </row>
    <row r="821" spans="1:10" x14ac:dyDescent="0.25">
      <c r="A821" s="9">
        <v>7804030181</v>
      </c>
      <c r="B821" s="10" t="s">
        <v>3747</v>
      </c>
      <c r="C821" s="13" t="str">
        <f>IF(B821="","не указан"&amp;COUNTIF($A$3:$A821,A821),B821)</f>
        <v>г Санкт-Петербург, пр-кт Науки, д 44; Жилой многоквартирный дом, 1-й этаж, нежилые помещения (помещения в безвозмездном пользовании), библиотека-филиал № 14</v>
      </c>
      <c r="D821" s="10" t="str">
        <f t="shared" si="24"/>
        <v>7804030181г Санкт-Петербург, пр-кт Науки, д 44; Жилой многоквартирный дом, 1-й этаж, нежилые помещения (помещения в безвозмездном пользовании), библиотека-филиал № 14</v>
      </c>
      <c r="E821" s="10" t="s">
        <v>3748</v>
      </c>
      <c r="F821" s="10" t="s">
        <v>16</v>
      </c>
      <c r="G821" s="10" t="s">
        <v>387</v>
      </c>
      <c r="H821" s="11" t="s">
        <v>561</v>
      </c>
      <c r="I821" s="2">
        <f t="shared" si="25"/>
        <v>6</v>
      </c>
      <c r="J821" s="2" t="s">
        <v>11974</v>
      </c>
    </row>
    <row r="822" spans="1:10" x14ac:dyDescent="0.25">
      <c r="A822" s="12">
        <v>7804030181</v>
      </c>
      <c r="B822" s="13" t="s">
        <v>3749</v>
      </c>
      <c r="C822" s="13" t="str">
        <f>IF(B822="","не указан"&amp;COUNTIF($A$3:$A822,A822),B822)</f>
        <v>г Санкт-Петербург, Светлановский пр-кт, д 62 к 1;  Жилой многоквартирный дом, 1-й этаж, нежилые помещения (помещения в безвозмездном пользовании), библиотека-филиал № 4</v>
      </c>
      <c r="D822" s="10" t="str">
        <f t="shared" si="24"/>
        <v>7804030181г Санкт-Петербург, Светлановский пр-кт, д 62 к 1;  Жилой многоквартирный дом, 1-й этаж, нежилые помещения (помещения в безвозмездном пользовании), библиотека-филиал № 4</v>
      </c>
      <c r="E822" s="13" t="s">
        <v>3750</v>
      </c>
      <c r="F822" s="13" t="s">
        <v>16</v>
      </c>
      <c r="G822" s="13" t="s">
        <v>387</v>
      </c>
      <c r="H822" s="14" t="s">
        <v>561</v>
      </c>
      <c r="I822" s="2">
        <f t="shared" si="25"/>
        <v>5</v>
      </c>
      <c r="J822" s="2" t="s">
        <v>11974</v>
      </c>
    </row>
    <row r="823" spans="1:10" x14ac:dyDescent="0.25">
      <c r="A823" s="9">
        <v>7804030181</v>
      </c>
      <c r="B823" s="10" t="s">
        <v>3751</v>
      </c>
      <c r="C823" s="13" t="str">
        <f>IF(B823="","не указан"&amp;COUNTIF($A$3:$A823,A823),B823)</f>
        <v>г Санкт-Петербург, Светлановский пр-кт, д 62 к 1; Жилой многоквартирный дом, 1-й этаж, нежилые помещения (помещения в безвозмездном пользовании), библиотека-филиал № 11</v>
      </c>
      <c r="D823" s="10" t="str">
        <f t="shared" si="24"/>
        <v>7804030181г Санкт-Петербург, Светлановский пр-кт, д 62 к 1; Жилой многоквартирный дом, 1-й этаж, нежилые помещения (помещения в безвозмездном пользовании), библиотека-филиал № 11</v>
      </c>
      <c r="E823" s="10" t="s">
        <v>3750</v>
      </c>
      <c r="F823" s="10" t="s">
        <v>16</v>
      </c>
      <c r="G823" s="10" t="s">
        <v>387</v>
      </c>
      <c r="H823" s="11" t="s">
        <v>561</v>
      </c>
      <c r="I823" s="2">
        <f t="shared" si="25"/>
        <v>4</v>
      </c>
      <c r="J823" s="2" t="s">
        <v>11974</v>
      </c>
    </row>
    <row r="824" spans="1:10" x14ac:dyDescent="0.25">
      <c r="A824" s="12">
        <v>7804030181</v>
      </c>
      <c r="B824" s="13" t="s">
        <v>3756</v>
      </c>
      <c r="C824" s="13" t="str">
        <f>IF(B824="","не указан"&amp;COUNTIF($A$3:$A824,A824),B824)</f>
        <v>г Санкт-Петербург, ул.Васенко, д.6/10; Жилой многоквартирный дом, 1-й этаж, нежилые помещения (помещения в безвозмездном пользовании), библиотека-филиал № 8</v>
      </c>
      <c r="D824" s="10" t="str">
        <f t="shared" si="24"/>
        <v>7804030181г Санкт-Петербург, ул.Васенко, д.6/10; Жилой многоквартирный дом, 1-й этаж, нежилые помещения (помещения в безвозмездном пользовании), библиотека-филиал № 8</v>
      </c>
      <c r="E824" s="13" t="s">
        <v>3757</v>
      </c>
      <c r="F824" s="13" t="s">
        <v>16</v>
      </c>
      <c r="G824" s="13" t="s">
        <v>387</v>
      </c>
      <c r="H824" s="14" t="s">
        <v>561</v>
      </c>
      <c r="I824" s="2">
        <f t="shared" si="25"/>
        <v>3</v>
      </c>
      <c r="J824" s="2" t="s">
        <v>11974</v>
      </c>
    </row>
    <row r="825" spans="1:10" x14ac:dyDescent="0.25">
      <c r="A825" s="9">
        <v>7804030181</v>
      </c>
      <c r="B825" s="10" t="s">
        <v>3759</v>
      </c>
      <c r="C825" s="13" t="str">
        <f>IF(B825="","не указан"&amp;COUNTIF($A$3:$A825,A825),B825)</f>
        <v>г.Санкт-Петербург, пр-кт Непокоренных, д.74; Жилой многоквартирный дом, 1-й этаж, нежилые помещения (помещения в оперативном управлении), библиотека-филиал № 5</v>
      </c>
      <c r="D825" s="10" t="str">
        <f t="shared" si="24"/>
        <v>7804030181г.Санкт-Петербург, пр-кт Непокоренных, д.74; Жилой многоквартирный дом, 1-й этаж, нежилые помещения (помещения в оперативном управлении), библиотека-филиал № 5</v>
      </c>
      <c r="E825" s="10" t="s">
        <v>3760</v>
      </c>
      <c r="F825" s="10" t="s">
        <v>16</v>
      </c>
      <c r="G825" s="10" t="s">
        <v>387</v>
      </c>
      <c r="H825" s="11" t="s">
        <v>561</v>
      </c>
      <c r="I825" s="2">
        <f t="shared" si="25"/>
        <v>2</v>
      </c>
      <c r="J825" s="2" t="s">
        <v>11974</v>
      </c>
    </row>
    <row r="826" spans="1:10" x14ac:dyDescent="0.25">
      <c r="A826" s="12">
        <v>7804030181</v>
      </c>
      <c r="B826" s="13" t="s">
        <v>10065</v>
      </c>
      <c r="C826" s="13" t="str">
        <f>IF(B826="","не указан"&amp;COUNTIF($A$3:$A826,A826),B826)</f>
        <v>Санкт-Петербург, пр-кт Непокоренных, д.16, к.1; Жилой многоквартирный дом, 1-й и 2-й этажи, нежилые помещения (помещения в безвозмездном пользовании), библиотеки-филиалы №7 и № 13</v>
      </c>
      <c r="D826" s="10" t="str">
        <f t="shared" si="24"/>
        <v>7804030181Санкт-Петербург, пр-кт Непокоренных, д.16, к.1; Жилой многоквартирный дом, 1-й и 2-й этажи, нежилые помещения (помещения в безвозмездном пользовании), библиотеки-филиалы №7 и № 13</v>
      </c>
      <c r="E826" s="13" t="s">
        <v>10066</v>
      </c>
      <c r="F826" s="13" t="s">
        <v>16</v>
      </c>
      <c r="G826" s="13" t="s">
        <v>387</v>
      </c>
      <c r="H826" s="14" t="s">
        <v>561</v>
      </c>
      <c r="I826" s="2">
        <f t="shared" si="25"/>
        <v>1</v>
      </c>
      <c r="J826" s="2" t="s">
        <v>11974</v>
      </c>
    </row>
    <row r="827" spans="1:10" x14ac:dyDescent="0.25">
      <c r="A827" s="9">
        <v>7804031315</v>
      </c>
      <c r="B827" s="10" t="s">
        <v>6823</v>
      </c>
      <c r="C827" s="13" t="str">
        <f>IF(B827="","не указан"&amp;COUNTIF($A$3:$A827,A827),B827)</f>
        <v>Колледж</v>
      </c>
      <c r="D827" s="10" t="str">
        <f t="shared" si="24"/>
        <v>7804031315Колледж</v>
      </c>
      <c r="E827" s="10" t="s">
        <v>6824</v>
      </c>
      <c r="F827" s="10" t="s">
        <v>2243</v>
      </c>
      <c r="G827" s="10" t="s">
        <v>2565</v>
      </c>
      <c r="H827" s="11" t="s">
        <v>2601</v>
      </c>
      <c r="I827" s="2">
        <f t="shared" si="25"/>
        <v>2</v>
      </c>
      <c r="J827" s="2" t="s">
        <v>11974</v>
      </c>
    </row>
    <row r="828" spans="1:10" x14ac:dyDescent="0.25">
      <c r="A828" s="12">
        <v>7804031315</v>
      </c>
      <c r="B828" s="13" t="s">
        <v>6833</v>
      </c>
      <c r="C828" s="13" t="str">
        <f>IF(B828="","не указан"&amp;COUNTIF($A$3:$A828,A828),B828)</f>
        <v>Колледж метростроя, ул.Ольминского д.13</v>
      </c>
      <c r="D828" s="10" t="str">
        <f t="shared" si="24"/>
        <v>7804031315Колледж метростроя, ул.Ольминского д.13</v>
      </c>
      <c r="E828" s="13" t="s">
        <v>6834</v>
      </c>
      <c r="F828" s="13" t="s">
        <v>2243</v>
      </c>
      <c r="G828" s="13" t="s">
        <v>2565</v>
      </c>
      <c r="H828" s="14" t="s">
        <v>2601</v>
      </c>
      <c r="I828" s="2">
        <f t="shared" si="25"/>
        <v>1</v>
      </c>
      <c r="J828" s="2" t="s">
        <v>11974</v>
      </c>
    </row>
    <row r="829" spans="1:10" x14ac:dyDescent="0.25">
      <c r="A829" s="9">
        <v>7804031675</v>
      </c>
      <c r="B829" s="10" t="s">
        <v>11374</v>
      </c>
      <c r="C829" s="13" t="str">
        <f>IF(B829="","не указан"&amp;COUNTIF($A$3:$A829,A829),B829)</f>
        <v>учебный корпус Б</v>
      </c>
      <c r="D829" s="10" t="str">
        <f t="shared" si="24"/>
        <v>7804031675учебный корпус Б</v>
      </c>
      <c r="E829" s="10" t="s">
        <v>11375</v>
      </c>
      <c r="F829" s="10" t="s">
        <v>2243</v>
      </c>
      <c r="G829" s="10" t="s">
        <v>2317</v>
      </c>
      <c r="H829" s="11" t="s">
        <v>2331</v>
      </c>
      <c r="I829" s="2">
        <f t="shared" si="25"/>
        <v>2</v>
      </c>
      <c r="J829" s="2" t="s">
        <v>11974</v>
      </c>
    </row>
    <row r="830" spans="1:10" x14ac:dyDescent="0.25">
      <c r="A830" s="12">
        <v>7804031675</v>
      </c>
      <c r="B830" s="13" t="s">
        <v>11376</v>
      </c>
      <c r="C830" s="13" t="str">
        <f>IF(B830="","не указан"&amp;COUNTIF($A$3:$A830,A830),B830)</f>
        <v>Учебный корпус В</v>
      </c>
      <c r="D830" s="10" t="str">
        <f t="shared" si="24"/>
        <v>7804031675Учебный корпус В</v>
      </c>
      <c r="E830" s="13" t="s">
        <v>11377</v>
      </c>
      <c r="F830" s="13" t="s">
        <v>2243</v>
      </c>
      <c r="G830" s="13" t="s">
        <v>2317</v>
      </c>
      <c r="H830" s="14" t="s">
        <v>2331</v>
      </c>
      <c r="I830" s="2">
        <f t="shared" si="25"/>
        <v>1</v>
      </c>
      <c r="J830" s="2" t="s">
        <v>11974</v>
      </c>
    </row>
    <row r="831" spans="1:10" x14ac:dyDescent="0.25">
      <c r="A831" s="9">
        <v>7804032823</v>
      </c>
      <c r="B831" s="10" t="s">
        <v>6612</v>
      </c>
      <c r="C831" s="13" t="str">
        <f>IF(B831="","не указан"&amp;COUNTIF($A$3:$A831,A831),B831)</f>
        <v>Здание Центра внешкольной работы  "Академический"</v>
      </c>
      <c r="D831" s="10" t="str">
        <f t="shared" si="24"/>
        <v>7804032823Здание Центра внешкольной работы  "Академический"</v>
      </c>
      <c r="E831" s="10" t="s">
        <v>6613</v>
      </c>
      <c r="F831" s="10" t="s">
        <v>16</v>
      </c>
      <c r="G831" s="10" t="s">
        <v>387</v>
      </c>
      <c r="H831" s="11" t="s">
        <v>534</v>
      </c>
      <c r="I831" s="2">
        <f t="shared" si="25"/>
        <v>2</v>
      </c>
      <c r="J831" s="2" t="s">
        <v>11974</v>
      </c>
    </row>
    <row r="832" spans="1:10" x14ac:dyDescent="0.25">
      <c r="A832" s="12">
        <v>7804032823</v>
      </c>
      <c r="B832" s="13"/>
      <c r="C832" s="13" t="str">
        <f>IF(B832="","не указан"&amp;COUNTIF($A$3:$A832,A832),B832)</f>
        <v>не указан2</v>
      </c>
      <c r="D832" s="10" t="str">
        <f t="shared" si="24"/>
        <v>7804032823не указан2</v>
      </c>
      <c r="E832" s="13"/>
      <c r="F832" s="13" t="s">
        <v>16</v>
      </c>
      <c r="G832" s="13" t="s">
        <v>387</v>
      </c>
      <c r="H832" s="14" t="s">
        <v>534</v>
      </c>
      <c r="I832" s="2">
        <f t="shared" si="25"/>
        <v>1</v>
      </c>
      <c r="J832" s="2" t="s">
        <v>11974</v>
      </c>
    </row>
    <row r="833" spans="1:10" x14ac:dyDescent="0.25">
      <c r="A833" s="9">
        <v>7804033432</v>
      </c>
      <c r="B833" s="10" t="s">
        <v>5558</v>
      </c>
      <c r="C833" s="13" t="str">
        <f>IF(B833="","не указан"&amp;COUNTIF($A$3:$A833,A833),B833)</f>
        <v>ДМ "Атлант"</v>
      </c>
      <c r="D833" s="10" t="str">
        <f t="shared" si="24"/>
        <v>7804033432ДМ "Атлант"</v>
      </c>
      <c r="E833" s="10"/>
      <c r="F833" s="10" t="s">
        <v>16</v>
      </c>
      <c r="G833" s="10" t="s">
        <v>387</v>
      </c>
      <c r="H833" s="11" t="s">
        <v>544</v>
      </c>
      <c r="I833" s="2">
        <f t="shared" si="25"/>
        <v>22</v>
      </c>
      <c r="J833" s="2" t="s">
        <v>11974</v>
      </c>
    </row>
    <row r="834" spans="1:10" x14ac:dyDescent="0.25">
      <c r="A834" s="12">
        <v>7804033432</v>
      </c>
      <c r="B834" s="13"/>
      <c r="C834" s="13" t="str">
        <f>IF(B834="","не указан"&amp;COUNTIF($A$3:$A834,A834),B834)</f>
        <v>не указан2</v>
      </c>
      <c r="D834" s="10" t="str">
        <f t="shared" si="24"/>
        <v>7804033432не указан2</v>
      </c>
      <c r="E834" s="13"/>
      <c r="F834" s="13" t="s">
        <v>16</v>
      </c>
      <c r="G834" s="13" t="s">
        <v>387</v>
      </c>
      <c r="H834" s="14" t="s">
        <v>544</v>
      </c>
      <c r="I834" s="2">
        <f t="shared" si="25"/>
        <v>21</v>
      </c>
      <c r="J834" s="2" t="s">
        <v>11974</v>
      </c>
    </row>
    <row r="835" spans="1:10" x14ac:dyDescent="0.25">
      <c r="A835" s="9">
        <v>7804033432</v>
      </c>
      <c r="B835" s="13"/>
      <c r="C835" s="13" t="str">
        <f>IF(B835="","не указан"&amp;COUNTIF($A$3:$A835,A835),B835)</f>
        <v>не указан3</v>
      </c>
      <c r="D835" s="10" t="str">
        <f t="shared" si="24"/>
        <v>7804033432не указан3</v>
      </c>
      <c r="E835" s="10"/>
      <c r="F835" s="10" t="s">
        <v>16</v>
      </c>
      <c r="G835" s="10" t="s">
        <v>387</v>
      </c>
      <c r="H835" s="11" t="s">
        <v>544</v>
      </c>
      <c r="I835" s="2">
        <f t="shared" si="25"/>
        <v>20</v>
      </c>
      <c r="J835" s="2" t="s">
        <v>11974</v>
      </c>
    </row>
    <row r="836" spans="1:10" x14ac:dyDescent="0.25">
      <c r="A836" s="12">
        <v>7804033432</v>
      </c>
      <c r="B836" s="13"/>
      <c r="C836" s="13" t="str">
        <f>IF(B836="","не указан"&amp;COUNTIF($A$3:$A836,A836),B836)</f>
        <v>не указан4</v>
      </c>
      <c r="D836" s="10" t="str">
        <f t="shared" ref="D836:D899" si="26">A836&amp;C836</f>
        <v>7804033432не указан4</v>
      </c>
      <c r="E836" s="13"/>
      <c r="F836" s="13" t="s">
        <v>16</v>
      </c>
      <c r="G836" s="13" t="s">
        <v>387</v>
      </c>
      <c r="H836" s="14" t="s">
        <v>544</v>
      </c>
      <c r="I836" s="2">
        <f t="shared" ref="I836:I899" si="27">COUNTIF(A836:A7567,A836)</f>
        <v>19</v>
      </c>
      <c r="J836" s="2" t="s">
        <v>11974</v>
      </c>
    </row>
    <row r="837" spans="1:10" x14ac:dyDescent="0.25">
      <c r="A837" s="9">
        <v>7804033432</v>
      </c>
      <c r="B837" s="10" t="s">
        <v>9150</v>
      </c>
      <c r="C837" s="13" t="str">
        <f>IF(B837="","не указан"&amp;COUNTIF($A$3:$A837,A837),B837)</f>
        <v>ПМК "Алые паруса"</v>
      </c>
      <c r="D837" s="10" t="str">
        <f t="shared" si="26"/>
        <v>7804033432ПМК "Алые паруса"</v>
      </c>
      <c r="E837" s="10"/>
      <c r="F837" s="10" t="s">
        <v>16</v>
      </c>
      <c r="G837" s="10" t="s">
        <v>387</v>
      </c>
      <c r="H837" s="11" t="s">
        <v>544</v>
      </c>
      <c r="I837" s="2">
        <f t="shared" si="27"/>
        <v>18</v>
      </c>
      <c r="J837" s="2" t="s">
        <v>11974</v>
      </c>
    </row>
    <row r="838" spans="1:10" x14ac:dyDescent="0.25">
      <c r="A838" s="12">
        <v>7804033432</v>
      </c>
      <c r="B838" s="13" t="s">
        <v>9154</v>
      </c>
      <c r="C838" s="13" t="str">
        <f>IF(B838="","не указан"&amp;COUNTIF($A$3:$A838,A838),B838)</f>
        <v>ПМК "Бригантина"</v>
      </c>
      <c r="D838" s="10" t="str">
        <f t="shared" si="26"/>
        <v>7804033432ПМК "Бригантина"</v>
      </c>
      <c r="E838" s="13"/>
      <c r="F838" s="13" t="s">
        <v>16</v>
      </c>
      <c r="G838" s="13" t="s">
        <v>387</v>
      </c>
      <c r="H838" s="14" t="s">
        <v>544</v>
      </c>
      <c r="I838" s="2">
        <f t="shared" si="27"/>
        <v>17</v>
      </c>
      <c r="J838" s="2" t="s">
        <v>11974</v>
      </c>
    </row>
    <row r="839" spans="1:10" x14ac:dyDescent="0.25">
      <c r="A839" s="9">
        <v>7804033432</v>
      </c>
      <c r="B839" s="10" t="s">
        <v>9157</v>
      </c>
      <c r="C839" s="13" t="str">
        <f>IF(B839="","не указан"&amp;COUNTIF($A$3:$A839,A839),B839)</f>
        <v>ПМК "Вкадре"</v>
      </c>
      <c r="D839" s="10" t="str">
        <f t="shared" si="26"/>
        <v>7804033432ПМК "Вкадре"</v>
      </c>
      <c r="E839" s="10"/>
      <c r="F839" s="10" t="s">
        <v>16</v>
      </c>
      <c r="G839" s="10" t="s">
        <v>387</v>
      </c>
      <c r="H839" s="11" t="s">
        <v>544</v>
      </c>
      <c r="I839" s="2">
        <f t="shared" si="27"/>
        <v>16</v>
      </c>
      <c r="J839" s="2" t="s">
        <v>11974</v>
      </c>
    </row>
    <row r="840" spans="1:10" x14ac:dyDescent="0.25">
      <c r="A840" s="12">
        <v>7804033432</v>
      </c>
      <c r="B840" s="13" t="s">
        <v>9158</v>
      </c>
      <c r="C840" s="13" t="str">
        <f>IF(B840="","не указан"&amp;COUNTIF($A$3:$A840,A840),B840)</f>
        <v>ПМК "Вымпел"</v>
      </c>
      <c r="D840" s="10" t="str">
        <f t="shared" si="26"/>
        <v>7804033432ПМК "Вымпел"</v>
      </c>
      <c r="E840" s="13"/>
      <c r="F840" s="13" t="s">
        <v>16</v>
      </c>
      <c r="G840" s="13" t="s">
        <v>387</v>
      </c>
      <c r="H840" s="14" t="s">
        <v>544</v>
      </c>
      <c r="I840" s="2">
        <f t="shared" si="27"/>
        <v>15</v>
      </c>
      <c r="J840" s="2" t="s">
        <v>11974</v>
      </c>
    </row>
    <row r="841" spans="1:10" x14ac:dyDescent="0.25">
      <c r="A841" s="9">
        <v>7804033432</v>
      </c>
      <c r="B841" s="10" t="s">
        <v>9160</v>
      </c>
      <c r="C841" s="13" t="str">
        <f>IF(B841="","не указан"&amp;COUNTIF($A$3:$A841,A841),B841)</f>
        <v>ПМК "Дружба"</v>
      </c>
      <c r="D841" s="10" t="str">
        <f t="shared" si="26"/>
        <v>7804033432ПМК "Дружба"</v>
      </c>
      <c r="E841" s="10"/>
      <c r="F841" s="10" t="s">
        <v>16</v>
      </c>
      <c r="G841" s="10" t="s">
        <v>387</v>
      </c>
      <c r="H841" s="11" t="s">
        <v>544</v>
      </c>
      <c r="I841" s="2">
        <f t="shared" si="27"/>
        <v>14</v>
      </c>
      <c r="J841" s="2" t="s">
        <v>11974</v>
      </c>
    </row>
    <row r="842" spans="1:10" x14ac:dyDescent="0.25">
      <c r="A842" s="12">
        <v>7804033432</v>
      </c>
      <c r="B842" s="13" t="s">
        <v>9172</v>
      </c>
      <c r="C842" s="13" t="str">
        <f>IF(B842="","не указан"&amp;COUNTIF($A$3:$A842,A842),B842)</f>
        <v>ПМК "Мужество"</v>
      </c>
      <c r="D842" s="10" t="str">
        <f t="shared" si="26"/>
        <v>7804033432ПМК "Мужество"</v>
      </c>
      <c r="E842" s="13"/>
      <c r="F842" s="13" t="s">
        <v>16</v>
      </c>
      <c r="G842" s="13" t="s">
        <v>387</v>
      </c>
      <c r="H842" s="14" t="s">
        <v>544</v>
      </c>
      <c r="I842" s="2">
        <f t="shared" si="27"/>
        <v>13</v>
      </c>
      <c r="J842" s="2" t="s">
        <v>11974</v>
      </c>
    </row>
    <row r="843" spans="1:10" x14ac:dyDescent="0.25">
      <c r="A843" s="9">
        <v>7804033432</v>
      </c>
      <c r="B843" s="10" t="s">
        <v>9174</v>
      </c>
      <c r="C843" s="13" t="str">
        <f>IF(B843="","не указан"&amp;COUNTIF($A$3:$A843,A843),B843)</f>
        <v>ПМК "Непокоренных"</v>
      </c>
      <c r="D843" s="10" t="str">
        <f t="shared" si="26"/>
        <v>7804033432ПМК "Непокоренных"</v>
      </c>
      <c r="E843" s="10"/>
      <c r="F843" s="10" t="s">
        <v>16</v>
      </c>
      <c r="G843" s="10" t="s">
        <v>387</v>
      </c>
      <c r="H843" s="11" t="s">
        <v>544</v>
      </c>
      <c r="I843" s="2">
        <f t="shared" si="27"/>
        <v>12</v>
      </c>
      <c r="J843" s="2" t="s">
        <v>11974</v>
      </c>
    </row>
    <row r="844" spans="1:10" x14ac:dyDescent="0.25">
      <c r="A844" s="12">
        <v>7804033432</v>
      </c>
      <c r="B844" s="13" t="s">
        <v>9177</v>
      </c>
      <c r="C844" s="13" t="str">
        <f>IF(B844="","не указан"&amp;COUNTIF($A$3:$A844,A844),B844)</f>
        <v>ПМК "Огонек"</v>
      </c>
      <c r="D844" s="10" t="str">
        <f t="shared" si="26"/>
        <v>7804033432ПМК "Огонек"</v>
      </c>
      <c r="E844" s="13"/>
      <c r="F844" s="13" t="s">
        <v>16</v>
      </c>
      <c r="G844" s="13" t="s">
        <v>387</v>
      </c>
      <c r="H844" s="14" t="s">
        <v>544</v>
      </c>
      <c r="I844" s="2">
        <f t="shared" si="27"/>
        <v>11</v>
      </c>
      <c r="J844" s="2" t="s">
        <v>11974</v>
      </c>
    </row>
    <row r="845" spans="1:10" x14ac:dyDescent="0.25">
      <c r="A845" s="9">
        <v>7804033432</v>
      </c>
      <c r="B845" s="10" t="s">
        <v>9178</v>
      </c>
      <c r="C845" s="13" t="str">
        <f>IF(B845="","не указан"&amp;COUNTIF($A$3:$A845,A845),B845)</f>
        <v>ПМК "Олимп"</v>
      </c>
      <c r="D845" s="10" t="str">
        <f t="shared" si="26"/>
        <v>7804033432ПМК "Олимп"</v>
      </c>
      <c r="E845" s="10"/>
      <c r="F845" s="10" t="s">
        <v>16</v>
      </c>
      <c r="G845" s="10" t="s">
        <v>387</v>
      </c>
      <c r="H845" s="11" t="s">
        <v>544</v>
      </c>
      <c r="I845" s="2">
        <f t="shared" si="27"/>
        <v>10</v>
      </c>
      <c r="J845" s="2" t="s">
        <v>11974</v>
      </c>
    </row>
    <row r="846" spans="1:10" x14ac:dyDescent="0.25">
      <c r="A846" s="12">
        <v>7804033432</v>
      </c>
      <c r="B846" s="13" t="s">
        <v>9182</v>
      </c>
      <c r="C846" s="13" t="str">
        <f>IF(B846="","не указан"&amp;COUNTIF($A$3:$A846,A846),B846)</f>
        <v>ПМК "Парус"</v>
      </c>
      <c r="D846" s="10" t="str">
        <f t="shared" si="26"/>
        <v>7804033432ПМК "Парус"</v>
      </c>
      <c r="E846" s="13"/>
      <c r="F846" s="13" t="s">
        <v>16</v>
      </c>
      <c r="G846" s="13" t="s">
        <v>387</v>
      </c>
      <c r="H846" s="14" t="s">
        <v>544</v>
      </c>
      <c r="I846" s="2">
        <f t="shared" si="27"/>
        <v>9</v>
      </c>
      <c r="J846" s="2" t="s">
        <v>11974</v>
      </c>
    </row>
    <row r="847" spans="1:10" x14ac:dyDescent="0.25">
      <c r="A847" s="9">
        <v>7804033432</v>
      </c>
      <c r="B847" s="10" t="s">
        <v>9183</v>
      </c>
      <c r="C847" s="13" t="str">
        <f>IF(B847="","не указан"&amp;COUNTIF($A$3:$A847,A847),B847)</f>
        <v>ПМК "Пионер"</v>
      </c>
      <c r="D847" s="10" t="str">
        <f t="shared" si="26"/>
        <v>7804033432ПМК "Пионер"</v>
      </c>
      <c r="E847" s="10"/>
      <c r="F847" s="10" t="s">
        <v>16</v>
      </c>
      <c r="G847" s="10" t="s">
        <v>387</v>
      </c>
      <c r="H847" s="11" t="s">
        <v>544</v>
      </c>
      <c r="I847" s="2">
        <f t="shared" si="27"/>
        <v>8</v>
      </c>
      <c r="J847" s="2" t="s">
        <v>11974</v>
      </c>
    </row>
    <row r="848" spans="1:10" x14ac:dyDescent="0.25">
      <c r="A848" s="12">
        <v>7804033432</v>
      </c>
      <c r="B848" s="13" t="s">
        <v>9184</v>
      </c>
      <c r="C848" s="13" t="str">
        <f>IF(B848="","не указан"&amp;COUNTIF($A$3:$A848,A848),B848)</f>
        <v>ПМК "Прожектор"</v>
      </c>
      <c r="D848" s="10" t="str">
        <f t="shared" si="26"/>
        <v>7804033432ПМК "Прожектор"</v>
      </c>
      <c r="E848" s="13"/>
      <c r="F848" s="13" t="s">
        <v>16</v>
      </c>
      <c r="G848" s="13" t="s">
        <v>387</v>
      </c>
      <c r="H848" s="14" t="s">
        <v>544</v>
      </c>
      <c r="I848" s="2">
        <f t="shared" si="27"/>
        <v>7</v>
      </c>
      <c r="J848" s="2" t="s">
        <v>11974</v>
      </c>
    </row>
    <row r="849" spans="1:10" x14ac:dyDescent="0.25">
      <c r="A849" s="9">
        <v>7804033432</v>
      </c>
      <c r="B849" s="10" t="s">
        <v>9194</v>
      </c>
      <c r="C849" s="13" t="str">
        <f>IF(B849="","не указан"&amp;COUNTIF($A$3:$A849,A849),B849)</f>
        <v>ПМК "Ритмикс"</v>
      </c>
      <c r="D849" s="10" t="str">
        <f t="shared" si="26"/>
        <v>7804033432ПМК "Ритмикс"</v>
      </c>
      <c r="E849" s="10"/>
      <c r="F849" s="10" t="s">
        <v>16</v>
      </c>
      <c r="G849" s="10" t="s">
        <v>387</v>
      </c>
      <c r="H849" s="11" t="s">
        <v>544</v>
      </c>
      <c r="I849" s="2">
        <f t="shared" si="27"/>
        <v>6</v>
      </c>
      <c r="J849" s="2" t="s">
        <v>11974</v>
      </c>
    </row>
    <row r="850" spans="1:10" x14ac:dyDescent="0.25">
      <c r="A850" s="12">
        <v>7804033432</v>
      </c>
      <c r="B850" s="13" t="s">
        <v>9195</v>
      </c>
      <c r="C850" s="13" t="str">
        <f>IF(B850="","не указан"&amp;COUNTIF($A$3:$A850,A850),B850)</f>
        <v>ПМК "Ровесник"</v>
      </c>
      <c r="D850" s="10" t="str">
        <f t="shared" si="26"/>
        <v>7804033432ПМК "Ровесник"</v>
      </c>
      <c r="E850" s="13"/>
      <c r="F850" s="13" t="s">
        <v>16</v>
      </c>
      <c r="G850" s="13" t="s">
        <v>387</v>
      </c>
      <c r="H850" s="14" t="s">
        <v>544</v>
      </c>
      <c r="I850" s="2">
        <f t="shared" si="27"/>
        <v>5</v>
      </c>
      <c r="J850" s="2" t="s">
        <v>11974</v>
      </c>
    </row>
    <row r="851" spans="1:10" x14ac:dyDescent="0.25">
      <c r="A851" s="9">
        <v>7804033432</v>
      </c>
      <c r="B851" s="10" t="s">
        <v>9203</v>
      </c>
      <c r="C851" s="13" t="str">
        <f>IF(B851="","не указан"&amp;COUNTIF($A$3:$A851,A851),B851)</f>
        <v>ПМК "Спасатель"</v>
      </c>
      <c r="D851" s="10" t="str">
        <f t="shared" si="26"/>
        <v>7804033432ПМК "Спасатель"</v>
      </c>
      <c r="E851" s="10"/>
      <c r="F851" s="10" t="s">
        <v>16</v>
      </c>
      <c r="G851" s="10" t="s">
        <v>387</v>
      </c>
      <c r="H851" s="11" t="s">
        <v>544</v>
      </c>
      <c r="I851" s="2">
        <f t="shared" si="27"/>
        <v>4</v>
      </c>
      <c r="J851" s="2" t="s">
        <v>11974</v>
      </c>
    </row>
    <row r="852" spans="1:10" x14ac:dyDescent="0.25">
      <c r="A852" s="12">
        <v>7804033432</v>
      </c>
      <c r="B852" s="13" t="s">
        <v>9204</v>
      </c>
      <c r="C852" s="13" t="str">
        <f>IF(B852="","не указан"&amp;COUNTIF($A$3:$A852,A852),B852)</f>
        <v>ПМК "Творчество"</v>
      </c>
      <c r="D852" s="10" t="str">
        <f t="shared" si="26"/>
        <v>7804033432ПМК "Творчество"</v>
      </c>
      <c r="E852" s="13"/>
      <c r="F852" s="13" t="s">
        <v>16</v>
      </c>
      <c r="G852" s="13" t="s">
        <v>387</v>
      </c>
      <c r="H852" s="14" t="s">
        <v>544</v>
      </c>
      <c r="I852" s="2">
        <f t="shared" si="27"/>
        <v>3</v>
      </c>
      <c r="J852" s="2" t="s">
        <v>11974</v>
      </c>
    </row>
    <row r="853" spans="1:10" x14ac:dyDescent="0.25">
      <c r="A853" s="9">
        <v>7804033432</v>
      </c>
      <c r="B853" s="10" t="s">
        <v>9212</v>
      </c>
      <c r="C853" s="13" t="str">
        <f>IF(B853="","не указан"&amp;COUNTIF($A$3:$A853,A853),B853)</f>
        <v>ПМК "Эврика"</v>
      </c>
      <c r="D853" s="10" t="str">
        <f t="shared" si="26"/>
        <v>7804033432ПМК "Эврика"</v>
      </c>
      <c r="E853" s="10"/>
      <c r="F853" s="10" t="s">
        <v>16</v>
      </c>
      <c r="G853" s="10" t="s">
        <v>387</v>
      </c>
      <c r="H853" s="11" t="s">
        <v>544</v>
      </c>
      <c r="I853" s="2">
        <f t="shared" si="27"/>
        <v>2</v>
      </c>
      <c r="J853" s="2" t="s">
        <v>11974</v>
      </c>
    </row>
    <row r="854" spans="1:10" x14ac:dyDescent="0.25">
      <c r="A854" s="12">
        <v>7804033432</v>
      </c>
      <c r="B854" s="13" t="s">
        <v>11653</v>
      </c>
      <c r="C854" s="13" t="str">
        <f>IF(B854="","не указан"&amp;COUNTIF($A$3:$A854,A854),B854)</f>
        <v>Центр поддержки молодежных инициатив "#Водинголос"</v>
      </c>
      <c r="D854" s="10" t="str">
        <f t="shared" si="26"/>
        <v>7804033432Центр поддержки молодежных инициатив "#Водинголос"</v>
      </c>
      <c r="E854" s="13"/>
      <c r="F854" s="13" t="s">
        <v>16</v>
      </c>
      <c r="G854" s="13" t="s">
        <v>387</v>
      </c>
      <c r="H854" s="14" t="s">
        <v>544</v>
      </c>
      <c r="I854" s="2">
        <f t="shared" si="27"/>
        <v>1</v>
      </c>
      <c r="J854" s="2" t="s">
        <v>11974</v>
      </c>
    </row>
    <row r="855" spans="1:10" x14ac:dyDescent="0.25">
      <c r="A855" s="9">
        <v>7804037941</v>
      </c>
      <c r="B855" s="10" t="s">
        <v>7030</v>
      </c>
      <c r="C855" s="13" t="str">
        <f>IF(B855="","не указан"&amp;COUNTIF($A$3:$A855,A855),B855)</f>
        <v>Курсы  гражданской обороны</v>
      </c>
      <c r="D855" s="10" t="str">
        <f t="shared" si="26"/>
        <v>7804037941Курсы  гражданской обороны</v>
      </c>
      <c r="E855" s="10" t="s">
        <v>7031</v>
      </c>
      <c r="F855" s="10" t="s">
        <v>2243</v>
      </c>
      <c r="G855" s="10" t="s">
        <v>2283</v>
      </c>
      <c r="H855" s="11" t="s">
        <v>2305</v>
      </c>
      <c r="I855" s="2">
        <f t="shared" si="27"/>
        <v>17</v>
      </c>
      <c r="J855" s="2" t="s">
        <v>11974</v>
      </c>
    </row>
    <row r="856" spans="1:10" x14ac:dyDescent="0.25">
      <c r="A856" s="12">
        <v>7804037941</v>
      </c>
      <c r="B856" s="13" t="s">
        <v>7032</v>
      </c>
      <c r="C856" s="13" t="str">
        <f>IF(B856="","не указан"&amp;COUNTIF($A$3:$A856,A856),B856)</f>
        <v>Курсы гражданской обороны</v>
      </c>
      <c r="D856" s="10" t="str">
        <f t="shared" si="26"/>
        <v>7804037941Курсы гражданской обороны</v>
      </c>
      <c r="E856" s="13"/>
      <c r="F856" s="13" t="s">
        <v>2243</v>
      </c>
      <c r="G856" s="13" t="s">
        <v>2283</v>
      </c>
      <c r="H856" s="14" t="s">
        <v>2305</v>
      </c>
      <c r="I856" s="2">
        <f t="shared" si="27"/>
        <v>16</v>
      </c>
      <c r="J856" s="2" t="s">
        <v>11974</v>
      </c>
    </row>
    <row r="857" spans="1:10" x14ac:dyDescent="0.25">
      <c r="A857" s="9">
        <v>7804037941</v>
      </c>
      <c r="B857" s="13"/>
      <c r="C857" s="13" t="str">
        <f>IF(B857="","не указан"&amp;COUNTIF($A$3:$A857,A857),B857)</f>
        <v>не указан3</v>
      </c>
      <c r="D857" s="10" t="str">
        <f t="shared" si="26"/>
        <v>7804037941не указан3</v>
      </c>
      <c r="E857" s="10" t="s">
        <v>7033</v>
      </c>
      <c r="F857" s="10" t="s">
        <v>2243</v>
      </c>
      <c r="G857" s="10" t="s">
        <v>2283</v>
      </c>
      <c r="H857" s="11" t="s">
        <v>2305</v>
      </c>
      <c r="I857" s="2">
        <f t="shared" si="27"/>
        <v>15</v>
      </c>
      <c r="J857" s="2" t="s">
        <v>11974</v>
      </c>
    </row>
    <row r="858" spans="1:10" x14ac:dyDescent="0.25">
      <c r="A858" s="12">
        <v>7804037941</v>
      </c>
      <c r="B858" s="13"/>
      <c r="C858" s="13" t="str">
        <f>IF(B858="","не указан"&amp;COUNTIF($A$3:$A858,A858),B858)</f>
        <v>не указан4</v>
      </c>
      <c r="D858" s="10" t="str">
        <f t="shared" si="26"/>
        <v>7804037941не указан4</v>
      </c>
      <c r="E858" s="13" t="s">
        <v>7034</v>
      </c>
      <c r="F858" s="13" t="s">
        <v>2243</v>
      </c>
      <c r="G858" s="13" t="s">
        <v>2283</v>
      </c>
      <c r="H858" s="14" t="s">
        <v>2305</v>
      </c>
      <c r="I858" s="2">
        <f t="shared" si="27"/>
        <v>14</v>
      </c>
      <c r="J858" s="2" t="s">
        <v>11974</v>
      </c>
    </row>
    <row r="859" spans="1:10" x14ac:dyDescent="0.25">
      <c r="A859" s="9">
        <v>7804037941</v>
      </c>
      <c r="B859" s="13"/>
      <c r="C859" s="13" t="str">
        <f>IF(B859="","не указан"&amp;COUNTIF($A$3:$A859,A859),B859)</f>
        <v>не указан5</v>
      </c>
      <c r="D859" s="10" t="str">
        <f t="shared" si="26"/>
        <v>7804037941не указан5</v>
      </c>
      <c r="E859" s="10" t="s">
        <v>7035</v>
      </c>
      <c r="F859" s="10" t="s">
        <v>2243</v>
      </c>
      <c r="G859" s="10" t="s">
        <v>2283</v>
      </c>
      <c r="H859" s="11" t="s">
        <v>2305</v>
      </c>
      <c r="I859" s="2">
        <f t="shared" si="27"/>
        <v>13</v>
      </c>
      <c r="J859" s="2" t="s">
        <v>11974</v>
      </c>
    </row>
    <row r="860" spans="1:10" x14ac:dyDescent="0.25">
      <c r="A860" s="12">
        <v>7804037941</v>
      </c>
      <c r="B860" s="13"/>
      <c r="C860" s="13" t="str">
        <f>IF(B860="","не указан"&amp;COUNTIF($A$3:$A860,A860),B860)</f>
        <v>не указан6</v>
      </c>
      <c r="D860" s="10" t="str">
        <f t="shared" si="26"/>
        <v>7804037941не указан6</v>
      </c>
      <c r="E860" s="13" t="s">
        <v>7036</v>
      </c>
      <c r="F860" s="13" t="s">
        <v>2243</v>
      </c>
      <c r="G860" s="13" t="s">
        <v>2283</v>
      </c>
      <c r="H860" s="14" t="s">
        <v>2305</v>
      </c>
      <c r="I860" s="2">
        <f t="shared" si="27"/>
        <v>12</v>
      </c>
      <c r="J860" s="2" t="s">
        <v>11974</v>
      </c>
    </row>
    <row r="861" spans="1:10" x14ac:dyDescent="0.25">
      <c r="A861" s="9">
        <v>7804037941</v>
      </c>
      <c r="B861" s="13"/>
      <c r="C861" s="13" t="str">
        <f>IF(B861="","не указан"&amp;COUNTIF($A$3:$A861,A861),B861)</f>
        <v>не указан7</v>
      </c>
      <c r="D861" s="10" t="str">
        <f t="shared" si="26"/>
        <v>7804037941не указан7</v>
      </c>
      <c r="E861" s="10" t="s">
        <v>7037</v>
      </c>
      <c r="F861" s="10" t="s">
        <v>2243</v>
      </c>
      <c r="G861" s="10" t="s">
        <v>2283</v>
      </c>
      <c r="H861" s="11" t="s">
        <v>2305</v>
      </c>
      <c r="I861" s="2">
        <f t="shared" si="27"/>
        <v>11</v>
      </c>
      <c r="J861" s="2" t="s">
        <v>11974</v>
      </c>
    </row>
    <row r="862" spans="1:10" x14ac:dyDescent="0.25">
      <c r="A862" s="12">
        <v>7804037941</v>
      </c>
      <c r="B862" s="13"/>
      <c r="C862" s="13" t="str">
        <f>IF(B862="","не указан"&amp;COUNTIF($A$3:$A862,A862),B862)</f>
        <v>не указан8</v>
      </c>
      <c r="D862" s="10" t="str">
        <f t="shared" si="26"/>
        <v>7804037941не указан8</v>
      </c>
      <c r="E862" s="13" t="s">
        <v>7038</v>
      </c>
      <c r="F862" s="13" t="s">
        <v>2243</v>
      </c>
      <c r="G862" s="13" t="s">
        <v>2283</v>
      </c>
      <c r="H862" s="14" t="s">
        <v>2305</v>
      </c>
      <c r="I862" s="2">
        <f t="shared" si="27"/>
        <v>10</v>
      </c>
      <c r="J862" s="2" t="s">
        <v>11974</v>
      </c>
    </row>
    <row r="863" spans="1:10" x14ac:dyDescent="0.25">
      <c r="A863" s="9">
        <v>7804037941</v>
      </c>
      <c r="B863" s="13"/>
      <c r="C863" s="13" t="str">
        <f>IF(B863="","не указан"&amp;COUNTIF($A$3:$A863,A863),B863)</f>
        <v>не указан9</v>
      </c>
      <c r="D863" s="10" t="str">
        <f t="shared" si="26"/>
        <v>7804037941не указан9</v>
      </c>
      <c r="E863" s="10" t="s">
        <v>7039</v>
      </c>
      <c r="F863" s="10" t="s">
        <v>2243</v>
      </c>
      <c r="G863" s="10" t="s">
        <v>2283</v>
      </c>
      <c r="H863" s="11" t="s">
        <v>2305</v>
      </c>
      <c r="I863" s="2">
        <f t="shared" si="27"/>
        <v>9</v>
      </c>
      <c r="J863" s="2" t="s">
        <v>11974</v>
      </c>
    </row>
    <row r="864" spans="1:10" x14ac:dyDescent="0.25">
      <c r="A864" s="12">
        <v>7804037941</v>
      </c>
      <c r="B864" s="13"/>
      <c r="C864" s="13" t="str">
        <f>IF(B864="","не указан"&amp;COUNTIF($A$3:$A864,A864),B864)</f>
        <v>не указан10</v>
      </c>
      <c r="D864" s="10" t="str">
        <f t="shared" si="26"/>
        <v>7804037941не указан10</v>
      </c>
      <c r="E864" s="13" t="s">
        <v>7040</v>
      </c>
      <c r="F864" s="13" t="s">
        <v>2243</v>
      </c>
      <c r="G864" s="13" t="s">
        <v>2283</v>
      </c>
      <c r="H864" s="14" t="s">
        <v>2305</v>
      </c>
      <c r="I864" s="2">
        <f t="shared" si="27"/>
        <v>8</v>
      </c>
      <c r="J864" s="2" t="s">
        <v>11974</v>
      </c>
    </row>
    <row r="865" spans="1:10" x14ac:dyDescent="0.25">
      <c r="A865" s="9">
        <v>7804037941</v>
      </c>
      <c r="B865" s="13"/>
      <c r="C865" s="13" t="str">
        <f>IF(B865="","не указан"&amp;COUNTIF($A$3:$A865,A865),B865)</f>
        <v>не указан11</v>
      </c>
      <c r="D865" s="10" t="str">
        <f t="shared" si="26"/>
        <v>7804037941не указан11</v>
      </c>
      <c r="E865" s="10" t="s">
        <v>7041</v>
      </c>
      <c r="F865" s="10" t="s">
        <v>2243</v>
      </c>
      <c r="G865" s="10" t="s">
        <v>2283</v>
      </c>
      <c r="H865" s="11" t="s">
        <v>2305</v>
      </c>
      <c r="I865" s="2">
        <f t="shared" si="27"/>
        <v>7</v>
      </c>
      <c r="J865" s="2" t="s">
        <v>11974</v>
      </c>
    </row>
    <row r="866" spans="1:10" x14ac:dyDescent="0.25">
      <c r="A866" s="12">
        <v>7804037941</v>
      </c>
      <c r="B866" s="13"/>
      <c r="C866" s="13" t="str">
        <f>IF(B866="","не указан"&amp;COUNTIF($A$3:$A866,A866),B866)</f>
        <v>не указан12</v>
      </c>
      <c r="D866" s="10" t="str">
        <f t="shared" si="26"/>
        <v>7804037941не указан12</v>
      </c>
      <c r="E866" s="13" t="s">
        <v>7042</v>
      </c>
      <c r="F866" s="13" t="s">
        <v>2243</v>
      </c>
      <c r="G866" s="13" t="s">
        <v>2283</v>
      </c>
      <c r="H866" s="14" t="s">
        <v>2305</v>
      </c>
      <c r="I866" s="2">
        <f t="shared" si="27"/>
        <v>6</v>
      </c>
      <c r="J866" s="2" t="s">
        <v>11974</v>
      </c>
    </row>
    <row r="867" spans="1:10" x14ac:dyDescent="0.25">
      <c r="A867" s="9">
        <v>7804037941</v>
      </c>
      <c r="B867" s="13"/>
      <c r="C867" s="13" t="str">
        <f>IF(B867="","не указан"&amp;COUNTIF($A$3:$A867,A867),B867)</f>
        <v>не указан13</v>
      </c>
      <c r="D867" s="10" t="str">
        <f t="shared" si="26"/>
        <v>7804037941не указан13</v>
      </c>
      <c r="E867" s="10" t="s">
        <v>7043</v>
      </c>
      <c r="F867" s="10" t="s">
        <v>2243</v>
      </c>
      <c r="G867" s="10" t="s">
        <v>2283</v>
      </c>
      <c r="H867" s="11" t="s">
        <v>2305</v>
      </c>
      <c r="I867" s="2">
        <f t="shared" si="27"/>
        <v>5</v>
      </c>
      <c r="J867" s="2" t="s">
        <v>11974</v>
      </c>
    </row>
    <row r="868" spans="1:10" x14ac:dyDescent="0.25">
      <c r="A868" s="12">
        <v>7804037941</v>
      </c>
      <c r="B868" s="13"/>
      <c r="C868" s="13" t="str">
        <f>IF(B868="","не указан"&amp;COUNTIF($A$3:$A868,A868),B868)</f>
        <v>не указан14</v>
      </c>
      <c r="D868" s="10" t="str">
        <f t="shared" si="26"/>
        <v>7804037941не указан14</v>
      </c>
      <c r="E868" s="13" t="s">
        <v>7044</v>
      </c>
      <c r="F868" s="13" t="s">
        <v>2243</v>
      </c>
      <c r="G868" s="13" t="s">
        <v>2283</v>
      </c>
      <c r="H868" s="14" t="s">
        <v>2305</v>
      </c>
      <c r="I868" s="2">
        <f t="shared" si="27"/>
        <v>4</v>
      </c>
      <c r="J868" s="2" t="s">
        <v>11974</v>
      </c>
    </row>
    <row r="869" spans="1:10" x14ac:dyDescent="0.25">
      <c r="A869" s="9">
        <v>7804037941</v>
      </c>
      <c r="B869" s="13"/>
      <c r="C869" s="13" t="str">
        <f>IF(B869="","не указан"&amp;COUNTIF($A$3:$A869,A869),B869)</f>
        <v>не указан15</v>
      </c>
      <c r="D869" s="10" t="str">
        <f t="shared" si="26"/>
        <v>7804037941не указан15</v>
      </c>
      <c r="E869" s="10" t="s">
        <v>4296</v>
      </c>
      <c r="F869" s="10" t="s">
        <v>2243</v>
      </c>
      <c r="G869" s="10" t="s">
        <v>2283</v>
      </c>
      <c r="H869" s="11" t="s">
        <v>2305</v>
      </c>
      <c r="I869" s="2">
        <f t="shared" si="27"/>
        <v>3</v>
      </c>
      <c r="J869" s="2" t="s">
        <v>11974</v>
      </c>
    </row>
    <row r="870" spans="1:10" x14ac:dyDescent="0.25">
      <c r="A870" s="12">
        <v>7804037941</v>
      </c>
      <c r="B870" s="13"/>
      <c r="C870" s="13" t="str">
        <f>IF(B870="","не указан"&amp;COUNTIF($A$3:$A870,A870),B870)</f>
        <v>не указан16</v>
      </c>
      <c r="D870" s="10" t="str">
        <f t="shared" si="26"/>
        <v>7804037941не указан16</v>
      </c>
      <c r="E870" s="13" t="s">
        <v>7045</v>
      </c>
      <c r="F870" s="13" t="s">
        <v>2243</v>
      </c>
      <c r="G870" s="13" t="s">
        <v>2283</v>
      </c>
      <c r="H870" s="14" t="s">
        <v>2305</v>
      </c>
      <c r="I870" s="2">
        <f t="shared" si="27"/>
        <v>2</v>
      </c>
      <c r="J870" s="2" t="s">
        <v>11974</v>
      </c>
    </row>
    <row r="871" spans="1:10" x14ac:dyDescent="0.25">
      <c r="A871" s="9">
        <v>7804037941</v>
      </c>
      <c r="B871" s="10" t="s">
        <v>11129</v>
      </c>
      <c r="C871" s="13" t="str">
        <f>IF(B871="","не указан"&amp;COUNTIF($A$3:$A871,A871),B871)</f>
        <v>учебно-административное</v>
      </c>
      <c r="D871" s="10" t="str">
        <f t="shared" si="26"/>
        <v>7804037941учебно-административное</v>
      </c>
      <c r="E871" s="10" t="s">
        <v>11130</v>
      </c>
      <c r="F871" s="10" t="s">
        <v>2243</v>
      </c>
      <c r="G871" s="10" t="s">
        <v>2283</v>
      </c>
      <c r="H871" s="11" t="s">
        <v>2305</v>
      </c>
      <c r="I871" s="2">
        <f t="shared" si="27"/>
        <v>1</v>
      </c>
      <c r="J871" s="2" t="s">
        <v>11974</v>
      </c>
    </row>
    <row r="872" spans="1:10" x14ac:dyDescent="0.25">
      <c r="A872" s="12">
        <v>7804038769</v>
      </c>
      <c r="B872" s="13"/>
      <c r="C872" s="13" t="str">
        <f>IF(B872="","не указан"&amp;COUNTIF($A$3:$A872,A872),B872)</f>
        <v>не указан1</v>
      </c>
      <c r="D872" s="10" t="str">
        <f t="shared" si="26"/>
        <v>7804038769не указан1</v>
      </c>
      <c r="E872" s="13" t="s">
        <v>9579</v>
      </c>
      <c r="F872" s="13" t="s">
        <v>16</v>
      </c>
      <c r="G872" s="13" t="s">
        <v>387</v>
      </c>
      <c r="H872" s="14" t="s">
        <v>556</v>
      </c>
      <c r="I872" s="2">
        <f t="shared" si="27"/>
        <v>1</v>
      </c>
      <c r="J872" s="2" t="s">
        <v>11974</v>
      </c>
    </row>
    <row r="873" spans="1:10" x14ac:dyDescent="0.25">
      <c r="A873" s="9">
        <v>7804038776</v>
      </c>
      <c r="B873" s="10" t="s">
        <v>3664</v>
      </c>
      <c r="C873" s="13" t="str">
        <f>IF(B873="","не указан"&amp;COUNTIF($A$3:$A873,A873),B873)</f>
        <v>встоенное помещение Пискаревский 50</v>
      </c>
      <c r="D873" s="10" t="str">
        <f t="shared" si="26"/>
        <v>7804038776встоенное помещение Пискаревский 50</v>
      </c>
      <c r="E873" s="10"/>
      <c r="F873" s="10" t="s">
        <v>16</v>
      </c>
      <c r="G873" s="10" t="s">
        <v>387</v>
      </c>
      <c r="H873" s="11" t="s">
        <v>542</v>
      </c>
      <c r="I873" s="2">
        <f t="shared" si="27"/>
        <v>9</v>
      </c>
      <c r="J873" s="2" t="s">
        <v>11974</v>
      </c>
    </row>
    <row r="874" spans="1:10" x14ac:dyDescent="0.25">
      <c r="A874" s="12">
        <v>7804038776</v>
      </c>
      <c r="B874" s="13" t="s">
        <v>3693</v>
      </c>
      <c r="C874" s="13" t="str">
        <f>IF(B874="","не указан"&amp;COUNTIF($A$3:$A874,A874),B874)</f>
        <v>встроенное помещение Гражданский 92</v>
      </c>
      <c r="D874" s="10" t="str">
        <f t="shared" si="26"/>
        <v>7804038776встроенное помещение Гражданский 92</v>
      </c>
      <c r="E874" s="13"/>
      <c r="F874" s="13" t="s">
        <v>16</v>
      </c>
      <c r="G874" s="13" t="s">
        <v>387</v>
      </c>
      <c r="H874" s="14" t="s">
        <v>542</v>
      </c>
      <c r="I874" s="2">
        <f t="shared" si="27"/>
        <v>8</v>
      </c>
      <c r="J874" s="2" t="s">
        <v>11974</v>
      </c>
    </row>
    <row r="875" spans="1:10" x14ac:dyDescent="0.25">
      <c r="A875" s="9">
        <v>7804038776</v>
      </c>
      <c r="B875" s="10" t="s">
        <v>7796</v>
      </c>
      <c r="C875" s="13" t="str">
        <f>IF(B875="","не указан"&amp;COUNTIF($A$3:$A875,A875),B875)</f>
        <v>Нежилое помещение Веденеева 2</v>
      </c>
      <c r="D875" s="10" t="str">
        <f t="shared" si="26"/>
        <v>7804038776Нежилое помещение Веденеева 2</v>
      </c>
      <c r="E875" s="10"/>
      <c r="F875" s="10" t="s">
        <v>16</v>
      </c>
      <c r="G875" s="10" t="s">
        <v>387</v>
      </c>
      <c r="H875" s="11" t="s">
        <v>542</v>
      </c>
      <c r="I875" s="2">
        <f t="shared" si="27"/>
        <v>7</v>
      </c>
      <c r="J875" s="2" t="s">
        <v>11974</v>
      </c>
    </row>
    <row r="876" spans="1:10" x14ac:dyDescent="0.25">
      <c r="A876" s="12">
        <v>7804038776</v>
      </c>
      <c r="B876" s="13" t="s">
        <v>7810</v>
      </c>
      <c r="C876" s="13" t="str">
        <f>IF(B876="","не указан"&amp;COUNTIF($A$3:$A876,A876),B876)</f>
        <v>нежилое помещение Клуб досуга "Улыбка"</v>
      </c>
      <c r="D876" s="10" t="str">
        <f t="shared" si="26"/>
        <v>7804038776нежилое помещение Клуб досуга "Улыбка"</v>
      </c>
      <c r="E876" s="13"/>
      <c r="F876" s="13" t="s">
        <v>16</v>
      </c>
      <c r="G876" s="13" t="s">
        <v>387</v>
      </c>
      <c r="H876" s="14" t="s">
        <v>542</v>
      </c>
      <c r="I876" s="2">
        <f t="shared" si="27"/>
        <v>6</v>
      </c>
      <c r="J876" s="2" t="s">
        <v>11974</v>
      </c>
    </row>
    <row r="877" spans="1:10" x14ac:dyDescent="0.25">
      <c r="A877" s="9">
        <v>7804038776</v>
      </c>
      <c r="B877" s="10" t="s">
        <v>7811</v>
      </c>
      <c r="C877" s="13" t="str">
        <f>IF(B877="","не указан"&amp;COUNTIF($A$3:$A877,A877),B877)</f>
        <v>нежилое помещение Комиссара Смирнова 5/7</v>
      </c>
      <c r="D877" s="10" t="str">
        <f t="shared" si="26"/>
        <v>7804038776нежилое помещение Комиссара Смирнова 5/7</v>
      </c>
      <c r="E877" s="10"/>
      <c r="F877" s="10" t="s">
        <v>16</v>
      </c>
      <c r="G877" s="10" t="s">
        <v>387</v>
      </c>
      <c r="H877" s="11" t="s">
        <v>542</v>
      </c>
      <c r="I877" s="2">
        <f t="shared" si="27"/>
        <v>5</v>
      </c>
      <c r="J877" s="2" t="s">
        <v>11974</v>
      </c>
    </row>
    <row r="878" spans="1:10" x14ac:dyDescent="0.25">
      <c r="A878" s="12">
        <v>7804038776</v>
      </c>
      <c r="B878" s="13" t="s">
        <v>7812</v>
      </c>
      <c r="C878" s="13" t="str">
        <f>IF(B878="","не указан"&amp;COUNTIF($A$3:$A878,A878),B878)</f>
        <v>нежилое помещение Культуры 29</v>
      </c>
      <c r="D878" s="10" t="str">
        <f t="shared" si="26"/>
        <v>7804038776нежилое помещение Культуры 29</v>
      </c>
      <c r="E878" s="13"/>
      <c r="F878" s="13" t="s">
        <v>16</v>
      </c>
      <c r="G878" s="13" t="s">
        <v>387</v>
      </c>
      <c r="H878" s="14" t="s">
        <v>542</v>
      </c>
      <c r="I878" s="2">
        <f t="shared" si="27"/>
        <v>4</v>
      </c>
      <c r="J878" s="2" t="s">
        <v>11974</v>
      </c>
    </row>
    <row r="879" spans="1:10" x14ac:dyDescent="0.25">
      <c r="A879" s="9">
        <v>7804038776</v>
      </c>
      <c r="B879" s="10" t="s">
        <v>7815</v>
      </c>
      <c r="C879" s="13" t="str">
        <f>IF(B879="","не указан"&amp;COUNTIF($A$3:$A879,A879),B879)</f>
        <v>Нежилое помещение пр.Науки, 15</v>
      </c>
      <c r="D879" s="10" t="str">
        <f t="shared" si="26"/>
        <v>7804038776Нежилое помещение пр.Науки, 15</v>
      </c>
      <c r="E879" s="10"/>
      <c r="F879" s="10" t="s">
        <v>16</v>
      </c>
      <c r="G879" s="10" t="s">
        <v>387</v>
      </c>
      <c r="H879" s="11" t="s">
        <v>542</v>
      </c>
      <c r="I879" s="2">
        <f t="shared" si="27"/>
        <v>3</v>
      </c>
      <c r="J879" s="2" t="s">
        <v>11974</v>
      </c>
    </row>
    <row r="880" spans="1:10" x14ac:dyDescent="0.25">
      <c r="A880" s="12">
        <v>7804038776</v>
      </c>
      <c r="B880" s="13" t="s">
        <v>7820</v>
      </c>
      <c r="C880" s="13" t="str">
        <f>IF(B880="","не указан"&amp;COUNTIF($A$3:$A880,A880),B880)</f>
        <v>нежилое помещение Федосеенко 16</v>
      </c>
      <c r="D880" s="10" t="str">
        <f t="shared" si="26"/>
        <v>7804038776нежилое помещение Федосеенко 16</v>
      </c>
      <c r="E880" s="13"/>
      <c r="F880" s="13" t="s">
        <v>16</v>
      </c>
      <c r="G880" s="13" t="s">
        <v>387</v>
      </c>
      <c r="H880" s="14" t="s">
        <v>542</v>
      </c>
      <c r="I880" s="2">
        <f t="shared" si="27"/>
        <v>2</v>
      </c>
      <c r="J880" s="2" t="s">
        <v>11974</v>
      </c>
    </row>
    <row r="881" spans="1:10" x14ac:dyDescent="0.25">
      <c r="A881" s="9">
        <v>7804038776</v>
      </c>
      <c r="B881" s="10" t="s">
        <v>8821</v>
      </c>
      <c r="C881" s="13" t="str">
        <f>IF(B881="","не указан"&amp;COUNTIF($A$3:$A881,A881),B881)</f>
        <v>Отдельно стоящее одноэтажное здание</v>
      </c>
      <c r="D881" s="10" t="str">
        <f t="shared" si="26"/>
        <v>7804038776Отдельно стоящее одноэтажное здание</v>
      </c>
      <c r="E881" s="10" t="s">
        <v>8822</v>
      </c>
      <c r="F881" s="10" t="s">
        <v>16</v>
      </c>
      <c r="G881" s="10" t="s">
        <v>387</v>
      </c>
      <c r="H881" s="11" t="s">
        <v>542</v>
      </c>
      <c r="I881" s="2">
        <f t="shared" si="27"/>
        <v>1</v>
      </c>
      <c r="J881" s="2" t="s">
        <v>11974</v>
      </c>
    </row>
    <row r="882" spans="1:10" x14ac:dyDescent="0.25">
      <c r="A882" s="12">
        <v>7804038818</v>
      </c>
      <c r="B882" s="13" t="s">
        <v>11118</v>
      </c>
      <c r="C882" s="13" t="str">
        <f>IF(B882="","не указан"&amp;COUNTIF($A$3:$A882,A882),B882)</f>
        <v>Учебная гостиница</v>
      </c>
      <c r="D882" s="10" t="str">
        <f t="shared" si="26"/>
        <v>7804038818Учебная гостиница</v>
      </c>
      <c r="E882" s="13" t="s">
        <v>11119</v>
      </c>
      <c r="F882" s="13" t="s">
        <v>2243</v>
      </c>
      <c r="G882" s="13" t="s">
        <v>2565</v>
      </c>
      <c r="H882" s="14" t="s">
        <v>2575</v>
      </c>
      <c r="I882" s="2">
        <f t="shared" si="27"/>
        <v>3</v>
      </c>
      <c r="J882" s="2" t="s">
        <v>11974</v>
      </c>
    </row>
    <row r="883" spans="1:10" x14ac:dyDescent="0.25">
      <c r="A883" s="9">
        <v>7804038818</v>
      </c>
      <c r="B883" s="13"/>
      <c r="C883" s="13" t="str">
        <f>IF(B883="","не указан"&amp;COUNTIF($A$3:$A883,A883),B883)</f>
        <v>не указан2</v>
      </c>
      <c r="D883" s="10" t="str">
        <f t="shared" si="26"/>
        <v>7804038818не указан2</v>
      </c>
      <c r="E883" s="10" t="s">
        <v>11228</v>
      </c>
      <c r="F883" s="10" t="s">
        <v>2243</v>
      </c>
      <c r="G883" s="10" t="s">
        <v>2565</v>
      </c>
      <c r="H883" s="11" t="s">
        <v>2575</v>
      </c>
      <c r="I883" s="2">
        <f t="shared" si="27"/>
        <v>2</v>
      </c>
      <c r="J883" s="2" t="s">
        <v>11974</v>
      </c>
    </row>
    <row r="884" spans="1:10" x14ac:dyDescent="0.25">
      <c r="A884" s="12">
        <v>7804038818</v>
      </c>
      <c r="B884" s="13"/>
      <c r="C884" s="13" t="str">
        <f>IF(B884="","не указан"&amp;COUNTIF($A$3:$A884,A884),B884)</f>
        <v>не указан3</v>
      </c>
      <c r="D884" s="10" t="str">
        <f t="shared" si="26"/>
        <v>7804038818не указан3</v>
      </c>
      <c r="E884" s="13" t="s">
        <v>11284</v>
      </c>
      <c r="F884" s="13" t="s">
        <v>2243</v>
      </c>
      <c r="G884" s="13" t="s">
        <v>2565</v>
      </c>
      <c r="H884" s="14" t="s">
        <v>2575</v>
      </c>
      <c r="I884" s="2">
        <f t="shared" si="27"/>
        <v>1</v>
      </c>
      <c r="J884" s="2" t="s">
        <v>11974</v>
      </c>
    </row>
    <row r="885" spans="1:10" x14ac:dyDescent="0.25">
      <c r="A885" s="9">
        <v>7804040503</v>
      </c>
      <c r="B885" s="13"/>
      <c r="C885" s="13" t="str">
        <f>IF(B885="","не указан"&amp;COUNTIF($A$3:$A885,A885),B885)</f>
        <v>не указан1</v>
      </c>
      <c r="D885" s="10" t="str">
        <f t="shared" si="26"/>
        <v>7804040503не указан1</v>
      </c>
      <c r="E885" s="10" t="s">
        <v>11429</v>
      </c>
      <c r="F885" s="10" t="s">
        <v>2243</v>
      </c>
      <c r="G885" s="10" t="s">
        <v>2317</v>
      </c>
      <c r="H885" s="11" t="s">
        <v>2403</v>
      </c>
      <c r="I885" s="2">
        <f t="shared" si="27"/>
        <v>1</v>
      </c>
      <c r="J885" s="2" t="s">
        <v>11974</v>
      </c>
    </row>
    <row r="886" spans="1:10" x14ac:dyDescent="0.25">
      <c r="A886" s="12">
        <v>7804041056</v>
      </c>
      <c r="B886" s="13"/>
      <c r="C886" s="13" t="str">
        <f>IF(B886="","не указан"&amp;COUNTIF($A$3:$A886,A886),B886)</f>
        <v>не указан1</v>
      </c>
      <c r="D886" s="10" t="str">
        <f t="shared" si="26"/>
        <v>7804041056не указан1</v>
      </c>
      <c r="E886" s="13"/>
      <c r="F886" s="13" t="s">
        <v>2243</v>
      </c>
      <c r="G886" s="13" t="s">
        <v>2317</v>
      </c>
      <c r="H886" s="14" t="s">
        <v>2325</v>
      </c>
      <c r="I886" s="2">
        <f t="shared" si="27"/>
        <v>1</v>
      </c>
      <c r="J886" s="2" t="s">
        <v>11974</v>
      </c>
    </row>
    <row r="887" spans="1:10" x14ac:dyDescent="0.25">
      <c r="A887" s="9">
        <v>7804041070</v>
      </c>
      <c r="B887" s="10" t="s">
        <v>4200</v>
      </c>
      <c r="C887" s="13" t="str">
        <f>IF(B887="","не указан"&amp;COUNTIF($A$3:$A887,A887),B887)</f>
        <v>Главный корпус, операцион. блок, административ.здание, пищеблок</v>
      </c>
      <c r="D887" s="10" t="str">
        <f t="shared" si="26"/>
        <v>7804041070Главный корпус, операцион. блок, административ.здание, пищеблок</v>
      </c>
      <c r="E887" s="10" t="s">
        <v>4201</v>
      </c>
      <c r="F887" s="10" t="s">
        <v>2243</v>
      </c>
      <c r="G887" s="10" t="s">
        <v>2317</v>
      </c>
      <c r="H887" s="11" t="s">
        <v>2345</v>
      </c>
      <c r="I887" s="2">
        <f t="shared" si="27"/>
        <v>5</v>
      </c>
      <c r="J887" s="2" t="s">
        <v>11974</v>
      </c>
    </row>
    <row r="888" spans="1:10" x14ac:dyDescent="0.25">
      <c r="A888" s="12">
        <v>7804041070</v>
      </c>
      <c r="B888" s="13" t="s">
        <v>6982</v>
      </c>
      <c r="C888" s="13" t="str">
        <f>IF(B888="","не указан"&amp;COUNTIF($A$3:$A888,A888),B888)</f>
        <v>Котельная, Прачечная</v>
      </c>
      <c r="D888" s="10" t="str">
        <f t="shared" si="26"/>
        <v>7804041070Котельная, Прачечная</v>
      </c>
      <c r="E888" s="13" t="s">
        <v>6983</v>
      </c>
      <c r="F888" s="13" t="s">
        <v>2243</v>
      </c>
      <c r="G888" s="13" t="s">
        <v>2317</v>
      </c>
      <c r="H888" s="14" t="s">
        <v>2345</v>
      </c>
      <c r="I888" s="2">
        <f t="shared" si="27"/>
        <v>4</v>
      </c>
      <c r="J888" s="2" t="s">
        <v>11974</v>
      </c>
    </row>
    <row r="889" spans="1:10" x14ac:dyDescent="0.25">
      <c r="A889" s="9">
        <v>7804041070</v>
      </c>
      <c r="B889" s="10" t="s">
        <v>9949</v>
      </c>
      <c r="C889" s="13" t="str">
        <f>IF(B889="","не указан"&amp;COUNTIF($A$3:$A889,A889),B889)</f>
        <v>Проходная №1</v>
      </c>
      <c r="D889" s="10" t="str">
        <f t="shared" si="26"/>
        <v>7804041070Проходная №1</v>
      </c>
      <c r="E889" s="10" t="s">
        <v>9950</v>
      </c>
      <c r="F889" s="10" t="s">
        <v>2243</v>
      </c>
      <c r="G889" s="10" t="s">
        <v>2317</v>
      </c>
      <c r="H889" s="11" t="s">
        <v>2345</v>
      </c>
      <c r="I889" s="2">
        <f t="shared" si="27"/>
        <v>3</v>
      </c>
      <c r="J889" s="2" t="s">
        <v>11974</v>
      </c>
    </row>
    <row r="890" spans="1:10" x14ac:dyDescent="0.25">
      <c r="A890" s="12">
        <v>7804041070</v>
      </c>
      <c r="B890" s="13" t="s">
        <v>9951</v>
      </c>
      <c r="C890" s="13" t="str">
        <f>IF(B890="","не указан"&amp;COUNTIF($A$3:$A890,A890),B890)</f>
        <v>Проходная №2 и архив для хранения рентгенограмм</v>
      </c>
      <c r="D890" s="10" t="str">
        <f t="shared" si="26"/>
        <v>7804041070Проходная №2 и архив для хранения рентгенограмм</v>
      </c>
      <c r="E890" s="13" t="s">
        <v>9952</v>
      </c>
      <c r="F890" s="13" t="s">
        <v>2243</v>
      </c>
      <c r="G890" s="13" t="s">
        <v>2317</v>
      </c>
      <c r="H890" s="14" t="s">
        <v>2345</v>
      </c>
      <c r="I890" s="2">
        <f t="shared" si="27"/>
        <v>2</v>
      </c>
      <c r="J890" s="2" t="s">
        <v>11974</v>
      </c>
    </row>
    <row r="891" spans="1:10" x14ac:dyDescent="0.25">
      <c r="A891" s="9">
        <v>7804041070</v>
      </c>
      <c r="B891" s="10" t="s">
        <v>10314</v>
      </c>
      <c r="C891" s="13" t="str">
        <f>IF(B891="","не указан"&amp;COUNTIF($A$3:$A891,A891),B891)</f>
        <v>Склад хранения кислородных баллонов</v>
      </c>
      <c r="D891" s="10" t="str">
        <f t="shared" si="26"/>
        <v>7804041070Склад хранения кислородных баллонов</v>
      </c>
      <c r="E891" s="10" t="s">
        <v>10315</v>
      </c>
      <c r="F891" s="10" t="s">
        <v>2243</v>
      </c>
      <c r="G891" s="10" t="s">
        <v>2317</v>
      </c>
      <c r="H891" s="11" t="s">
        <v>2345</v>
      </c>
      <c r="I891" s="2">
        <f t="shared" si="27"/>
        <v>1</v>
      </c>
      <c r="J891" s="2" t="s">
        <v>11974</v>
      </c>
    </row>
    <row r="892" spans="1:10" x14ac:dyDescent="0.25">
      <c r="A892" s="12">
        <v>7804041560</v>
      </c>
      <c r="B892" s="13"/>
      <c r="C892" s="13" t="str">
        <f>IF(B892="","не указан"&amp;COUNTIF($A$3:$A892,A892),B892)</f>
        <v>не указан1</v>
      </c>
      <c r="D892" s="10" t="str">
        <f t="shared" si="26"/>
        <v>7804041560не указан1</v>
      </c>
      <c r="E892" s="13" t="s">
        <v>11065</v>
      </c>
      <c r="F892" s="13" t="s">
        <v>2243</v>
      </c>
      <c r="G892" s="13" t="s">
        <v>2565</v>
      </c>
      <c r="H892" s="14" t="s">
        <v>2610</v>
      </c>
      <c r="I892" s="2">
        <f t="shared" si="27"/>
        <v>1</v>
      </c>
      <c r="J892" s="2" t="s">
        <v>11974</v>
      </c>
    </row>
    <row r="893" spans="1:10" x14ac:dyDescent="0.25">
      <c r="A893" s="9">
        <v>7804042349</v>
      </c>
      <c r="B893" s="13"/>
      <c r="C893" s="13" t="str">
        <f>IF(B893="","не указан"&amp;COUNTIF($A$3:$A893,A893),B893)</f>
        <v>не указан1</v>
      </c>
      <c r="D893" s="10" t="str">
        <f t="shared" si="26"/>
        <v>7804042349не указан1</v>
      </c>
      <c r="E893" s="10" t="s">
        <v>2956</v>
      </c>
      <c r="F893" s="10" t="s">
        <v>16</v>
      </c>
      <c r="G893" s="10" t="s">
        <v>387</v>
      </c>
      <c r="H893" s="11" t="s">
        <v>387</v>
      </c>
      <c r="I893" s="2">
        <f t="shared" si="27"/>
        <v>5</v>
      </c>
      <c r="J893" s="2" t="s">
        <v>11974</v>
      </c>
    </row>
    <row r="894" spans="1:10" x14ac:dyDescent="0.25">
      <c r="A894" s="12">
        <v>7804042349</v>
      </c>
      <c r="B894" s="13" t="s">
        <v>3799</v>
      </c>
      <c r="C894" s="13" t="str">
        <f>IF(B894="","не указан"&amp;COUNTIF($A$3:$A894,A894),B894)</f>
        <v>гараж хозблок литера И</v>
      </c>
      <c r="D894" s="10" t="str">
        <f t="shared" si="26"/>
        <v>7804042349гараж хозблок литера И</v>
      </c>
      <c r="E894" s="13"/>
      <c r="F894" s="13" t="s">
        <v>16</v>
      </c>
      <c r="G894" s="13" t="s">
        <v>387</v>
      </c>
      <c r="H894" s="14" t="s">
        <v>387</v>
      </c>
      <c r="I894" s="2">
        <f t="shared" si="27"/>
        <v>4</v>
      </c>
      <c r="J894" s="2" t="s">
        <v>11974</v>
      </c>
    </row>
    <row r="895" spans="1:10" x14ac:dyDescent="0.25">
      <c r="A895" s="9">
        <v>7804042349</v>
      </c>
      <c r="B895" s="10" t="s">
        <v>3804</v>
      </c>
      <c r="C895" s="13" t="str">
        <f>IF(B895="","не указан"&amp;COUNTIF($A$3:$A895,A895),B895)</f>
        <v>гараж, хозблок, теплоцентр  литер Д</v>
      </c>
      <c r="D895" s="10" t="str">
        <f t="shared" si="26"/>
        <v>7804042349гараж, хозблок, теплоцентр  литер Д</v>
      </c>
      <c r="E895" s="10" t="s">
        <v>3805</v>
      </c>
      <c r="F895" s="10" t="s">
        <v>16</v>
      </c>
      <c r="G895" s="10" t="s">
        <v>387</v>
      </c>
      <c r="H895" s="11" t="s">
        <v>387</v>
      </c>
      <c r="I895" s="2">
        <f t="shared" si="27"/>
        <v>3</v>
      </c>
      <c r="J895" s="2" t="s">
        <v>11974</v>
      </c>
    </row>
    <row r="896" spans="1:10" x14ac:dyDescent="0.25">
      <c r="A896" s="12">
        <v>7804042349</v>
      </c>
      <c r="B896" s="13" t="s">
        <v>6864</v>
      </c>
      <c r="C896" s="13" t="str">
        <f>IF(B896="","не указан"&amp;COUNTIF($A$3:$A896,A896),B896)</f>
        <v>конторское литера Г</v>
      </c>
      <c r="D896" s="10" t="str">
        <f t="shared" si="26"/>
        <v>7804042349конторское литера Г</v>
      </c>
      <c r="E896" s="13"/>
      <c r="F896" s="13" t="s">
        <v>16</v>
      </c>
      <c r="G896" s="13" t="s">
        <v>387</v>
      </c>
      <c r="H896" s="14" t="s">
        <v>387</v>
      </c>
      <c r="I896" s="2">
        <f t="shared" si="27"/>
        <v>2</v>
      </c>
      <c r="J896" s="2" t="s">
        <v>11974</v>
      </c>
    </row>
    <row r="897" spans="1:10" x14ac:dyDescent="0.25">
      <c r="A897" s="9">
        <v>7804042349</v>
      </c>
      <c r="B897" s="10" t="s">
        <v>9813</v>
      </c>
      <c r="C897" s="13" t="str">
        <f>IF(B897="","не указан"&amp;COUNTIF($A$3:$A897,A897),B897)</f>
        <v>помещения администрации</v>
      </c>
      <c r="D897" s="10" t="str">
        <f t="shared" si="26"/>
        <v>7804042349помещения администрации</v>
      </c>
      <c r="E897" s="10" t="s">
        <v>9814</v>
      </c>
      <c r="F897" s="10" t="s">
        <v>16</v>
      </c>
      <c r="G897" s="10" t="s">
        <v>387</v>
      </c>
      <c r="H897" s="11" t="s">
        <v>387</v>
      </c>
      <c r="I897" s="2">
        <f t="shared" si="27"/>
        <v>1</v>
      </c>
      <c r="J897" s="2" t="s">
        <v>11974</v>
      </c>
    </row>
    <row r="898" spans="1:10" x14ac:dyDescent="0.25">
      <c r="A898" s="12">
        <v>7804044628</v>
      </c>
      <c r="B898" s="13" t="s">
        <v>8352</v>
      </c>
      <c r="C898" s="13" t="str">
        <f>IF(B898="","не указан"&amp;COUNTIF($A$3:$A898,A898),B898)</f>
        <v>общественное здание</v>
      </c>
      <c r="D898" s="10" t="str">
        <f t="shared" si="26"/>
        <v>7804044628общественное здание</v>
      </c>
      <c r="E898" s="13" t="s">
        <v>8353</v>
      </c>
      <c r="F898" s="13" t="s">
        <v>16</v>
      </c>
      <c r="G898" s="13" t="s">
        <v>387</v>
      </c>
      <c r="H898" s="14" t="s">
        <v>498</v>
      </c>
      <c r="I898" s="2">
        <f t="shared" si="27"/>
        <v>2</v>
      </c>
      <c r="J898" s="2" t="s">
        <v>11974</v>
      </c>
    </row>
    <row r="899" spans="1:10" x14ac:dyDescent="0.25">
      <c r="A899" s="9">
        <v>7804044628</v>
      </c>
      <c r="B899" s="10" t="s">
        <v>8388</v>
      </c>
      <c r="C899" s="13" t="str">
        <f>IF(B899="","не указан"&amp;COUNTIF($A$3:$A899,A899),B899)</f>
        <v>общественное здание 2</v>
      </c>
      <c r="D899" s="10" t="str">
        <f t="shared" si="26"/>
        <v>7804044628общественное здание 2</v>
      </c>
      <c r="E899" s="10" t="s">
        <v>8389</v>
      </c>
      <c r="F899" s="10" t="s">
        <v>16</v>
      </c>
      <c r="G899" s="10" t="s">
        <v>387</v>
      </c>
      <c r="H899" s="11" t="s">
        <v>498</v>
      </c>
      <c r="I899" s="2">
        <f t="shared" si="27"/>
        <v>1</v>
      </c>
      <c r="J899" s="2" t="s">
        <v>11974</v>
      </c>
    </row>
    <row r="900" spans="1:10" x14ac:dyDescent="0.25">
      <c r="A900" s="12">
        <v>7804051752</v>
      </c>
      <c r="B900" s="13"/>
      <c r="C900" s="13" t="str">
        <f>IF(B900="","не указан"&amp;COUNTIF($A$3:$A900,A900),B900)</f>
        <v>не указан1</v>
      </c>
      <c r="D900" s="10" t="str">
        <f t="shared" ref="D900:D963" si="28">A900&amp;C900</f>
        <v>7804051752не указан1</v>
      </c>
      <c r="E900" s="13" t="s">
        <v>6626</v>
      </c>
      <c r="F900" s="13" t="s">
        <v>16</v>
      </c>
      <c r="G900" s="13" t="s">
        <v>387</v>
      </c>
      <c r="H900" s="14" t="s">
        <v>497</v>
      </c>
      <c r="I900" s="2">
        <f t="shared" ref="I900:I963" si="29">COUNTIF(A900:A7631,A900)</f>
        <v>1</v>
      </c>
      <c r="J900" s="2" t="s">
        <v>11974</v>
      </c>
    </row>
    <row r="901" spans="1:10" x14ac:dyDescent="0.25">
      <c r="A901" s="9">
        <v>7804051960</v>
      </c>
      <c r="B901" s="13"/>
      <c r="C901" s="13" t="str">
        <f>IF(B901="","не указан"&amp;COUNTIF($A$3:$A901,A901),B901)</f>
        <v>не указан1</v>
      </c>
      <c r="D901" s="10" t="str">
        <f t="shared" si="28"/>
        <v>7804051960не указан1</v>
      </c>
      <c r="E901" s="10" t="s">
        <v>5756</v>
      </c>
      <c r="F901" s="10" t="s">
        <v>16</v>
      </c>
      <c r="G901" s="10" t="s">
        <v>387</v>
      </c>
      <c r="H901" s="11" t="s">
        <v>465</v>
      </c>
      <c r="I901" s="2">
        <f t="shared" si="29"/>
        <v>1</v>
      </c>
      <c r="J901" s="2" t="s">
        <v>11974</v>
      </c>
    </row>
    <row r="902" spans="1:10" x14ac:dyDescent="0.25">
      <c r="A902" s="12">
        <v>7804051978</v>
      </c>
      <c r="B902" s="13"/>
      <c r="C902" s="13" t="str">
        <f>IF(B902="","не указан"&amp;COUNTIF($A$3:$A902,A902),B902)</f>
        <v>не указан1</v>
      </c>
      <c r="D902" s="10" t="str">
        <f t="shared" si="28"/>
        <v>7804051978не указан1</v>
      </c>
      <c r="E902" s="13" t="s">
        <v>8058</v>
      </c>
      <c r="F902" s="13" t="s">
        <v>16</v>
      </c>
      <c r="G902" s="13" t="s">
        <v>387</v>
      </c>
      <c r="H902" s="14" t="s">
        <v>460</v>
      </c>
      <c r="I902" s="2">
        <f t="shared" si="29"/>
        <v>1</v>
      </c>
      <c r="J902" s="2" t="s">
        <v>11974</v>
      </c>
    </row>
    <row r="903" spans="1:10" x14ac:dyDescent="0.25">
      <c r="A903" s="9">
        <v>7804052788</v>
      </c>
      <c r="B903" s="13"/>
      <c r="C903" s="13" t="str">
        <f>IF(B903="","не указан"&amp;COUNTIF($A$3:$A903,A903),B903)</f>
        <v>не указан1</v>
      </c>
      <c r="D903" s="10" t="str">
        <f t="shared" si="28"/>
        <v>7804052788не указан1</v>
      </c>
      <c r="E903" s="10" t="s">
        <v>5059</v>
      </c>
      <c r="F903" s="10" t="s">
        <v>16</v>
      </c>
      <c r="G903" s="10" t="s">
        <v>387</v>
      </c>
      <c r="H903" s="11" t="s">
        <v>392</v>
      </c>
      <c r="I903" s="2">
        <f t="shared" si="29"/>
        <v>1</v>
      </c>
      <c r="J903" s="2" t="s">
        <v>11974</v>
      </c>
    </row>
    <row r="904" spans="1:10" x14ac:dyDescent="0.25">
      <c r="A904" s="12">
        <v>7804054062</v>
      </c>
      <c r="B904" s="13"/>
      <c r="C904" s="13" t="str">
        <f>IF(B904="","не указан"&amp;COUNTIF($A$3:$A904,A904),B904)</f>
        <v>не указан1</v>
      </c>
      <c r="D904" s="10" t="str">
        <f t="shared" si="28"/>
        <v>7804054062не указан1</v>
      </c>
      <c r="E904" s="13" t="s">
        <v>5665</v>
      </c>
      <c r="F904" s="13" t="s">
        <v>16</v>
      </c>
      <c r="G904" s="13" t="s">
        <v>387</v>
      </c>
      <c r="H904" s="14" t="s">
        <v>535</v>
      </c>
      <c r="I904" s="2">
        <f t="shared" si="29"/>
        <v>2</v>
      </c>
      <c r="J904" s="2" t="s">
        <v>11974</v>
      </c>
    </row>
    <row r="905" spans="1:10" x14ac:dyDescent="0.25">
      <c r="A905" s="9">
        <v>7804054062</v>
      </c>
      <c r="B905" s="10" t="s">
        <v>11001</v>
      </c>
      <c r="C905" s="13" t="str">
        <f>IF(B905="","не указан"&amp;COUNTIF($A$3:$A905,A905),B905)</f>
        <v>Территориальная психолого-медико педагогическая комиссия</v>
      </c>
      <c r="D905" s="10" t="str">
        <f t="shared" si="28"/>
        <v>7804054062Территориальная психолого-медико педагогическая комиссия</v>
      </c>
      <c r="E905" s="10" t="s">
        <v>11002</v>
      </c>
      <c r="F905" s="10" t="s">
        <v>16</v>
      </c>
      <c r="G905" s="10" t="s">
        <v>387</v>
      </c>
      <c r="H905" s="11" t="s">
        <v>535</v>
      </c>
      <c r="I905" s="2">
        <f t="shared" si="29"/>
        <v>1</v>
      </c>
      <c r="J905" s="2" t="s">
        <v>11974</v>
      </c>
    </row>
    <row r="906" spans="1:10" x14ac:dyDescent="0.25">
      <c r="A906" s="12">
        <v>7804054513</v>
      </c>
      <c r="B906" s="13"/>
      <c r="C906" s="13" t="str">
        <f>IF(B906="","не указан"&amp;COUNTIF($A$3:$A906,A906),B906)</f>
        <v>не указан1</v>
      </c>
      <c r="D906" s="10" t="str">
        <f t="shared" si="28"/>
        <v>7804054513не указан1</v>
      </c>
      <c r="E906" s="13" t="s">
        <v>6466</v>
      </c>
      <c r="F906" s="13" t="s">
        <v>16</v>
      </c>
      <c r="G906" s="13" t="s">
        <v>387</v>
      </c>
      <c r="H906" s="14" t="s">
        <v>526</v>
      </c>
      <c r="I906" s="2">
        <f t="shared" si="29"/>
        <v>3</v>
      </c>
      <c r="J906" s="2" t="s">
        <v>11974</v>
      </c>
    </row>
    <row r="907" spans="1:10" x14ac:dyDescent="0.25">
      <c r="A907" s="9">
        <v>7804054513</v>
      </c>
      <c r="B907" s="13"/>
      <c r="C907" s="13" t="str">
        <f>IF(B907="","не указан"&amp;COUNTIF($A$3:$A907,A907),B907)</f>
        <v>не указан2</v>
      </c>
      <c r="D907" s="10" t="str">
        <f t="shared" si="28"/>
        <v>7804054513не указан2</v>
      </c>
      <c r="E907" s="10" t="s">
        <v>8507</v>
      </c>
      <c r="F907" s="10" t="s">
        <v>16</v>
      </c>
      <c r="G907" s="10" t="s">
        <v>387</v>
      </c>
      <c r="H907" s="11" t="s">
        <v>526</v>
      </c>
      <c r="I907" s="2">
        <f t="shared" si="29"/>
        <v>2</v>
      </c>
      <c r="J907" s="2" t="s">
        <v>11974</v>
      </c>
    </row>
    <row r="908" spans="1:10" x14ac:dyDescent="0.25">
      <c r="A908" s="12">
        <v>7804054513</v>
      </c>
      <c r="B908" s="13"/>
      <c r="C908" s="13" t="str">
        <f>IF(B908="","не указан"&amp;COUNTIF($A$3:$A908,A908),B908)</f>
        <v>не указан3</v>
      </c>
      <c r="D908" s="10" t="str">
        <f t="shared" si="28"/>
        <v>7804054513не указан3</v>
      </c>
      <c r="E908" s="13" t="s">
        <v>8684</v>
      </c>
      <c r="F908" s="13" t="s">
        <v>16</v>
      </c>
      <c r="G908" s="13" t="s">
        <v>387</v>
      </c>
      <c r="H908" s="14" t="s">
        <v>526</v>
      </c>
      <c r="I908" s="2">
        <f t="shared" si="29"/>
        <v>1</v>
      </c>
      <c r="J908" s="2" t="s">
        <v>11974</v>
      </c>
    </row>
    <row r="909" spans="1:10" x14ac:dyDescent="0.25">
      <c r="A909" s="9">
        <v>7804056172</v>
      </c>
      <c r="B909" s="13"/>
      <c r="C909" s="13" t="str">
        <f>IF(B909="","не указан"&amp;COUNTIF($A$3:$A909,A909),B909)</f>
        <v>не указан1</v>
      </c>
      <c r="D909" s="10" t="str">
        <f t="shared" si="28"/>
        <v>7804056172не указан1</v>
      </c>
      <c r="E909" s="10" t="s">
        <v>5092</v>
      </c>
      <c r="F909" s="10" t="s">
        <v>16</v>
      </c>
      <c r="G909" s="10" t="s">
        <v>387</v>
      </c>
      <c r="H909" s="11" t="s">
        <v>454</v>
      </c>
      <c r="I909" s="2">
        <f t="shared" si="29"/>
        <v>1</v>
      </c>
      <c r="J909" s="2" t="s">
        <v>11974</v>
      </c>
    </row>
    <row r="910" spans="1:10" x14ac:dyDescent="0.25">
      <c r="A910" s="12">
        <v>7804057017</v>
      </c>
      <c r="B910" s="13" t="s">
        <v>6370</v>
      </c>
      <c r="C910" s="13" t="str">
        <f>IF(B910="","не указан"&amp;COUNTIF($A$3:$A910,A910),B910)</f>
        <v>Здание дошкольного образовательного учреждения</v>
      </c>
      <c r="D910" s="10" t="str">
        <f t="shared" si="28"/>
        <v>7804057017Здание дошкольного образовательного учреждения</v>
      </c>
      <c r="E910" s="13" t="s">
        <v>6371</v>
      </c>
      <c r="F910" s="13" t="s">
        <v>16</v>
      </c>
      <c r="G910" s="13" t="s">
        <v>387</v>
      </c>
      <c r="H910" s="14" t="s">
        <v>394</v>
      </c>
      <c r="I910" s="2">
        <f t="shared" si="29"/>
        <v>1</v>
      </c>
      <c r="J910" s="2" t="s">
        <v>11974</v>
      </c>
    </row>
    <row r="911" spans="1:10" x14ac:dyDescent="0.25">
      <c r="A911" s="9">
        <v>7804057031</v>
      </c>
      <c r="B911" s="13"/>
      <c r="C911" s="13" t="str">
        <f>IF(B911="","не указан"&amp;COUNTIF($A$3:$A911,A911),B911)</f>
        <v>не указан1</v>
      </c>
      <c r="D911" s="10" t="str">
        <f t="shared" si="28"/>
        <v>7804057031не указан1</v>
      </c>
      <c r="E911" s="10" t="s">
        <v>6283</v>
      </c>
      <c r="F911" s="10" t="s">
        <v>16</v>
      </c>
      <c r="G911" s="10" t="s">
        <v>387</v>
      </c>
      <c r="H911" s="11" t="s">
        <v>469</v>
      </c>
      <c r="I911" s="2">
        <f t="shared" si="29"/>
        <v>2</v>
      </c>
      <c r="J911" s="2" t="s">
        <v>11974</v>
      </c>
    </row>
    <row r="912" spans="1:10" x14ac:dyDescent="0.25">
      <c r="A912" s="12">
        <v>7804057031</v>
      </c>
      <c r="B912" s="13"/>
      <c r="C912" s="13" t="str">
        <f>IF(B912="","не указан"&amp;COUNTIF($A$3:$A912,A912),B912)</f>
        <v>не указан2</v>
      </c>
      <c r="D912" s="10" t="str">
        <f t="shared" si="28"/>
        <v>7804057031не указан2</v>
      </c>
      <c r="E912" s="13" t="s">
        <v>6284</v>
      </c>
      <c r="F912" s="13" t="s">
        <v>16</v>
      </c>
      <c r="G912" s="13" t="s">
        <v>387</v>
      </c>
      <c r="H912" s="14" t="s">
        <v>469</v>
      </c>
      <c r="I912" s="2">
        <f t="shared" si="29"/>
        <v>1</v>
      </c>
      <c r="J912" s="2" t="s">
        <v>11974</v>
      </c>
    </row>
    <row r="913" spans="1:10" x14ac:dyDescent="0.25">
      <c r="A913" s="9">
        <v>7804057360</v>
      </c>
      <c r="B913" s="13"/>
      <c r="C913" s="13" t="str">
        <f>IF(B913="","не указан"&amp;COUNTIF($A$3:$A913,A913),B913)</f>
        <v>не указан1</v>
      </c>
      <c r="D913" s="10" t="str">
        <f t="shared" si="28"/>
        <v>7804057360не указан1</v>
      </c>
      <c r="E913" s="10" t="s">
        <v>8357</v>
      </c>
      <c r="F913" s="10" t="s">
        <v>16</v>
      </c>
      <c r="G913" s="10" t="s">
        <v>387</v>
      </c>
      <c r="H913" s="11" t="s">
        <v>431</v>
      </c>
      <c r="I913" s="2">
        <f t="shared" si="29"/>
        <v>1</v>
      </c>
      <c r="J913" s="2" t="s">
        <v>11974</v>
      </c>
    </row>
    <row r="914" spans="1:10" x14ac:dyDescent="0.25">
      <c r="A914" s="12">
        <v>7804057377</v>
      </c>
      <c r="B914" s="13"/>
      <c r="C914" s="13" t="str">
        <f>IF(B914="","не указан"&amp;COUNTIF($A$3:$A914,A914),B914)</f>
        <v>не указан1</v>
      </c>
      <c r="D914" s="10" t="str">
        <f t="shared" si="28"/>
        <v>7804057377не указан1</v>
      </c>
      <c r="E914" s="13" t="s">
        <v>5107</v>
      </c>
      <c r="F914" s="13" t="s">
        <v>16</v>
      </c>
      <c r="G914" s="13" t="s">
        <v>387</v>
      </c>
      <c r="H914" s="14" t="s">
        <v>467</v>
      </c>
      <c r="I914" s="2">
        <f t="shared" si="29"/>
        <v>1</v>
      </c>
      <c r="J914" s="2" t="s">
        <v>11974</v>
      </c>
    </row>
    <row r="915" spans="1:10" x14ac:dyDescent="0.25">
      <c r="A915" s="9">
        <v>7804057634</v>
      </c>
      <c r="B915" s="10" t="s">
        <v>3939</v>
      </c>
      <c r="C915" s="13" t="str">
        <f>IF(B915="","не указан"&amp;COUNTIF($A$3:$A915,A915),B915)</f>
        <v>ГБДОУ детский сад №79 Калининского района</v>
      </c>
      <c r="D915" s="10" t="str">
        <f t="shared" si="28"/>
        <v>7804057634ГБДОУ детский сад №79 Калининского района</v>
      </c>
      <c r="E915" s="10" t="s">
        <v>3940</v>
      </c>
      <c r="F915" s="10" t="s">
        <v>16</v>
      </c>
      <c r="G915" s="10" t="s">
        <v>387</v>
      </c>
      <c r="H915" s="11" t="s">
        <v>461</v>
      </c>
      <c r="I915" s="2">
        <f t="shared" si="29"/>
        <v>2</v>
      </c>
      <c r="J915" s="2" t="s">
        <v>11974</v>
      </c>
    </row>
    <row r="916" spans="1:10" x14ac:dyDescent="0.25">
      <c r="A916" s="12">
        <v>7804057634</v>
      </c>
      <c r="B916" s="13" t="s">
        <v>3941</v>
      </c>
      <c r="C916" s="13" t="str">
        <f>IF(B916="","не указан"&amp;COUNTIF($A$3:$A916,A916),B916)</f>
        <v>ГБДОУ детский сад №79 Калининского района Санкт-Петербурга</v>
      </c>
      <c r="D916" s="10" t="str">
        <f t="shared" si="28"/>
        <v>7804057634ГБДОУ детский сад №79 Калининского района Санкт-Петербурга</v>
      </c>
      <c r="E916" s="13" t="s">
        <v>3942</v>
      </c>
      <c r="F916" s="13" t="s">
        <v>16</v>
      </c>
      <c r="G916" s="13" t="s">
        <v>387</v>
      </c>
      <c r="H916" s="14" t="s">
        <v>461</v>
      </c>
      <c r="I916" s="2">
        <f t="shared" si="29"/>
        <v>1</v>
      </c>
      <c r="J916" s="2" t="s">
        <v>11974</v>
      </c>
    </row>
    <row r="917" spans="1:10" x14ac:dyDescent="0.25">
      <c r="A917" s="9">
        <v>7804057641</v>
      </c>
      <c r="B917" s="10" t="s">
        <v>7559</v>
      </c>
      <c r="C917" s="13" t="str">
        <f>IF(B917="","не указан"&amp;COUNTIF($A$3:$A917,A917),B917)</f>
        <v>нежилое</v>
      </c>
      <c r="D917" s="10" t="str">
        <f t="shared" si="28"/>
        <v>7804057641нежилое</v>
      </c>
      <c r="E917" s="10"/>
      <c r="F917" s="10" t="s">
        <v>16</v>
      </c>
      <c r="G917" s="10" t="s">
        <v>387</v>
      </c>
      <c r="H917" s="11" t="s">
        <v>408</v>
      </c>
      <c r="I917" s="2">
        <f t="shared" si="29"/>
        <v>1</v>
      </c>
      <c r="J917" s="2" t="s">
        <v>11974</v>
      </c>
    </row>
    <row r="918" spans="1:10" x14ac:dyDescent="0.25">
      <c r="A918" s="12">
        <v>7804058564</v>
      </c>
      <c r="B918" s="13"/>
      <c r="C918" s="13" t="str">
        <f>IF(B918="","не указан"&amp;COUNTIF($A$3:$A918,A918),B918)</f>
        <v>не указан1</v>
      </c>
      <c r="D918" s="10" t="str">
        <f t="shared" si="28"/>
        <v>7804058564не указан1</v>
      </c>
      <c r="E918" s="13" t="s">
        <v>8361</v>
      </c>
      <c r="F918" s="13" t="s">
        <v>16</v>
      </c>
      <c r="G918" s="13" t="s">
        <v>387</v>
      </c>
      <c r="H918" s="14" t="s">
        <v>435</v>
      </c>
      <c r="I918" s="2">
        <f t="shared" si="29"/>
        <v>1</v>
      </c>
      <c r="J918" s="2" t="s">
        <v>11974</v>
      </c>
    </row>
    <row r="919" spans="1:10" x14ac:dyDescent="0.25">
      <c r="A919" s="9">
        <v>7804060806</v>
      </c>
      <c r="B919" s="10" t="s">
        <v>6309</v>
      </c>
      <c r="C919" s="13" t="str">
        <f>IF(B919="","не указан"&amp;COUNTIF($A$3:$A919,A919),B919)</f>
        <v>Здание детского сада отдельно стоящее 2-х этажное, с режимом работы с 7.30-19.30</v>
      </c>
      <c r="D919" s="10" t="str">
        <f t="shared" si="28"/>
        <v>7804060806Здание детского сада отдельно стоящее 2-х этажное, с режимом работы с 7.30-19.30</v>
      </c>
      <c r="E919" s="10" t="s">
        <v>6310</v>
      </c>
      <c r="F919" s="10" t="s">
        <v>16</v>
      </c>
      <c r="G919" s="10" t="s">
        <v>387</v>
      </c>
      <c r="H919" s="11" t="s">
        <v>458</v>
      </c>
      <c r="I919" s="2">
        <f t="shared" si="29"/>
        <v>1</v>
      </c>
      <c r="J919" s="2" t="s">
        <v>11974</v>
      </c>
    </row>
    <row r="920" spans="1:10" x14ac:dyDescent="0.25">
      <c r="A920" s="12">
        <v>7804061454</v>
      </c>
      <c r="B920" s="13"/>
      <c r="C920" s="13" t="str">
        <f>IF(B920="","не указан"&amp;COUNTIF($A$3:$A920,A920),B920)</f>
        <v>не указан1</v>
      </c>
      <c r="D920" s="10" t="str">
        <f t="shared" si="28"/>
        <v>7804061454не указан1</v>
      </c>
      <c r="E920" s="13" t="s">
        <v>8339</v>
      </c>
      <c r="F920" s="13" t="s">
        <v>16</v>
      </c>
      <c r="G920" s="13" t="s">
        <v>387</v>
      </c>
      <c r="H920" s="14" t="s">
        <v>420</v>
      </c>
      <c r="I920" s="2">
        <f t="shared" si="29"/>
        <v>2</v>
      </c>
      <c r="J920" s="2" t="s">
        <v>11974</v>
      </c>
    </row>
    <row r="921" spans="1:10" x14ac:dyDescent="0.25">
      <c r="A921" s="9">
        <v>7804061454</v>
      </c>
      <c r="B921" s="13"/>
      <c r="C921" s="13" t="str">
        <f>IF(B921="","не указан"&amp;COUNTIF($A$3:$A921,A921),B921)</f>
        <v>не указан2</v>
      </c>
      <c r="D921" s="10" t="str">
        <f t="shared" si="28"/>
        <v>7804061454не указан2</v>
      </c>
      <c r="E921" s="10" t="s">
        <v>8364</v>
      </c>
      <c r="F921" s="10" t="s">
        <v>16</v>
      </c>
      <c r="G921" s="10" t="s">
        <v>387</v>
      </c>
      <c r="H921" s="11" t="s">
        <v>420</v>
      </c>
      <c r="I921" s="2">
        <f t="shared" si="29"/>
        <v>1</v>
      </c>
      <c r="J921" s="2" t="s">
        <v>11974</v>
      </c>
    </row>
    <row r="922" spans="1:10" x14ac:dyDescent="0.25">
      <c r="A922" s="12">
        <v>7804062810</v>
      </c>
      <c r="B922" s="13" t="s">
        <v>4625</v>
      </c>
      <c r="C922" s="13" t="str">
        <f>IF(B922="","не указан"&amp;COUNTIF($A$3:$A922,A922),B922)</f>
        <v>Государственное бюджетное дошкольное образовательное учреждение Центр развития ребенка - детский сад № 64 Калининского района санкт-Петербурга</v>
      </c>
      <c r="D922" s="10" t="str">
        <f t="shared" si="28"/>
        <v>7804062810Государственное бюджетное дошкольное образовательное учреждение Центр развития ребенка - детский сад № 64 Калининского района санкт-Петербурга</v>
      </c>
      <c r="E922" s="13" t="s">
        <v>4626</v>
      </c>
      <c r="F922" s="13" t="s">
        <v>16</v>
      </c>
      <c r="G922" s="13" t="s">
        <v>387</v>
      </c>
      <c r="H922" s="14" t="s">
        <v>446</v>
      </c>
      <c r="I922" s="2">
        <f t="shared" si="29"/>
        <v>1</v>
      </c>
      <c r="J922" s="2" t="s">
        <v>11974</v>
      </c>
    </row>
    <row r="923" spans="1:10" x14ac:dyDescent="0.25">
      <c r="A923" s="9">
        <v>7804067174</v>
      </c>
      <c r="B923" s="10" t="s">
        <v>4280</v>
      </c>
      <c r="C923" s="13" t="str">
        <f>IF(B923="","не указан"&amp;COUNTIF($A$3:$A923,A923),B923)</f>
        <v>Государственное бюджетное  общеобразовательное учреждение Центр образования № 633</v>
      </c>
      <c r="D923" s="10" t="str">
        <f t="shared" si="28"/>
        <v>7804067174Государственное бюджетное  общеобразовательное учреждение Центр образования № 633</v>
      </c>
      <c r="E923" s="10" t="s">
        <v>4281</v>
      </c>
      <c r="F923" s="10" t="s">
        <v>16</v>
      </c>
      <c r="G923" s="10" t="s">
        <v>387</v>
      </c>
      <c r="H923" s="11" t="s">
        <v>527</v>
      </c>
      <c r="I923" s="2">
        <f t="shared" si="29"/>
        <v>2</v>
      </c>
      <c r="J923" s="2" t="s">
        <v>11974</v>
      </c>
    </row>
    <row r="924" spans="1:10" x14ac:dyDescent="0.25">
      <c r="A924" s="12">
        <v>7804067174</v>
      </c>
      <c r="B924" s="13" t="s">
        <v>4838</v>
      </c>
      <c r="C924" s="13" t="str">
        <f>IF(B924="","не указан"&amp;COUNTIF($A$3:$A924,A924),B924)</f>
        <v>Государственное бюджетное общеобразовательное учреждение Центр  образования № 633</v>
      </c>
      <c r="D924" s="10" t="str">
        <f t="shared" si="28"/>
        <v>7804067174Государственное бюджетное общеобразовательное учреждение Центр  образования № 633</v>
      </c>
      <c r="E924" s="13" t="s">
        <v>4839</v>
      </c>
      <c r="F924" s="13" t="s">
        <v>16</v>
      </c>
      <c r="G924" s="13" t="s">
        <v>387</v>
      </c>
      <c r="H924" s="14" t="s">
        <v>527</v>
      </c>
      <c r="I924" s="2">
        <f t="shared" si="29"/>
        <v>1</v>
      </c>
      <c r="J924" s="2" t="s">
        <v>11974</v>
      </c>
    </row>
    <row r="925" spans="1:10" x14ac:dyDescent="0.25">
      <c r="A925" s="9">
        <v>7804067424</v>
      </c>
      <c r="B925" s="10" t="s">
        <v>4481</v>
      </c>
      <c r="C925" s="13" t="str">
        <f>IF(B925="","не указан"&amp;COUNTIF($A$3:$A925,A925),B925)</f>
        <v>Государственное бюджетное дошкольное образовательное учреждение детский сад № 62 Калининского района Санкт-Петербурга</v>
      </c>
      <c r="D925" s="10" t="str">
        <f t="shared" si="28"/>
        <v>7804067424Государственное бюджетное дошкольное образовательное учреждение детский сад № 62 Калининского района Санкт-Петербурга</v>
      </c>
      <c r="E925" s="10" t="s">
        <v>4482</v>
      </c>
      <c r="F925" s="10" t="s">
        <v>16</v>
      </c>
      <c r="G925" s="10" t="s">
        <v>387</v>
      </c>
      <c r="H925" s="11" t="s">
        <v>445</v>
      </c>
      <c r="I925" s="2">
        <f t="shared" si="29"/>
        <v>1</v>
      </c>
      <c r="J925" s="2" t="s">
        <v>11974</v>
      </c>
    </row>
    <row r="926" spans="1:10" x14ac:dyDescent="0.25">
      <c r="A926" s="12">
        <v>7804068467</v>
      </c>
      <c r="B926" s="13" t="s">
        <v>10088</v>
      </c>
      <c r="C926" s="13" t="str">
        <f>IF(B926="","не указан"&amp;COUNTIF($A$3:$A926,A926),B926)</f>
        <v>Санкт-Петербургское государственное буджетное учреждение культуры "Музей историии подводных сил России имени А.И. Маринеско"</v>
      </c>
      <c r="D926" s="10" t="str">
        <f t="shared" si="28"/>
        <v>7804068467Санкт-Петербургское государственное буджетное учреждение культуры "Музей историии подводных сил России имени А.И. Маринеско"</v>
      </c>
      <c r="E926" s="13" t="s">
        <v>10089</v>
      </c>
      <c r="F926" s="13" t="s">
        <v>16</v>
      </c>
      <c r="G926" s="13" t="s">
        <v>387</v>
      </c>
      <c r="H926" s="14" t="s">
        <v>560</v>
      </c>
      <c r="I926" s="2">
        <f t="shared" si="29"/>
        <v>2</v>
      </c>
      <c r="J926" s="2" t="s">
        <v>11974</v>
      </c>
    </row>
    <row r="927" spans="1:10" x14ac:dyDescent="0.25">
      <c r="A927" s="9">
        <v>7804068467</v>
      </c>
      <c r="B927" s="10" t="s">
        <v>10935</v>
      </c>
      <c r="C927" s="13" t="str">
        <f>IF(B927="","не указан"&amp;COUNTIF($A$3:$A927,A927),B927)</f>
        <v>Структурное подразделение Музея истории подводных сил России имени А.И. Маринеско, помещение на                1 этаже 5-этажного многоквартирного жилого дома, находится в безвозмездном пользовании</v>
      </c>
      <c r="D927" s="10" t="str">
        <f t="shared" si="28"/>
        <v>7804068467Структурное подразделение Музея истории подводных сил России имени А.И. Маринеско, помещение на                1 этаже 5-этажного многоквартирного жилого дома, находится в безвозмездном пользовании</v>
      </c>
      <c r="E927" s="10" t="s">
        <v>10936</v>
      </c>
      <c r="F927" s="10" t="s">
        <v>16</v>
      </c>
      <c r="G927" s="10" t="s">
        <v>387</v>
      </c>
      <c r="H927" s="11" t="s">
        <v>560</v>
      </c>
      <c r="I927" s="2">
        <f t="shared" si="29"/>
        <v>1</v>
      </c>
      <c r="J927" s="2" t="s">
        <v>11974</v>
      </c>
    </row>
    <row r="928" spans="1:10" x14ac:dyDescent="0.25">
      <c r="A928" s="12">
        <v>7804068820</v>
      </c>
      <c r="B928" s="13" t="s">
        <v>4286</v>
      </c>
      <c r="C928" s="13" t="str">
        <f>IF(B928="","не указан"&amp;COUNTIF($A$3:$A928,A928),B928)</f>
        <v>Государственное бюджетное дошкольное  образовательное учреждение детский сад №99 общеразвивающего вида с приоритетным осуществлением физического развития воспитанников Калининского района Санкт  - Петербурга</v>
      </c>
      <c r="D928" s="10" t="str">
        <f t="shared" si="28"/>
        <v>7804068820Государственное бюджетное дошкольное  образовательное учреждение детский сад №99 общеразвивающего вида с приоритетным осуществлением физического развития воспитанников Калининского района Санкт  - Петербурга</v>
      </c>
      <c r="E928" s="13" t="s">
        <v>4287</v>
      </c>
      <c r="F928" s="13" t="s">
        <v>16</v>
      </c>
      <c r="G928" s="13" t="s">
        <v>387</v>
      </c>
      <c r="H928" s="14" t="s">
        <v>479</v>
      </c>
      <c r="I928" s="2">
        <f t="shared" si="29"/>
        <v>1</v>
      </c>
      <c r="J928" s="2" t="s">
        <v>11974</v>
      </c>
    </row>
    <row r="929" spans="1:10" x14ac:dyDescent="0.25">
      <c r="A929" s="9">
        <v>7804068837</v>
      </c>
      <c r="B929" s="13"/>
      <c r="C929" s="13" t="str">
        <f>IF(B929="","не указан"&amp;COUNTIF($A$3:$A929,A929),B929)</f>
        <v>не указан1</v>
      </c>
      <c r="D929" s="10" t="str">
        <f t="shared" si="28"/>
        <v>7804068837не указан1</v>
      </c>
      <c r="E929" s="10" t="s">
        <v>5167</v>
      </c>
      <c r="F929" s="10" t="s">
        <v>16</v>
      </c>
      <c r="G929" s="10" t="s">
        <v>387</v>
      </c>
      <c r="H929" s="11" t="s">
        <v>457</v>
      </c>
      <c r="I929" s="2">
        <f t="shared" si="29"/>
        <v>1</v>
      </c>
      <c r="J929" s="2" t="s">
        <v>11974</v>
      </c>
    </row>
    <row r="930" spans="1:10" x14ac:dyDescent="0.25">
      <c r="A930" s="12">
        <v>7804070184</v>
      </c>
      <c r="B930" s="13" t="s">
        <v>5332</v>
      </c>
      <c r="C930" s="13" t="str">
        <f>IF(B930="","не указан"&amp;COUNTIF($A$3:$A930,A930),B930)</f>
        <v>детский сад № 41</v>
      </c>
      <c r="D930" s="10" t="str">
        <f t="shared" si="28"/>
        <v>7804070184детский сад № 41</v>
      </c>
      <c r="E930" s="13" t="s">
        <v>5333</v>
      </c>
      <c r="F930" s="13" t="s">
        <v>16</v>
      </c>
      <c r="G930" s="13" t="s">
        <v>387</v>
      </c>
      <c r="H930" s="14" t="s">
        <v>422</v>
      </c>
      <c r="I930" s="2">
        <f t="shared" si="29"/>
        <v>1</v>
      </c>
      <c r="J930" s="2" t="s">
        <v>11974</v>
      </c>
    </row>
    <row r="931" spans="1:10" x14ac:dyDescent="0.25">
      <c r="A931" s="9">
        <v>7804070681</v>
      </c>
      <c r="B931" s="10" t="s">
        <v>2990</v>
      </c>
      <c r="C931" s="13" t="str">
        <f>IF(B931="","не указан"&amp;COUNTIF($A$3:$A931,A931),B931)</f>
        <v>Административное 1</v>
      </c>
      <c r="D931" s="10" t="str">
        <f t="shared" si="28"/>
        <v>7804070681Административное 1</v>
      </c>
      <c r="E931" s="10" t="s">
        <v>2991</v>
      </c>
      <c r="F931" s="10" t="s">
        <v>16</v>
      </c>
      <c r="G931" s="10" t="s">
        <v>387</v>
      </c>
      <c r="H931" s="11" t="s">
        <v>562</v>
      </c>
      <c r="I931" s="2">
        <f t="shared" si="29"/>
        <v>10</v>
      </c>
      <c r="J931" s="2" t="s">
        <v>11974</v>
      </c>
    </row>
    <row r="932" spans="1:10" x14ac:dyDescent="0.25">
      <c r="A932" s="12">
        <v>7804070681</v>
      </c>
      <c r="B932" s="13" t="s">
        <v>2994</v>
      </c>
      <c r="C932" s="13" t="str">
        <f>IF(B932="","не указан"&amp;COUNTIF($A$3:$A932,A932),B932)</f>
        <v>Административное 2</v>
      </c>
      <c r="D932" s="10" t="str">
        <f t="shared" si="28"/>
        <v>7804070681Административное 2</v>
      </c>
      <c r="E932" s="13" t="s">
        <v>2995</v>
      </c>
      <c r="F932" s="13" t="s">
        <v>16</v>
      </c>
      <c r="G932" s="13" t="s">
        <v>387</v>
      </c>
      <c r="H932" s="14" t="s">
        <v>562</v>
      </c>
      <c r="I932" s="2">
        <f t="shared" si="29"/>
        <v>9</v>
      </c>
      <c r="J932" s="2" t="s">
        <v>11974</v>
      </c>
    </row>
    <row r="933" spans="1:10" x14ac:dyDescent="0.25">
      <c r="A933" s="9">
        <v>7804070681</v>
      </c>
      <c r="B933" s="10" t="s">
        <v>2996</v>
      </c>
      <c r="C933" s="13" t="str">
        <f>IF(B933="","не указан"&amp;COUNTIF($A$3:$A933,A933),B933)</f>
        <v>Административное 3</v>
      </c>
      <c r="D933" s="10" t="str">
        <f t="shared" si="28"/>
        <v>7804070681Административное 3</v>
      </c>
      <c r="E933" s="10"/>
      <c r="F933" s="10" t="s">
        <v>16</v>
      </c>
      <c r="G933" s="10" t="s">
        <v>387</v>
      </c>
      <c r="H933" s="11" t="s">
        <v>562</v>
      </c>
      <c r="I933" s="2">
        <f t="shared" si="29"/>
        <v>8</v>
      </c>
      <c r="J933" s="2" t="s">
        <v>11974</v>
      </c>
    </row>
    <row r="934" spans="1:10" x14ac:dyDescent="0.25">
      <c r="A934" s="12">
        <v>7804070681</v>
      </c>
      <c r="B934" s="13" t="s">
        <v>2997</v>
      </c>
      <c r="C934" s="13" t="str">
        <f>IF(B934="","не указан"&amp;COUNTIF($A$3:$A934,A934),B934)</f>
        <v>Административное 4</v>
      </c>
      <c r="D934" s="10" t="str">
        <f t="shared" si="28"/>
        <v>7804070681Административное 4</v>
      </c>
      <c r="E934" s="13" t="s">
        <v>2998</v>
      </c>
      <c r="F934" s="13" t="s">
        <v>16</v>
      </c>
      <c r="G934" s="13" t="s">
        <v>387</v>
      </c>
      <c r="H934" s="14" t="s">
        <v>562</v>
      </c>
      <c r="I934" s="2">
        <f t="shared" si="29"/>
        <v>7</v>
      </c>
      <c r="J934" s="2" t="s">
        <v>11974</v>
      </c>
    </row>
    <row r="935" spans="1:10" x14ac:dyDescent="0.25">
      <c r="A935" s="9">
        <v>7804070681</v>
      </c>
      <c r="B935" s="10" t="s">
        <v>2999</v>
      </c>
      <c r="C935" s="13" t="str">
        <f>IF(B935="","не указан"&amp;COUNTIF($A$3:$A935,A935),B935)</f>
        <v>Административное 5</v>
      </c>
      <c r="D935" s="10" t="str">
        <f t="shared" si="28"/>
        <v>7804070681Административное 5</v>
      </c>
      <c r="E935" s="10" t="s">
        <v>3000</v>
      </c>
      <c r="F935" s="10" t="s">
        <v>16</v>
      </c>
      <c r="G935" s="10" t="s">
        <v>387</v>
      </c>
      <c r="H935" s="11" t="s">
        <v>562</v>
      </c>
      <c r="I935" s="2">
        <f t="shared" si="29"/>
        <v>6</v>
      </c>
      <c r="J935" s="2" t="s">
        <v>11974</v>
      </c>
    </row>
    <row r="936" spans="1:10" x14ac:dyDescent="0.25">
      <c r="A936" s="12">
        <v>7804070681</v>
      </c>
      <c r="B936" s="13" t="s">
        <v>3001</v>
      </c>
      <c r="C936" s="13" t="str">
        <f>IF(B936="","не указан"&amp;COUNTIF($A$3:$A936,A936),B936)</f>
        <v>Административное 6</v>
      </c>
      <c r="D936" s="10" t="str">
        <f t="shared" si="28"/>
        <v>7804070681Административное 6</v>
      </c>
      <c r="E936" s="13" t="s">
        <v>3002</v>
      </c>
      <c r="F936" s="13" t="s">
        <v>16</v>
      </c>
      <c r="G936" s="13" t="s">
        <v>387</v>
      </c>
      <c r="H936" s="14" t="s">
        <v>562</v>
      </c>
      <c r="I936" s="2">
        <f t="shared" si="29"/>
        <v>5</v>
      </c>
      <c r="J936" s="2" t="s">
        <v>11974</v>
      </c>
    </row>
    <row r="937" spans="1:10" x14ac:dyDescent="0.25">
      <c r="A937" s="9">
        <v>7804070681</v>
      </c>
      <c r="B937" s="10" t="s">
        <v>3540</v>
      </c>
      <c r="C937" s="13" t="str">
        <f>IF(B937="","не указан"&amp;COUNTIF($A$3:$A937,A937),B937)</f>
        <v>бомбоубежище</v>
      </c>
      <c r="D937" s="10" t="str">
        <f t="shared" si="28"/>
        <v>7804070681бомбоубежище</v>
      </c>
      <c r="E937" s="10"/>
      <c r="F937" s="10" t="s">
        <v>16</v>
      </c>
      <c r="G937" s="10" t="s">
        <v>387</v>
      </c>
      <c r="H937" s="11" t="s">
        <v>562</v>
      </c>
      <c r="I937" s="2">
        <f t="shared" si="29"/>
        <v>4</v>
      </c>
      <c r="J937" s="2" t="s">
        <v>11974</v>
      </c>
    </row>
    <row r="938" spans="1:10" x14ac:dyDescent="0.25">
      <c r="A938" s="12">
        <v>7804070681</v>
      </c>
      <c r="B938" s="13" t="s">
        <v>3669</v>
      </c>
      <c r="C938" s="13" t="str">
        <f>IF(B938="","не указан"&amp;COUNTIF($A$3:$A938,A938),B938)</f>
        <v>Встроенное нежилое помещение 1 этажа, архив</v>
      </c>
      <c r="D938" s="10" t="str">
        <f t="shared" si="28"/>
        <v>7804070681Встроенное нежилое помещение 1 этажа, архив</v>
      </c>
      <c r="E938" s="13"/>
      <c r="F938" s="13" t="s">
        <v>16</v>
      </c>
      <c r="G938" s="13" t="s">
        <v>387</v>
      </c>
      <c r="H938" s="14" t="s">
        <v>562</v>
      </c>
      <c r="I938" s="2">
        <f t="shared" si="29"/>
        <v>3</v>
      </c>
      <c r="J938" s="2" t="s">
        <v>11974</v>
      </c>
    </row>
    <row r="939" spans="1:10" x14ac:dyDescent="0.25">
      <c r="A939" s="9">
        <v>7804070681</v>
      </c>
      <c r="B939" s="10" t="s">
        <v>7623</v>
      </c>
      <c r="C939" s="13" t="str">
        <f>IF(B939="","не указан"&amp;COUNTIF($A$3:$A939,A939),B939)</f>
        <v>нежилое 1</v>
      </c>
      <c r="D939" s="10" t="str">
        <f t="shared" si="28"/>
        <v>7804070681нежилое 1</v>
      </c>
      <c r="E939" s="10" t="s">
        <v>3734</v>
      </c>
      <c r="F939" s="10" t="s">
        <v>16</v>
      </c>
      <c r="G939" s="10" t="s">
        <v>387</v>
      </c>
      <c r="H939" s="11" t="s">
        <v>562</v>
      </c>
      <c r="I939" s="2">
        <f t="shared" si="29"/>
        <v>2</v>
      </c>
      <c r="J939" s="2" t="s">
        <v>11974</v>
      </c>
    </row>
    <row r="940" spans="1:10" x14ac:dyDescent="0.25">
      <c r="A940" s="12">
        <v>7804070681</v>
      </c>
      <c r="B940" s="13" t="s">
        <v>7629</v>
      </c>
      <c r="C940" s="13" t="str">
        <f>IF(B940="","не указан"&amp;COUNTIF($A$3:$A940,A940),B940)</f>
        <v>нежилое 2</v>
      </c>
      <c r="D940" s="10" t="str">
        <f t="shared" si="28"/>
        <v>7804070681нежилое 2</v>
      </c>
      <c r="E940" s="13" t="s">
        <v>7630</v>
      </c>
      <c r="F940" s="13" t="s">
        <v>16</v>
      </c>
      <c r="G940" s="13" t="s">
        <v>387</v>
      </c>
      <c r="H940" s="14" t="s">
        <v>562</v>
      </c>
      <c r="I940" s="2">
        <f t="shared" si="29"/>
        <v>1</v>
      </c>
      <c r="J940" s="2" t="s">
        <v>11974</v>
      </c>
    </row>
    <row r="941" spans="1:10" x14ac:dyDescent="0.25">
      <c r="A941" s="9">
        <v>7804071371</v>
      </c>
      <c r="B941" s="13"/>
      <c r="C941" s="13" t="str">
        <f>IF(B941="","не указан"&amp;COUNTIF($A$3:$A941,A941),B941)</f>
        <v>не указан1</v>
      </c>
      <c r="D941" s="10" t="str">
        <f t="shared" si="28"/>
        <v>7804071371не указан1</v>
      </c>
      <c r="E941" s="10" t="s">
        <v>8359</v>
      </c>
      <c r="F941" s="10" t="s">
        <v>16</v>
      </c>
      <c r="G941" s="10" t="s">
        <v>387</v>
      </c>
      <c r="H941" s="11" t="s">
        <v>414</v>
      </c>
      <c r="I941" s="2">
        <f t="shared" si="29"/>
        <v>2</v>
      </c>
      <c r="J941" s="2" t="s">
        <v>11974</v>
      </c>
    </row>
    <row r="942" spans="1:10" x14ac:dyDescent="0.25">
      <c r="A942" s="12">
        <v>7804071371</v>
      </c>
      <c r="B942" s="13" t="s">
        <v>8362</v>
      </c>
      <c r="C942" s="13" t="str">
        <f>IF(B942="","не указан"&amp;COUNTIF($A$3:$A942,A942),B942)</f>
        <v>Общественное здание</v>
      </c>
      <c r="D942" s="10" t="str">
        <f t="shared" si="28"/>
        <v>7804071371Общественное здание</v>
      </c>
      <c r="E942" s="13"/>
      <c r="F942" s="13" t="s">
        <v>16</v>
      </c>
      <c r="G942" s="13" t="s">
        <v>387</v>
      </c>
      <c r="H942" s="14" t="s">
        <v>414</v>
      </c>
      <c r="I942" s="2">
        <f t="shared" si="29"/>
        <v>1</v>
      </c>
      <c r="J942" s="2" t="s">
        <v>11974</v>
      </c>
    </row>
    <row r="943" spans="1:10" x14ac:dyDescent="0.25">
      <c r="A943" s="9">
        <v>7804071734</v>
      </c>
      <c r="B943" s="10" t="s">
        <v>3337</v>
      </c>
      <c r="C943" s="13" t="str">
        <f>IF(B943="","не указан"&amp;COUNTIF($A$3:$A943,A943),B943)</f>
        <v>баскетбольный зал</v>
      </c>
      <c r="D943" s="10" t="str">
        <f t="shared" si="28"/>
        <v>7804071734баскетбольный зал</v>
      </c>
      <c r="E943" s="10"/>
      <c r="F943" s="10" t="s">
        <v>16</v>
      </c>
      <c r="G943" s="10" t="s">
        <v>387</v>
      </c>
      <c r="H943" s="11" t="s">
        <v>539</v>
      </c>
      <c r="I943" s="2">
        <f t="shared" si="29"/>
        <v>5</v>
      </c>
      <c r="J943" s="2" t="s">
        <v>11974</v>
      </c>
    </row>
    <row r="944" spans="1:10" x14ac:dyDescent="0.25">
      <c r="A944" s="12">
        <v>7804071734</v>
      </c>
      <c r="B944" s="13" t="s">
        <v>3635</v>
      </c>
      <c r="C944" s="13" t="str">
        <f>IF(B944="","не указан"&amp;COUNTIF($A$3:$A944,A944),B944)</f>
        <v>волейбольный зал</v>
      </c>
      <c r="D944" s="10" t="str">
        <f t="shared" si="28"/>
        <v>7804071734волейбольный зал</v>
      </c>
      <c r="E944" s="13"/>
      <c r="F944" s="13" t="s">
        <v>16</v>
      </c>
      <c r="G944" s="13" t="s">
        <v>387</v>
      </c>
      <c r="H944" s="14" t="s">
        <v>539</v>
      </c>
      <c r="I944" s="2">
        <f t="shared" si="29"/>
        <v>4</v>
      </c>
      <c r="J944" s="2" t="s">
        <v>11974</v>
      </c>
    </row>
    <row r="945" spans="1:10" x14ac:dyDescent="0.25">
      <c r="A945" s="9">
        <v>7804071734</v>
      </c>
      <c r="B945" s="10" t="s">
        <v>4105</v>
      </c>
      <c r="C945" s="13" t="str">
        <f>IF(B945="","не указан"&amp;COUNTIF($A$3:$A945,A945),B945)</f>
        <v>ГБУ СШОР №1 Калининского района</v>
      </c>
      <c r="D945" s="10" t="str">
        <f t="shared" si="28"/>
        <v>7804071734ГБУ СШОР №1 Калининского района</v>
      </c>
      <c r="E945" s="10" t="s">
        <v>4106</v>
      </c>
      <c r="F945" s="10" t="s">
        <v>16</v>
      </c>
      <c r="G945" s="10" t="s">
        <v>387</v>
      </c>
      <c r="H945" s="11" t="s">
        <v>539</v>
      </c>
      <c r="I945" s="2">
        <f t="shared" si="29"/>
        <v>3</v>
      </c>
      <c r="J945" s="2" t="s">
        <v>11974</v>
      </c>
    </row>
    <row r="946" spans="1:10" x14ac:dyDescent="0.25">
      <c r="A946" s="12">
        <v>7804071734</v>
      </c>
      <c r="B946" s="13" t="s">
        <v>6088</v>
      </c>
      <c r="C946" s="13" t="str">
        <f>IF(B946="","не указан"&amp;COUNTIF($A$3:$A946,A946),B946)</f>
        <v>зал художественной гимнастики</v>
      </c>
      <c r="D946" s="10" t="str">
        <f t="shared" si="28"/>
        <v>7804071734зал художественной гимнастики</v>
      </c>
      <c r="E946" s="13"/>
      <c r="F946" s="13" t="s">
        <v>16</v>
      </c>
      <c r="G946" s="13" t="s">
        <v>387</v>
      </c>
      <c r="H946" s="14" t="s">
        <v>539</v>
      </c>
      <c r="I946" s="2">
        <f t="shared" si="29"/>
        <v>2</v>
      </c>
      <c r="J946" s="2" t="s">
        <v>11974</v>
      </c>
    </row>
    <row r="947" spans="1:10" x14ac:dyDescent="0.25">
      <c r="A947" s="9">
        <v>7804071734</v>
      </c>
      <c r="B947" s="10" t="s">
        <v>10351</v>
      </c>
      <c r="C947" s="13" t="str">
        <f>IF(B947="","не указан"&amp;COUNTIF($A$3:$A947,A947),B947)</f>
        <v>СОЛ "Олимпиец"</v>
      </c>
      <c r="D947" s="10" t="str">
        <f t="shared" si="28"/>
        <v>7804071734СОЛ "Олимпиец"</v>
      </c>
      <c r="E947" s="10" t="s">
        <v>10352</v>
      </c>
      <c r="F947" s="10" t="s">
        <v>16</v>
      </c>
      <c r="G947" s="10" t="s">
        <v>387</v>
      </c>
      <c r="H947" s="11" t="s">
        <v>539</v>
      </c>
      <c r="I947" s="2">
        <f t="shared" si="29"/>
        <v>1</v>
      </c>
      <c r="J947" s="2" t="s">
        <v>11974</v>
      </c>
    </row>
    <row r="948" spans="1:10" x14ac:dyDescent="0.25">
      <c r="A948" s="12">
        <v>7804072270</v>
      </c>
      <c r="B948" s="13"/>
      <c r="C948" s="13" t="str">
        <f>IF(B948="","не указан"&amp;COUNTIF($A$3:$A948,A948),B948)</f>
        <v>не указан1</v>
      </c>
      <c r="D948" s="10" t="str">
        <f t="shared" si="28"/>
        <v>7804072270не указан1</v>
      </c>
      <c r="E948" s="13" t="s">
        <v>5135</v>
      </c>
      <c r="F948" s="13" t="s">
        <v>16</v>
      </c>
      <c r="G948" s="13" t="s">
        <v>387</v>
      </c>
      <c r="H948" s="14" t="s">
        <v>447</v>
      </c>
      <c r="I948" s="2">
        <f t="shared" si="29"/>
        <v>1</v>
      </c>
      <c r="J948" s="2" t="s">
        <v>11974</v>
      </c>
    </row>
    <row r="949" spans="1:10" x14ac:dyDescent="0.25">
      <c r="A949" s="9">
        <v>7804073996</v>
      </c>
      <c r="B949" s="13"/>
      <c r="C949" s="13" t="str">
        <f>IF(B949="","не указан"&amp;COUNTIF($A$3:$A949,A949),B949)</f>
        <v>не указан1</v>
      </c>
      <c r="D949" s="10" t="str">
        <f t="shared" si="28"/>
        <v>7804073996не указан1</v>
      </c>
      <c r="E949" s="10" t="s">
        <v>5768</v>
      </c>
      <c r="F949" s="10" t="s">
        <v>16</v>
      </c>
      <c r="G949" s="10" t="s">
        <v>387</v>
      </c>
      <c r="H949" s="11" t="s">
        <v>473</v>
      </c>
      <c r="I949" s="2">
        <f t="shared" si="29"/>
        <v>1</v>
      </c>
      <c r="J949" s="2" t="s">
        <v>11974</v>
      </c>
    </row>
    <row r="950" spans="1:10" x14ac:dyDescent="0.25">
      <c r="A950" s="12">
        <v>7804076757</v>
      </c>
      <c r="B950" s="13" t="s">
        <v>4640</v>
      </c>
      <c r="C950" s="13" t="str">
        <f>IF(B950="","не указан"&amp;COUNTIF($A$3:$A950,A950),B950)</f>
        <v>Государственное бюджетное дошкольное образовтельное учреждение детский сад № 95 компенсирующего вида Калининского района Санкт-Петербурга</v>
      </c>
      <c r="D950" s="10" t="str">
        <f t="shared" si="28"/>
        <v>7804076757Государственное бюджетное дошкольное образовтельное учреждение детский сад № 95 компенсирующего вида Калининского района Санкт-Петербурга</v>
      </c>
      <c r="E950" s="13" t="s">
        <v>4641</v>
      </c>
      <c r="F950" s="13" t="s">
        <v>16</v>
      </c>
      <c r="G950" s="13" t="s">
        <v>387</v>
      </c>
      <c r="H950" s="14" t="s">
        <v>475</v>
      </c>
      <c r="I950" s="2">
        <f t="shared" si="29"/>
        <v>1</v>
      </c>
      <c r="J950" s="2" t="s">
        <v>11974</v>
      </c>
    </row>
    <row r="951" spans="1:10" x14ac:dyDescent="0.25">
      <c r="A951" s="9">
        <v>7804078634</v>
      </c>
      <c r="B951" s="13"/>
      <c r="C951" s="13" t="str">
        <f>IF(B951="","не указан"&amp;COUNTIF($A$3:$A951,A951),B951)</f>
        <v>не указан1</v>
      </c>
      <c r="D951" s="10" t="str">
        <f t="shared" si="28"/>
        <v>7804078634не указан1</v>
      </c>
      <c r="E951" s="10" t="s">
        <v>11428</v>
      </c>
      <c r="F951" s="10" t="s">
        <v>16</v>
      </c>
      <c r="G951" s="10" t="s">
        <v>387</v>
      </c>
      <c r="H951" s="11" t="s">
        <v>484</v>
      </c>
      <c r="I951" s="2">
        <f t="shared" si="29"/>
        <v>1</v>
      </c>
      <c r="J951" s="2" t="s">
        <v>11974</v>
      </c>
    </row>
    <row r="952" spans="1:10" x14ac:dyDescent="0.25">
      <c r="A952" s="12">
        <v>7804080601</v>
      </c>
      <c r="B952" s="13"/>
      <c r="C952" s="13" t="str">
        <f>IF(B952="","не указан"&amp;COUNTIF($A$3:$A952,A952),B952)</f>
        <v>не указан1</v>
      </c>
      <c r="D952" s="10" t="str">
        <f t="shared" si="28"/>
        <v>7804080601не указан1</v>
      </c>
      <c r="E952" s="13" t="s">
        <v>11269</v>
      </c>
      <c r="F952" s="13" t="s">
        <v>2243</v>
      </c>
      <c r="G952" s="13" t="s">
        <v>2428</v>
      </c>
      <c r="H952" s="14" t="s">
        <v>2446</v>
      </c>
      <c r="I952" s="2">
        <f t="shared" si="29"/>
        <v>1</v>
      </c>
      <c r="J952" s="2" t="s">
        <v>11974</v>
      </c>
    </row>
    <row r="953" spans="1:10" x14ac:dyDescent="0.25">
      <c r="A953" s="9">
        <v>7804085215</v>
      </c>
      <c r="B953" s="10" t="s">
        <v>7838</v>
      </c>
      <c r="C953" s="13" t="str">
        <f>IF(B953="","не указан"&amp;COUNTIF($A$3:$A953,A953),B953)</f>
        <v>Нежилое, детский сад</v>
      </c>
      <c r="D953" s="10" t="str">
        <f t="shared" si="28"/>
        <v>7804085215Нежилое, детский сад</v>
      </c>
      <c r="E953" s="10" t="s">
        <v>7839</v>
      </c>
      <c r="F953" s="10" t="s">
        <v>16</v>
      </c>
      <c r="G953" s="10" t="s">
        <v>387</v>
      </c>
      <c r="H953" s="11" t="s">
        <v>398</v>
      </c>
      <c r="I953" s="2">
        <f t="shared" si="29"/>
        <v>1</v>
      </c>
      <c r="J953" s="2" t="s">
        <v>11974</v>
      </c>
    </row>
    <row r="954" spans="1:10" x14ac:dyDescent="0.25">
      <c r="A954" s="12">
        <v>7804085825</v>
      </c>
      <c r="B954" s="13" t="s">
        <v>4666</v>
      </c>
      <c r="C954" s="13" t="str">
        <f>IF(B954="","не указан"&amp;COUNTIF($A$3:$A954,A954),B954)</f>
        <v>Государственное бюджетное общеобразовательное учреждение _x000D_
средняя общеобразовательная школа № 619 Калининского района Санкт-Петербурга</v>
      </c>
      <c r="D954" s="10" t="str">
        <f t="shared" si="28"/>
        <v>7804085825Государственное бюджетное общеобразовательное учреждение _x000D_
средняя общеобразовательная школа № 619 Калининского района Санкт-Петербурга</v>
      </c>
      <c r="E954" s="13" t="s">
        <v>4667</v>
      </c>
      <c r="F954" s="13" t="s">
        <v>16</v>
      </c>
      <c r="G954" s="13" t="s">
        <v>387</v>
      </c>
      <c r="H954" s="14" t="s">
        <v>513</v>
      </c>
      <c r="I954" s="2">
        <f t="shared" si="29"/>
        <v>4</v>
      </c>
      <c r="J954" s="2" t="s">
        <v>11974</v>
      </c>
    </row>
    <row r="955" spans="1:10" x14ac:dyDescent="0.25">
      <c r="A955" s="9">
        <v>7804085825</v>
      </c>
      <c r="B955" s="10" t="s">
        <v>4669</v>
      </c>
      <c r="C955" s="13" t="str">
        <f>IF(B955="","не указан"&amp;COUNTIF($A$3:$A955,A955),B955)</f>
        <v>Государственное бюджетное общеобразовательное учреждение  средняя общеобразовательная школа № 619 Калининского района Санкт-Петербурга</v>
      </c>
      <c r="D955" s="10" t="str">
        <f t="shared" si="28"/>
        <v>7804085825Государственное бюджетное общеобразовательное учреждение  средняя общеобразовательная школа № 619 Калининского района Санкт-Петербурга</v>
      </c>
      <c r="E955" s="10" t="s">
        <v>4670</v>
      </c>
      <c r="F955" s="10" t="s">
        <v>16</v>
      </c>
      <c r="G955" s="10" t="s">
        <v>387</v>
      </c>
      <c r="H955" s="11" t="s">
        <v>513</v>
      </c>
      <c r="I955" s="2">
        <f t="shared" si="29"/>
        <v>3</v>
      </c>
      <c r="J955" s="2" t="s">
        <v>11974</v>
      </c>
    </row>
    <row r="956" spans="1:10" x14ac:dyDescent="0.25">
      <c r="A956" s="12">
        <v>7804085825</v>
      </c>
      <c r="B956" s="13"/>
      <c r="C956" s="13" t="str">
        <f>IF(B956="","не указан"&amp;COUNTIF($A$3:$A956,A956),B956)</f>
        <v>не указан3</v>
      </c>
      <c r="D956" s="10" t="str">
        <f t="shared" si="28"/>
        <v>7804085825не указан3</v>
      </c>
      <c r="E956" s="13" t="s">
        <v>4671</v>
      </c>
      <c r="F956" s="13" t="s">
        <v>16</v>
      </c>
      <c r="G956" s="13" t="s">
        <v>387</v>
      </c>
      <c r="H956" s="14" t="s">
        <v>513</v>
      </c>
      <c r="I956" s="2">
        <f t="shared" si="29"/>
        <v>2</v>
      </c>
      <c r="J956" s="2" t="s">
        <v>11974</v>
      </c>
    </row>
    <row r="957" spans="1:10" x14ac:dyDescent="0.25">
      <c r="A957" s="9">
        <v>7804085825</v>
      </c>
      <c r="B957" s="13"/>
      <c r="C957" s="13" t="str">
        <f>IF(B957="","не указан"&amp;COUNTIF($A$3:$A957,A957),B957)</f>
        <v>не указан4</v>
      </c>
      <c r="D957" s="10" t="str">
        <f t="shared" si="28"/>
        <v>7804085825не указан4</v>
      </c>
      <c r="E957" s="10" t="s">
        <v>4672</v>
      </c>
      <c r="F957" s="10" t="s">
        <v>16</v>
      </c>
      <c r="G957" s="10" t="s">
        <v>387</v>
      </c>
      <c r="H957" s="11" t="s">
        <v>513</v>
      </c>
      <c r="I957" s="2">
        <f t="shared" si="29"/>
        <v>1</v>
      </c>
      <c r="J957" s="2" t="s">
        <v>11974</v>
      </c>
    </row>
    <row r="958" spans="1:10" x14ac:dyDescent="0.25">
      <c r="A958" s="12">
        <v>7804086201</v>
      </c>
      <c r="B958" s="13" t="s">
        <v>6188</v>
      </c>
      <c r="C958" s="13" t="str">
        <f>IF(B958="","не указан"&amp;COUNTIF($A$3:$A958,A958),B958)</f>
        <v>Здание ГБОУ гимназия №192 Калининского района Санкт-Петербурга "Брюсовская гимназия"</v>
      </c>
      <c r="D958" s="10" t="str">
        <f t="shared" si="28"/>
        <v>7804086201Здание ГБОУ гимназия №192 Калининского района Санкт-Петербурга "Брюсовская гимназия"</v>
      </c>
      <c r="E958" s="13" t="s">
        <v>6189</v>
      </c>
      <c r="F958" s="13" t="s">
        <v>16</v>
      </c>
      <c r="G958" s="13" t="s">
        <v>387</v>
      </c>
      <c r="H958" s="14" t="s">
        <v>482</v>
      </c>
      <c r="I958" s="2">
        <f t="shared" si="29"/>
        <v>1</v>
      </c>
      <c r="J958" s="2" t="s">
        <v>11974</v>
      </c>
    </row>
    <row r="959" spans="1:10" x14ac:dyDescent="0.25">
      <c r="A959" s="9">
        <v>7804086321</v>
      </c>
      <c r="B959" s="13"/>
      <c r="C959" s="13" t="str">
        <f>IF(B959="","не указан"&amp;COUNTIF($A$3:$A959,A959),B959)</f>
        <v>не указан1</v>
      </c>
      <c r="D959" s="10" t="str">
        <f t="shared" si="28"/>
        <v>7804086321не указан1</v>
      </c>
      <c r="E959" s="10" t="s">
        <v>5057</v>
      </c>
      <c r="F959" s="10" t="s">
        <v>16</v>
      </c>
      <c r="G959" s="10" t="s">
        <v>387</v>
      </c>
      <c r="H959" s="11" t="s">
        <v>426</v>
      </c>
      <c r="I959" s="2">
        <f t="shared" si="29"/>
        <v>1</v>
      </c>
      <c r="J959" s="2" t="s">
        <v>11974</v>
      </c>
    </row>
    <row r="960" spans="1:10" x14ac:dyDescent="0.25">
      <c r="A960" s="12">
        <v>7804086346</v>
      </c>
      <c r="B960" s="13"/>
      <c r="C960" s="13" t="str">
        <f>IF(B960="","не указан"&amp;COUNTIF($A$3:$A960,A960),B960)</f>
        <v>не указан1</v>
      </c>
      <c r="D960" s="10" t="str">
        <f t="shared" si="28"/>
        <v>7804086346не указан1</v>
      </c>
      <c r="E960" s="13" t="s">
        <v>5013</v>
      </c>
      <c r="F960" s="13" t="s">
        <v>16</v>
      </c>
      <c r="G960" s="13" t="s">
        <v>387</v>
      </c>
      <c r="H960" s="14" t="s">
        <v>416</v>
      </c>
      <c r="I960" s="2">
        <f t="shared" si="29"/>
        <v>3</v>
      </c>
      <c r="J960" s="2" t="s">
        <v>11974</v>
      </c>
    </row>
    <row r="961" spans="1:10" x14ac:dyDescent="0.25">
      <c r="A961" s="9">
        <v>7804086346</v>
      </c>
      <c r="B961" s="10" t="s">
        <v>5198</v>
      </c>
      <c r="C961" s="13" t="str">
        <f>IF(B961="","не указан"&amp;COUNTIF($A$3:$A961,A961),B961)</f>
        <v>детский сад - загородная база 1</v>
      </c>
      <c r="D961" s="10" t="str">
        <f t="shared" si="28"/>
        <v>7804086346детский сад - загородная база 1</v>
      </c>
      <c r="E961" s="10" t="s">
        <v>5199</v>
      </c>
      <c r="F961" s="10" t="s">
        <v>16</v>
      </c>
      <c r="G961" s="10" t="s">
        <v>387</v>
      </c>
      <c r="H961" s="11" t="s">
        <v>416</v>
      </c>
      <c r="I961" s="2">
        <f t="shared" si="29"/>
        <v>2</v>
      </c>
      <c r="J961" s="2" t="s">
        <v>11974</v>
      </c>
    </row>
    <row r="962" spans="1:10" x14ac:dyDescent="0.25">
      <c r="A962" s="12">
        <v>7804086346</v>
      </c>
      <c r="B962" s="13" t="s">
        <v>5200</v>
      </c>
      <c r="C962" s="13" t="str">
        <f>IF(B962="","не указан"&amp;COUNTIF($A$3:$A962,A962),B962)</f>
        <v>детский сад - загородная база 2</v>
      </c>
      <c r="D962" s="10" t="str">
        <f t="shared" si="28"/>
        <v>7804086346детский сад - загородная база 2</v>
      </c>
      <c r="E962" s="13"/>
      <c r="F962" s="13" t="s">
        <v>16</v>
      </c>
      <c r="G962" s="13" t="s">
        <v>387</v>
      </c>
      <c r="H962" s="14" t="s">
        <v>416</v>
      </c>
      <c r="I962" s="2">
        <f t="shared" si="29"/>
        <v>1</v>
      </c>
      <c r="J962" s="2" t="s">
        <v>11974</v>
      </c>
    </row>
    <row r="963" spans="1:10" x14ac:dyDescent="0.25">
      <c r="A963" s="9">
        <v>7804086385</v>
      </c>
      <c r="B963" s="10" t="s">
        <v>4903</v>
      </c>
      <c r="C963" s="13" t="str">
        <f>IF(B963="","не указан"&amp;COUNTIF($A$3:$A963,A963),B963)</f>
        <v>Государственнон бюджетное дошкольное образовательное учреждение детский сад № 14 Калининского района Санкт-Петербурга</v>
      </c>
      <c r="D963" s="10" t="str">
        <f t="shared" si="28"/>
        <v>7804086385Государственнон бюджетное дошкольное образовательное учреждение детский сад № 14 Калининского района Санкт-Петербурга</v>
      </c>
      <c r="E963" s="10" t="s">
        <v>4904</v>
      </c>
      <c r="F963" s="10" t="s">
        <v>16</v>
      </c>
      <c r="G963" s="10" t="s">
        <v>387</v>
      </c>
      <c r="H963" s="11" t="s">
        <v>396</v>
      </c>
      <c r="I963" s="2">
        <f t="shared" si="29"/>
        <v>2</v>
      </c>
      <c r="J963" s="2" t="s">
        <v>11974</v>
      </c>
    </row>
    <row r="964" spans="1:10" x14ac:dyDescent="0.25">
      <c r="A964" s="12">
        <v>7804086385</v>
      </c>
      <c r="B964" s="13" t="s">
        <v>4905</v>
      </c>
      <c r="C964" s="13" t="str">
        <f>IF(B964="","не указан"&amp;COUNTIF($A$3:$A964,A964),B964)</f>
        <v>Государственнон бюджетное дошкольное образовательное учреждение детский сад № 14 Калининского района Санкт-Петербурга (корпус 2)</v>
      </c>
      <c r="D964" s="10" t="str">
        <f t="shared" ref="D964:D1027" si="30">A964&amp;C964</f>
        <v>7804086385Государственнон бюджетное дошкольное образовательное учреждение детский сад № 14 Калининского района Санкт-Петербурга (корпус 2)</v>
      </c>
      <c r="E964" s="13" t="s">
        <v>4906</v>
      </c>
      <c r="F964" s="13" t="s">
        <v>16</v>
      </c>
      <c r="G964" s="13" t="s">
        <v>387</v>
      </c>
      <c r="H964" s="14" t="s">
        <v>396</v>
      </c>
      <c r="I964" s="2">
        <f t="shared" ref="I964:I1027" si="31">COUNTIF(A964:A7695,A964)</f>
        <v>1</v>
      </c>
      <c r="J964" s="2" t="s">
        <v>11974</v>
      </c>
    </row>
    <row r="965" spans="1:10" x14ac:dyDescent="0.25">
      <c r="A965" s="9">
        <v>7804086392</v>
      </c>
      <c r="B965" s="13"/>
      <c r="C965" s="13" t="str">
        <f>IF(B965="","не указан"&amp;COUNTIF($A$3:$A965,A965),B965)</f>
        <v>не указан1</v>
      </c>
      <c r="D965" s="10" t="str">
        <f t="shared" si="30"/>
        <v>7804086392не указан1</v>
      </c>
      <c r="E965" s="10" t="s">
        <v>8355</v>
      </c>
      <c r="F965" s="10" t="s">
        <v>16</v>
      </c>
      <c r="G965" s="10" t="s">
        <v>387</v>
      </c>
      <c r="H965" s="11" t="s">
        <v>390</v>
      </c>
      <c r="I965" s="2">
        <f t="shared" si="31"/>
        <v>1</v>
      </c>
      <c r="J965" s="2" t="s">
        <v>11974</v>
      </c>
    </row>
    <row r="966" spans="1:10" x14ac:dyDescent="0.25">
      <c r="A966" s="12">
        <v>7804086610</v>
      </c>
      <c r="B966" s="13" t="s">
        <v>4614</v>
      </c>
      <c r="C966" s="13" t="str">
        <f>IF(B966="","не указан"&amp;COUNTIF($A$3:$A966,A966),B966)</f>
        <v>Государственное бюджетное дошкольное образовательное учреждение детский сад №93 компенсирующего вида Калининского района Санкт-Петербурга</v>
      </c>
      <c r="D966" s="10" t="str">
        <f t="shared" si="30"/>
        <v>7804086610Государственное бюджетное дошкольное образовательное учреждение детский сад №93 компенсирующего вида Калининского района Санкт-Петербурга</v>
      </c>
      <c r="E966" s="13" t="s">
        <v>4615</v>
      </c>
      <c r="F966" s="13" t="s">
        <v>16</v>
      </c>
      <c r="G966" s="13" t="s">
        <v>387</v>
      </c>
      <c r="H966" s="14" t="s">
        <v>474</v>
      </c>
      <c r="I966" s="2">
        <f t="shared" si="31"/>
        <v>1</v>
      </c>
      <c r="J966" s="2" t="s">
        <v>11974</v>
      </c>
    </row>
    <row r="967" spans="1:10" x14ac:dyDescent="0.25">
      <c r="A967" s="9">
        <v>7804086628</v>
      </c>
      <c r="B967" s="10" t="s">
        <v>5343</v>
      </c>
      <c r="C967" s="13" t="str">
        <f>IF(B967="","не указан"&amp;COUNTIF($A$3:$A967,A967),B967)</f>
        <v>Детский сад № 80 Калининского района</v>
      </c>
      <c r="D967" s="10" t="str">
        <f t="shared" si="30"/>
        <v>7804086628Детский сад № 80 Калининского района</v>
      </c>
      <c r="E967" s="10" t="s">
        <v>5344</v>
      </c>
      <c r="F967" s="10" t="s">
        <v>16</v>
      </c>
      <c r="G967" s="10" t="s">
        <v>387</v>
      </c>
      <c r="H967" s="11" t="s">
        <v>463</v>
      </c>
      <c r="I967" s="2">
        <f t="shared" si="31"/>
        <v>1</v>
      </c>
      <c r="J967" s="2" t="s">
        <v>11974</v>
      </c>
    </row>
    <row r="968" spans="1:10" x14ac:dyDescent="0.25">
      <c r="A968" s="12">
        <v>7804086635</v>
      </c>
      <c r="B968" s="13" t="s">
        <v>415</v>
      </c>
      <c r="C968" s="13" t="str">
        <f>IF(B968="","не указан"&amp;COUNTIF($A$3:$A968,A968),B968)</f>
        <v>ГБДОУ детский сад №35 Калининского района Санкт-Петербурга</v>
      </c>
      <c r="D968" s="10" t="str">
        <f t="shared" si="30"/>
        <v>7804086635ГБДОУ детский сад №35 Калининского района Санкт-Петербурга</v>
      </c>
      <c r="E968" s="13" t="s">
        <v>3927</v>
      </c>
      <c r="F968" s="13" t="s">
        <v>16</v>
      </c>
      <c r="G968" s="13" t="s">
        <v>387</v>
      </c>
      <c r="H968" s="14" t="s">
        <v>415</v>
      </c>
      <c r="I968" s="2">
        <f t="shared" si="31"/>
        <v>1</v>
      </c>
      <c r="J968" s="2" t="s">
        <v>11974</v>
      </c>
    </row>
    <row r="969" spans="1:10" x14ac:dyDescent="0.25">
      <c r="A969" s="9">
        <v>7804086699</v>
      </c>
      <c r="B969" s="10" t="s">
        <v>4854</v>
      </c>
      <c r="C969" s="13" t="str">
        <f>IF(B969="","не указан"&amp;COUNTIF($A$3:$A969,A969),B969)</f>
        <v>Государственное бюджетное общеобразовательное учреждение школа-интернат №9 Калининского района Санкт-Петербурга</v>
      </c>
      <c r="D969" s="10" t="str">
        <f t="shared" si="30"/>
        <v>7804086699Государственное бюджетное общеобразовательное учреждение школа-интернат №9 Калининского района Санкт-Петербурга</v>
      </c>
      <c r="E969" s="10" t="s">
        <v>4855</v>
      </c>
      <c r="F969" s="10" t="s">
        <v>16</v>
      </c>
      <c r="G969" s="10" t="s">
        <v>387</v>
      </c>
      <c r="H969" s="11" t="s">
        <v>532</v>
      </c>
      <c r="I969" s="2">
        <f t="shared" si="31"/>
        <v>1</v>
      </c>
      <c r="J969" s="2" t="s">
        <v>11974</v>
      </c>
    </row>
    <row r="970" spans="1:10" x14ac:dyDescent="0.25">
      <c r="A970" s="12">
        <v>7804086890</v>
      </c>
      <c r="B970" s="13"/>
      <c r="C970" s="13" t="str">
        <f>IF(B970="","не указан"&amp;COUNTIF($A$3:$A970,A970),B970)</f>
        <v>не указан1</v>
      </c>
      <c r="D970" s="10" t="str">
        <f t="shared" si="30"/>
        <v>7804086890не указан1</v>
      </c>
      <c r="E970" s="13" t="s">
        <v>6278</v>
      </c>
      <c r="F970" s="13" t="s">
        <v>16</v>
      </c>
      <c r="G970" s="13" t="s">
        <v>387</v>
      </c>
      <c r="H970" s="14" t="s">
        <v>419</v>
      </c>
      <c r="I970" s="2">
        <f t="shared" si="31"/>
        <v>1</v>
      </c>
      <c r="J970" s="2" t="s">
        <v>11974</v>
      </c>
    </row>
    <row r="971" spans="1:10" x14ac:dyDescent="0.25">
      <c r="A971" s="9">
        <v>7804086900</v>
      </c>
      <c r="B971" s="13"/>
      <c r="C971" s="13" t="str">
        <f>IF(B971="","не указан"&amp;COUNTIF($A$3:$A971,A971),B971)</f>
        <v>не указан1</v>
      </c>
      <c r="D971" s="10" t="str">
        <f t="shared" si="30"/>
        <v>7804086900не указан1</v>
      </c>
      <c r="E971" s="10" t="s">
        <v>6095</v>
      </c>
      <c r="F971" s="10" t="s">
        <v>16</v>
      </c>
      <c r="G971" s="10" t="s">
        <v>387</v>
      </c>
      <c r="H971" s="11" t="s">
        <v>399</v>
      </c>
      <c r="I971" s="2">
        <f t="shared" si="31"/>
        <v>1</v>
      </c>
      <c r="J971" s="2" t="s">
        <v>11974</v>
      </c>
    </row>
    <row r="972" spans="1:10" x14ac:dyDescent="0.25">
      <c r="A972" s="12">
        <v>7804086917</v>
      </c>
      <c r="B972" s="13" t="s">
        <v>4537</v>
      </c>
      <c r="C972" s="13" t="str">
        <f>IF(B972="","не указан"&amp;COUNTIF($A$3:$A972,A972),B972)</f>
        <v>Государственное бюджетное дошкольное образовательное учреждение детский сад №101 комбинированного вида</v>
      </c>
      <c r="D972" s="10" t="str">
        <f t="shared" si="30"/>
        <v>7804086917Государственное бюджетное дошкольное образовательное учреждение детский сад №101 комбинированного вида</v>
      </c>
      <c r="E972" s="13" t="s">
        <v>4538</v>
      </c>
      <c r="F972" s="13" t="s">
        <v>16</v>
      </c>
      <c r="G972" s="13" t="s">
        <v>387</v>
      </c>
      <c r="H972" s="14" t="s">
        <v>391</v>
      </c>
      <c r="I972" s="2">
        <f t="shared" si="31"/>
        <v>1</v>
      </c>
      <c r="J972" s="2" t="s">
        <v>11974</v>
      </c>
    </row>
    <row r="973" spans="1:10" x14ac:dyDescent="0.25">
      <c r="A973" s="9">
        <v>7804086956</v>
      </c>
      <c r="B973" s="13"/>
      <c r="C973" s="13" t="str">
        <f>IF(B973="","не указан"&amp;COUNTIF($A$3:$A973,A973),B973)</f>
        <v>не указан1</v>
      </c>
      <c r="D973" s="10" t="str">
        <f t="shared" si="30"/>
        <v>7804086956не указан1</v>
      </c>
      <c r="E973" s="10" t="s">
        <v>5111</v>
      </c>
      <c r="F973" s="10" t="s">
        <v>16</v>
      </c>
      <c r="G973" s="10" t="s">
        <v>387</v>
      </c>
      <c r="H973" s="11" t="s">
        <v>437</v>
      </c>
      <c r="I973" s="2">
        <f t="shared" si="31"/>
        <v>1</v>
      </c>
      <c r="J973" s="2" t="s">
        <v>11974</v>
      </c>
    </row>
    <row r="974" spans="1:10" x14ac:dyDescent="0.25">
      <c r="A974" s="12">
        <v>7804087029</v>
      </c>
      <c r="B974" s="13" t="s">
        <v>4397</v>
      </c>
      <c r="C974" s="13" t="str">
        <f>IF(B974="","не указан"&amp;COUNTIF($A$3:$A974,A974),B974)</f>
        <v>Государственное бюджетное дошкольное образовательное учреждение детский сад № 26 общеразвивающего вида Калининского района Санкт- Петербурга</v>
      </c>
      <c r="D974" s="10" t="str">
        <f t="shared" si="30"/>
        <v>7804087029Государственное бюджетное дошкольное образовательное учреждение детский сад № 26 общеразвивающего вида Калининского района Санкт- Петербурга</v>
      </c>
      <c r="E974" s="13"/>
      <c r="F974" s="13" t="s">
        <v>16</v>
      </c>
      <c r="G974" s="13" t="s">
        <v>387</v>
      </c>
      <c r="H974" s="14" t="s">
        <v>407</v>
      </c>
      <c r="I974" s="2">
        <f t="shared" si="31"/>
        <v>1</v>
      </c>
      <c r="J974" s="2" t="s">
        <v>11974</v>
      </c>
    </row>
    <row r="975" spans="1:10" x14ac:dyDescent="0.25">
      <c r="A975" s="9">
        <v>7804087036</v>
      </c>
      <c r="B975" s="10" t="s">
        <v>4432</v>
      </c>
      <c r="C975" s="13" t="str">
        <f>IF(B975="","не указан"&amp;COUNTIF($A$3:$A975,A975),B975)</f>
        <v>Государственное бюджетное дошкольное образовательное учреждение детский сад № 40 Калининского района Санкт-Петербурга</v>
      </c>
      <c r="D975" s="10" t="str">
        <f t="shared" si="30"/>
        <v>7804087036Государственное бюджетное дошкольное образовательное учреждение детский сад № 40 Калининского района Санкт-Петербурга</v>
      </c>
      <c r="E975" s="10" t="s">
        <v>4433</v>
      </c>
      <c r="F975" s="10" t="s">
        <v>16</v>
      </c>
      <c r="G975" s="10" t="s">
        <v>387</v>
      </c>
      <c r="H975" s="11" t="s">
        <v>421</v>
      </c>
      <c r="I975" s="2">
        <f t="shared" si="31"/>
        <v>1</v>
      </c>
      <c r="J975" s="2" t="s">
        <v>11974</v>
      </c>
    </row>
    <row r="976" spans="1:10" x14ac:dyDescent="0.25">
      <c r="A976" s="12">
        <v>7804087090</v>
      </c>
      <c r="B976" s="13" t="s">
        <v>10162</v>
      </c>
      <c r="C976" s="13" t="str">
        <f>IF(B976="","не указан"&amp;COUNTIF($A$3:$A976,A976),B976)</f>
        <v>Санкт-Петербургское государственное бюджетное учреждение центр для детей-сирот и детей, оставшихся без попечения родителей "Центр содействия семейному воспитанию № 5"</v>
      </c>
      <c r="D976" s="10" t="str">
        <f t="shared" si="30"/>
        <v>7804087090Санкт-Петербургское государственное бюджетное учреждение центр для детей-сирот и детей, оставшихся без попечения родителей "Центр содействия семейному воспитанию № 5"</v>
      </c>
      <c r="E976" s="13" t="s">
        <v>10163</v>
      </c>
      <c r="F976" s="13" t="s">
        <v>2243</v>
      </c>
      <c r="G976" s="13" t="s">
        <v>2640</v>
      </c>
      <c r="H976" s="14" t="s">
        <v>2683</v>
      </c>
      <c r="I976" s="2">
        <f t="shared" si="31"/>
        <v>1</v>
      </c>
      <c r="J976" s="2" t="s">
        <v>11974</v>
      </c>
    </row>
    <row r="977" spans="1:10" x14ac:dyDescent="0.25">
      <c r="A977" s="9">
        <v>7804087100</v>
      </c>
      <c r="B977" s="10" t="s">
        <v>5358</v>
      </c>
      <c r="C977" s="13" t="str">
        <f>IF(B977="","не указан"&amp;COUNTIF($A$3:$A977,A977),B977)</f>
        <v>Детский сад №38</v>
      </c>
      <c r="D977" s="10" t="str">
        <f t="shared" si="30"/>
        <v>7804087100Детский сад №38</v>
      </c>
      <c r="E977" s="10" t="s">
        <v>5359</v>
      </c>
      <c r="F977" s="10" t="s">
        <v>16</v>
      </c>
      <c r="G977" s="10" t="s">
        <v>387</v>
      </c>
      <c r="H977" s="11" t="s">
        <v>418</v>
      </c>
      <c r="I977" s="2">
        <f t="shared" si="31"/>
        <v>1</v>
      </c>
      <c r="J977" s="2" t="s">
        <v>11974</v>
      </c>
    </row>
    <row r="978" spans="1:10" x14ac:dyDescent="0.25">
      <c r="A978" s="12">
        <v>7804087117</v>
      </c>
      <c r="B978" s="13"/>
      <c r="C978" s="13" t="str">
        <f>IF(B978="","не указан"&amp;COUNTIF($A$3:$A978,A978),B978)</f>
        <v>не указан1</v>
      </c>
      <c r="D978" s="10" t="str">
        <f t="shared" si="30"/>
        <v>7804087117не указан1</v>
      </c>
      <c r="E978" s="13" t="s">
        <v>7594</v>
      </c>
      <c r="F978" s="13" t="s">
        <v>16</v>
      </c>
      <c r="G978" s="13" t="s">
        <v>387</v>
      </c>
      <c r="H978" s="14" t="s">
        <v>456</v>
      </c>
      <c r="I978" s="2">
        <f t="shared" si="31"/>
        <v>1</v>
      </c>
      <c r="J978" s="2" t="s">
        <v>11974</v>
      </c>
    </row>
    <row r="979" spans="1:10" x14ac:dyDescent="0.25">
      <c r="A979" s="9">
        <v>7804087205</v>
      </c>
      <c r="B979" s="13"/>
      <c r="C979" s="13" t="str">
        <f>IF(B979="","не указан"&amp;COUNTIF($A$3:$A979,A979),B979)</f>
        <v>не указан1</v>
      </c>
      <c r="D979" s="10" t="str">
        <f t="shared" si="30"/>
        <v>7804087205не указан1</v>
      </c>
      <c r="E979" s="10" t="s">
        <v>11804</v>
      </c>
      <c r="F979" s="10" t="s">
        <v>16</v>
      </c>
      <c r="G979" s="10" t="s">
        <v>387</v>
      </c>
      <c r="H979" s="11" t="s">
        <v>502</v>
      </c>
      <c r="I979" s="2">
        <f t="shared" si="31"/>
        <v>1</v>
      </c>
      <c r="J979" s="2" t="s">
        <v>11974</v>
      </c>
    </row>
    <row r="980" spans="1:10" x14ac:dyDescent="0.25">
      <c r="A980" s="12">
        <v>7804087251</v>
      </c>
      <c r="B980" s="13" t="s">
        <v>5285</v>
      </c>
      <c r="C980" s="13" t="str">
        <f>IF(B980="","не указан"&amp;COUNTIF($A$3:$A980,A980),B980)</f>
        <v>Детский сад здание № 1</v>
      </c>
      <c r="D980" s="10" t="str">
        <f t="shared" si="30"/>
        <v>7804087251Детский сад здание № 1</v>
      </c>
      <c r="E980" s="13" t="s">
        <v>5286</v>
      </c>
      <c r="F980" s="13" t="s">
        <v>16</v>
      </c>
      <c r="G980" s="13" t="s">
        <v>387</v>
      </c>
      <c r="H980" s="14" t="s">
        <v>452</v>
      </c>
      <c r="I980" s="2">
        <f t="shared" si="31"/>
        <v>2</v>
      </c>
      <c r="J980" s="2" t="s">
        <v>11974</v>
      </c>
    </row>
    <row r="981" spans="1:10" x14ac:dyDescent="0.25">
      <c r="A981" s="9">
        <v>7804087251</v>
      </c>
      <c r="B981" s="10" t="s">
        <v>5287</v>
      </c>
      <c r="C981" s="13" t="str">
        <f>IF(B981="","не указан"&amp;COUNTIF($A$3:$A981,A981),B981)</f>
        <v>Детский сад здание № 2</v>
      </c>
      <c r="D981" s="10" t="str">
        <f t="shared" si="30"/>
        <v>7804087251Детский сад здание № 2</v>
      </c>
      <c r="E981" s="10" t="s">
        <v>5288</v>
      </c>
      <c r="F981" s="10" t="s">
        <v>16</v>
      </c>
      <c r="G981" s="10" t="s">
        <v>387</v>
      </c>
      <c r="H981" s="11" t="s">
        <v>452</v>
      </c>
      <c r="I981" s="2">
        <f t="shared" si="31"/>
        <v>1</v>
      </c>
      <c r="J981" s="2" t="s">
        <v>11974</v>
      </c>
    </row>
    <row r="982" spans="1:10" x14ac:dyDescent="0.25">
      <c r="A982" s="12">
        <v>7804087269</v>
      </c>
      <c r="B982" s="13" t="s">
        <v>410</v>
      </c>
      <c r="C982" s="13" t="str">
        <f>IF(B982="","не указан"&amp;COUNTIF($A$3:$A982,A982),B982)</f>
        <v>ГБДОУ детский сад №29 Калининского района Санкт-Петербурга</v>
      </c>
      <c r="D982" s="10" t="str">
        <f t="shared" si="30"/>
        <v>7804087269ГБДОУ детский сад №29 Калининского района Санкт-Петербурга</v>
      </c>
      <c r="E982" s="13" t="s">
        <v>3926</v>
      </c>
      <c r="F982" s="13" t="s">
        <v>16</v>
      </c>
      <c r="G982" s="13" t="s">
        <v>387</v>
      </c>
      <c r="H982" s="14" t="s">
        <v>410</v>
      </c>
      <c r="I982" s="2">
        <f t="shared" si="31"/>
        <v>1</v>
      </c>
      <c r="J982" s="2" t="s">
        <v>11974</v>
      </c>
    </row>
    <row r="983" spans="1:10" x14ac:dyDescent="0.25">
      <c r="A983" s="9">
        <v>7804087283</v>
      </c>
      <c r="B983" s="13"/>
      <c r="C983" s="13" t="str">
        <f>IF(B983="","не указан"&amp;COUNTIF($A$3:$A983,A983),B983)</f>
        <v>не указан1</v>
      </c>
      <c r="D983" s="10" t="str">
        <f t="shared" si="30"/>
        <v>7804087283не указан1</v>
      </c>
      <c r="E983" s="10" t="s">
        <v>4994</v>
      </c>
      <c r="F983" s="10" t="s">
        <v>16</v>
      </c>
      <c r="G983" s="10" t="s">
        <v>387</v>
      </c>
      <c r="H983" s="11" t="s">
        <v>448</v>
      </c>
      <c r="I983" s="2">
        <f t="shared" si="31"/>
        <v>1</v>
      </c>
      <c r="J983" s="2" t="s">
        <v>11974</v>
      </c>
    </row>
    <row r="984" spans="1:10" x14ac:dyDescent="0.25">
      <c r="A984" s="12">
        <v>7804087300</v>
      </c>
      <c r="B984" s="13" t="s">
        <v>3892</v>
      </c>
      <c r="C984" s="13" t="str">
        <f>IF(B984="","не указан"&amp;COUNTIF($A$3:$A984,A984),B984)</f>
        <v>ГБДОУ детский сад № 71 Калининского района Санкт-Петерурга</v>
      </c>
      <c r="D984" s="10" t="str">
        <f t="shared" si="30"/>
        <v>7804087300ГБДОУ детский сад № 71 Калининского района Санкт-Петерурга</v>
      </c>
      <c r="E984" s="13" t="s">
        <v>3893</v>
      </c>
      <c r="F984" s="13" t="s">
        <v>16</v>
      </c>
      <c r="G984" s="13" t="s">
        <v>387</v>
      </c>
      <c r="H984" s="14" t="s">
        <v>453</v>
      </c>
      <c r="I984" s="2">
        <f t="shared" si="31"/>
        <v>1</v>
      </c>
      <c r="J984" s="2" t="s">
        <v>11974</v>
      </c>
    </row>
    <row r="985" spans="1:10" x14ac:dyDescent="0.25">
      <c r="A985" s="9">
        <v>7804087332</v>
      </c>
      <c r="B985" s="10" t="s">
        <v>4386</v>
      </c>
      <c r="C985" s="13" t="str">
        <f>IF(B985="","не указан"&amp;COUNTIF($A$3:$A985,A985),B985)</f>
        <v>Государственное бюджетное дошкольное образовательное учреждение детский сад № 23 общеразвивающего вида с приоритетным осуществлением деятельности по физическому развитию детей Калининского района Санкт-Петербурга</v>
      </c>
      <c r="D985" s="10" t="str">
        <f t="shared" si="30"/>
        <v>7804087332Государственное бюджетное дошкольное образовательное учреждение детский сад № 23 общеразвивающего вида с приоритетным осуществлением деятельности по физическому развитию детей Калининского района Санкт-Петербурга</v>
      </c>
      <c r="E985" s="10" t="s">
        <v>4387</v>
      </c>
      <c r="F985" s="10" t="s">
        <v>16</v>
      </c>
      <c r="G985" s="10" t="s">
        <v>387</v>
      </c>
      <c r="H985" s="11" t="s">
        <v>404</v>
      </c>
      <c r="I985" s="2">
        <f t="shared" si="31"/>
        <v>1</v>
      </c>
      <c r="J985" s="2" t="s">
        <v>11974</v>
      </c>
    </row>
    <row r="986" spans="1:10" x14ac:dyDescent="0.25">
      <c r="A986" s="12">
        <v>7804087371</v>
      </c>
      <c r="B986" s="13" t="s">
        <v>4506</v>
      </c>
      <c r="C986" s="13" t="str">
        <f>IF(B986="","не указан"&amp;COUNTIF($A$3:$A986,A986),B986)</f>
        <v>Государственное бюджетное дошкольное образовательное учреждение детский сад № 81 комбинированного вида Калининского района Санкт-Петербурга</v>
      </c>
      <c r="D986" s="10" t="str">
        <f t="shared" si="30"/>
        <v>7804087371Государственное бюджетное дошкольное образовательное учреждение детский сад № 81 комбинированного вида Калининского района Санкт-Петербурга</v>
      </c>
      <c r="E986" s="13" t="s">
        <v>4507</v>
      </c>
      <c r="F986" s="13" t="s">
        <v>16</v>
      </c>
      <c r="G986" s="13" t="s">
        <v>387</v>
      </c>
      <c r="H986" s="14" t="s">
        <v>464</v>
      </c>
      <c r="I986" s="2">
        <f t="shared" si="31"/>
        <v>1</v>
      </c>
      <c r="J986" s="2" t="s">
        <v>11974</v>
      </c>
    </row>
    <row r="987" spans="1:10" x14ac:dyDescent="0.25">
      <c r="A987" s="9">
        <v>7804087501</v>
      </c>
      <c r="B987" s="13"/>
      <c r="C987" s="13" t="str">
        <f>IF(B987="","не указан"&amp;COUNTIF($A$3:$A987,A987),B987)</f>
        <v>не указан1</v>
      </c>
      <c r="D987" s="10" t="str">
        <f t="shared" si="30"/>
        <v>7804087501не указан1</v>
      </c>
      <c r="E987" s="10" t="s">
        <v>5723</v>
      </c>
      <c r="F987" s="10" t="s">
        <v>16</v>
      </c>
      <c r="G987" s="10" t="s">
        <v>387</v>
      </c>
      <c r="H987" s="11" t="s">
        <v>409</v>
      </c>
      <c r="I987" s="2">
        <f t="shared" si="31"/>
        <v>1</v>
      </c>
      <c r="J987" s="2" t="s">
        <v>11974</v>
      </c>
    </row>
    <row r="988" spans="1:10" x14ac:dyDescent="0.25">
      <c r="A988" s="12">
        <v>7804087526</v>
      </c>
      <c r="B988" s="13" t="s">
        <v>11447</v>
      </c>
      <c r="C988" s="13" t="str">
        <f>IF(B988="","не указан"&amp;COUNTIF($A$3:$A988,A988),B988)</f>
        <v>учреждение повседневного обслуживания</v>
      </c>
      <c r="D988" s="10" t="str">
        <f t="shared" si="30"/>
        <v>7804087526учреждение повседневного обслуживания</v>
      </c>
      <c r="E988" s="13" t="s">
        <v>11448</v>
      </c>
      <c r="F988" s="13" t="s">
        <v>16</v>
      </c>
      <c r="G988" s="13" t="s">
        <v>387</v>
      </c>
      <c r="H988" s="14" t="s">
        <v>455</v>
      </c>
      <c r="I988" s="2">
        <f t="shared" si="31"/>
        <v>1</v>
      </c>
      <c r="J988" s="2" t="s">
        <v>11974</v>
      </c>
    </row>
    <row r="989" spans="1:10" x14ac:dyDescent="0.25">
      <c r="A989" s="9">
        <v>7804087565</v>
      </c>
      <c r="B989" s="10" t="s">
        <v>6676</v>
      </c>
      <c r="C989" s="13" t="str">
        <f>IF(B989="","не указан"&amp;COUNTIF($A$3:$A989,A989),B989)</f>
        <v>здание №3</v>
      </c>
      <c r="D989" s="10" t="str">
        <f t="shared" si="30"/>
        <v>7804087565здание №3</v>
      </c>
      <c r="E989" s="10"/>
      <c r="F989" s="10" t="s">
        <v>16</v>
      </c>
      <c r="G989" s="10" t="s">
        <v>387</v>
      </c>
      <c r="H989" s="11" t="s">
        <v>395</v>
      </c>
      <c r="I989" s="2">
        <f t="shared" si="31"/>
        <v>3</v>
      </c>
      <c r="J989" s="2" t="s">
        <v>11974</v>
      </c>
    </row>
    <row r="990" spans="1:10" x14ac:dyDescent="0.25">
      <c r="A990" s="12">
        <v>7804087565</v>
      </c>
      <c r="B990" s="13" t="s">
        <v>8378</v>
      </c>
      <c r="C990" s="13" t="str">
        <f>IF(B990="","не указан"&amp;COUNTIF($A$3:$A990,A990),B990)</f>
        <v>общественное здание (здание №1)</v>
      </c>
      <c r="D990" s="10" t="str">
        <f t="shared" si="30"/>
        <v>7804087565общественное здание (здание №1)</v>
      </c>
      <c r="E990" s="13" t="s">
        <v>8379</v>
      </c>
      <c r="F990" s="13" t="s">
        <v>16</v>
      </c>
      <c r="G990" s="13" t="s">
        <v>387</v>
      </c>
      <c r="H990" s="14" t="s">
        <v>395</v>
      </c>
      <c r="I990" s="2">
        <f t="shared" si="31"/>
        <v>2</v>
      </c>
      <c r="J990" s="2" t="s">
        <v>11974</v>
      </c>
    </row>
    <row r="991" spans="1:10" x14ac:dyDescent="0.25">
      <c r="A991" s="9">
        <v>7804087565</v>
      </c>
      <c r="B991" s="10" t="s">
        <v>8380</v>
      </c>
      <c r="C991" s="13" t="str">
        <f>IF(B991="","не указан"&amp;COUNTIF($A$3:$A991,A991),B991)</f>
        <v>общественное здание (здание №2)</v>
      </c>
      <c r="D991" s="10" t="str">
        <f t="shared" si="30"/>
        <v>7804087565общественное здание (здание №2)</v>
      </c>
      <c r="E991" s="10" t="s">
        <v>8381</v>
      </c>
      <c r="F991" s="10" t="s">
        <v>16</v>
      </c>
      <c r="G991" s="10" t="s">
        <v>387</v>
      </c>
      <c r="H991" s="11" t="s">
        <v>395</v>
      </c>
      <c r="I991" s="2">
        <f t="shared" si="31"/>
        <v>1</v>
      </c>
      <c r="J991" s="2" t="s">
        <v>11974</v>
      </c>
    </row>
    <row r="992" spans="1:10" x14ac:dyDescent="0.25">
      <c r="A992" s="12">
        <v>7804087572</v>
      </c>
      <c r="B992" s="13" t="s">
        <v>4466</v>
      </c>
      <c r="C992" s="13" t="str">
        <f>IF(B992="","не указан"&amp;COUNTIF($A$3:$A992,A992),B992)</f>
        <v>Государственное бюджетное дошкольное образовательное учреждение детский сад № 56 Калининского района Санкт-Петербурга</v>
      </c>
      <c r="D992" s="10" t="str">
        <f t="shared" si="30"/>
        <v>7804087572Государственное бюджетное дошкольное образовательное учреждение детский сад № 56 Калининского района Санкт-Петербурга</v>
      </c>
      <c r="E992" s="13" t="s">
        <v>4467</v>
      </c>
      <c r="F992" s="13" t="s">
        <v>16</v>
      </c>
      <c r="G992" s="13" t="s">
        <v>387</v>
      </c>
      <c r="H992" s="14" t="s">
        <v>438</v>
      </c>
      <c r="I992" s="2">
        <f t="shared" si="31"/>
        <v>1</v>
      </c>
      <c r="J992" s="2" t="s">
        <v>11974</v>
      </c>
    </row>
    <row r="993" spans="1:10" x14ac:dyDescent="0.25">
      <c r="A993" s="9">
        <v>7804087580</v>
      </c>
      <c r="B993" s="13"/>
      <c r="C993" s="13" t="str">
        <f>IF(B993="","не указан"&amp;COUNTIF($A$3:$A993,A993),B993)</f>
        <v>не указан1</v>
      </c>
      <c r="D993" s="10" t="str">
        <f t="shared" si="30"/>
        <v>7804087580не указан1</v>
      </c>
      <c r="E993" s="10" t="s">
        <v>6252</v>
      </c>
      <c r="F993" s="10" t="s">
        <v>16</v>
      </c>
      <c r="G993" s="10" t="s">
        <v>387</v>
      </c>
      <c r="H993" s="11" t="s">
        <v>541</v>
      </c>
      <c r="I993" s="2">
        <f t="shared" si="31"/>
        <v>1</v>
      </c>
      <c r="J993" s="2" t="s">
        <v>11974</v>
      </c>
    </row>
    <row r="994" spans="1:10" x14ac:dyDescent="0.25">
      <c r="A994" s="12">
        <v>7804087607</v>
      </c>
      <c r="B994" s="13"/>
      <c r="C994" s="13" t="str">
        <f>IF(B994="","не указан"&amp;COUNTIF($A$3:$A994,A994),B994)</f>
        <v>не указан1</v>
      </c>
      <c r="D994" s="10" t="str">
        <f t="shared" si="30"/>
        <v>7804087607не указан1</v>
      </c>
      <c r="E994" s="13" t="s">
        <v>7984</v>
      </c>
      <c r="F994" s="13" t="s">
        <v>16</v>
      </c>
      <c r="G994" s="13" t="s">
        <v>387</v>
      </c>
      <c r="H994" s="14" t="s">
        <v>412</v>
      </c>
      <c r="I994" s="2">
        <f t="shared" si="31"/>
        <v>1</v>
      </c>
      <c r="J994" s="2" t="s">
        <v>11974</v>
      </c>
    </row>
    <row r="995" spans="1:10" x14ac:dyDescent="0.25">
      <c r="A995" s="9">
        <v>7804087653</v>
      </c>
      <c r="B995" s="10" t="s">
        <v>4612</v>
      </c>
      <c r="C995" s="13" t="str">
        <f>IF(B995="","не указан"&amp;COUNTIF($A$3:$A995,A995),B995)</f>
        <v>Государственное бюджетное дошкольное образовательное учреждение детский сад №90 общеразвивающего вида с приоритетным осуществлением деятельности по познавательно-речевому развитию</v>
      </c>
      <c r="D995" s="10" t="str">
        <f t="shared" si="30"/>
        <v>7804087653Государственное бюджетное дошкольное образовательное учреждение детский сад №90 общеразвивающего вида с приоритетным осуществлением деятельности по познавательно-речевому развитию</v>
      </c>
      <c r="E995" s="10" t="s">
        <v>4613</v>
      </c>
      <c r="F995" s="10" t="s">
        <v>16</v>
      </c>
      <c r="G995" s="10" t="s">
        <v>387</v>
      </c>
      <c r="H995" s="11" t="s">
        <v>472</v>
      </c>
      <c r="I995" s="2">
        <f t="shared" si="31"/>
        <v>1</v>
      </c>
      <c r="J995" s="2" t="s">
        <v>11974</v>
      </c>
    </row>
    <row r="996" spans="1:10" x14ac:dyDescent="0.25">
      <c r="A996" s="12">
        <v>7804087660</v>
      </c>
      <c r="B996" s="13" t="s">
        <v>4581</v>
      </c>
      <c r="C996" s="13" t="str">
        <f>IF(B996="","не указан"&amp;COUNTIF($A$3:$A996,A996),B996)</f>
        <v>Государственное бюджетное дошкольное образовательное учреждение детский сад №37 Калининского района Санкт-Петербурга</v>
      </c>
      <c r="D996" s="10" t="str">
        <f t="shared" si="30"/>
        <v>7804087660Государственное бюджетное дошкольное образовательное учреждение детский сад №37 Калининского района Санкт-Петербурга</v>
      </c>
      <c r="E996" s="13" t="s">
        <v>4582</v>
      </c>
      <c r="F996" s="13" t="s">
        <v>16</v>
      </c>
      <c r="G996" s="13" t="s">
        <v>387</v>
      </c>
      <c r="H996" s="14" t="s">
        <v>417</v>
      </c>
      <c r="I996" s="2">
        <f t="shared" si="31"/>
        <v>1</v>
      </c>
      <c r="J996" s="2" t="s">
        <v>11974</v>
      </c>
    </row>
    <row r="997" spans="1:10" x14ac:dyDescent="0.25">
      <c r="A997" s="9">
        <v>7804087678</v>
      </c>
      <c r="B997" s="13"/>
      <c r="C997" s="13" t="str">
        <f>IF(B997="","не указан"&amp;COUNTIF($A$3:$A997,A997),B997)</f>
        <v>не указан1</v>
      </c>
      <c r="D997" s="10" t="str">
        <f t="shared" si="30"/>
        <v>7804087678не указан1</v>
      </c>
      <c r="E997" s="10" t="s">
        <v>5780</v>
      </c>
      <c r="F997" s="10" t="s">
        <v>16</v>
      </c>
      <c r="G997" s="10" t="s">
        <v>387</v>
      </c>
      <c r="H997" s="11" t="s">
        <v>432</v>
      </c>
      <c r="I997" s="2">
        <f t="shared" si="31"/>
        <v>1</v>
      </c>
      <c r="J997" s="2" t="s">
        <v>11974</v>
      </c>
    </row>
    <row r="998" spans="1:10" x14ac:dyDescent="0.25">
      <c r="A998" s="12">
        <v>7804087685</v>
      </c>
      <c r="B998" s="13" t="s">
        <v>6311</v>
      </c>
      <c r="C998" s="13" t="str">
        <f>IF(B998="","не указан"&amp;COUNTIF($A$3:$A998,A998),B998)</f>
        <v>Здание детского сада отдельно стоящее двухэтажное</v>
      </c>
      <c r="D998" s="10" t="str">
        <f t="shared" si="30"/>
        <v>7804087685Здание детского сада отдельно стоящее двухэтажное</v>
      </c>
      <c r="E998" s="13" t="s">
        <v>6312</v>
      </c>
      <c r="F998" s="13" t="s">
        <v>16</v>
      </c>
      <c r="G998" s="13" t="s">
        <v>387</v>
      </c>
      <c r="H998" s="14" t="s">
        <v>443</v>
      </c>
      <c r="I998" s="2">
        <f t="shared" si="31"/>
        <v>1</v>
      </c>
      <c r="J998" s="2" t="s">
        <v>11974</v>
      </c>
    </row>
    <row r="999" spans="1:10" x14ac:dyDescent="0.25">
      <c r="A999" s="9">
        <v>7804087692</v>
      </c>
      <c r="B999" s="10" t="s">
        <v>4454</v>
      </c>
      <c r="C999" s="13" t="str">
        <f>IF(B999="","не указан"&amp;COUNTIF($A$3:$A999,A999),B999)</f>
        <v>Государственное бюджетное дошкольное образовательное учреждение детский сад № 47 Калининского района Санкт- Петербурга</v>
      </c>
      <c r="D999" s="10" t="str">
        <f t="shared" si="30"/>
        <v>7804087692Государственное бюджетное дошкольное образовательное учреждение детский сад № 47 Калининского района Санкт- Петербурга</v>
      </c>
      <c r="E999" s="10" t="s">
        <v>4455</v>
      </c>
      <c r="F999" s="10" t="s">
        <v>16</v>
      </c>
      <c r="G999" s="10" t="s">
        <v>387</v>
      </c>
      <c r="H999" s="11" t="s">
        <v>428</v>
      </c>
      <c r="I999" s="2">
        <f t="shared" si="31"/>
        <v>1</v>
      </c>
      <c r="J999" s="2" t="s">
        <v>11974</v>
      </c>
    </row>
    <row r="1000" spans="1:10" x14ac:dyDescent="0.25">
      <c r="A1000" s="12">
        <v>7804087702</v>
      </c>
      <c r="B1000" s="13"/>
      <c r="C1000" s="13" t="str">
        <f>IF(B1000="","не указан"&amp;COUNTIF($A$3:$A1000,A1000),B1000)</f>
        <v>не указан1</v>
      </c>
      <c r="D1000" s="10" t="str">
        <f t="shared" si="30"/>
        <v>7804087702не указан1</v>
      </c>
      <c r="E1000" s="13" t="s">
        <v>5009</v>
      </c>
      <c r="F1000" s="13" t="s">
        <v>16</v>
      </c>
      <c r="G1000" s="13" t="s">
        <v>387</v>
      </c>
      <c r="H1000" s="14" t="s">
        <v>425</v>
      </c>
      <c r="I1000" s="2">
        <f t="shared" si="31"/>
        <v>1</v>
      </c>
      <c r="J1000" s="2" t="s">
        <v>11974</v>
      </c>
    </row>
    <row r="1001" spans="1:10" x14ac:dyDescent="0.25">
      <c r="A1001" s="9">
        <v>7804087710</v>
      </c>
      <c r="B1001" s="10" t="s">
        <v>5241</v>
      </c>
      <c r="C1001" s="13" t="str">
        <f>IF(B1001="","не указан"&amp;COUNTIF($A$3:$A1001,A1001),B1001)</f>
        <v>детский сад 1 корпус</v>
      </c>
      <c r="D1001" s="10" t="str">
        <f t="shared" si="30"/>
        <v>7804087710детский сад 1 корпус</v>
      </c>
      <c r="E1001" s="10" t="s">
        <v>5242</v>
      </c>
      <c r="F1001" s="10" t="s">
        <v>16</v>
      </c>
      <c r="G1001" s="10" t="s">
        <v>387</v>
      </c>
      <c r="H1001" s="11" t="s">
        <v>478</v>
      </c>
      <c r="I1001" s="2">
        <f t="shared" si="31"/>
        <v>2</v>
      </c>
      <c r="J1001" s="2" t="s">
        <v>11974</v>
      </c>
    </row>
    <row r="1002" spans="1:10" x14ac:dyDescent="0.25">
      <c r="A1002" s="12">
        <v>7804087710</v>
      </c>
      <c r="B1002" s="13" t="s">
        <v>5255</v>
      </c>
      <c r="C1002" s="13" t="str">
        <f>IF(B1002="","не указан"&amp;COUNTIF($A$3:$A1002,A1002),B1002)</f>
        <v>детский сад 2 корпус</v>
      </c>
      <c r="D1002" s="10" t="str">
        <f t="shared" si="30"/>
        <v>7804087710детский сад 2 корпус</v>
      </c>
      <c r="E1002" s="13" t="s">
        <v>5256</v>
      </c>
      <c r="F1002" s="13" t="s">
        <v>16</v>
      </c>
      <c r="G1002" s="13" t="s">
        <v>387</v>
      </c>
      <c r="H1002" s="14" t="s">
        <v>478</v>
      </c>
      <c r="I1002" s="2">
        <f t="shared" si="31"/>
        <v>1</v>
      </c>
      <c r="J1002" s="2" t="s">
        <v>11974</v>
      </c>
    </row>
    <row r="1003" spans="1:10" x14ac:dyDescent="0.25">
      <c r="A1003" s="9">
        <v>7804088047</v>
      </c>
      <c r="B1003" s="13"/>
      <c r="C1003" s="13" t="str">
        <f>IF(B1003="","не указан"&amp;COUNTIF($A$3:$A1003,A1003),B1003)</f>
        <v>не указан1</v>
      </c>
      <c r="D1003" s="10" t="str">
        <f t="shared" si="30"/>
        <v>7804088047не указан1</v>
      </c>
      <c r="E1003" s="10" t="s">
        <v>8040</v>
      </c>
      <c r="F1003" s="10" t="s">
        <v>16</v>
      </c>
      <c r="G1003" s="10" t="s">
        <v>387</v>
      </c>
      <c r="H1003" s="11" t="s">
        <v>393</v>
      </c>
      <c r="I1003" s="2">
        <f t="shared" si="31"/>
        <v>1</v>
      </c>
      <c r="J1003" s="2" t="s">
        <v>11974</v>
      </c>
    </row>
    <row r="1004" spans="1:10" x14ac:dyDescent="0.25">
      <c r="A1004" s="12">
        <v>7804088079</v>
      </c>
      <c r="B1004" s="13" t="s">
        <v>4499</v>
      </c>
      <c r="C1004" s="13" t="str">
        <f>IF(B1004="","не указан"&amp;COUNTIF($A$3:$A1004,A1004),B1004)</f>
        <v>Государственное бюджетное дошкольное образовательное учреждение детский сад № 8 комбинированного вида Калининского района Санкт-Петербурга</v>
      </c>
      <c r="D1004" s="10" t="str">
        <f t="shared" si="30"/>
        <v>7804088079Государственное бюджетное дошкольное образовательное учреждение детский сад № 8 комбинированного вида Калининского района Санкт-Петербурга</v>
      </c>
      <c r="E1004" s="13" t="s">
        <v>4500</v>
      </c>
      <c r="F1004" s="13" t="s">
        <v>16</v>
      </c>
      <c r="G1004" s="13" t="s">
        <v>387</v>
      </c>
      <c r="H1004" s="14" t="s">
        <v>462</v>
      </c>
      <c r="I1004" s="2">
        <f t="shared" si="31"/>
        <v>2</v>
      </c>
      <c r="J1004" s="2" t="s">
        <v>11974</v>
      </c>
    </row>
    <row r="1005" spans="1:10" x14ac:dyDescent="0.25">
      <c r="A1005" s="9">
        <v>7804088079</v>
      </c>
      <c r="B1005" s="10" t="s">
        <v>4501</v>
      </c>
      <c r="C1005" s="13" t="str">
        <f>IF(B1005="","не указан"&amp;COUNTIF($A$3:$A1005,A1005),B1005)</f>
        <v>Государственное бюджетное дошкольное образовательное учреждение детский сад № 8 комбинированного вида Калиниского района Санкт-Петербурга</v>
      </c>
      <c r="D1005" s="10" t="str">
        <f t="shared" si="30"/>
        <v>7804088079Государственное бюджетное дошкольное образовательное учреждение детский сад № 8 комбинированного вида Калиниского района Санкт-Петербурга</v>
      </c>
      <c r="E1005" s="10" t="s">
        <v>4502</v>
      </c>
      <c r="F1005" s="10" t="s">
        <v>16</v>
      </c>
      <c r="G1005" s="10" t="s">
        <v>387</v>
      </c>
      <c r="H1005" s="11" t="s">
        <v>462</v>
      </c>
      <c r="I1005" s="2">
        <f t="shared" si="31"/>
        <v>1</v>
      </c>
      <c r="J1005" s="2" t="s">
        <v>11974</v>
      </c>
    </row>
    <row r="1006" spans="1:10" x14ac:dyDescent="0.25">
      <c r="A1006" s="12">
        <v>7804088167</v>
      </c>
      <c r="B1006" s="13"/>
      <c r="C1006" s="13" t="str">
        <f>IF(B1006="","не указан"&amp;COUNTIF($A$3:$A1006,A1006),B1006)</f>
        <v>не указан1</v>
      </c>
      <c r="D1006" s="10" t="str">
        <f t="shared" si="30"/>
        <v>7804088167не указан1</v>
      </c>
      <c r="E1006" s="13" t="s">
        <v>5081</v>
      </c>
      <c r="F1006" s="13" t="s">
        <v>16</v>
      </c>
      <c r="G1006" s="13" t="s">
        <v>387</v>
      </c>
      <c r="H1006" s="14" t="s">
        <v>423</v>
      </c>
      <c r="I1006" s="2">
        <f t="shared" si="31"/>
        <v>1</v>
      </c>
      <c r="J1006" s="2" t="s">
        <v>11974</v>
      </c>
    </row>
    <row r="1007" spans="1:10" x14ac:dyDescent="0.25">
      <c r="A1007" s="9">
        <v>7804088390</v>
      </c>
      <c r="B1007" s="13"/>
      <c r="C1007" s="13" t="str">
        <f>IF(B1007="","не указан"&amp;COUNTIF($A$3:$A1007,A1007),B1007)</f>
        <v>не указан1</v>
      </c>
      <c r="D1007" s="10" t="str">
        <f t="shared" si="30"/>
        <v>7804088390не указан1</v>
      </c>
      <c r="E1007" s="10" t="s">
        <v>7880</v>
      </c>
      <c r="F1007" s="10" t="s">
        <v>16</v>
      </c>
      <c r="G1007" s="10" t="s">
        <v>387</v>
      </c>
      <c r="H1007" s="11" t="s">
        <v>495</v>
      </c>
      <c r="I1007" s="2">
        <f t="shared" si="31"/>
        <v>1</v>
      </c>
      <c r="J1007" s="2" t="s">
        <v>11974</v>
      </c>
    </row>
    <row r="1008" spans="1:10" x14ac:dyDescent="0.25">
      <c r="A1008" s="12">
        <v>7804088583</v>
      </c>
      <c r="B1008" s="13"/>
      <c r="C1008" s="13" t="str">
        <f>IF(B1008="","не указан"&amp;COUNTIF($A$3:$A1008,A1008),B1008)</f>
        <v>не указан1</v>
      </c>
      <c r="D1008" s="10" t="str">
        <f t="shared" si="30"/>
        <v>7804088583не указан1</v>
      </c>
      <c r="E1008" s="13" t="s">
        <v>11301</v>
      </c>
      <c r="F1008" s="13" t="s">
        <v>16</v>
      </c>
      <c r="G1008" s="13" t="s">
        <v>387</v>
      </c>
      <c r="H1008" s="14" t="s">
        <v>388</v>
      </c>
      <c r="I1008" s="2">
        <f t="shared" si="31"/>
        <v>1</v>
      </c>
      <c r="J1008" s="2" t="s">
        <v>11974</v>
      </c>
    </row>
    <row r="1009" spans="1:10" x14ac:dyDescent="0.25">
      <c r="A1009" s="9">
        <v>7804088760</v>
      </c>
      <c r="B1009" s="13"/>
      <c r="C1009" s="13" t="str">
        <f>IF(B1009="","не указан"&amp;COUNTIF($A$3:$A1009,A1009),B1009)</f>
        <v>не указан1</v>
      </c>
      <c r="D1009" s="10" t="str">
        <f t="shared" si="30"/>
        <v>7804088760не указан1</v>
      </c>
      <c r="E1009" s="10" t="s">
        <v>6270</v>
      </c>
      <c r="F1009" s="10" t="s">
        <v>16</v>
      </c>
      <c r="G1009" s="10" t="s">
        <v>387</v>
      </c>
      <c r="H1009" s="11" t="s">
        <v>427</v>
      </c>
      <c r="I1009" s="2">
        <f t="shared" si="31"/>
        <v>1</v>
      </c>
      <c r="J1009" s="2" t="s">
        <v>11974</v>
      </c>
    </row>
    <row r="1010" spans="1:10" x14ac:dyDescent="0.25">
      <c r="A1010" s="12">
        <v>7804089001</v>
      </c>
      <c r="B1010" s="13" t="s">
        <v>4571</v>
      </c>
      <c r="C1010" s="13" t="str">
        <f>IF(B1010="","не указан"&amp;COUNTIF($A$3:$A1010,A1010),B1010)</f>
        <v>Государственное бюджетное дошкольное образовательное учреждение детский сад №31 комбинированного вида Калининского района Санкт - Петербурга</v>
      </c>
      <c r="D1010" s="10" t="str">
        <f t="shared" si="30"/>
        <v>7804089001Государственное бюджетное дошкольное образовательное учреждение детский сад №31 комбинированного вида Калининского района Санкт - Петербурга</v>
      </c>
      <c r="E1010" s="13" t="s">
        <v>4572</v>
      </c>
      <c r="F1010" s="13" t="s">
        <v>16</v>
      </c>
      <c r="G1010" s="13" t="s">
        <v>387</v>
      </c>
      <c r="H1010" s="14" t="s">
        <v>413</v>
      </c>
      <c r="I1010" s="2">
        <f t="shared" si="31"/>
        <v>1</v>
      </c>
      <c r="J1010" s="2" t="s">
        <v>11974</v>
      </c>
    </row>
    <row r="1011" spans="1:10" x14ac:dyDescent="0.25">
      <c r="A1011" s="9">
        <v>7804089058</v>
      </c>
      <c r="B1011" s="13"/>
      <c r="C1011" s="13" t="str">
        <f>IF(B1011="","не указан"&amp;COUNTIF($A$3:$A1011,A1011),B1011)</f>
        <v>не указан1</v>
      </c>
      <c r="D1011" s="10" t="str">
        <f t="shared" si="30"/>
        <v>7804089058не указан1</v>
      </c>
      <c r="E1011" s="10" t="s">
        <v>4123</v>
      </c>
      <c r="F1011" s="10" t="s">
        <v>16</v>
      </c>
      <c r="G1011" s="10" t="s">
        <v>387</v>
      </c>
      <c r="H1011" s="11" t="s">
        <v>483</v>
      </c>
      <c r="I1011" s="2">
        <f t="shared" si="31"/>
        <v>1</v>
      </c>
      <c r="J1011" s="2" t="s">
        <v>11974</v>
      </c>
    </row>
    <row r="1012" spans="1:10" x14ac:dyDescent="0.25">
      <c r="A1012" s="12">
        <v>7804089114</v>
      </c>
      <c r="B1012" s="13"/>
      <c r="C1012" s="13" t="str">
        <f>IF(B1012="","не указан"&amp;COUNTIF($A$3:$A1012,A1012),B1012)</f>
        <v>не указан1</v>
      </c>
      <c r="D1012" s="10" t="str">
        <f t="shared" si="30"/>
        <v>7804089114не указан1</v>
      </c>
      <c r="E1012" s="13" t="s">
        <v>6257</v>
      </c>
      <c r="F1012" s="13" t="s">
        <v>16</v>
      </c>
      <c r="G1012" s="13" t="s">
        <v>387</v>
      </c>
      <c r="H1012" s="14" t="s">
        <v>430</v>
      </c>
      <c r="I1012" s="2">
        <f t="shared" si="31"/>
        <v>1</v>
      </c>
      <c r="J1012" s="2" t="s">
        <v>11974</v>
      </c>
    </row>
    <row r="1013" spans="1:10" x14ac:dyDescent="0.25">
      <c r="A1013" s="9">
        <v>7804089146</v>
      </c>
      <c r="B1013" s="13"/>
      <c r="C1013" s="13" t="str">
        <f>IF(B1013="","не указан"&amp;COUNTIF($A$3:$A1013,A1013),B1013)</f>
        <v>не указан1</v>
      </c>
      <c r="D1013" s="10" t="str">
        <f t="shared" si="30"/>
        <v>7804089146не указан1</v>
      </c>
      <c r="E1013" s="10" t="s">
        <v>5887</v>
      </c>
      <c r="F1013" s="10" t="s">
        <v>16</v>
      </c>
      <c r="G1013" s="10" t="s">
        <v>387</v>
      </c>
      <c r="H1013" s="11" t="s">
        <v>434</v>
      </c>
      <c r="I1013" s="2">
        <f t="shared" si="31"/>
        <v>1</v>
      </c>
      <c r="J1013" s="2" t="s">
        <v>11974</v>
      </c>
    </row>
    <row r="1014" spans="1:10" x14ac:dyDescent="0.25">
      <c r="A1014" s="12">
        <v>7804089330</v>
      </c>
      <c r="B1014" s="13"/>
      <c r="C1014" s="13" t="str">
        <f>IF(B1014="","не указан"&amp;COUNTIF($A$3:$A1014,A1014),B1014)</f>
        <v>не указан1</v>
      </c>
      <c r="D1014" s="10" t="str">
        <f t="shared" si="30"/>
        <v>7804089330не указан1</v>
      </c>
      <c r="E1014" s="13" t="s">
        <v>8057</v>
      </c>
      <c r="F1014" s="13" t="s">
        <v>16</v>
      </c>
      <c r="G1014" s="13" t="s">
        <v>387</v>
      </c>
      <c r="H1014" s="14" t="s">
        <v>480</v>
      </c>
      <c r="I1014" s="2">
        <f t="shared" si="31"/>
        <v>1</v>
      </c>
      <c r="J1014" s="2" t="s">
        <v>11974</v>
      </c>
    </row>
    <row r="1015" spans="1:10" x14ac:dyDescent="0.25">
      <c r="A1015" s="9">
        <v>7804090021</v>
      </c>
      <c r="B1015" s="13"/>
      <c r="C1015" s="13" t="str">
        <f>IF(B1015="","не указан"&amp;COUNTIF($A$3:$A1015,A1015),B1015)</f>
        <v>не указан1</v>
      </c>
      <c r="D1015" s="10" t="str">
        <f t="shared" si="30"/>
        <v>7804090021не указан1</v>
      </c>
      <c r="E1015" s="10" t="s">
        <v>5212</v>
      </c>
      <c r="F1015" s="10" t="s">
        <v>16</v>
      </c>
      <c r="G1015" s="10" t="s">
        <v>387</v>
      </c>
      <c r="H1015" s="11" t="s">
        <v>401</v>
      </c>
      <c r="I1015" s="2">
        <f t="shared" si="31"/>
        <v>2</v>
      </c>
      <c r="J1015" s="2" t="s">
        <v>11974</v>
      </c>
    </row>
    <row r="1016" spans="1:10" x14ac:dyDescent="0.25">
      <c r="A1016" s="12">
        <v>7804090021</v>
      </c>
      <c r="B1016" s="13" t="s">
        <v>5218</v>
      </c>
      <c r="C1016" s="13" t="str">
        <f>IF(B1016="","не указан"&amp;COUNTIF($A$3:$A1016,A1016),B1016)</f>
        <v>детский сад (здание №2)</v>
      </c>
      <c r="D1016" s="10" t="str">
        <f t="shared" si="30"/>
        <v>7804090021детский сад (здание №2)</v>
      </c>
      <c r="E1016" s="13" t="s">
        <v>5219</v>
      </c>
      <c r="F1016" s="13" t="s">
        <v>16</v>
      </c>
      <c r="G1016" s="13" t="s">
        <v>387</v>
      </c>
      <c r="H1016" s="14" t="s">
        <v>401</v>
      </c>
      <c r="I1016" s="2">
        <f t="shared" si="31"/>
        <v>1</v>
      </c>
      <c r="J1016" s="2" t="s">
        <v>11974</v>
      </c>
    </row>
    <row r="1017" spans="1:10" x14ac:dyDescent="0.25">
      <c r="A1017" s="9">
        <v>7804090053</v>
      </c>
      <c r="B1017" s="10" t="s">
        <v>4483</v>
      </c>
      <c r="C1017" s="13" t="str">
        <f>IF(B1017="","не указан"&amp;COUNTIF($A$3:$A1017,A1017),B1017)</f>
        <v>Государственное бюджетное дошкольное образовательное учреждение детский сад № 68 компенсирующего вида Калининского района Санкт-Петербурга</v>
      </c>
      <c r="D1017" s="10" t="str">
        <f t="shared" si="30"/>
        <v>7804090053Государственное бюджетное дошкольное образовательное учреждение детский сад № 68 компенсирующего вида Калининского района Санкт-Петербурга</v>
      </c>
      <c r="E1017" s="10" t="s">
        <v>4484</v>
      </c>
      <c r="F1017" s="10" t="s">
        <v>16</v>
      </c>
      <c r="G1017" s="10" t="s">
        <v>387</v>
      </c>
      <c r="H1017" s="11" t="s">
        <v>449</v>
      </c>
      <c r="I1017" s="2">
        <f t="shared" si="31"/>
        <v>1</v>
      </c>
      <c r="J1017" s="2" t="s">
        <v>11974</v>
      </c>
    </row>
    <row r="1018" spans="1:10" x14ac:dyDescent="0.25">
      <c r="A1018" s="12">
        <v>7804090575</v>
      </c>
      <c r="B1018" s="13"/>
      <c r="C1018" s="13" t="str">
        <f>IF(B1018="","не указан"&amp;COUNTIF($A$3:$A1018,A1018),B1018)</f>
        <v>не указан1</v>
      </c>
      <c r="D1018" s="10" t="str">
        <f t="shared" si="30"/>
        <v>7804090575не указан1</v>
      </c>
      <c r="E1018" s="13" t="s">
        <v>11277</v>
      </c>
      <c r="F1018" s="13" t="s">
        <v>16</v>
      </c>
      <c r="G1018" s="13" t="s">
        <v>387</v>
      </c>
      <c r="H1018" s="14" t="s">
        <v>512</v>
      </c>
      <c r="I1018" s="2">
        <f t="shared" si="31"/>
        <v>1</v>
      </c>
      <c r="J1018" s="2" t="s">
        <v>11974</v>
      </c>
    </row>
    <row r="1019" spans="1:10" x14ac:dyDescent="0.25">
      <c r="A1019" s="9">
        <v>7804090670</v>
      </c>
      <c r="B1019" s="13"/>
      <c r="C1019" s="13" t="str">
        <f>IF(B1019="","не указан"&amp;COUNTIF($A$3:$A1019,A1019),B1019)</f>
        <v>не указан1</v>
      </c>
      <c r="D1019" s="10" t="str">
        <f t="shared" si="30"/>
        <v>7804090670не указан1</v>
      </c>
      <c r="E1019" s="10" t="s">
        <v>5757</v>
      </c>
      <c r="F1019" s="10" t="s">
        <v>16</v>
      </c>
      <c r="G1019" s="10" t="s">
        <v>387</v>
      </c>
      <c r="H1019" s="11" t="s">
        <v>433</v>
      </c>
      <c r="I1019" s="2">
        <f t="shared" si="31"/>
        <v>1</v>
      </c>
      <c r="J1019" s="2" t="s">
        <v>11974</v>
      </c>
    </row>
    <row r="1020" spans="1:10" x14ac:dyDescent="0.25">
      <c r="A1020" s="12">
        <v>7804090920</v>
      </c>
      <c r="B1020" s="13" t="s">
        <v>4619</v>
      </c>
      <c r="C1020" s="13" t="str">
        <f>IF(B1020="","не указан"&amp;COUNTIF($A$3:$A1020,A1020),B1020)</f>
        <v>Государственное бюджетное дошкольное образовательное учреждение детский сад№59 общеразвивающего вида с приоритетным осуществлением деятельности по физическому развитию детей Калиниского района Санкт-Петербурга</v>
      </c>
      <c r="D1020" s="10" t="str">
        <f t="shared" si="30"/>
        <v>7804090920Государственное бюджетное дошкольное образовательное учреждение детский сад№59 общеразвивающего вида с приоритетным осуществлением деятельности по физическому развитию детей Калиниского района Санкт-Петербурга</v>
      </c>
      <c r="E1020" s="13" t="s">
        <v>4620</v>
      </c>
      <c r="F1020" s="13" t="s">
        <v>16</v>
      </c>
      <c r="G1020" s="13" t="s">
        <v>387</v>
      </c>
      <c r="H1020" s="14" t="s">
        <v>441</v>
      </c>
      <c r="I1020" s="2">
        <f t="shared" si="31"/>
        <v>1</v>
      </c>
      <c r="J1020" s="2" t="s">
        <v>11974</v>
      </c>
    </row>
    <row r="1021" spans="1:10" x14ac:dyDescent="0.25">
      <c r="A1021" s="9">
        <v>7804090977</v>
      </c>
      <c r="B1021" s="10" t="s">
        <v>8442</v>
      </c>
      <c r="C1021" s="13" t="str">
        <f>IF(B1021="","не указан"&amp;COUNTIF($A$3:$A1021,A1021),B1021)</f>
        <v>объект нежилого фонда</v>
      </c>
      <c r="D1021" s="10" t="str">
        <f t="shared" si="30"/>
        <v>7804090977объект нежилого фонда</v>
      </c>
      <c r="E1021" s="10" t="s">
        <v>8443</v>
      </c>
      <c r="F1021" s="10" t="s">
        <v>16</v>
      </c>
      <c r="G1021" s="10" t="s">
        <v>387</v>
      </c>
      <c r="H1021" s="11" t="s">
        <v>525</v>
      </c>
      <c r="I1021" s="2">
        <f t="shared" si="31"/>
        <v>1</v>
      </c>
      <c r="J1021" s="2" t="s">
        <v>11974</v>
      </c>
    </row>
    <row r="1022" spans="1:10" x14ac:dyDescent="0.25">
      <c r="A1022" s="12">
        <v>7804092170</v>
      </c>
      <c r="B1022" s="13"/>
      <c r="C1022" s="13" t="str">
        <f>IF(B1022="","не указан"&amp;COUNTIF($A$3:$A1022,A1022),B1022)</f>
        <v>не указан1</v>
      </c>
      <c r="D1022" s="10" t="str">
        <f t="shared" si="30"/>
        <v>7804092170не указан1</v>
      </c>
      <c r="E1022" s="13"/>
      <c r="F1022" s="13" t="s">
        <v>16</v>
      </c>
      <c r="G1022" s="13" t="s">
        <v>387</v>
      </c>
      <c r="H1022" s="14" t="s">
        <v>476</v>
      </c>
      <c r="I1022" s="2">
        <f t="shared" si="31"/>
        <v>1</v>
      </c>
      <c r="J1022" s="2" t="s">
        <v>11974</v>
      </c>
    </row>
    <row r="1023" spans="1:10" x14ac:dyDescent="0.25">
      <c r="A1023" s="9">
        <v>7804093336</v>
      </c>
      <c r="B1023" s="13"/>
      <c r="C1023" s="13" t="str">
        <f>IF(B1023="","не указан"&amp;COUNTIF($A$3:$A1023,A1023),B1023)</f>
        <v>не указан1</v>
      </c>
      <c r="D1023" s="10" t="str">
        <f t="shared" si="30"/>
        <v>7804093336не указан1</v>
      </c>
      <c r="E1023" s="10" t="s">
        <v>7879</v>
      </c>
      <c r="F1023" s="10" t="s">
        <v>16</v>
      </c>
      <c r="G1023" s="10" t="s">
        <v>387</v>
      </c>
      <c r="H1023" s="11" t="s">
        <v>514</v>
      </c>
      <c r="I1023" s="2">
        <f t="shared" si="31"/>
        <v>1</v>
      </c>
      <c r="J1023" s="2" t="s">
        <v>11974</v>
      </c>
    </row>
    <row r="1024" spans="1:10" x14ac:dyDescent="0.25">
      <c r="A1024" s="12">
        <v>7804093791</v>
      </c>
      <c r="B1024" s="13"/>
      <c r="C1024" s="13" t="str">
        <f>IF(B1024="","не указан"&amp;COUNTIF($A$3:$A1024,A1024),B1024)</f>
        <v>не указан1</v>
      </c>
      <c r="D1024" s="10" t="str">
        <f t="shared" si="30"/>
        <v>7804093791не указан1</v>
      </c>
      <c r="E1024" s="13" t="s">
        <v>8131</v>
      </c>
      <c r="F1024" s="13" t="s">
        <v>16</v>
      </c>
      <c r="G1024" s="13" t="s">
        <v>387</v>
      </c>
      <c r="H1024" s="14" t="s">
        <v>504</v>
      </c>
      <c r="I1024" s="2">
        <f t="shared" si="31"/>
        <v>1</v>
      </c>
      <c r="J1024" s="2" t="s">
        <v>11974</v>
      </c>
    </row>
    <row r="1025" spans="1:10" x14ac:dyDescent="0.25">
      <c r="A1025" s="9">
        <v>7804094058</v>
      </c>
      <c r="B1025" s="13"/>
      <c r="C1025" s="13" t="str">
        <f>IF(B1025="","не указан"&amp;COUNTIF($A$3:$A1025,A1025),B1025)</f>
        <v>не указан1</v>
      </c>
      <c r="D1025" s="10" t="str">
        <f t="shared" si="30"/>
        <v>7804094058не указан1</v>
      </c>
      <c r="E1025" s="10" t="s">
        <v>8044</v>
      </c>
      <c r="F1025" s="10" t="s">
        <v>16</v>
      </c>
      <c r="G1025" s="10" t="s">
        <v>387</v>
      </c>
      <c r="H1025" s="11" t="s">
        <v>515</v>
      </c>
      <c r="I1025" s="2">
        <f t="shared" si="31"/>
        <v>1</v>
      </c>
      <c r="J1025" s="2" t="s">
        <v>11974</v>
      </c>
    </row>
    <row r="1026" spans="1:10" x14ac:dyDescent="0.25">
      <c r="A1026" s="12">
        <v>7804094481</v>
      </c>
      <c r="B1026" s="13" t="s">
        <v>4075</v>
      </c>
      <c r="C1026" s="13" t="str">
        <f>IF(B1026="","не указан"&amp;COUNTIF($A$3:$A1026,A1026),B1026)</f>
        <v>ГБОУ школа №46 "Центр РиМ" Калининского района</v>
      </c>
      <c r="D1026" s="10" t="str">
        <f t="shared" si="30"/>
        <v>7804094481ГБОУ школа №46 "Центр РиМ" Калининского района</v>
      </c>
      <c r="E1026" s="13" t="s">
        <v>4076</v>
      </c>
      <c r="F1026" s="13" t="s">
        <v>16</v>
      </c>
      <c r="G1026" s="13" t="s">
        <v>387</v>
      </c>
      <c r="H1026" s="14" t="s">
        <v>529</v>
      </c>
      <c r="I1026" s="2">
        <f t="shared" si="31"/>
        <v>1</v>
      </c>
      <c r="J1026" s="2" t="s">
        <v>11974</v>
      </c>
    </row>
    <row r="1027" spans="1:10" x14ac:dyDescent="0.25">
      <c r="A1027" s="9">
        <v>7804095527</v>
      </c>
      <c r="B1027" s="13"/>
      <c r="C1027" s="13" t="str">
        <f>IF(B1027="","не указан"&amp;COUNTIF($A$3:$A1027,A1027),B1027)</f>
        <v>не указан1</v>
      </c>
      <c r="D1027" s="10" t="str">
        <f t="shared" si="30"/>
        <v>7804095527не указан1</v>
      </c>
      <c r="E1027" s="10" t="s">
        <v>5016</v>
      </c>
      <c r="F1027" s="10" t="s">
        <v>16</v>
      </c>
      <c r="G1027" s="10" t="s">
        <v>387</v>
      </c>
      <c r="H1027" s="11" t="s">
        <v>468</v>
      </c>
      <c r="I1027" s="2">
        <f t="shared" si="31"/>
        <v>1</v>
      </c>
      <c r="J1027" s="2" t="s">
        <v>11974</v>
      </c>
    </row>
    <row r="1028" spans="1:10" x14ac:dyDescent="0.25">
      <c r="A1028" s="12">
        <v>7804095598</v>
      </c>
      <c r="B1028" s="13"/>
      <c r="C1028" s="13" t="str">
        <f>IF(B1028="","не указан"&amp;COUNTIF($A$3:$A1028,A1028),B1028)</f>
        <v>не указан1</v>
      </c>
      <c r="D1028" s="10" t="str">
        <f t="shared" ref="D1028:D1091" si="32">A1028&amp;C1028</f>
        <v>7804095598не указан1</v>
      </c>
      <c r="E1028" s="13" t="s">
        <v>5128</v>
      </c>
      <c r="F1028" s="13" t="s">
        <v>16</v>
      </c>
      <c r="G1028" s="13" t="s">
        <v>387</v>
      </c>
      <c r="H1028" s="14" t="s">
        <v>470</v>
      </c>
      <c r="I1028" s="2">
        <f t="shared" ref="I1028:I1091" si="33">COUNTIF(A1028:A7759,A1028)</f>
        <v>1</v>
      </c>
      <c r="J1028" s="2" t="s">
        <v>11974</v>
      </c>
    </row>
    <row r="1029" spans="1:10" x14ac:dyDescent="0.25">
      <c r="A1029" s="9">
        <v>7804095855</v>
      </c>
      <c r="B1029" s="13"/>
      <c r="C1029" s="13" t="str">
        <f>IF(B1029="","не указан"&amp;COUNTIF($A$3:$A1029,A1029),B1029)</f>
        <v>не указан1</v>
      </c>
      <c r="D1029" s="10" t="str">
        <f t="shared" si="32"/>
        <v>7804095855не указан1</v>
      </c>
      <c r="E1029" s="10" t="s">
        <v>8360</v>
      </c>
      <c r="F1029" s="10" t="s">
        <v>16</v>
      </c>
      <c r="G1029" s="10" t="s">
        <v>387</v>
      </c>
      <c r="H1029" s="11" t="s">
        <v>436</v>
      </c>
      <c r="I1029" s="2">
        <f t="shared" si="33"/>
        <v>1</v>
      </c>
      <c r="J1029" s="2" t="s">
        <v>11974</v>
      </c>
    </row>
    <row r="1030" spans="1:10" x14ac:dyDescent="0.25">
      <c r="A1030" s="12">
        <v>7804097690</v>
      </c>
      <c r="B1030" s="13"/>
      <c r="C1030" s="13" t="str">
        <f>IF(B1030="","не указан"&amp;COUNTIF($A$3:$A1030,A1030),B1030)</f>
        <v>не указан1</v>
      </c>
      <c r="D1030" s="10" t="str">
        <f t="shared" si="32"/>
        <v>7804097690не указан1</v>
      </c>
      <c r="E1030" s="13" t="s">
        <v>5877</v>
      </c>
      <c r="F1030" s="13" t="s">
        <v>16</v>
      </c>
      <c r="G1030" s="13" t="s">
        <v>387</v>
      </c>
      <c r="H1030" s="14" t="s">
        <v>405</v>
      </c>
      <c r="I1030" s="2">
        <f t="shared" si="33"/>
        <v>1</v>
      </c>
      <c r="J1030" s="2" t="s">
        <v>11974</v>
      </c>
    </row>
    <row r="1031" spans="1:10" x14ac:dyDescent="0.25">
      <c r="A1031" s="9">
        <v>7804098895</v>
      </c>
      <c r="B1031" s="13"/>
      <c r="C1031" s="13" t="str">
        <f>IF(B1031="","не указан"&amp;COUNTIF($A$3:$A1031,A1031),B1031)</f>
        <v>не указан1</v>
      </c>
      <c r="D1031" s="10" t="str">
        <f t="shared" si="32"/>
        <v>7804098895не указан1</v>
      </c>
      <c r="E1031" s="10" t="s">
        <v>11793</v>
      </c>
      <c r="F1031" s="10" t="s">
        <v>16</v>
      </c>
      <c r="G1031" s="10" t="s">
        <v>387</v>
      </c>
      <c r="H1031" s="11" t="s">
        <v>499</v>
      </c>
      <c r="I1031" s="2">
        <f t="shared" si="33"/>
        <v>1</v>
      </c>
      <c r="J1031" s="2" t="s">
        <v>11974</v>
      </c>
    </row>
    <row r="1032" spans="1:10" x14ac:dyDescent="0.25">
      <c r="A1032" s="12">
        <v>7804099200</v>
      </c>
      <c r="B1032" s="13" t="s">
        <v>4828</v>
      </c>
      <c r="C1032" s="13" t="str">
        <f>IF(B1032="","не указан"&amp;COUNTIF($A$3:$A1032,A1032),B1032)</f>
        <v>Государственное бюджетное общеобразовательное учреждение средняя общеобразовательная школа №72 с углубленным изучением немецкого языка Калининского района Санкт-Петербурга</v>
      </c>
      <c r="D1032" s="10" t="str">
        <f t="shared" si="32"/>
        <v>7804099200Государственное бюджетное общеобразовательное учреждение средняя общеобразовательная школа №72 с углубленным изучением немецкого языка Калининского района Санкт-Петербурга</v>
      </c>
      <c r="E1032" s="13" t="s">
        <v>4829</v>
      </c>
      <c r="F1032" s="13" t="s">
        <v>16</v>
      </c>
      <c r="G1032" s="13" t="s">
        <v>387</v>
      </c>
      <c r="H1032" s="14" t="s">
        <v>519</v>
      </c>
      <c r="I1032" s="2">
        <f t="shared" si="33"/>
        <v>1</v>
      </c>
      <c r="J1032" s="2" t="s">
        <v>11974</v>
      </c>
    </row>
    <row r="1033" spans="1:10" x14ac:dyDescent="0.25">
      <c r="A1033" s="9">
        <v>7804099659</v>
      </c>
      <c r="B1033" s="10" t="s">
        <v>4934</v>
      </c>
      <c r="C1033" s="13" t="str">
        <f>IF(B1033="","не указан"&amp;COUNTIF($A$3:$A1033,A1033),B1033)</f>
        <v>Двухэтажное отдельно стоящее здание. Имеющее два основных входа, расположенных по разным сторонам здания. Крупнопанельное здание с вентилируемым фасадом.</v>
      </c>
      <c r="D1033" s="10" t="str">
        <f t="shared" si="32"/>
        <v>7804099659Двухэтажное отдельно стоящее здание. Имеющее два основных входа, расположенных по разным сторонам здания. Крупнопанельное здание с вентилируемым фасадом.</v>
      </c>
      <c r="E1033" s="10" t="s">
        <v>4935</v>
      </c>
      <c r="F1033" s="10" t="s">
        <v>16</v>
      </c>
      <c r="G1033" s="10" t="s">
        <v>387</v>
      </c>
      <c r="H1033" s="11" t="s">
        <v>424</v>
      </c>
      <c r="I1033" s="2">
        <f t="shared" si="33"/>
        <v>1</v>
      </c>
      <c r="J1033" s="2" t="s">
        <v>11974</v>
      </c>
    </row>
    <row r="1034" spans="1:10" x14ac:dyDescent="0.25">
      <c r="A1034" s="12">
        <v>7804103143</v>
      </c>
      <c r="B1034" s="13" t="s">
        <v>11627</v>
      </c>
      <c r="C1034" s="13" t="str">
        <f>IF(B1034="","не указан"&amp;COUNTIF($A$3:$A1034,A1034),B1034)</f>
        <v>Центр водных видов спорта "Невская волна"</v>
      </c>
      <c r="D1034" s="10" t="str">
        <f t="shared" si="32"/>
        <v>7804103143Центр водных видов спорта "Невская волна"</v>
      </c>
      <c r="E1034" s="13"/>
      <c r="F1034" s="13" t="s">
        <v>2243</v>
      </c>
      <c r="G1034" s="13" t="s">
        <v>2708</v>
      </c>
      <c r="H1034" s="14" t="s">
        <v>2720</v>
      </c>
      <c r="I1034" s="2">
        <f t="shared" si="33"/>
        <v>1</v>
      </c>
      <c r="J1034" s="2" t="s">
        <v>11974</v>
      </c>
    </row>
    <row r="1035" spans="1:10" x14ac:dyDescent="0.25">
      <c r="A1035" s="9">
        <v>7804104877</v>
      </c>
      <c r="B1035" s="10" t="s">
        <v>8452</v>
      </c>
      <c r="C1035" s="13" t="str">
        <f>IF(B1035="","не указан"&amp;COUNTIF($A$3:$A1035,A1035),B1035)</f>
        <v>Объект социальной инфраструктуры, относящийся к отрасли здравоохранения, для оказания медицинской помощи в амбулаторной форме с возможностью приспособления для оказания медицинской помощи в стационарной форме размещением 165 коек лицам, заболевшим новой</v>
      </c>
      <c r="D1035" s="10" t="str">
        <f t="shared" si="32"/>
        <v>7804104877Объект социальной инфраструктуры, относящийся к отрасли здравоохранения, для оказания медицинской помощи в амбулаторной форме с возможностью приспособления для оказания медицинской помощи в стационарной форме размещением 165 коек лицам, заболевшим новой</v>
      </c>
      <c r="E1035" s="10"/>
      <c r="F1035" s="10" t="s">
        <v>2243</v>
      </c>
      <c r="G1035" s="10" t="s">
        <v>2317</v>
      </c>
      <c r="H1035" s="11" t="s">
        <v>2378</v>
      </c>
      <c r="I1035" s="2">
        <f t="shared" si="33"/>
        <v>2</v>
      </c>
      <c r="J1035" s="2" t="s">
        <v>11974</v>
      </c>
    </row>
    <row r="1036" spans="1:10" x14ac:dyDescent="0.25">
      <c r="A1036" s="12">
        <v>7804104877</v>
      </c>
      <c r="B1036" s="13" t="s">
        <v>10151</v>
      </c>
      <c r="C1036" s="13" t="str">
        <f>IF(B1036="","не указан"&amp;COUNTIF($A$3:$A1036,A1036),B1036)</f>
        <v>Санкт-Петербургское государственное бюджетное учреждение здравоохранения Клиническая больница Святителя Луки</v>
      </c>
      <c r="D1036" s="10" t="str">
        <f t="shared" si="32"/>
        <v>7804104877Санкт-Петербургское государственное бюджетное учреждение здравоохранения Клиническая больница Святителя Луки</v>
      </c>
      <c r="E1036" s="13" t="s">
        <v>10152</v>
      </c>
      <c r="F1036" s="13" t="s">
        <v>2243</v>
      </c>
      <c r="G1036" s="13" t="s">
        <v>2317</v>
      </c>
      <c r="H1036" s="14" t="s">
        <v>2378</v>
      </c>
      <c r="I1036" s="2">
        <f t="shared" si="33"/>
        <v>1</v>
      </c>
      <c r="J1036" s="2" t="s">
        <v>11974</v>
      </c>
    </row>
    <row r="1037" spans="1:10" x14ac:dyDescent="0.25">
      <c r="A1037" s="9">
        <v>7804105239</v>
      </c>
      <c r="B1037" s="10" t="s">
        <v>6103</v>
      </c>
      <c r="C1037" s="13" t="str">
        <f>IF(B1037="","не указан"&amp;COUNTIF($A$3:$A1037,A1037),B1037)</f>
        <v>Здание "на Онежском проезде"</v>
      </c>
      <c r="D1037" s="10" t="str">
        <f t="shared" si="32"/>
        <v>7804105239Здание "на Онежском проезде"</v>
      </c>
      <c r="E1037" s="10" t="s">
        <v>6104</v>
      </c>
      <c r="F1037" s="10" t="s">
        <v>2243</v>
      </c>
      <c r="G1037" s="10" t="s">
        <v>2553</v>
      </c>
      <c r="H1037" s="11" t="s">
        <v>2557</v>
      </c>
      <c r="I1037" s="2">
        <f t="shared" si="33"/>
        <v>9</v>
      </c>
      <c r="J1037" s="2" t="s">
        <v>11974</v>
      </c>
    </row>
    <row r="1038" spans="1:10" x14ac:dyDescent="0.25">
      <c r="A1038" s="12">
        <v>7804105239</v>
      </c>
      <c r="B1038" s="13" t="s">
        <v>7779</v>
      </c>
      <c r="C1038" s="13" t="str">
        <f>IF(B1038="","не указан"&amp;COUNTIF($A$3:$A1038,A1038),B1038)</f>
        <v>Нежилое помещение 2-Н</v>
      </c>
      <c r="D1038" s="10" t="str">
        <f t="shared" si="32"/>
        <v>7804105239Нежилое помещение 2-Н</v>
      </c>
      <c r="E1038" s="13"/>
      <c r="F1038" s="13" t="s">
        <v>2243</v>
      </c>
      <c r="G1038" s="13" t="s">
        <v>2553</v>
      </c>
      <c r="H1038" s="14" t="s">
        <v>2557</v>
      </c>
      <c r="I1038" s="2">
        <f t="shared" si="33"/>
        <v>8</v>
      </c>
      <c r="J1038" s="2" t="s">
        <v>11974</v>
      </c>
    </row>
    <row r="1039" spans="1:10" x14ac:dyDescent="0.25">
      <c r="A1039" s="9">
        <v>7804105239</v>
      </c>
      <c r="B1039" s="13"/>
      <c r="C1039" s="13" t="str">
        <f>IF(B1039="","не указан"&amp;COUNTIF($A$3:$A1039,A1039),B1039)</f>
        <v>не указан3</v>
      </c>
      <c r="D1039" s="10" t="str">
        <f t="shared" si="32"/>
        <v>7804105239не указан3</v>
      </c>
      <c r="E1039" s="10" t="s">
        <v>8240</v>
      </c>
      <c r="F1039" s="10" t="s">
        <v>2243</v>
      </c>
      <c r="G1039" s="10" t="s">
        <v>2553</v>
      </c>
      <c r="H1039" s="11" t="s">
        <v>2557</v>
      </c>
      <c r="I1039" s="2">
        <f t="shared" si="33"/>
        <v>7</v>
      </c>
      <c r="J1039" s="2" t="s">
        <v>11974</v>
      </c>
    </row>
    <row r="1040" spans="1:10" x14ac:dyDescent="0.25">
      <c r="A1040" s="12">
        <v>7804105239</v>
      </c>
      <c r="B1040" s="13" t="s">
        <v>11235</v>
      </c>
      <c r="C1040" s="13" t="str">
        <f>IF(B1040="","не указан"&amp;COUNTIF($A$3:$A1040,A1040),B1040)</f>
        <v>Учебное здание площадки "Василеостровская"</v>
      </c>
      <c r="D1040" s="10" t="str">
        <f t="shared" si="32"/>
        <v>7804105239Учебное здание площадки "Василеостровская"</v>
      </c>
      <c r="E1040" s="13" t="s">
        <v>11236</v>
      </c>
      <c r="F1040" s="13" t="s">
        <v>2243</v>
      </c>
      <c r="G1040" s="13" t="s">
        <v>2553</v>
      </c>
      <c r="H1040" s="14" t="s">
        <v>2557</v>
      </c>
      <c r="I1040" s="2">
        <f t="shared" si="33"/>
        <v>6</v>
      </c>
      <c r="J1040" s="2" t="s">
        <v>11974</v>
      </c>
    </row>
    <row r="1041" spans="1:10" x14ac:dyDescent="0.25">
      <c r="A1041" s="9">
        <v>7804105239</v>
      </c>
      <c r="B1041" s="10" t="s">
        <v>11237</v>
      </c>
      <c r="C1041" s="13" t="str">
        <f>IF(B1041="","не указан"&amp;COUNTIF($A$3:$A1041,A1041),B1041)</f>
        <v>Учебное здание площадки "Миргородская", литера А</v>
      </c>
      <c r="D1041" s="10" t="str">
        <f t="shared" si="32"/>
        <v>7804105239Учебное здание площадки "Миргородская", литера А</v>
      </c>
      <c r="E1041" s="10" t="s">
        <v>11238</v>
      </c>
      <c r="F1041" s="10" t="s">
        <v>2243</v>
      </c>
      <c r="G1041" s="10" t="s">
        <v>2553</v>
      </c>
      <c r="H1041" s="11" t="s">
        <v>2557</v>
      </c>
      <c r="I1041" s="2">
        <f t="shared" si="33"/>
        <v>5</v>
      </c>
      <c r="J1041" s="2" t="s">
        <v>11974</v>
      </c>
    </row>
    <row r="1042" spans="1:10" x14ac:dyDescent="0.25">
      <c r="A1042" s="12">
        <v>7804105239</v>
      </c>
      <c r="B1042" s="13" t="s">
        <v>11239</v>
      </c>
      <c r="C1042" s="13" t="str">
        <f>IF(B1042="","не указан"&amp;COUNTIF($A$3:$A1042,A1042),B1042)</f>
        <v>Учебное здание площадки "Миргородская", литера Б</v>
      </c>
      <c r="D1042" s="10" t="str">
        <f t="shared" si="32"/>
        <v>7804105239Учебное здание площадки "Миргородская", литера Б</v>
      </c>
      <c r="E1042" s="13"/>
      <c r="F1042" s="13" t="s">
        <v>2243</v>
      </c>
      <c r="G1042" s="13" t="s">
        <v>2553</v>
      </c>
      <c r="H1042" s="14" t="s">
        <v>2557</v>
      </c>
      <c r="I1042" s="2">
        <f t="shared" si="33"/>
        <v>4</v>
      </c>
      <c r="J1042" s="2" t="s">
        <v>11974</v>
      </c>
    </row>
    <row r="1043" spans="1:10" x14ac:dyDescent="0.25">
      <c r="A1043" s="9">
        <v>7804105239</v>
      </c>
      <c r="B1043" s="10" t="s">
        <v>11240</v>
      </c>
      <c r="C1043" s="13" t="str">
        <f>IF(B1043="","не указан"&amp;COUNTIF($A$3:$A1043,A1043),B1043)</f>
        <v>Учебное здание площадки "Миргородская", литера В</v>
      </c>
      <c r="D1043" s="10" t="str">
        <f t="shared" si="32"/>
        <v>7804105239Учебное здание площадки "Миргородская", литера В</v>
      </c>
      <c r="E1043" s="10"/>
      <c r="F1043" s="10" t="s">
        <v>2243</v>
      </c>
      <c r="G1043" s="10" t="s">
        <v>2553</v>
      </c>
      <c r="H1043" s="11" t="s">
        <v>2557</v>
      </c>
      <c r="I1043" s="2">
        <f t="shared" si="33"/>
        <v>3</v>
      </c>
      <c r="J1043" s="2" t="s">
        <v>11974</v>
      </c>
    </row>
    <row r="1044" spans="1:10" x14ac:dyDescent="0.25">
      <c r="A1044" s="12">
        <v>7804105239</v>
      </c>
      <c r="B1044" s="13" t="s">
        <v>11241</v>
      </c>
      <c r="C1044" s="13" t="str">
        <f>IF(B1044="","не указан"&amp;COUNTIF($A$3:$A1044,A1044),B1044)</f>
        <v>Учебное здание площадки "Миргородская", литера Г</v>
      </c>
      <c r="D1044" s="10" t="str">
        <f t="shared" si="32"/>
        <v>7804105239Учебное здание площадки "Миргородская", литера Г</v>
      </c>
      <c r="E1044" s="13"/>
      <c r="F1044" s="13" t="s">
        <v>2243</v>
      </c>
      <c r="G1044" s="13" t="s">
        <v>2553</v>
      </c>
      <c r="H1044" s="14" t="s">
        <v>2557</v>
      </c>
      <c r="I1044" s="2">
        <f t="shared" si="33"/>
        <v>2</v>
      </c>
      <c r="J1044" s="2" t="s">
        <v>11974</v>
      </c>
    </row>
    <row r="1045" spans="1:10" x14ac:dyDescent="0.25">
      <c r="A1045" s="9">
        <v>7804105239</v>
      </c>
      <c r="B1045" s="10" t="s">
        <v>11242</v>
      </c>
      <c r="C1045" s="13" t="str">
        <f>IF(B1045="","не указан"&amp;COUNTIF($A$3:$A1045,A1045),B1045)</f>
        <v>Учебное здание площадки "Руставели"</v>
      </c>
      <c r="D1045" s="10" t="str">
        <f t="shared" si="32"/>
        <v>7804105239Учебное здание площадки "Руставели"</v>
      </c>
      <c r="E1045" s="10" t="s">
        <v>11243</v>
      </c>
      <c r="F1045" s="10" t="s">
        <v>2243</v>
      </c>
      <c r="G1045" s="10" t="s">
        <v>2553</v>
      </c>
      <c r="H1045" s="11" t="s">
        <v>2557</v>
      </c>
      <c r="I1045" s="2">
        <f t="shared" si="33"/>
        <v>1</v>
      </c>
      <c r="J1045" s="2" t="s">
        <v>11974</v>
      </c>
    </row>
    <row r="1046" spans="1:10" x14ac:dyDescent="0.25">
      <c r="A1046" s="12">
        <v>7804107187</v>
      </c>
      <c r="B1046" s="13" t="s">
        <v>9122</v>
      </c>
      <c r="C1046" s="13" t="str">
        <f>IF(B1046="","не указан"&amp;COUNTIF($A$3:$A1046,A1046),B1046)</f>
        <v>Площадка 1</v>
      </c>
      <c r="D1046" s="10" t="str">
        <f t="shared" si="32"/>
        <v>7804107187Площадка 1</v>
      </c>
      <c r="E1046" s="13"/>
      <c r="F1046" s="13" t="s">
        <v>2243</v>
      </c>
      <c r="G1046" s="13" t="s">
        <v>2565</v>
      </c>
      <c r="H1046" s="14" t="s">
        <v>2572</v>
      </c>
      <c r="I1046" s="2">
        <f t="shared" si="33"/>
        <v>2</v>
      </c>
      <c r="J1046" s="2" t="s">
        <v>11974</v>
      </c>
    </row>
    <row r="1047" spans="1:10" x14ac:dyDescent="0.25">
      <c r="A1047" s="9">
        <v>7804107187</v>
      </c>
      <c r="B1047" s="10" t="s">
        <v>9126</v>
      </c>
      <c r="C1047" s="13" t="str">
        <f>IF(B1047="","не указан"&amp;COUNTIF($A$3:$A1047,A1047),B1047)</f>
        <v>Площадка 2</v>
      </c>
      <c r="D1047" s="10" t="str">
        <f t="shared" si="32"/>
        <v>7804107187Площадка 2</v>
      </c>
      <c r="E1047" s="10"/>
      <c r="F1047" s="10" t="s">
        <v>2243</v>
      </c>
      <c r="G1047" s="10" t="s">
        <v>2565</v>
      </c>
      <c r="H1047" s="11" t="s">
        <v>2572</v>
      </c>
      <c r="I1047" s="2">
        <f t="shared" si="33"/>
        <v>1</v>
      </c>
      <c r="J1047" s="2" t="s">
        <v>11974</v>
      </c>
    </row>
    <row r="1048" spans="1:10" x14ac:dyDescent="0.25">
      <c r="A1048" s="12">
        <v>7804109307</v>
      </c>
      <c r="B1048" s="13" t="s">
        <v>9138</v>
      </c>
      <c r="C1048" s="13" t="str">
        <f>IF(B1048="","не указан"&amp;COUNTIF($A$3:$A1048,A1048),B1048)</f>
        <v>Площадка №1</v>
      </c>
      <c r="D1048" s="10" t="str">
        <f t="shared" si="32"/>
        <v>7804109307Площадка №1</v>
      </c>
      <c r="E1048" s="13"/>
      <c r="F1048" s="13" t="s">
        <v>2243</v>
      </c>
      <c r="G1048" s="13" t="s">
        <v>2565</v>
      </c>
      <c r="H1048" s="14" t="s">
        <v>2602</v>
      </c>
      <c r="I1048" s="2">
        <f t="shared" si="33"/>
        <v>2</v>
      </c>
      <c r="J1048" s="2" t="s">
        <v>11974</v>
      </c>
    </row>
    <row r="1049" spans="1:10" x14ac:dyDescent="0.25">
      <c r="A1049" s="9">
        <v>7804109307</v>
      </c>
      <c r="B1049" s="13"/>
      <c r="C1049" s="13" t="str">
        <f>IF(B1049="","не указан"&amp;COUNTIF($A$3:$A1049,A1049),B1049)</f>
        <v>не указан2</v>
      </c>
      <c r="D1049" s="10" t="str">
        <f t="shared" si="32"/>
        <v>7804109307не указан2</v>
      </c>
      <c r="E1049" s="10" t="s">
        <v>9144</v>
      </c>
      <c r="F1049" s="10" t="s">
        <v>2243</v>
      </c>
      <c r="G1049" s="10" t="s">
        <v>2565</v>
      </c>
      <c r="H1049" s="11" t="s">
        <v>2602</v>
      </c>
      <c r="I1049" s="2">
        <f t="shared" si="33"/>
        <v>1</v>
      </c>
      <c r="J1049" s="2" t="s">
        <v>11974</v>
      </c>
    </row>
    <row r="1050" spans="1:10" x14ac:dyDescent="0.25">
      <c r="A1050" s="12">
        <v>7804111433</v>
      </c>
      <c r="B1050" s="13" t="s">
        <v>4493</v>
      </c>
      <c r="C1050" s="13" t="str">
        <f>IF(B1050="","не указан"&amp;COUNTIF($A$3:$A1050,A1050),B1050)</f>
        <v>Государственное бюджетное дошкольное образовательное учреждение детский сад № 77 комбинированного вида Калининского района Санкт-Петербурга</v>
      </c>
      <c r="D1050" s="10" t="str">
        <f t="shared" si="32"/>
        <v>7804111433Государственное бюджетное дошкольное образовательное учреждение детский сад № 77 комбинированного вида Калининского района Санкт-Петербурга</v>
      </c>
      <c r="E1050" s="13" t="s">
        <v>4494</v>
      </c>
      <c r="F1050" s="13" t="s">
        <v>16</v>
      </c>
      <c r="G1050" s="13" t="s">
        <v>387</v>
      </c>
      <c r="H1050" s="14" t="s">
        <v>459</v>
      </c>
      <c r="I1050" s="2">
        <f t="shared" si="33"/>
        <v>1</v>
      </c>
      <c r="J1050" s="2" t="s">
        <v>11974</v>
      </c>
    </row>
    <row r="1051" spans="1:10" x14ac:dyDescent="0.25">
      <c r="A1051" s="9">
        <v>7804113173</v>
      </c>
      <c r="B1051" s="10" t="s">
        <v>11125</v>
      </c>
      <c r="C1051" s="13" t="str">
        <f>IF(B1051="","не указан"&amp;COUNTIF($A$3:$A1051,A1051),B1051)</f>
        <v>учебно бытовой корпус</v>
      </c>
      <c r="D1051" s="10" t="str">
        <f t="shared" si="32"/>
        <v>7804113173учебно бытовой корпус</v>
      </c>
      <c r="E1051" s="10" t="s">
        <v>11126</v>
      </c>
      <c r="F1051" s="10" t="s">
        <v>2243</v>
      </c>
      <c r="G1051" s="10" t="s">
        <v>2565</v>
      </c>
      <c r="H1051" s="11" t="s">
        <v>2608</v>
      </c>
      <c r="I1051" s="2">
        <f t="shared" si="33"/>
        <v>2</v>
      </c>
      <c r="J1051" s="2" t="s">
        <v>11974</v>
      </c>
    </row>
    <row r="1052" spans="1:10" x14ac:dyDescent="0.25">
      <c r="A1052" s="12">
        <v>7804113173</v>
      </c>
      <c r="B1052" s="13" t="s">
        <v>11153</v>
      </c>
      <c r="C1052" s="13" t="str">
        <f>IF(B1052="","не указан"&amp;COUNTIF($A$3:$A1052,A1052),B1052)</f>
        <v>Учебно-производственный корпус</v>
      </c>
      <c r="D1052" s="10" t="str">
        <f t="shared" si="32"/>
        <v>7804113173Учебно-производственный корпус</v>
      </c>
      <c r="E1052" s="13" t="s">
        <v>11154</v>
      </c>
      <c r="F1052" s="13" t="s">
        <v>2243</v>
      </c>
      <c r="G1052" s="13" t="s">
        <v>2565</v>
      </c>
      <c r="H1052" s="14" t="s">
        <v>2608</v>
      </c>
      <c r="I1052" s="2">
        <f t="shared" si="33"/>
        <v>1</v>
      </c>
      <c r="J1052" s="2" t="s">
        <v>11974</v>
      </c>
    </row>
    <row r="1053" spans="1:10" x14ac:dyDescent="0.25">
      <c r="A1053" s="9">
        <v>7804121706</v>
      </c>
      <c r="B1053" s="10" t="s">
        <v>5324</v>
      </c>
      <c r="C1053" s="13" t="str">
        <f>IF(B1053="","не указан"&amp;COUNTIF($A$3:$A1053,A1053),B1053)</f>
        <v>Детский сад № 3</v>
      </c>
      <c r="D1053" s="10" t="str">
        <f t="shared" si="32"/>
        <v>7804121706Детский сад № 3</v>
      </c>
      <c r="E1053" s="10" t="s">
        <v>5325</v>
      </c>
      <c r="F1053" s="10" t="s">
        <v>16</v>
      </c>
      <c r="G1053" s="10" t="s">
        <v>387</v>
      </c>
      <c r="H1053" s="11" t="s">
        <v>411</v>
      </c>
      <c r="I1053" s="2">
        <f t="shared" si="33"/>
        <v>1</v>
      </c>
      <c r="J1053" s="2" t="s">
        <v>11974</v>
      </c>
    </row>
    <row r="1054" spans="1:10" x14ac:dyDescent="0.25">
      <c r="A1054" s="12">
        <v>7804130820</v>
      </c>
      <c r="B1054" s="13" t="s">
        <v>11333</v>
      </c>
      <c r="C1054" s="13" t="str">
        <f>IF(B1054="","не указан"&amp;COUNTIF($A$3:$A1054,A1054),B1054)</f>
        <v>Учебный корпус 1</v>
      </c>
      <c r="D1054" s="10" t="str">
        <f t="shared" si="32"/>
        <v>7804130820Учебный корпус 1</v>
      </c>
      <c r="E1054" s="13" t="s">
        <v>11334</v>
      </c>
      <c r="F1054" s="13" t="s">
        <v>16</v>
      </c>
      <c r="G1054" s="13" t="s">
        <v>387</v>
      </c>
      <c r="H1054" s="14" t="s">
        <v>530</v>
      </c>
      <c r="I1054" s="2">
        <f t="shared" si="33"/>
        <v>1</v>
      </c>
      <c r="J1054" s="2" t="s">
        <v>11974</v>
      </c>
    </row>
    <row r="1055" spans="1:10" x14ac:dyDescent="0.25">
      <c r="A1055" s="9">
        <v>7804131912</v>
      </c>
      <c r="B1055" s="13"/>
      <c r="C1055" s="13" t="str">
        <f>IF(B1055="","не указан"&amp;COUNTIF($A$3:$A1055,A1055),B1055)</f>
        <v>не указан1</v>
      </c>
      <c r="D1055" s="10" t="str">
        <f t="shared" si="32"/>
        <v>7804131912не указан1</v>
      </c>
      <c r="E1055" s="10" t="s">
        <v>6255</v>
      </c>
      <c r="F1055" s="10" t="s">
        <v>16</v>
      </c>
      <c r="G1055" s="10" t="s">
        <v>387</v>
      </c>
      <c r="H1055" s="11" t="s">
        <v>397</v>
      </c>
      <c r="I1055" s="2">
        <f t="shared" si="33"/>
        <v>1</v>
      </c>
      <c r="J1055" s="2" t="s">
        <v>11974</v>
      </c>
    </row>
    <row r="1056" spans="1:10" x14ac:dyDescent="0.25">
      <c r="A1056" s="12">
        <v>7804132546</v>
      </c>
      <c r="B1056" s="13" t="s">
        <v>4468</v>
      </c>
      <c r="C1056" s="13" t="str">
        <f>IF(B1056="","не указан"&amp;COUNTIF($A$3:$A1056,A1056),B1056)</f>
        <v>Государственное бюджетное дошкольное образовательное учреждение детский сад № 57 Калининского района Санкт-Петербурга</v>
      </c>
      <c r="D1056" s="10" t="str">
        <f t="shared" si="32"/>
        <v>7804132546Государственное бюджетное дошкольное образовательное учреждение детский сад № 57 Калининского района Санкт-Петербурга</v>
      </c>
      <c r="E1056" s="13" t="s">
        <v>4469</v>
      </c>
      <c r="F1056" s="13" t="s">
        <v>16</v>
      </c>
      <c r="G1056" s="13" t="s">
        <v>387</v>
      </c>
      <c r="H1056" s="14" t="s">
        <v>439</v>
      </c>
      <c r="I1056" s="2">
        <f t="shared" si="33"/>
        <v>1</v>
      </c>
      <c r="J1056" s="2" t="s">
        <v>11974</v>
      </c>
    </row>
    <row r="1057" spans="1:10" x14ac:dyDescent="0.25">
      <c r="A1057" s="9">
        <v>7804132666</v>
      </c>
      <c r="B1057" s="10" t="s">
        <v>4527</v>
      </c>
      <c r="C1057" s="13" t="str">
        <f>IF(B1057="","не указан"&amp;COUNTIF($A$3:$A1057,A1057),B1057)</f>
        <v>Государственное бюджетное дошкольное образовательное учреждение детский сад № 97 общеразвивающего вида с приоритетным осуществлением деятельности по физическому развитию детей Калининского района Санкт-Петербурга</v>
      </c>
      <c r="D1057" s="10" t="str">
        <f t="shared" si="32"/>
        <v>7804132666Государственное бюджетное дошкольное образовательное учреждение детский сад № 97 общеразвивающего вида с приоритетным осуществлением деятельности по физическому развитию детей Калининского района Санкт-Петербурга</v>
      </c>
      <c r="E1057" s="10" t="s">
        <v>4528</v>
      </c>
      <c r="F1057" s="10" t="s">
        <v>16</v>
      </c>
      <c r="G1057" s="10" t="s">
        <v>387</v>
      </c>
      <c r="H1057" s="11" t="s">
        <v>477</v>
      </c>
      <c r="I1057" s="2">
        <f t="shared" si="33"/>
        <v>1</v>
      </c>
      <c r="J1057" s="2" t="s">
        <v>11974</v>
      </c>
    </row>
    <row r="1058" spans="1:10" x14ac:dyDescent="0.25">
      <c r="A1058" s="12">
        <v>7804132708</v>
      </c>
      <c r="B1058" s="13"/>
      <c r="C1058" s="13" t="str">
        <f>IF(B1058="","не указан"&amp;COUNTIF($A$3:$A1058,A1058),B1058)</f>
        <v>не указан1</v>
      </c>
      <c r="D1058" s="10" t="str">
        <f t="shared" si="32"/>
        <v>7804132708не указан1</v>
      </c>
      <c r="E1058" s="13" t="s">
        <v>7652</v>
      </c>
      <c r="F1058" s="13" t="s">
        <v>16</v>
      </c>
      <c r="G1058" s="13" t="s">
        <v>387</v>
      </c>
      <c r="H1058" s="14" t="s">
        <v>444</v>
      </c>
      <c r="I1058" s="2">
        <f t="shared" si="33"/>
        <v>3</v>
      </c>
      <c r="J1058" s="2" t="s">
        <v>11974</v>
      </c>
    </row>
    <row r="1059" spans="1:10" x14ac:dyDescent="0.25">
      <c r="A1059" s="9">
        <v>7804132708</v>
      </c>
      <c r="B1059" s="10" t="s">
        <v>7859</v>
      </c>
      <c r="C1059" s="13" t="str">
        <f>IF(B1059="","не указан"&amp;COUNTIF($A$3:$A1059,A1059),B1059)</f>
        <v>нежилой объект</v>
      </c>
      <c r="D1059" s="10" t="str">
        <f t="shared" si="32"/>
        <v>7804132708нежилой объект</v>
      </c>
      <c r="E1059" s="10" t="s">
        <v>7768</v>
      </c>
      <c r="F1059" s="10" t="s">
        <v>16</v>
      </c>
      <c r="G1059" s="10" t="s">
        <v>387</v>
      </c>
      <c r="H1059" s="11" t="s">
        <v>444</v>
      </c>
      <c r="I1059" s="2">
        <f t="shared" si="33"/>
        <v>2</v>
      </c>
      <c r="J1059" s="2" t="s">
        <v>11974</v>
      </c>
    </row>
    <row r="1060" spans="1:10" x14ac:dyDescent="0.25">
      <c r="A1060" s="12">
        <v>7804132708</v>
      </c>
      <c r="B1060" s="13"/>
      <c r="C1060" s="13" t="str">
        <f>IF(B1060="","не указан"&amp;COUNTIF($A$3:$A1060,A1060),B1060)</f>
        <v>не указан3</v>
      </c>
      <c r="D1060" s="10" t="str">
        <f t="shared" si="32"/>
        <v>7804132708не указан3</v>
      </c>
      <c r="E1060" s="13" t="s">
        <v>7860</v>
      </c>
      <c r="F1060" s="13" t="s">
        <v>16</v>
      </c>
      <c r="G1060" s="13" t="s">
        <v>387</v>
      </c>
      <c r="H1060" s="14" t="s">
        <v>444</v>
      </c>
      <c r="I1060" s="2">
        <f t="shared" si="33"/>
        <v>1</v>
      </c>
      <c r="J1060" s="2" t="s">
        <v>11974</v>
      </c>
    </row>
    <row r="1061" spans="1:10" x14ac:dyDescent="0.25">
      <c r="A1061" s="9">
        <v>7804132874</v>
      </c>
      <c r="B1061" s="10" t="s">
        <v>4784</v>
      </c>
      <c r="C1061" s="13" t="str">
        <f>IF(B1061="","не указан"&amp;COUNTIF($A$3:$A1061,A1061),B1061)</f>
        <v>Государственное бюджетное общеобразовательное учреждение средняя общеобразовательная школа № 89 Калининского района Санкт-Петербурга</v>
      </c>
      <c r="D1061" s="10" t="str">
        <f t="shared" si="32"/>
        <v>7804132874Государственное бюджетное общеобразовательное учреждение средняя общеобразовательная школа № 89 Калининского района Санкт-Петербурга</v>
      </c>
      <c r="E1061" s="10" t="s">
        <v>4785</v>
      </c>
      <c r="F1061" s="10" t="s">
        <v>16</v>
      </c>
      <c r="G1061" s="10" t="s">
        <v>387</v>
      </c>
      <c r="H1061" s="11" t="s">
        <v>524</v>
      </c>
      <c r="I1061" s="2">
        <f t="shared" si="33"/>
        <v>2</v>
      </c>
      <c r="J1061" s="2" t="s">
        <v>11974</v>
      </c>
    </row>
    <row r="1062" spans="1:10" x14ac:dyDescent="0.25">
      <c r="A1062" s="12">
        <v>7804132874</v>
      </c>
      <c r="B1062" s="13"/>
      <c r="C1062" s="13" t="str">
        <f>IF(B1062="","не указан"&amp;COUNTIF($A$3:$A1062,A1062),B1062)</f>
        <v>не указан2</v>
      </c>
      <c r="D1062" s="10" t="str">
        <f t="shared" si="32"/>
        <v>7804132874не указан2</v>
      </c>
      <c r="E1062" s="13" t="s">
        <v>4786</v>
      </c>
      <c r="F1062" s="13" t="s">
        <v>16</v>
      </c>
      <c r="G1062" s="13" t="s">
        <v>387</v>
      </c>
      <c r="H1062" s="14" t="s">
        <v>524</v>
      </c>
      <c r="I1062" s="2">
        <f t="shared" si="33"/>
        <v>1</v>
      </c>
      <c r="J1062" s="2" t="s">
        <v>11974</v>
      </c>
    </row>
    <row r="1063" spans="1:10" x14ac:dyDescent="0.25">
      <c r="A1063" s="9">
        <v>7804134960</v>
      </c>
      <c r="B1063" s="13"/>
      <c r="C1063" s="13" t="str">
        <f>IF(B1063="","не указан"&amp;COUNTIF($A$3:$A1063,A1063),B1063)</f>
        <v>не указан1</v>
      </c>
      <c r="D1063" s="10" t="str">
        <f t="shared" si="32"/>
        <v>7804134960не указан1</v>
      </c>
      <c r="E1063" s="10" t="s">
        <v>4151</v>
      </c>
      <c r="F1063" s="10" t="s">
        <v>16</v>
      </c>
      <c r="G1063" s="10" t="s">
        <v>387</v>
      </c>
      <c r="H1063" s="11" t="s">
        <v>450</v>
      </c>
      <c r="I1063" s="2">
        <f t="shared" si="33"/>
        <v>1</v>
      </c>
      <c r="J1063" s="2" t="s">
        <v>11974</v>
      </c>
    </row>
    <row r="1064" spans="1:10" x14ac:dyDescent="0.25">
      <c r="A1064" s="12">
        <v>7804134977</v>
      </c>
      <c r="B1064" s="13" t="s">
        <v>4728</v>
      </c>
      <c r="C1064" s="13" t="str">
        <f>IF(B1064="","не указан"&amp;COUNTIF($A$3:$A1064,A1064),B1064)</f>
        <v>Государственное бюджетное общеобразовательное учреждение средняя общеобразовательная школа № 175 Калининского района Санкт-Петербурга</v>
      </c>
      <c r="D1064" s="10" t="str">
        <f t="shared" si="32"/>
        <v>7804134977Государственное бюджетное общеобразовательное учреждение средняя общеобразовательная школа № 175 Калининского района Санкт-Петербурга</v>
      </c>
      <c r="E1064" s="13" t="s">
        <v>4729</v>
      </c>
      <c r="F1064" s="13" t="s">
        <v>16</v>
      </c>
      <c r="G1064" s="13" t="s">
        <v>387</v>
      </c>
      <c r="H1064" s="14" t="s">
        <v>506</v>
      </c>
      <c r="I1064" s="2">
        <f t="shared" si="33"/>
        <v>1</v>
      </c>
      <c r="J1064" s="2" t="s">
        <v>11974</v>
      </c>
    </row>
    <row r="1065" spans="1:10" x14ac:dyDescent="0.25">
      <c r="A1065" s="9">
        <v>7804135018</v>
      </c>
      <c r="B1065" s="10" t="s">
        <v>4604</v>
      </c>
      <c r="C1065" s="13" t="str">
        <f>IF(B1065="","не указан"&amp;COUNTIF($A$3:$A1065,A1065),B1065)</f>
        <v>Государственное бюджетное дошкольное образовательное учреждение детский сад №9 общеразвивающего вида с приоритетным осуществлением деятельности по физическому развитию детей Калининского района Санкт-Петербурга</v>
      </c>
      <c r="D1065" s="10" t="str">
        <f t="shared" si="32"/>
        <v>7804135018Государственное бюджетное дошкольное образовательное учреждение детский сад №9 общеразвивающего вида с приоритетным осуществлением деятельности по физическому развитию детей Калининского района Санкт-Петербурга</v>
      </c>
      <c r="E1065" s="10" t="s">
        <v>4605</v>
      </c>
      <c r="F1065" s="10" t="s">
        <v>16</v>
      </c>
      <c r="G1065" s="10" t="s">
        <v>387</v>
      </c>
      <c r="H1065" s="11" t="s">
        <v>471</v>
      </c>
      <c r="I1065" s="2">
        <f t="shared" si="33"/>
        <v>3</v>
      </c>
      <c r="J1065" s="2" t="s">
        <v>11974</v>
      </c>
    </row>
    <row r="1066" spans="1:10" x14ac:dyDescent="0.25">
      <c r="A1066" s="12">
        <v>7804135018</v>
      </c>
      <c r="B1066" s="13" t="s">
        <v>4606</v>
      </c>
      <c r="C1066" s="13" t="str">
        <f>IF(B1066="","не указан"&amp;COUNTIF($A$3:$A1066,A1066),B1066)</f>
        <v>Государственное бюджетное дошкольное образовательное учреждение детский сад №9 общеразвивающего вида с приоритетным осуществлением деятельности по физическому развитию детей Калининского района Санкт-Петербурга (корпус 2)</v>
      </c>
      <c r="D1066" s="10" t="str">
        <f t="shared" si="32"/>
        <v>7804135018Государственное бюджетное дошкольное образовательное учреждение детский сад №9 общеразвивающего вида с приоритетным осуществлением деятельности по физическому развитию детей Калининского района Санкт-Петербурга (корпус 2)</v>
      </c>
      <c r="E1066" s="13" t="s">
        <v>4607</v>
      </c>
      <c r="F1066" s="13" t="s">
        <v>16</v>
      </c>
      <c r="G1066" s="13" t="s">
        <v>387</v>
      </c>
      <c r="H1066" s="14" t="s">
        <v>471</v>
      </c>
      <c r="I1066" s="2">
        <f t="shared" si="33"/>
        <v>2</v>
      </c>
      <c r="J1066" s="2" t="s">
        <v>11974</v>
      </c>
    </row>
    <row r="1067" spans="1:10" x14ac:dyDescent="0.25">
      <c r="A1067" s="9">
        <v>7804135018</v>
      </c>
      <c r="B1067" s="10" t="s">
        <v>4608</v>
      </c>
      <c r="C1067" s="13" t="str">
        <f>IF(B1067="","не указан"&amp;COUNTIF($A$3:$A1067,A1067),B1067)</f>
        <v>Государственное бюджетное дошкольное образовательное учреждение детский сад №9 общеразвивающего вида с приоритетным осуществлением деятельности по физическому развитию детей Калининского района Санкт-Петербурга (корпус 3)</v>
      </c>
      <c r="D1067" s="10" t="str">
        <f t="shared" si="32"/>
        <v>7804135018Государственное бюджетное дошкольное образовательное учреждение детский сад №9 общеразвивающего вида с приоритетным осуществлением деятельности по физическому развитию детей Калининского района Санкт-Петербурга (корпус 3)</v>
      </c>
      <c r="E1067" s="10" t="s">
        <v>4609</v>
      </c>
      <c r="F1067" s="10" t="s">
        <v>16</v>
      </c>
      <c r="G1067" s="10" t="s">
        <v>387</v>
      </c>
      <c r="H1067" s="11" t="s">
        <v>471</v>
      </c>
      <c r="I1067" s="2">
        <f t="shared" si="33"/>
        <v>1</v>
      </c>
      <c r="J1067" s="2" t="s">
        <v>11974</v>
      </c>
    </row>
    <row r="1068" spans="1:10" x14ac:dyDescent="0.25">
      <c r="A1068" s="12">
        <v>7804135868</v>
      </c>
      <c r="B1068" s="13"/>
      <c r="C1068" s="13" t="str">
        <f>IF(B1068="","не указан"&amp;COUNTIF($A$3:$A1068,A1068),B1068)</f>
        <v>не указан1</v>
      </c>
      <c r="D1068" s="10" t="str">
        <f t="shared" si="32"/>
        <v>7804135868не указан1</v>
      </c>
      <c r="E1068" s="13" t="s">
        <v>8116</v>
      </c>
      <c r="F1068" s="13" t="s">
        <v>16</v>
      </c>
      <c r="G1068" s="13" t="s">
        <v>387</v>
      </c>
      <c r="H1068" s="14" t="s">
        <v>511</v>
      </c>
      <c r="I1068" s="2">
        <f t="shared" si="33"/>
        <v>1</v>
      </c>
      <c r="J1068" s="2" t="s">
        <v>11974</v>
      </c>
    </row>
    <row r="1069" spans="1:10" x14ac:dyDescent="0.25">
      <c r="A1069" s="9">
        <v>7804135875</v>
      </c>
      <c r="B1069" s="13"/>
      <c r="C1069" s="13" t="str">
        <f>IF(B1069="","не указан"&amp;COUNTIF($A$3:$A1069,A1069),B1069)</f>
        <v>не указан1</v>
      </c>
      <c r="D1069" s="10" t="str">
        <f t="shared" si="32"/>
        <v>7804135875не указан1</v>
      </c>
      <c r="E1069" s="10" t="s">
        <v>8137</v>
      </c>
      <c r="F1069" s="10" t="s">
        <v>16</v>
      </c>
      <c r="G1069" s="10" t="s">
        <v>387</v>
      </c>
      <c r="H1069" s="11" t="s">
        <v>520</v>
      </c>
      <c r="I1069" s="2">
        <f t="shared" si="33"/>
        <v>1</v>
      </c>
      <c r="J1069" s="2" t="s">
        <v>11974</v>
      </c>
    </row>
    <row r="1070" spans="1:10" x14ac:dyDescent="0.25">
      <c r="A1070" s="12">
        <v>7804137015</v>
      </c>
      <c r="B1070" s="13"/>
      <c r="C1070" s="13" t="str">
        <f>IF(B1070="","не указан"&amp;COUNTIF($A$3:$A1070,A1070),B1070)</f>
        <v>не указан1</v>
      </c>
      <c r="D1070" s="10" t="str">
        <f t="shared" si="32"/>
        <v>7804137015не указан1</v>
      </c>
      <c r="E1070" s="13" t="s">
        <v>7514</v>
      </c>
      <c r="F1070" s="13" t="s">
        <v>16</v>
      </c>
      <c r="G1070" s="13" t="s">
        <v>387</v>
      </c>
      <c r="H1070" s="14" t="s">
        <v>485</v>
      </c>
      <c r="I1070" s="2">
        <f t="shared" si="33"/>
        <v>3</v>
      </c>
      <c r="J1070" s="2" t="s">
        <v>11974</v>
      </c>
    </row>
    <row r="1071" spans="1:10" x14ac:dyDescent="0.25">
      <c r="A1071" s="9">
        <v>7804137015</v>
      </c>
      <c r="B1071" s="10" t="s">
        <v>8501</v>
      </c>
      <c r="C1071" s="13" t="str">
        <f>IF(B1071="","не указан"&amp;COUNTIF($A$3:$A1071,A1071),B1071)</f>
        <v>основное здание</v>
      </c>
      <c r="D1071" s="10" t="str">
        <f t="shared" si="32"/>
        <v>7804137015основное здание</v>
      </c>
      <c r="E1071" s="10" t="s">
        <v>8502</v>
      </c>
      <c r="F1071" s="10" t="s">
        <v>16</v>
      </c>
      <c r="G1071" s="10" t="s">
        <v>387</v>
      </c>
      <c r="H1071" s="11" t="s">
        <v>485</v>
      </c>
      <c r="I1071" s="2">
        <f t="shared" si="33"/>
        <v>2</v>
      </c>
      <c r="J1071" s="2" t="s">
        <v>11974</v>
      </c>
    </row>
    <row r="1072" spans="1:10" x14ac:dyDescent="0.25">
      <c r="A1072" s="12">
        <v>7804137015</v>
      </c>
      <c r="B1072" s="13" t="s">
        <v>11064</v>
      </c>
      <c r="C1072" s="13" t="str">
        <f>IF(B1072="","не указан"&amp;COUNTIF($A$3:$A1072,A1072),B1072)</f>
        <v>третье здание</v>
      </c>
      <c r="D1072" s="10" t="str">
        <f t="shared" si="32"/>
        <v>7804137015третье здание</v>
      </c>
      <c r="E1072" s="13" t="s">
        <v>11065</v>
      </c>
      <c r="F1072" s="13" t="s">
        <v>16</v>
      </c>
      <c r="G1072" s="13" t="s">
        <v>387</v>
      </c>
      <c r="H1072" s="14" t="s">
        <v>485</v>
      </c>
      <c r="I1072" s="2">
        <f t="shared" si="33"/>
        <v>1</v>
      </c>
      <c r="J1072" s="2" t="s">
        <v>11974</v>
      </c>
    </row>
    <row r="1073" spans="1:10" x14ac:dyDescent="0.25">
      <c r="A1073" s="9">
        <v>7804137520</v>
      </c>
      <c r="B1073" s="10" t="s">
        <v>4780</v>
      </c>
      <c r="C1073" s="13" t="str">
        <f>IF(B1073="","не указан"&amp;COUNTIF($A$3:$A1073,A1073),B1073)</f>
        <v>Государственное бюджетное общеобразовательное учреждение средняя общеобразовательная школа № 71 Калининского района Санкт – Петербурга</v>
      </c>
      <c r="D1073" s="10" t="str">
        <f t="shared" si="32"/>
        <v>7804137520Государственное бюджетное общеобразовательное учреждение средняя общеобразовательная школа № 71 Калининского района Санкт – Петербурга</v>
      </c>
      <c r="E1073" s="10" t="s">
        <v>4781</v>
      </c>
      <c r="F1073" s="10" t="s">
        <v>16</v>
      </c>
      <c r="G1073" s="10" t="s">
        <v>387</v>
      </c>
      <c r="H1073" s="11" t="s">
        <v>518</v>
      </c>
      <c r="I1073" s="2">
        <f t="shared" si="33"/>
        <v>1</v>
      </c>
      <c r="J1073" s="2" t="s">
        <v>11974</v>
      </c>
    </row>
    <row r="1074" spans="1:10" x14ac:dyDescent="0.25">
      <c r="A1074" s="12">
        <v>7804137720</v>
      </c>
      <c r="B1074" s="13" t="s">
        <v>6215</v>
      </c>
      <c r="C1074" s="13" t="str">
        <f>IF(B1074="","не указан"&amp;COUNTIF($A$3:$A1074,A1074),B1074)</f>
        <v>здание Государственного бюджетного общеобразовательного учреждения средней общеобразовательной школы № 69 Калининского района</v>
      </c>
      <c r="D1074" s="10" t="str">
        <f t="shared" si="32"/>
        <v>7804137720здание Государственного бюджетного общеобразовательного учреждения средней общеобразовательной школы № 69 Калининского района</v>
      </c>
      <c r="E1074" s="13" t="s">
        <v>6216</v>
      </c>
      <c r="F1074" s="13" t="s">
        <v>16</v>
      </c>
      <c r="G1074" s="13" t="s">
        <v>387</v>
      </c>
      <c r="H1074" s="14" t="s">
        <v>516</v>
      </c>
      <c r="I1074" s="2">
        <f t="shared" si="33"/>
        <v>1</v>
      </c>
      <c r="J1074" s="2" t="s">
        <v>11974</v>
      </c>
    </row>
    <row r="1075" spans="1:10" x14ac:dyDescent="0.25">
      <c r="A1075" s="9">
        <v>7804137738</v>
      </c>
      <c r="B1075" s="10" t="s">
        <v>4007</v>
      </c>
      <c r="C1075" s="13" t="str">
        <f>IF(B1075="","не указан"&amp;COUNTIF($A$3:$A1075,A1075),B1075)</f>
        <v>ГБОУ гимназия № 159 "Бестужевская" Калининского района Санкт-Петербурга</v>
      </c>
      <c r="D1075" s="10" t="str">
        <f t="shared" si="32"/>
        <v>7804137738ГБОУ гимназия № 159 "Бестужевская" Калининского района Санкт-Петербурга</v>
      </c>
      <c r="E1075" s="10" t="s">
        <v>4008</v>
      </c>
      <c r="F1075" s="10" t="s">
        <v>16</v>
      </c>
      <c r="G1075" s="10" t="s">
        <v>387</v>
      </c>
      <c r="H1075" s="11" t="s">
        <v>481</v>
      </c>
      <c r="I1075" s="2">
        <f t="shared" si="33"/>
        <v>1</v>
      </c>
      <c r="J1075" s="2" t="s">
        <v>11974</v>
      </c>
    </row>
    <row r="1076" spans="1:10" x14ac:dyDescent="0.25">
      <c r="A1076" s="12">
        <v>7804137953</v>
      </c>
      <c r="B1076" s="13" t="s">
        <v>11891</v>
      </c>
      <c r="C1076" s="13" t="str">
        <f>IF(B1076="","не указан"&amp;COUNTIF($A$3:$A1076,A1076),B1076)</f>
        <v>Школа № 172</v>
      </c>
      <c r="D1076" s="10" t="str">
        <f t="shared" si="32"/>
        <v>7804137953Школа № 172</v>
      </c>
      <c r="E1076" s="13" t="s">
        <v>11892</v>
      </c>
      <c r="F1076" s="13" t="s">
        <v>16</v>
      </c>
      <c r="G1076" s="13" t="s">
        <v>387</v>
      </c>
      <c r="H1076" s="14" t="s">
        <v>505</v>
      </c>
      <c r="I1076" s="2">
        <f t="shared" si="33"/>
        <v>1</v>
      </c>
      <c r="J1076" s="2" t="s">
        <v>11974</v>
      </c>
    </row>
    <row r="1077" spans="1:10" x14ac:dyDescent="0.25">
      <c r="A1077" s="9">
        <v>7804138114</v>
      </c>
      <c r="B1077" s="13"/>
      <c r="C1077" s="13" t="str">
        <f>IF(B1077="","не указан"&amp;COUNTIF($A$3:$A1077,A1077),B1077)</f>
        <v>не указан1</v>
      </c>
      <c r="D1077" s="10" t="str">
        <f t="shared" si="32"/>
        <v>7804138114не указан1</v>
      </c>
      <c r="E1077" s="10"/>
      <c r="F1077" s="10" t="s">
        <v>16</v>
      </c>
      <c r="G1077" s="10" t="s">
        <v>387</v>
      </c>
      <c r="H1077" s="11" t="s">
        <v>536</v>
      </c>
      <c r="I1077" s="2">
        <f t="shared" si="33"/>
        <v>1</v>
      </c>
      <c r="J1077" s="2" t="s">
        <v>11974</v>
      </c>
    </row>
    <row r="1078" spans="1:10" x14ac:dyDescent="0.25">
      <c r="A1078" s="12">
        <v>7804138202</v>
      </c>
      <c r="B1078" s="13"/>
      <c r="C1078" s="13" t="str">
        <f>IF(B1078="","не указан"&amp;COUNTIF($A$3:$A1078,A1078),B1078)</f>
        <v>не указан1</v>
      </c>
      <c r="D1078" s="10" t="str">
        <f t="shared" si="32"/>
        <v>7804138202не указан1</v>
      </c>
      <c r="E1078" s="13" t="s">
        <v>6633</v>
      </c>
      <c r="F1078" s="13" t="s">
        <v>16</v>
      </c>
      <c r="G1078" s="13" t="s">
        <v>387</v>
      </c>
      <c r="H1078" s="14" t="s">
        <v>500</v>
      </c>
      <c r="I1078" s="2">
        <f t="shared" si="33"/>
        <v>1</v>
      </c>
      <c r="J1078" s="2" t="s">
        <v>11974</v>
      </c>
    </row>
    <row r="1079" spans="1:10" x14ac:dyDescent="0.25">
      <c r="A1079" s="9">
        <v>7804138474</v>
      </c>
      <c r="B1079" s="13"/>
      <c r="C1079" s="13" t="str">
        <f>IF(B1079="","не указан"&amp;COUNTIF($A$3:$A1079,A1079),B1079)</f>
        <v>не указан1</v>
      </c>
      <c r="D1079" s="10" t="str">
        <f t="shared" si="32"/>
        <v>7804138474не указан1</v>
      </c>
      <c r="E1079" s="10" t="s">
        <v>11829</v>
      </c>
      <c r="F1079" s="10" t="s">
        <v>16</v>
      </c>
      <c r="G1079" s="10" t="s">
        <v>387</v>
      </c>
      <c r="H1079" s="11" t="s">
        <v>494</v>
      </c>
      <c r="I1079" s="2">
        <f t="shared" si="33"/>
        <v>1</v>
      </c>
      <c r="J1079" s="2" t="s">
        <v>11974</v>
      </c>
    </row>
    <row r="1080" spans="1:10" x14ac:dyDescent="0.25">
      <c r="A1080" s="12">
        <v>7804138971</v>
      </c>
      <c r="B1080" s="13" t="s">
        <v>7209</v>
      </c>
      <c r="C1080" s="13" t="str">
        <f>IF(B1080="","не указан"&amp;COUNTIF($A$3:$A1080,A1080),B1080)</f>
        <v>лит А (правый павильон)</v>
      </c>
      <c r="D1080" s="10" t="str">
        <f t="shared" si="32"/>
        <v>7804138971лит А (правый павильон)</v>
      </c>
      <c r="E1080" s="13" t="s">
        <v>7210</v>
      </c>
      <c r="F1080" s="13" t="s">
        <v>2243</v>
      </c>
      <c r="G1080" s="13" t="s">
        <v>2640</v>
      </c>
      <c r="H1080" s="14" t="s">
        <v>2690</v>
      </c>
      <c r="I1080" s="2">
        <f t="shared" si="33"/>
        <v>4</v>
      </c>
      <c r="J1080" s="2" t="s">
        <v>11974</v>
      </c>
    </row>
    <row r="1081" spans="1:10" x14ac:dyDescent="0.25">
      <c r="A1081" s="9">
        <v>7804138971</v>
      </c>
      <c r="B1081" s="10" t="s">
        <v>7213</v>
      </c>
      <c r="C1081" s="13" t="str">
        <f>IF(B1081="","не указан"&amp;COUNTIF($A$3:$A1081,A1081),B1081)</f>
        <v>лит Б (левый павильон)</v>
      </c>
      <c r="D1081" s="10" t="str">
        <f t="shared" si="32"/>
        <v>7804138971лит Б (левый павильон)</v>
      </c>
      <c r="E1081" s="10" t="s">
        <v>7214</v>
      </c>
      <c r="F1081" s="10" t="s">
        <v>2243</v>
      </c>
      <c r="G1081" s="10" t="s">
        <v>2640</v>
      </c>
      <c r="H1081" s="11" t="s">
        <v>2690</v>
      </c>
      <c r="I1081" s="2">
        <f t="shared" si="33"/>
        <v>3</v>
      </c>
      <c r="J1081" s="2" t="s">
        <v>11974</v>
      </c>
    </row>
    <row r="1082" spans="1:10" x14ac:dyDescent="0.25">
      <c r="A1082" s="12">
        <v>7804138971</v>
      </c>
      <c r="B1082" s="13" t="s">
        <v>7215</v>
      </c>
      <c r="C1082" s="13" t="str">
        <f>IF(B1082="","не указан"&amp;COUNTIF($A$3:$A1082,A1082),B1082)</f>
        <v>лит В (административно-хозяйственный корпус)</v>
      </c>
      <c r="D1082" s="10" t="str">
        <f t="shared" si="32"/>
        <v>7804138971лит В (административно-хозяйственный корпус)</v>
      </c>
      <c r="E1082" s="13" t="s">
        <v>7216</v>
      </c>
      <c r="F1082" s="13" t="s">
        <v>2243</v>
      </c>
      <c r="G1082" s="13" t="s">
        <v>2640</v>
      </c>
      <c r="H1082" s="14" t="s">
        <v>2690</v>
      </c>
      <c r="I1082" s="2">
        <f t="shared" si="33"/>
        <v>2</v>
      </c>
      <c r="J1082" s="2" t="s">
        <v>11974</v>
      </c>
    </row>
    <row r="1083" spans="1:10" x14ac:dyDescent="0.25">
      <c r="A1083" s="9">
        <v>7804138971</v>
      </c>
      <c r="B1083" s="10" t="s">
        <v>7219</v>
      </c>
      <c r="C1083" s="13" t="str">
        <f>IF(B1083="","не указан"&amp;COUNTIF($A$3:$A1083,A1083),B1083)</f>
        <v>лит Д (ангар для инвентаря)</v>
      </c>
      <c r="D1083" s="10" t="str">
        <f t="shared" si="32"/>
        <v>7804138971лит Д (ангар для инвентаря)</v>
      </c>
      <c r="E1083" s="10" t="s">
        <v>7220</v>
      </c>
      <c r="F1083" s="10" t="s">
        <v>2243</v>
      </c>
      <c r="G1083" s="10" t="s">
        <v>2640</v>
      </c>
      <c r="H1083" s="11" t="s">
        <v>2690</v>
      </c>
      <c r="I1083" s="2">
        <f t="shared" si="33"/>
        <v>1</v>
      </c>
      <c r="J1083" s="2" t="s">
        <v>11974</v>
      </c>
    </row>
    <row r="1084" spans="1:10" x14ac:dyDescent="0.25">
      <c r="A1084" s="12">
        <v>7804138996</v>
      </c>
      <c r="B1084" s="13"/>
      <c r="C1084" s="13" t="str">
        <f>IF(B1084="","не указан"&amp;COUNTIF($A$3:$A1084,A1084),B1084)</f>
        <v>не указан1</v>
      </c>
      <c r="D1084" s="10" t="str">
        <f t="shared" si="32"/>
        <v>7804138996не указан1</v>
      </c>
      <c r="E1084" s="13" t="s">
        <v>8078</v>
      </c>
      <c r="F1084" s="13" t="s">
        <v>16</v>
      </c>
      <c r="G1084" s="13" t="s">
        <v>387</v>
      </c>
      <c r="H1084" s="14" t="s">
        <v>522</v>
      </c>
      <c r="I1084" s="2">
        <f t="shared" si="33"/>
        <v>1</v>
      </c>
      <c r="J1084" s="2" t="s">
        <v>11974</v>
      </c>
    </row>
    <row r="1085" spans="1:10" x14ac:dyDescent="0.25">
      <c r="A1085" s="9">
        <v>7804139140</v>
      </c>
      <c r="B1085" s="10" t="s">
        <v>4009</v>
      </c>
      <c r="C1085" s="13" t="str">
        <f>IF(B1085="","не указан"&amp;COUNTIF($A$3:$A1085,A1085),B1085)</f>
        <v>ГБОУ лицей № 95 Калининского района Санкт-Петербурга, корпус 1</v>
      </c>
      <c r="D1085" s="10" t="str">
        <f t="shared" si="32"/>
        <v>7804139140ГБОУ лицей № 95 Калининского района Санкт-Петербурга, корпус 1</v>
      </c>
      <c r="E1085" s="10" t="s">
        <v>4010</v>
      </c>
      <c r="F1085" s="10" t="s">
        <v>16</v>
      </c>
      <c r="G1085" s="10" t="s">
        <v>387</v>
      </c>
      <c r="H1085" s="11" t="s">
        <v>490</v>
      </c>
      <c r="I1085" s="2">
        <f t="shared" si="33"/>
        <v>2</v>
      </c>
      <c r="J1085" s="2" t="s">
        <v>11974</v>
      </c>
    </row>
    <row r="1086" spans="1:10" x14ac:dyDescent="0.25">
      <c r="A1086" s="12">
        <v>7804139140</v>
      </c>
      <c r="B1086" s="13" t="s">
        <v>4011</v>
      </c>
      <c r="C1086" s="13" t="str">
        <f>IF(B1086="","не указан"&amp;COUNTIF($A$3:$A1086,A1086),B1086)</f>
        <v>ГБОУ лицей № 95 Калининского района Санкт-Петербурга, корпус 2</v>
      </c>
      <c r="D1086" s="10" t="str">
        <f t="shared" si="32"/>
        <v>7804139140ГБОУ лицей № 95 Калининского района Санкт-Петербурга, корпус 2</v>
      </c>
      <c r="E1086" s="13"/>
      <c r="F1086" s="13" t="s">
        <v>16</v>
      </c>
      <c r="G1086" s="13" t="s">
        <v>387</v>
      </c>
      <c r="H1086" s="14" t="s">
        <v>490</v>
      </c>
      <c r="I1086" s="2">
        <f t="shared" si="33"/>
        <v>1</v>
      </c>
      <c r="J1086" s="2" t="s">
        <v>11974</v>
      </c>
    </row>
    <row r="1087" spans="1:10" x14ac:dyDescent="0.25">
      <c r="A1087" s="9">
        <v>7804139157</v>
      </c>
      <c r="B1087" s="13"/>
      <c r="C1087" s="13" t="str">
        <f>IF(B1087="","не указан"&amp;COUNTIF($A$3:$A1087,A1087),B1087)</f>
        <v>не указан1</v>
      </c>
      <c r="D1087" s="10" t="str">
        <f t="shared" si="32"/>
        <v>7804139157не указан1</v>
      </c>
      <c r="E1087" s="10" t="s">
        <v>8071</v>
      </c>
      <c r="F1087" s="10" t="s">
        <v>16</v>
      </c>
      <c r="G1087" s="10" t="s">
        <v>387</v>
      </c>
      <c r="H1087" s="11" t="s">
        <v>489</v>
      </c>
      <c r="I1087" s="2">
        <f t="shared" si="33"/>
        <v>2</v>
      </c>
      <c r="J1087" s="2" t="s">
        <v>11974</v>
      </c>
    </row>
    <row r="1088" spans="1:10" x14ac:dyDescent="0.25">
      <c r="A1088" s="12">
        <v>7804139157</v>
      </c>
      <c r="B1088" s="13" t="s">
        <v>8186</v>
      </c>
      <c r="C1088" s="13" t="str">
        <f>IF(B1088="","не указан"&amp;COUNTIF($A$3:$A1088,A1088),B1088)</f>
        <v>Образовательное учреждение младших классов</v>
      </c>
      <c r="D1088" s="10" t="str">
        <f t="shared" si="32"/>
        <v>7804139157Образовательное учреждение младших классов</v>
      </c>
      <c r="E1088" s="13" t="s">
        <v>8187</v>
      </c>
      <c r="F1088" s="13" t="s">
        <v>16</v>
      </c>
      <c r="G1088" s="13" t="s">
        <v>387</v>
      </c>
      <c r="H1088" s="14" t="s">
        <v>489</v>
      </c>
      <c r="I1088" s="2">
        <f t="shared" si="33"/>
        <v>1</v>
      </c>
      <c r="J1088" s="2" t="s">
        <v>11974</v>
      </c>
    </row>
    <row r="1089" spans="1:10" x14ac:dyDescent="0.25">
      <c r="A1089" s="9">
        <v>7804139189</v>
      </c>
      <c r="B1089" s="13"/>
      <c r="C1089" s="13" t="str">
        <f>IF(B1089="","не указан"&amp;COUNTIF($A$3:$A1089,A1089),B1089)</f>
        <v>не указан1</v>
      </c>
      <c r="D1089" s="10" t="str">
        <f t="shared" si="32"/>
        <v>7804139189не указан1</v>
      </c>
      <c r="E1089" s="10" t="s">
        <v>8370</v>
      </c>
      <c r="F1089" s="10" t="s">
        <v>16</v>
      </c>
      <c r="G1089" s="10" t="s">
        <v>387</v>
      </c>
      <c r="H1089" s="11" t="s">
        <v>507</v>
      </c>
      <c r="I1089" s="2">
        <f t="shared" si="33"/>
        <v>1</v>
      </c>
      <c r="J1089" s="2" t="s">
        <v>11974</v>
      </c>
    </row>
    <row r="1090" spans="1:10" x14ac:dyDescent="0.25">
      <c r="A1090" s="12">
        <v>7804139446</v>
      </c>
      <c r="B1090" s="13"/>
      <c r="C1090" s="13" t="str">
        <f>IF(B1090="","не указан"&amp;COUNTIF($A$3:$A1090,A1090),B1090)</f>
        <v>не указан1</v>
      </c>
      <c r="D1090" s="10" t="str">
        <f t="shared" si="32"/>
        <v>7804139446не указан1</v>
      </c>
      <c r="E1090" s="13" t="s">
        <v>5650</v>
      </c>
      <c r="F1090" s="13" t="s">
        <v>16</v>
      </c>
      <c r="G1090" s="13" t="s">
        <v>387</v>
      </c>
      <c r="H1090" s="14" t="s">
        <v>533</v>
      </c>
      <c r="I1090" s="2">
        <f t="shared" si="33"/>
        <v>1</v>
      </c>
      <c r="J1090" s="2" t="s">
        <v>11974</v>
      </c>
    </row>
    <row r="1091" spans="1:10" x14ac:dyDescent="0.25">
      <c r="A1091" s="9">
        <v>7804139460</v>
      </c>
      <c r="B1091" s="13"/>
      <c r="C1091" s="13" t="str">
        <f>IF(B1091="","не указан"&amp;COUNTIF($A$3:$A1091,A1091),B1091)</f>
        <v>не указан1</v>
      </c>
      <c r="D1091" s="10" t="str">
        <f t="shared" si="32"/>
        <v>7804139460не указан1</v>
      </c>
      <c r="E1091" s="10" t="s">
        <v>7956</v>
      </c>
      <c r="F1091" s="10" t="s">
        <v>16</v>
      </c>
      <c r="G1091" s="10" t="s">
        <v>387</v>
      </c>
      <c r="H1091" s="11" t="s">
        <v>492</v>
      </c>
      <c r="I1091" s="2">
        <f t="shared" si="33"/>
        <v>1</v>
      </c>
      <c r="J1091" s="2" t="s">
        <v>11974</v>
      </c>
    </row>
    <row r="1092" spans="1:10" x14ac:dyDescent="0.25">
      <c r="A1092" s="12">
        <v>7804139566</v>
      </c>
      <c r="B1092" s="13" t="s">
        <v>4798</v>
      </c>
      <c r="C1092" s="13" t="str">
        <f>IF(B1092="","не указан"&amp;COUNTIF($A$3:$A1092,A1092),B1092)</f>
        <v>Государственное бюджетное общеобразовательное учреждение средняя общеобразовательная школа №184 Калининского района Санкт-Петербурга</v>
      </c>
      <c r="D1092" s="10" t="str">
        <f t="shared" ref="D1092:D1155" si="34">A1092&amp;C1092</f>
        <v>7804139566Государственное бюджетное общеобразовательное учреждение средняя общеобразовательная школа №184 Калининского района Санкт-Петербурга</v>
      </c>
      <c r="E1092" s="13" t="s">
        <v>4799</v>
      </c>
      <c r="F1092" s="13" t="s">
        <v>16</v>
      </c>
      <c r="G1092" s="13" t="s">
        <v>387</v>
      </c>
      <c r="H1092" s="14" t="s">
        <v>508</v>
      </c>
      <c r="I1092" s="2">
        <f t="shared" ref="I1092:I1155" si="35">COUNTIF(A1092:A7823,A1092)</f>
        <v>2</v>
      </c>
      <c r="J1092" s="2" t="s">
        <v>11974</v>
      </c>
    </row>
    <row r="1093" spans="1:10" x14ac:dyDescent="0.25">
      <c r="A1093" s="9">
        <v>7804139566</v>
      </c>
      <c r="B1093" s="10" t="s">
        <v>4800</v>
      </c>
      <c r="C1093" s="13" t="str">
        <f>IF(B1093="","не указан"&amp;COUNTIF($A$3:$A1093,A1093),B1093)</f>
        <v>Государственное бюджетное общеобразовательное учреждение средняя общеобразовательная школа №184 Калининского района Санкт-Петербурга"</v>
      </c>
      <c r="D1093" s="10" t="str">
        <f t="shared" si="34"/>
        <v>7804139566Государственное бюджетное общеобразовательное учреждение средняя общеобразовательная школа №184 Калининского района Санкт-Петербурга"</v>
      </c>
      <c r="E1093" s="10" t="s">
        <v>4801</v>
      </c>
      <c r="F1093" s="10" t="s">
        <v>16</v>
      </c>
      <c r="G1093" s="10" t="s">
        <v>387</v>
      </c>
      <c r="H1093" s="11" t="s">
        <v>508</v>
      </c>
      <c r="I1093" s="2">
        <f t="shared" si="35"/>
        <v>1</v>
      </c>
      <c r="J1093" s="2" t="s">
        <v>11974</v>
      </c>
    </row>
    <row r="1094" spans="1:10" x14ac:dyDescent="0.25">
      <c r="A1094" s="12">
        <v>7804139735</v>
      </c>
      <c r="B1094" s="13" t="s">
        <v>4830</v>
      </c>
      <c r="C1094" s="13" t="str">
        <f>IF(B1094="","не указан"&amp;COUNTIF($A$3:$A1094,A1094),B1094)</f>
        <v>Государственное бюджетное общеобразовательное учреждение средняя общеобразовательная школа №79 Калининского района Санкт-Петербурга</v>
      </c>
      <c r="D1094" s="10" t="str">
        <f t="shared" si="34"/>
        <v>7804139735Государственное бюджетное общеобразовательное учреждение средняя общеобразовательная школа №79 Калининского района Санкт-Петербурга</v>
      </c>
      <c r="E1094" s="13" t="s">
        <v>4831</v>
      </c>
      <c r="F1094" s="13" t="s">
        <v>16</v>
      </c>
      <c r="G1094" s="13" t="s">
        <v>387</v>
      </c>
      <c r="H1094" s="14" t="s">
        <v>521</v>
      </c>
      <c r="I1094" s="2">
        <f t="shared" si="35"/>
        <v>1</v>
      </c>
      <c r="J1094" s="2" t="s">
        <v>11974</v>
      </c>
    </row>
    <row r="1095" spans="1:10" x14ac:dyDescent="0.25">
      <c r="A1095" s="9">
        <v>7804139848</v>
      </c>
      <c r="B1095" s="10" t="s">
        <v>4720</v>
      </c>
      <c r="C1095" s="13" t="str">
        <f>IF(B1095="","не указан"&amp;COUNTIF($A$3:$A1095,A1095),B1095)</f>
        <v>Государственное бюджетное общеобразовательное учреждение средняя общеобразовательная школа № 119 с углубленным изучением английского языка Калининского района Санкт-Петербурга</v>
      </c>
      <c r="D1095" s="10" t="str">
        <f t="shared" si="34"/>
        <v>7804139848Государственное бюджетное общеобразовательное учреждение средняя общеобразовательная школа № 119 с углубленным изучением английского языка Калининского района Санкт-Петербурга</v>
      </c>
      <c r="E1095" s="10" t="s">
        <v>4721</v>
      </c>
      <c r="F1095" s="10" t="s">
        <v>16</v>
      </c>
      <c r="G1095" s="10" t="s">
        <v>387</v>
      </c>
      <c r="H1095" s="11" t="s">
        <v>493</v>
      </c>
      <c r="I1095" s="2">
        <f t="shared" si="35"/>
        <v>1</v>
      </c>
      <c r="J1095" s="2" t="s">
        <v>11974</v>
      </c>
    </row>
    <row r="1096" spans="1:10" x14ac:dyDescent="0.25">
      <c r="A1096" s="12">
        <v>7804139855</v>
      </c>
      <c r="B1096" s="13" t="s">
        <v>4730</v>
      </c>
      <c r="C1096" s="13" t="str">
        <f>IF(B1096="","не указан"&amp;COUNTIF($A$3:$A1096,A1096),B1096)</f>
        <v>Государственное бюджетное общеобразовательное учреждение средняя общеобразовательная школа № 186 Калининского района Санкт-Петербурга</v>
      </c>
      <c r="D1096" s="10" t="str">
        <f t="shared" si="34"/>
        <v>7804139855Государственное бюджетное общеобразовательное учреждение средняя общеобразовательная школа № 186 Калининского района Санкт-Петербурга</v>
      </c>
      <c r="E1096" s="13" t="s">
        <v>4731</v>
      </c>
      <c r="F1096" s="13" t="s">
        <v>16</v>
      </c>
      <c r="G1096" s="13" t="s">
        <v>387</v>
      </c>
      <c r="H1096" s="14" t="s">
        <v>509</v>
      </c>
      <c r="I1096" s="2">
        <f t="shared" si="35"/>
        <v>1</v>
      </c>
      <c r="J1096" s="2" t="s">
        <v>11974</v>
      </c>
    </row>
    <row r="1097" spans="1:10" x14ac:dyDescent="0.25">
      <c r="A1097" s="9">
        <v>7804140160</v>
      </c>
      <c r="B1097" s="10" t="s">
        <v>6461</v>
      </c>
      <c r="C1097" s="13" t="str">
        <f>IF(B1097="","не указан"&amp;COUNTIF($A$3:$A1097,A1097),B1097)</f>
        <v>здание начальной школы</v>
      </c>
      <c r="D1097" s="10" t="str">
        <f t="shared" si="34"/>
        <v>7804140160здание начальной школы</v>
      </c>
      <c r="E1097" s="10" t="s">
        <v>6462</v>
      </c>
      <c r="F1097" s="10" t="s">
        <v>16</v>
      </c>
      <c r="G1097" s="10" t="s">
        <v>387</v>
      </c>
      <c r="H1097" s="11" t="s">
        <v>486</v>
      </c>
      <c r="I1097" s="2">
        <f t="shared" si="35"/>
        <v>2</v>
      </c>
      <c r="J1097" s="2" t="s">
        <v>11974</v>
      </c>
    </row>
    <row r="1098" spans="1:10" x14ac:dyDescent="0.25">
      <c r="A1098" s="12">
        <v>7804140160</v>
      </c>
      <c r="B1098" s="13"/>
      <c r="C1098" s="13" t="str">
        <f>IF(B1098="","не указан"&amp;COUNTIF($A$3:$A1098,A1098),B1098)</f>
        <v>не указан2</v>
      </c>
      <c r="D1098" s="10" t="str">
        <f t="shared" si="34"/>
        <v>7804140160не указан2</v>
      </c>
      <c r="E1098" s="13" t="s">
        <v>6622</v>
      </c>
      <c r="F1098" s="13" t="s">
        <v>16</v>
      </c>
      <c r="G1098" s="13" t="s">
        <v>387</v>
      </c>
      <c r="H1098" s="14" t="s">
        <v>486</v>
      </c>
      <c r="I1098" s="2">
        <f t="shared" si="35"/>
        <v>1</v>
      </c>
      <c r="J1098" s="2" t="s">
        <v>11974</v>
      </c>
    </row>
    <row r="1099" spans="1:10" x14ac:dyDescent="0.25">
      <c r="A1099" s="9">
        <v>7804140593</v>
      </c>
      <c r="B1099" s="10" t="s">
        <v>6196</v>
      </c>
      <c r="C1099" s="13" t="str">
        <f>IF(B1099="","не указан"&amp;COUNTIF($A$3:$A1099,A1099),B1099)</f>
        <v>Здание ГБОУ школа-интернат № 28 Санкт-Петербурга</v>
      </c>
      <c r="D1099" s="10" t="str">
        <f t="shared" si="34"/>
        <v>7804140593Здание ГБОУ школа-интернат № 28 Санкт-Петербурга</v>
      </c>
      <c r="E1099" s="10" t="s">
        <v>6197</v>
      </c>
      <c r="F1099" s="10" t="s">
        <v>16</v>
      </c>
      <c r="G1099" s="10" t="s">
        <v>387</v>
      </c>
      <c r="H1099" s="11" t="s">
        <v>531</v>
      </c>
      <c r="I1099" s="2">
        <f t="shared" si="35"/>
        <v>1</v>
      </c>
      <c r="J1099" s="2" t="s">
        <v>11974</v>
      </c>
    </row>
    <row r="1100" spans="1:10" x14ac:dyDescent="0.25">
      <c r="A1100" s="12">
        <v>7804140603</v>
      </c>
      <c r="B1100" s="13"/>
      <c r="C1100" s="13" t="str">
        <f>IF(B1100="","не указан"&amp;COUNTIF($A$3:$A1100,A1100),B1100)</f>
        <v>не указан1</v>
      </c>
      <c r="D1100" s="10" t="str">
        <f t="shared" si="34"/>
        <v>7804140603не указан1</v>
      </c>
      <c r="E1100" s="13" t="s">
        <v>8083</v>
      </c>
      <c r="F1100" s="13" t="s">
        <v>16</v>
      </c>
      <c r="G1100" s="13" t="s">
        <v>387</v>
      </c>
      <c r="H1100" s="14" t="s">
        <v>501</v>
      </c>
      <c r="I1100" s="2">
        <f t="shared" si="35"/>
        <v>1</v>
      </c>
      <c r="J1100" s="2" t="s">
        <v>11974</v>
      </c>
    </row>
    <row r="1101" spans="1:10" x14ac:dyDescent="0.25">
      <c r="A1101" s="9">
        <v>7804140811</v>
      </c>
      <c r="B1101" s="13"/>
      <c r="C1101" s="13" t="str">
        <f>IF(B1101="","не указан"&amp;COUNTIF($A$3:$A1101,A1101),B1101)</f>
        <v>не указан1</v>
      </c>
      <c r="D1101" s="10" t="str">
        <f t="shared" si="34"/>
        <v>7804140811не указан1</v>
      </c>
      <c r="E1101" s="10"/>
      <c r="F1101" s="10" t="s">
        <v>16</v>
      </c>
      <c r="G1101" s="10" t="s">
        <v>387</v>
      </c>
      <c r="H1101" s="11" t="s">
        <v>406</v>
      </c>
      <c r="I1101" s="2">
        <f t="shared" si="35"/>
        <v>2</v>
      </c>
      <c r="J1101" s="2" t="s">
        <v>11974</v>
      </c>
    </row>
    <row r="1102" spans="1:10" x14ac:dyDescent="0.25">
      <c r="A1102" s="12">
        <v>7804140811</v>
      </c>
      <c r="B1102" s="13"/>
      <c r="C1102" s="13" t="str">
        <f>IF(B1102="","не указан"&amp;COUNTIF($A$3:$A1102,A1102),B1102)</f>
        <v>не указан2</v>
      </c>
      <c r="D1102" s="10" t="str">
        <f t="shared" si="34"/>
        <v>7804140811не указан2</v>
      </c>
      <c r="E1102" s="13" t="s">
        <v>8356</v>
      </c>
      <c r="F1102" s="13" t="s">
        <v>16</v>
      </c>
      <c r="G1102" s="13" t="s">
        <v>387</v>
      </c>
      <c r="H1102" s="14" t="s">
        <v>406</v>
      </c>
      <c r="I1102" s="2">
        <f t="shared" si="35"/>
        <v>1</v>
      </c>
      <c r="J1102" s="2" t="s">
        <v>11974</v>
      </c>
    </row>
    <row r="1103" spans="1:10" x14ac:dyDescent="0.25">
      <c r="A1103" s="9">
        <v>7804142047</v>
      </c>
      <c r="B1103" s="13"/>
      <c r="C1103" s="13" t="str">
        <f>IF(B1103="","не указан"&amp;COUNTIF($A$3:$A1103,A1103),B1103)</f>
        <v>не указан1</v>
      </c>
      <c r="D1103" s="10" t="str">
        <f t="shared" si="34"/>
        <v>7804142047не указан1</v>
      </c>
      <c r="E1103" s="10" t="s">
        <v>11788</v>
      </c>
      <c r="F1103" s="10" t="s">
        <v>16</v>
      </c>
      <c r="G1103" s="10" t="s">
        <v>387</v>
      </c>
      <c r="H1103" s="11" t="s">
        <v>503</v>
      </c>
      <c r="I1103" s="2">
        <f t="shared" si="35"/>
        <v>1</v>
      </c>
      <c r="J1103" s="2" t="s">
        <v>11974</v>
      </c>
    </row>
    <row r="1104" spans="1:10" x14ac:dyDescent="0.25">
      <c r="A1104" s="12">
        <v>7804142960</v>
      </c>
      <c r="B1104" s="13" t="s">
        <v>4834</v>
      </c>
      <c r="C1104" s="13" t="str">
        <f>IF(B1104="","не указан"&amp;COUNTIF($A$3:$A1104,A1104),B1104)</f>
        <v>Государственное бюджетное общеобразовательное учреждение средняя общеобразовательная школа №88 Калининского района Санкт-Петербурга</v>
      </c>
      <c r="D1104" s="10" t="str">
        <f t="shared" si="34"/>
        <v>7804142960Государственное бюджетное общеобразовательное учреждение средняя общеобразовательная школа №88 Калининского района Санкт-Петербурга</v>
      </c>
      <c r="E1104" s="13" t="s">
        <v>4835</v>
      </c>
      <c r="F1104" s="13" t="s">
        <v>16</v>
      </c>
      <c r="G1104" s="13" t="s">
        <v>387</v>
      </c>
      <c r="H1104" s="14" t="s">
        <v>523</v>
      </c>
      <c r="I1104" s="2">
        <f t="shared" si="35"/>
        <v>1</v>
      </c>
      <c r="J1104" s="2" t="s">
        <v>11974</v>
      </c>
    </row>
    <row r="1105" spans="1:10" x14ac:dyDescent="0.25">
      <c r="A1105" s="9">
        <v>7804143121</v>
      </c>
      <c r="B1105" s="10" t="s">
        <v>3953</v>
      </c>
      <c r="C1105" s="13" t="str">
        <f>IF(B1105="","не указан"&amp;COUNTIF($A$3:$A1105,A1105),B1105)</f>
        <v>ГБДОУ детский скад № 2 Калининского района</v>
      </c>
      <c r="D1105" s="10" t="str">
        <f t="shared" si="34"/>
        <v>7804143121ГБДОУ детский скад № 2 Калининского района</v>
      </c>
      <c r="E1105" s="10"/>
      <c r="F1105" s="10" t="s">
        <v>16</v>
      </c>
      <c r="G1105" s="10" t="s">
        <v>387</v>
      </c>
      <c r="H1105" s="11" t="s">
        <v>400</v>
      </c>
      <c r="I1105" s="2">
        <f t="shared" si="35"/>
        <v>1</v>
      </c>
      <c r="J1105" s="2" t="s">
        <v>11974</v>
      </c>
    </row>
    <row r="1106" spans="1:10" x14ac:dyDescent="0.25">
      <c r="A1106" s="12">
        <v>7804143971</v>
      </c>
      <c r="B1106" s="13"/>
      <c r="C1106" s="13" t="str">
        <f>IF(B1106="","не указан"&amp;COUNTIF($A$3:$A1106,A1106),B1106)</f>
        <v>не указан1</v>
      </c>
      <c r="D1106" s="10" t="str">
        <f t="shared" si="34"/>
        <v>7804143971не указан1</v>
      </c>
      <c r="E1106" s="13"/>
      <c r="F1106" s="13" t="s">
        <v>16</v>
      </c>
      <c r="G1106" s="13" t="s">
        <v>387</v>
      </c>
      <c r="H1106" s="14" t="s">
        <v>487</v>
      </c>
      <c r="I1106" s="2">
        <f t="shared" si="35"/>
        <v>1</v>
      </c>
      <c r="J1106" s="2" t="s">
        <v>11974</v>
      </c>
    </row>
    <row r="1107" spans="1:10" x14ac:dyDescent="0.25">
      <c r="A1107" s="9">
        <v>7804144630</v>
      </c>
      <c r="B1107" s="13"/>
      <c r="C1107" s="13" t="str">
        <f>IF(B1107="","не указан"&amp;COUNTIF($A$3:$A1107,A1107),B1107)</f>
        <v>не указан1</v>
      </c>
      <c r="D1107" s="10" t="str">
        <f t="shared" si="34"/>
        <v>7804144630не указан1</v>
      </c>
      <c r="E1107" s="10" t="s">
        <v>5214</v>
      </c>
      <c r="F1107" s="10" t="s">
        <v>16</v>
      </c>
      <c r="G1107" s="10" t="s">
        <v>387</v>
      </c>
      <c r="H1107" s="11" t="s">
        <v>451</v>
      </c>
      <c r="I1107" s="2">
        <f t="shared" si="35"/>
        <v>2</v>
      </c>
      <c r="J1107" s="2" t="s">
        <v>11974</v>
      </c>
    </row>
    <row r="1108" spans="1:10" x14ac:dyDescent="0.25">
      <c r="A1108" s="12">
        <v>7804144630</v>
      </c>
      <c r="B1108" s="13"/>
      <c r="C1108" s="13" t="str">
        <f>IF(B1108="","не указан"&amp;COUNTIF($A$3:$A1108,A1108),B1108)</f>
        <v>не указан2</v>
      </c>
      <c r="D1108" s="10" t="str">
        <f t="shared" si="34"/>
        <v>7804144630не указан2</v>
      </c>
      <c r="E1108" s="13" t="s">
        <v>5223</v>
      </c>
      <c r="F1108" s="13" t="s">
        <v>16</v>
      </c>
      <c r="G1108" s="13" t="s">
        <v>387</v>
      </c>
      <c r="H1108" s="14" t="s">
        <v>451</v>
      </c>
      <c r="I1108" s="2">
        <f t="shared" si="35"/>
        <v>1</v>
      </c>
      <c r="J1108" s="2" t="s">
        <v>11974</v>
      </c>
    </row>
    <row r="1109" spans="1:10" x14ac:dyDescent="0.25">
      <c r="A1109" s="9">
        <v>7804148320</v>
      </c>
      <c r="B1109" s="10" t="s">
        <v>7934</v>
      </c>
      <c r="C1109" s="13" t="str">
        <f>IF(B1109="","не указан"&amp;COUNTIF($A$3:$A1109,A1109),B1109)</f>
        <v>Образовательная деятельность 1</v>
      </c>
      <c r="D1109" s="10" t="str">
        <f t="shared" si="34"/>
        <v>7804148320Образовательная деятельность 1</v>
      </c>
      <c r="E1109" s="10" t="s">
        <v>7935</v>
      </c>
      <c r="F1109" s="10" t="s">
        <v>2243</v>
      </c>
      <c r="G1109" s="10" t="s">
        <v>2428</v>
      </c>
      <c r="H1109" s="11" t="s">
        <v>2479</v>
      </c>
      <c r="I1109" s="2">
        <f t="shared" si="35"/>
        <v>2</v>
      </c>
      <c r="J1109" s="2" t="s">
        <v>11974</v>
      </c>
    </row>
    <row r="1110" spans="1:10" x14ac:dyDescent="0.25">
      <c r="A1110" s="12">
        <v>7804148320</v>
      </c>
      <c r="B1110" s="13" t="s">
        <v>7936</v>
      </c>
      <c r="C1110" s="13" t="str">
        <f>IF(B1110="","не указан"&amp;COUNTIF($A$3:$A1110,A1110),B1110)</f>
        <v>Образовательная деятельность 2</v>
      </c>
      <c r="D1110" s="10" t="str">
        <f t="shared" si="34"/>
        <v>7804148320Образовательная деятельность 2</v>
      </c>
      <c r="E1110" s="13" t="s">
        <v>7937</v>
      </c>
      <c r="F1110" s="13" t="s">
        <v>2243</v>
      </c>
      <c r="G1110" s="13" t="s">
        <v>2428</v>
      </c>
      <c r="H1110" s="14" t="s">
        <v>2479</v>
      </c>
      <c r="I1110" s="2">
        <f t="shared" si="35"/>
        <v>1</v>
      </c>
      <c r="J1110" s="2" t="s">
        <v>11974</v>
      </c>
    </row>
    <row r="1111" spans="1:10" x14ac:dyDescent="0.25">
      <c r="A1111" s="9">
        <v>7804148585</v>
      </c>
      <c r="B1111" s="10" t="s">
        <v>4977</v>
      </c>
      <c r="C1111" s="13" t="str">
        <f>IF(B1111="","не указан"&amp;COUNTIF($A$3:$A1111,A1111),B1111)</f>
        <v>Детская школа искусств №3</v>
      </c>
      <c r="D1111" s="10" t="str">
        <f t="shared" si="34"/>
        <v>7804148585Детская школа искусств №3</v>
      </c>
      <c r="E1111" s="10"/>
      <c r="F1111" s="10" t="s">
        <v>2243</v>
      </c>
      <c r="G1111" s="10" t="s">
        <v>2428</v>
      </c>
      <c r="H1111" s="11" t="s">
        <v>2477</v>
      </c>
      <c r="I1111" s="2">
        <f t="shared" si="35"/>
        <v>1</v>
      </c>
      <c r="J1111" s="2" t="s">
        <v>11974</v>
      </c>
    </row>
    <row r="1112" spans="1:10" x14ac:dyDescent="0.25">
      <c r="A1112" s="12">
        <v>7804148916</v>
      </c>
      <c r="B1112" s="13"/>
      <c r="C1112" s="13" t="str">
        <f>IF(B1112="","не указан"&amp;COUNTIF($A$3:$A1112,A1112),B1112)</f>
        <v>не указан1</v>
      </c>
      <c r="D1112" s="10" t="str">
        <f t="shared" si="34"/>
        <v>7804148916не указан1</v>
      </c>
      <c r="E1112" s="13" t="s">
        <v>4665</v>
      </c>
      <c r="F1112" s="13" t="s">
        <v>16</v>
      </c>
      <c r="G1112" s="13" t="s">
        <v>387</v>
      </c>
      <c r="H1112" s="14" t="s">
        <v>488</v>
      </c>
      <c r="I1112" s="2">
        <f t="shared" si="35"/>
        <v>1</v>
      </c>
      <c r="J1112" s="2" t="s">
        <v>11974</v>
      </c>
    </row>
    <row r="1113" spans="1:10" x14ac:dyDescent="0.25">
      <c r="A1113" s="9">
        <v>7804148930</v>
      </c>
      <c r="B1113" s="13"/>
      <c r="C1113" s="13" t="str">
        <f>IF(B1113="","не указан"&amp;COUNTIF($A$3:$A1113,A1113),B1113)</f>
        <v>не указан1</v>
      </c>
      <c r="D1113" s="10" t="str">
        <f t="shared" si="34"/>
        <v>7804148930не указан1</v>
      </c>
      <c r="E1113" s="10" t="s">
        <v>6116</v>
      </c>
      <c r="F1113" s="10" t="s">
        <v>16</v>
      </c>
      <c r="G1113" s="10" t="s">
        <v>387</v>
      </c>
      <c r="H1113" s="11" t="s">
        <v>496</v>
      </c>
      <c r="I1113" s="2">
        <f t="shared" si="35"/>
        <v>5</v>
      </c>
      <c r="J1113" s="2" t="s">
        <v>11974</v>
      </c>
    </row>
    <row r="1114" spans="1:10" x14ac:dyDescent="0.25">
      <c r="A1114" s="12">
        <v>7804148930</v>
      </c>
      <c r="B1114" s="13"/>
      <c r="C1114" s="13" t="str">
        <f>IF(B1114="","не указан"&amp;COUNTIF($A$3:$A1114,A1114),B1114)</f>
        <v>не указан2</v>
      </c>
      <c r="D1114" s="10" t="str">
        <f t="shared" si="34"/>
        <v>7804148930не указан2</v>
      </c>
      <c r="E1114" s="13"/>
      <c r="F1114" s="13" t="s">
        <v>16</v>
      </c>
      <c r="G1114" s="13" t="s">
        <v>387</v>
      </c>
      <c r="H1114" s="14" t="s">
        <v>496</v>
      </c>
      <c r="I1114" s="2">
        <f t="shared" si="35"/>
        <v>4</v>
      </c>
      <c r="J1114" s="2" t="s">
        <v>11974</v>
      </c>
    </row>
    <row r="1115" spans="1:10" x14ac:dyDescent="0.25">
      <c r="A1115" s="9">
        <v>7804148930</v>
      </c>
      <c r="B1115" s="10" t="s">
        <v>6131</v>
      </c>
      <c r="C1115" s="13" t="str">
        <f>IF(B1115="","не указан"&amp;COUNTIF($A$3:$A1115,A1115),B1115)</f>
        <v>Здание 3</v>
      </c>
      <c r="D1115" s="10" t="str">
        <f t="shared" si="34"/>
        <v>7804148930Здание 3</v>
      </c>
      <c r="E1115" s="10"/>
      <c r="F1115" s="10" t="s">
        <v>16</v>
      </c>
      <c r="G1115" s="10" t="s">
        <v>387</v>
      </c>
      <c r="H1115" s="11" t="s">
        <v>496</v>
      </c>
      <c r="I1115" s="2">
        <f t="shared" si="35"/>
        <v>3</v>
      </c>
      <c r="J1115" s="2" t="s">
        <v>11974</v>
      </c>
    </row>
    <row r="1116" spans="1:10" x14ac:dyDescent="0.25">
      <c r="A1116" s="12">
        <v>7804148930</v>
      </c>
      <c r="B1116" s="13" t="s">
        <v>6134</v>
      </c>
      <c r="C1116" s="13" t="str">
        <f>IF(B1116="","не указан"&amp;COUNTIF($A$3:$A1116,A1116),B1116)</f>
        <v>Здание 4</v>
      </c>
      <c r="D1116" s="10" t="str">
        <f t="shared" si="34"/>
        <v>7804148930Здание 4</v>
      </c>
      <c r="E1116" s="13"/>
      <c r="F1116" s="13" t="s">
        <v>16</v>
      </c>
      <c r="G1116" s="13" t="s">
        <v>387</v>
      </c>
      <c r="H1116" s="14" t="s">
        <v>496</v>
      </c>
      <c r="I1116" s="2">
        <f t="shared" si="35"/>
        <v>2</v>
      </c>
      <c r="J1116" s="2" t="s">
        <v>11974</v>
      </c>
    </row>
    <row r="1117" spans="1:10" x14ac:dyDescent="0.25">
      <c r="A1117" s="9">
        <v>7804148930</v>
      </c>
      <c r="B1117" s="10" t="s">
        <v>6135</v>
      </c>
      <c r="C1117" s="13" t="str">
        <f>IF(B1117="","не указан"&amp;COUNTIF($A$3:$A1117,A1117),B1117)</f>
        <v>Здание 5</v>
      </c>
      <c r="D1117" s="10" t="str">
        <f t="shared" si="34"/>
        <v>7804148930Здание 5</v>
      </c>
      <c r="E1117" s="10" t="s">
        <v>6136</v>
      </c>
      <c r="F1117" s="10" t="s">
        <v>16</v>
      </c>
      <c r="G1117" s="10" t="s">
        <v>387</v>
      </c>
      <c r="H1117" s="11" t="s">
        <v>496</v>
      </c>
      <c r="I1117" s="2">
        <f t="shared" si="35"/>
        <v>1</v>
      </c>
      <c r="J1117" s="2" t="s">
        <v>11974</v>
      </c>
    </row>
    <row r="1118" spans="1:10" x14ac:dyDescent="0.25">
      <c r="A1118" s="12">
        <v>7804149412</v>
      </c>
      <c r="B1118" s="13" t="s">
        <v>4472</v>
      </c>
      <c r="C1118" s="13" t="str">
        <f>IF(B1118="","не указан"&amp;COUNTIF($A$3:$A1118,A1118),B1118)</f>
        <v>Государственное бюджетное дошкольное образовательное учреждение детский сад № 58 общеразвивающего вида с приоритетным осуществлением деятельности по физическому развитию детей Калининского района Санкт-Петербурга</v>
      </c>
      <c r="D1118" s="10" t="str">
        <f t="shared" si="34"/>
        <v>7804149412Государственное бюджетное дошкольное образовательное учреждение детский сад № 58 общеразвивающего вида с приоритетным осуществлением деятельности по физическому развитию детей Калининского района Санкт-Петербурга</v>
      </c>
      <c r="E1118" s="13" t="s">
        <v>4473</v>
      </c>
      <c r="F1118" s="13" t="s">
        <v>16</v>
      </c>
      <c r="G1118" s="13" t="s">
        <v>387</v>
      </c>
      <c r="H1118" s="14" t="s">
        <v>440</v>
      </c>
      <c r="I1118" s="2">
        <f t="shared" si="35"/>
        <v>1</v>
      </c>
      <c r="J1118" s="2" t="s">
        <v>11974</v>
      </c>
    </row>
    <row r="1119" spans="1:10" x14ac:dyDescent="0.25">
      <c r="A1119" s="9">
        <v>7804150859</v>
      </c>
      <c r="B1119" s="10" t="s">
        <v>11881</v>
      </c>
      <c r="C1119" s="13" t="str">
        <f>IF(B1119="","не указан"&amp;COUNTIF($A$3:$A1119,A1119),B1119)</f>
        <v>Школа искусств(музыкальное отделение)</v>
      </c>
      <c r="D1119" s="10" t="str">
        <f t="shared" si="34"/>
        <v>7804150859Школа искусств(музыкальное отделение)</v>
      </c>
      <c r="E1119" s="10" t="s">
        <v>11882</v>
      </c>
      <c r="F1119" s="10" t="s">
        <v>2243</v>
      </c>
      <c r="G1119" s="10" t="s">
        <v>2428</v>
      </c>
      <c r="H1119" s="11" t="s">
        <v>2474</v>
      </c>
      <c r="I1119" s="2">
        <f t="shared" si="35"/>
        <v>2</v>
      </c>
      <c r="J1119" s="2" t="s">
        <v>11974</v>
      </c>
    </row>
    <row r="1120" spans="1:10" x14ac:dyDescent="0.25">
      <c r="A1120" s="12">
        <v>7804150859</v>
      </c>
      <c r="B1120" s="13" t="s">
        <v>11883</v>
      </c>
      <c r="C1120" s="13" t="str">
        <f>IF(B1120="","не указан"&amp;COUNTIF($A$3:$A1120,A1120),B1120)</f>
        <v>Школа искусств(хореографическое отделение)</v>
      </c>
      <c r="D1120" s="10" t="str">
        <f t="shared" si="34"/>
        <v>7804150859Школа искусств(хореографическое отделение)</v>
      </c>
      <c r="E1120" s="13" t="s">
        <v>11884</v>
      </c>
      <c r="F1120" s="13" t="s">
        <v>2243</v>
      </c>
      <c r="G1120" s="13" t="s">
        <v>2428</v>
      </c>
      <c r="H1120" s="14" t="s">
        <v>2474</v>
      </c>
      <c r="I1120" s="2">
        <f t="shared" si="35"/>
        <v>1</v>
      </c>
      <c r="J1120" s="2" t="s">
        <v>11974</v>
      </c>
    </row>
    <row r="1121" spans="1:10" x14ac:dyDescent="0.25">
      <c r="A1121" s="9">
        <v>7804151355</v>
      </c>
      <c r="B1121" s="10" t="s">
        <v>4027</v>
      </c>
      <c r="C1121" s="13" t="str">
        <f>IF(B1121="","не указан"&amp;COUNTIF($A$3:$A1121,A1121),B1121)</f>
        <v>ГБОУ СОШ № 692 Калининскго района Санкт-Петербурга</v>
      </c>
      <c r="D1121" s="10" t="str">
        <f t="shared" si="34"/>
        <v>7804151355ГБОУ СОШ № 692 Калининскго района Санкт-Петербурга</v>
      </c>
      <c r="E1121" s="10"/>
      <c r="F1121" s="10" t="s">
        <v>16</v>
      </c>
      <c r="G1121" s="10" t="s">
        <v>387</v>
      </c>
      <c r="H1121" s="11" t="s">
        <v>517</v>
      </c>
      <c r="I1121" s="2">
        <f t="shared" si="35"/>
        <v>1</v>
      </c>
      <c r="J1121" s="2" t="s">
        <v>11974</v>
      </c>
    </row>
    <row r="1122" spans="1:10" x14ac:dyDescent="0.25">
      <c r="A1122" s="12">
        <v>7804151387</v>
      </c>
      <c r="B1122" s="13" t="s">
        <v>10570</v>
      </c>
      <c r="C1122" s="13" t="str">
        <f>IF(B1122="","не указан"&amp;COUNTIF($A$3:$A1122,A1122),B1122)</f>
        <v>СПб ГБУ ДО "Санкт-Петербургская детская художественная школа № 12"</v>
      </c>
      <c r="D1122" s="10" t="str">
        <f t="shared" si="34"/>
        <v>7804151387СПб ГБУ ДО "Санкт-Петербургская детская художественная школа № 12"</v>
      </c>
      <c r="E1122" s="13"/>
      <c r="F1122" s="13" t="s">
        <v>2243</v>
      </c>
      <c r="G1122" s="13" t="s">
        <v>2428</v>
      </c>
      <c r="H1122" s="14" t="s">
        <v>2466</v>
      </c>
      <c r="I1122" s="2">
        <f t="shared" si="35"/>
        <v>1</v>
      </c>
      <c r="J1122" s="2" t="s">
        <v>11974</v>
      </c>
    </row>
    <row r="1123" spans="1:10" x14ac:dyDescent="0.25">
      <c r="A1123" s="9">
        <v>7804157893</v>
      </c>
      <c r="B1123" s="10" t="s">
        <v>10920</v>
      </c>
      <c r="C1123" s="13" t="str">
        <f>IF(B1123="","не указан"&amp;COUNTIF($A$3:$A1123,A1123),B1123)</f>
        <v>строение, сооружение (здание №1)</v>
      </c>
      <c r="D1123" s="10" t="str">
        <f t="shared" si="34"/>
        <v>7804157893строение, сооружение (здание №1)</v>
      </c>
      <c r="E1123" s="10" t="s">
        <v>10921</v>
      </c>
      <c r="F1123" s="10" t="s">
        <v>2243</v>
      </c>
      <c r="G1123" s="10" t="s">
        <v>2565</v>
      </c>
      <c r="H1123" s="11" t="s">
        <v>2616</v>
      </c>
      <c r="I1123" s="2">
        <f t="shared" si="35"/>
        <v>2</v>
      </c>
      <c r="J1123" s="2" t="s">
        <v>11974</v>
      </c>
    </row>
    <row r="1124" spans="1:10" x14ac:dyDescent="0.25">
      <c r="A1124" s="12">
        <v>7804157893</v>
      </c>
      <c r="B1124" s="13" t="s">
        <v>10922</v>
      </c>
      <c r="C1124" s="13" t="str">
        <f>IF(B1124="","не указан"&amp;COUNTIF($A$3:$A1124,A1124),B1124)</f>
        <v>строение, сооружение (здание №2)</v>
      </c>
      <c r="D1124" s="10" t="str">
        <f t="shared" si="34"/>
        <v>7804157893строение, сооружение (здание №2)</v>
      </c>
      <c r="E1124" s="13" t="s">
        <v>10923</v>
      </c>
      <c r="F1124" s="13" t="s">
        <v>2243</v>
      </c>
      <c r="G1124" s="13" t="s">
        <v>2565</v>
      </c>
      <c r="H1124" s="14" t="s">
        <v>2616</v>
      </c>
      <c r="I1124" s="2">
        <f t="shared" si="35"/>
        <v>1</v>
      </c>
      <c r="J1124" s="2" t="s">
        <v>11974</v>
      </c>
    </row>
    <row r="1125" spans="1:10" x14ac:dyDescent="0.25">
      <c r="A1125" s="9">
        <v>7804306538</v>
      </c>
      <c r="B1125" s="13"/>
      <c r="C1125" s="13" t="str">
        <f>IF(B1125="","не указан"&amp;COUNTIF($A$3:$A1125,A1125),B1125)</f>
        <v>не указан1</v>
      </c>
      <c r="D1125" s="10" t="str">
        <f t="shared" si="34"/>
        <v>7804306538не указан1</v>
      </c>
      <c r="E1125" s="10" t="s">
        <v>3532</v>
      </c>
      <c r="F1125" s="10" t="s">
        <v>16</v>
      </c>
      <c r="G1125" s="10" t="s">
        <v>387</v>
      </c>
      <c r="H1125" s="11" t="s">
        <v>564</v>
      </c>
      <c r="I1125" s="2">
        <f t="shared" si="35"/>
        <v>1</v>
      </c>
      <c r="J1125" s="2" t="s">
        <v>11974</v>
      </c>
    </row>
    <row r="1126" spans="1:10" x14ac:dyDescent="0.25">
      <c r="A1126" s="12">
        <v>7804308084</v>
      </c>
      <c r="B1126" s="13" t="s">
        <v>8811</v>
      </c>
      <c r="C1126" s="13" t="str">
        <f>IF(B1126="","не указан"&amp;COUNTIF($A$3:$A1126,A1126),B1126)</f>
        <v>Отдельно стоящее административное здание</v>
      </c>
      <c r="D1126" s="10" t="str">
        <f t="shared" si="34"/>
        <v>7804308084Отдельно стоящее административное здание</v>
      </c>
      <c r="E1126" s="13" t="s">
        <v>8812</v>
      </c>
      <c r="F1126" s="13" t="s">
        <v>16</v>
      </c>
      <c r="G1126" s="13" t="s">
        <v>387</v>
      </c>
      <c r="H1126" s="14" t="s">
        <v>563</v>
      </c>
      <c r="I1126" s="2">
        <f t="shared" si="35"/>
        <v>2</v>
      </c>
      <c r="J1126" s="2" t="s">
        <v>11974</v>
      </c>
    </row>
    <row r="1127" spans="1:10" x14ac:dyDescent="0.25">
      <c r="A1127" s="9">
        <v>7804308084</v>
      </c>
      <c r="B1127" s="10" t="s">
        <v>9714</v>
      </c>
      <c r="C1127" s="13" t="str">
        <f>IF(B1127="","не указан"&amp;COUNTIF($A$3:$A1127,A1127),B1127)</f>
        <v>Помещение в жилом здании</v>
      </c>
      <c r="D1127" s="10" t="str">
        <f t="shared" si="34"/>
        <v>7804308084Помещение в жилом здании</v>
      </c>
      <c r="E1127" s="10"/>
      <c r="F1127" s="10" t="s">
        <v>16</v>
      </c>
      <c r="G1127" s="10" t="s">
        <v>387</v>
      </c>
      <c r="H1127" s="11" t="s">
        <v>563</v>
      </c>
      <c r="I1127" s="2">
        <f t="shared" si="35"/>
        <v>1</v>
      </c>
      <c r="J1127" s="2" t="s">
        <v>11974</v>
      </c>
    </row>
    <row r="1128" spans="1:10" x14ac:dyDescent="0.25">
      <c r="A1128" s="12">
        <v>7804333852</v>
      </c>
      <c r="B1128" s="13"/>
      <c r="C1128" s="13" t="str">
        <f>IF(B1128="","не указан"&amp;COUNTIF($A$3:$A1128,A1128),B1128)</f>
        <v>не указан1</v>
      </c>
      <c r="D1128" s="10" t="str">
        <f t="shared" si="34"/>
        <v>7804333852не указан1</v>
      </c>
      <c r="E1128" s="13" t="s">
        <v>2957</v>
      </c>
      <c r="F1128" s="13" t="s">
        <v>2243</v>
      </c>
      <c r="G1128" s="13" t="s">
        <v>2283</v>
      </c>
      <c r="H1128" s="14" t="s">
        <v>2289</v>
      </c>
      <c r="I1128" s="2">
        <f t="shared" si="35"/>
        <v>1</v>
      </c>
      <c r="J1128" s="2" t="s">
        <v>11974</v>
      </c>
    </row>
    <row r="1129" spans="1:10" x14ac:dyDescent="0.25">
      <c r="A1129" s="9">
        <v>7804349556</v>
      </c>
      <c r="B1129" s="10" t="s">
        <v>7005</v>
      </c>
      <c r="C1129" s="13" t="str">
        <f>IF(B1129="","не указан"&amp;COUNTIF($A$3:$A1129,A1129),B1129)</f>
        <v>Крытый каток "Ириновский"</v>
      </c>
      <c r="D1129" s="10" t="str">
        <f t="shared" si="34"/>
        <v>7804349556Крытый каток "Ириновский"</v>
      </c>
      <c r="E1129" s="10"/>
      <c r="F1129" s="10" t="s">
        <v>2243</v>
      </c>
      <c r="G1129" s="10" t="s">
        <v>2708</v>
      </c>
      <c r="H1129" s="11" t="s">
        <v>2711</v>
      </c>
      <c r="I1129" s="2">
        <f t="shared" si="35"/>
        <v>29</v>
      </c>
      <c r="J1129" s="2" t="s">
        <v>11974</v>
      </c>
    </row>
    <row r="1130" spans="1:10" x14ac:dyDescent="0.25">
      <c r="A1130" s="12">
        <v>7804349556</v>
      </c>
      <c r="B1130" s="13" t="s">
        <v>8828</v>
      </c>
      <c r="C1130" s="13" t="str">
        <f>IF(B1130="","не указан"&amp;COUNTIF($A$3:$A1130,A1130),B1130)</f>
        <v>Открытый конькобежный каток</v>
      </c>
      <c r="D1130" s="10" t="str">
        <f t="shared" si="34"/>
        <v>7804349556Открытый конькобежный каток</v>
      </c>
      <c r="E1130" s="13" t="s">
        <v>8829</v>
      </c>
      <c r="F1130" s="13" t="s">
        <v>2243</v>
      </c>
      <c r="G1130" s="13" t="s">
        <v>2708</v>
      </c>
      <c r="H1130" s="14" t="s">
        <v>2711</v>
      </c>
      <c r="I1130" s="2">
        <f t="shared" si="35"/>
        <v>28</v>
      </c>
      <c r="J1130" s="2" t="s">
        <v>11974</v>
      </c>
    </row>
    <row r="1131" spans="1:10" x14ac:dyDescent="0.25">
      <c r="A1131" s="9">
        <v>7804349556</v>
      </c>
      <c r="B1131" s="13"/>
      <c r="C1131" s="13" t="str">
        <f>IF(B1131="","не указан"&amp;COUNTIF($A$3:$A1131,A1131),B1131)</f>
        <v>не указан3</v>
      </c>
      <c r="D1131" s="10" t="str">
        <f t="shared" si="34"/>
        <v>7804349556не указан3</v>
      </c>
      <c r="E1131" s="10"/>
      <c r="F1131" s="10" t="s">
        <v>2243</v>
      </c>
      <c r="G1131" s="10" t="s">
        <v>2708</v>
      </c>
      <c r="H1131" s="11" t="s">
        <v>2711</v>
      </c>
      <c r="I1131" s="2">
        <f t="shared" si="35"/>
        <v>27</v>
      </c>
      <c r="J1131" s="2" t="s">
        <v>11974</v>
      </c>
    </row>
    <row r="1132" spans="1:10" x14ac:dyDescent="0.25">
      <c r="A1132" s="12">
        <v>7804349556</v>
      </c>
      <c r="B1132" s="13" t="s">
        <v>10349</v>
      </c>
      <c r="C1132" s="13" t="str">
        <f>IF(B1132="","не указан"&amp;COUNTIF($A$3:$A1132,A1132),B1132)</f>
        <v>СО "луч"</v>
      </c>
      <c r="D1132" s="10" t="str">
        <f t="shared" si="34"/>
        <v>7804349556СО "луч"</v>
      </c>
      <c r="E1132" s="13" t="s">
        <v>10350</v>
      </c>
      <c r="F1132" s="13" t="s">
        <v>2243</v>
      </c>
      <c r="G1132" s="13" t="s">
        <v>2708</v>
      </c>
      <c r="H1132" s="14" t="s">
        <v>2711</v>
      </c>
      <c r="I1132" s="2">
        <f t="shared" si="35"/>
        <v>26</v>
      </c>
      <c r="J1132" s="2" t="s">
        <v>11974</v>
      </c>
    </row>
    <row r="1133" spans="1:10" x14ac:dyDescent="0.25">
      <c r="A1133" s="9">
        <v>7804349556</v>
      </c>
      <c r="B1133" s="10" t="s">
        <v>10728</v>
      </c>
      <c r="C1133" s="13" t="str">
        <f>IF(B1133="","не указан"&amp;COUNTIF($A$3:$A1133,A1133),B1133)</f>
        <v>Спортивно-оздоровительный комплекс</v>
      </c>
      <c r="D1133" s="10" t="str">
        <f t="shared" si="34"/>
        <v>7804349556Спортивно-оздоровительный комплекс</v>
      </c>
      <c r="E1133" s="10"/>
      <c r="F1133" s="10" t="s">
        <v>2243</v>
      </c>
      <c r="G1133" s="10" t="s">
        <v>2708</v>
      </c>
      <c r="H1133" s="11" t="s">
        <v>2711</v>
      </c>
      <c r="I1133" s="2">
        <f t="shared" si="35"/>
        <v>25</v>
      </c>
      <c r="J1133" s="2" t="s">
        <v>11974</v>
      </c>
    </row>
    <row r="1134" spans="1:10" x14ac:dyDescent="0.25">
      <c r="A1134" s="12">
        <v>7804349556</v>
      </c>
      <c r="B1134" s="13" t="s">
        <v>10763</v>
      </c>
      <c r="C1134" s="13" t="str">
        <f>IF(B1134="","не указан"&amp;COUNTIF($A$3:$A1134,A1134),B1134)</f>
        <v>Спортивный комплекс "ЛЕДОВАЯ АРЕНА"</v>
      </c>
      <c r="D1134" s="10" t="str">
        <f t="shared" si="34"/>
        <v>7804349556Спортивный комплекс "ЛЕДОВАЯ АРЕНА"</v>
      </c>
      <c r="E1134" s="13" t="s">
        <v>10764</v>
      </c>
      <c r="F1134" s="13" t="s">
        <v>2243</v>
      </c>
      <c r="G1134" s="13" t="s">
        <v>2708</v>
      </c>
      <c r="H1134" s="14" t="s">
        <v>2711</v>
      </c>
      <c r="I1134" s="2">
        <f t="shared" si="35"/>
        <v>24</v>
      </c>
      <c r="J1134" s="2" t="s">
        <v>11974</v>
      </c>
    </row>
    <row r="1135" spans="1:10" x14ac:dyDescent="0.25">
      <c r="A1135" s="9">
        <v>7804349556</v>
      </c>
      <c r="B1135" s="10" t="s">
        <v>10766</v>
      </c>
      <c r="C1135" s="13" t="str">
        <f>IF(B1135="","не указан"&amp;COUNTIF($A$3:$A1135,A1135),B1135)</f>
        <v>спортивный комплекс легкоатлетический манеж</v>
      </c>
      <c r="D1135" s="10" t="str">
        <f t="shared" si="34"/>
        <v>7804349556спортивный комплекс легкоатлетический манеж</v>
      </c>
      <c r="E1135" s="10" t="s">
        <v>10767</v>
      </c>
      <c r="F1135" s="10" t="s">
        <v>2243</v>
      </c>
      <c r="G1135" s="10" t="s">
        <v>2708</v>
      </c>
      <c r="H1135" s="11" t="s">
        <v>2711</v>
      </c>
      <c r="I1135" s="2">
        <f t="shared" si="35"/>
        <v>23</v>
      </c>
      <c r="J1135" s="2" t="s">
        <v>11974</v>
      </c>
    </row>
    <row r="1136" spans="1:10" x14ac:dyDescent="0.25">
      <c r="A1136" s="12">
        <v>7804349556</v>
      </c>
      <c r="B1136" s="13" t="s">
        <v>10768</v>
      </c>
      <c r="C1136" s="13" t="str">
        <f>IF(B1136="","не указан"&amp;COUNTIF($A$3:$A1136,A1136),B1136)</f>
        <v>спортивный комплекс с бассейном "А-О"</v>
      </c>
      <c r="D1136" s="10" t="str">
        <f t="shared" si="34"/>
        <v>7804349556спортивный комплекс с бассейном "А-О"</v>
      </c>
      <c r="E1136" s="13" t="s">
        <v>10769</v>
      </c>
      <c r="F1136" s="13" t="s">
        <v>2243</v>
      </c>
      <c r="G1136" s="13" t="s">
        <v>2708</v>
      </c>
      <c r="H1136" s="14" t="s">
        <v>2711</v>
      </c>
      <c r="I1136" s="2">
        <f t="shared" si="35"/>
        <v>22</v>
      </c>
      <c r="J1136" s="2" t="s">
        <v>11974</v>
      </c>
    </row>
    <row r="1137" spans="1:10" x14ac:dyDescent="0.25">
      <c r="A1137" s="9">
        <v>7804349556</v>
      </c>
      <c r="B1137" s="10" t="s">
        <v>10770</v>
      </c>
      <c r="C1137" s="13" t="str">
        <f>IF(B1137="","не указан"&amp;COUNTIF($A$3:$A1137,A1137),B1137)</f>
        <v>спортивный комплекс с бассейном "Ветеранов"</v>
      </c>
      <c r="D1137" s="10" t="str">
        <f t="shared" si="34"/>
        <v>7804349556спортивный комплекс с бассейном "Ветеранов"</v>
      </c>
      <c r="E1137" s="10" t="s">
        <v>10771</v>
      </c>
      <c r="F1137" s="10" t="s">
        <v>2243</v>
      </c>
      <c r="G1137" s="10" t="s">
        <v>2708</v>
      </c>
      <c r="H1137" s="11" t="s">
        <v>2711</v>
      </c>
      <c r="I1137" s="2">
        <f t="shared" si="35"/>
        <v>21</v>
      </c>
      <c r="J1137" s="2" t="s">
        <v>11974</v>
      </c>
    </row>
    <row r="1138" spans="1:10" x14ac:dyDescent="0.25">
      <c r="A1138" s="12">
        <v>7804349556</v>
      </c>
      <c r="B1138" s="13" t="s">
        <v>10772</v>
      </c>
      <c r="C1138" s="13" t="str">
        <f>IF(B1138="","не указан"&amp;COUNTIF($A$3:$A1138,A1138),B1138)</f>
        <v>спортивный комплекс с бассейном "Гаванский"</v>
      </c>
      <c r="D1138" s="10" t="str">
        <f t="shared" si="34"/>
        <v>7804349556спортивный комплекс с бассейном "Гаванский"</v>
      </c>
      <c r="E1138" s="13" t="s">
        <v>10773</v>
      </c>
      <c r="F1138" s="13" t="s">
        <v>2243</v>
      </c>
      <c r="G1138" s="13" t="s">
        <v>2708</v>
      </c>
      <c r="H1138" s="14" t="s">
        <v>2711</v>
      </c>
      <c r="I1138" s="2">
        <f t="shared" si="35"/>
        <v>20</v>
      </c>
      <c r="J1138" s="2" t="s">
        <v>11974</v>
      </c>
    </row>
    <row r="1139" spans="1:10" x14ac:dyDescent="0.25">
      <c r="A1139" s="9">
        <v>7804349556</v>
      </c>
      <c r="B1139" s="10" t="s">
        <v>10774</v>
      </c>
      <c r="C1139" s="13" t="str">
        <f>IF(B1139="","не указан"&amp;COUNTIF($A$3:$A1139,A1139),B1139)</f>
        <v>спортивный комплекс с бассейном "Главная"</v>
      </c>
      <c r="D1139" s="10" t="str">
        <f t="shared" si="34"/>
        <v>7804349556спортивный комплекс с бассейном "Главная"</v>
      </c>
      <c r="E1139" s="10" t="s">
        <v>10775</v>
      </c>
      <c r="F1139" s="10" t="s">
        <v>2243</v>
      </c>
      <c r="G1139" s="10" t="s">
        <v>2708</v>
      </c>
      <c r="H1139" s="11" t="s">
        <v>2711</v>
      </c>
      <c r="I1139" s="2">
        <f t="shared" si="35"/>
        <v>19</v>
      </c>
      <c r="J1139" s="2" t="s">
        <v>11974</v>
      </c>
    </row>
    <row r="1140" spans="1:10" x14ac:dyDescent="0.25">
      <c r="A1140" s="12">
        <v>7804349556</v>
      </c>
      <c r="B1140" s="13" t="s">
        <v>10776</v>
      </c>
      <c r="C1140" s="13" t="str">
        <f>IF(B1140="","не указан"&amp;COUNTIF($A$3:$A1140,A1140),B1140)</f>
        <v>спортивный комплекс с бассейном "Доблести"</v>
      </c>
      <c r="D1140" s="10" t="str">
        <f t="shared" si="34"/>
        <v>7804349556спортивный комплекс с бассейном "Доблести"</v>
      </c>
      <c r="E1140" s="13" t="s">
        <v>10777</v>
      </c>
      <c r="F1140" s="13" t="s">
        <v>2243</v>
      </c>
      <c r="G1140" s="13" t="s">
        <v>2708</v>
      </c>
      <c r="H1140" s="14" t="s">
        <v>2711</v>
      </c>
      <c r="I1140" s="2">
        <f t="shared" si="35"/>
        <v>18</v>
      </c>
      <c r="J1140" s="2" t="s">
        <v>11974</v>
      </c>
    </row>
    <row r="1141" spans="1:10" x14ac:dyDescent="0.25">
      <c r="A1141" s="9">
        <v>7804349556</v>
      </c>
      <c r="B1141" s="10" t="s">
        <v>10778</v>
      </c>
      <c r="C1141" s="13" t="str">
        <f>IF(B1141="","не указан"&amp;COUNTIF($A$3:$A1141,A1141),B1141)</f>
        <v>спортивный комплекс с бассейном "Дунайский"</v>
      </c>
      <c r="D1141" s="10" t="str">
        <f t="shared" si="34"/>
        <v>7804349556спортивный комплекс с бассейном "Дунайский"</v>
      </c>
      <c r="E1141" s="10" t="s">
        <v>10779</v>
      </c>
      <c r="F1141" s="10" t="s">
        <v>2243</v>
      </c>
      <c r="G1141" s="10" t="s">
        <v>2708</v>
      </c>
      <c r="H1141" s="11" t="s">
        <v>2711</v>
      </c>
      <c r="I1141" s="2">
        <f t="shared" si="35"/>
        <v>17</v>
      </c>
      <c r="J1141" s="2" t="s">
        <v>11974</v>
      </c>
    </row>
    <row r="1142" spans="1:10" x14ac:dyDescent="0.25">
      <c r="A1142" s="12">
        <v>7804349556</v>
      </c>
      <c r="B1142" s="13" t="s">
        <v>10780</v>
      </c>
      <c r="C1142" s="13" t="str">
        <f>IF(B1142="","не указан"&amp;COUNTIF($A$3:$A1142,A1142),B1142)</f>
        <v>спортивный комплекс с бассейном "Испытателей"</v>
      </c>
      <c r="D1142" s="10" t="str">
        <f t="shared" si="34"/>
        <v>7804349556спортивный комплекс с бассейном "Испытателей"</v>
      </c>
      <c r="E1142" s="13" t="s">
        <v>10781</v>
      </c>
      <c r="F1142" s="13" t="s">
        <v>2243</v>
      </c>
      <c r="G1142" s="13" t="s">
        <v>2708</v>
      </c>
      <c r="H1142" s="14" t="s">
        <v>2711</v>
      </c>
      <c r="I1142" s="2">
        <f t="shared" si="35"/>
        <v>16</v>
      </c>
      <c r="J1142" s="2" t="s">
        <v>11974</v>
      </c>
    </row>
    <row r="1143" spans="1:10" x14ac:dyDescent="0.25">
      <c r="A1143" s="9">
        <v>7804349556</v>
      </c>
      <c r="B1143" s="10" t="s">
        <v>10782</v>
      </c>
      <c r="C1143" s="13" t="str">
        <f>IF(B1143="","не указан"&amp;COUNTIF($A$3:$A1143,A1143),B1143)</f>
        <v>спортивный комплекс с бассейном "Коммуны"</v>
      </c>
      <c r="D1143" s="10" t="str">
        <f t="shared" si="34"/>
        <v>7804349556спортивный комплекс с бассейном "Коммуны"</v>
      </c>
      <c r="E1143" s="10" t="s">
        <v>10783</v>
      </c>
      <c r="F1143" s="10" t="s">
        <v>2243</v>
      </c>
      <c r="G1143" s="10" t="s">
        <v>2708</v>
      </c>
      <c r="H1143" s="11" t="s">
        <v>2711</v>
      </c>
      <c r="I1143" s="2">
        <f t="shared" si="35"/>
        <v>15</v>
      </c>
      <c r="J1143" s="2" t="s">
        <v>11974</v>
      </c>
    </row>
    <row r="1144" spans="1:10" x14ac:dyDescent="0.25">
      <c r="A1144" s="12">
        <v>7804349556</v>
      </c>
      <c r="B1144" s="13" t="s">
        <v>10784</v>
      </c>
      <c r="C1144" s="13" t="str">
        <f>IF(B1144="","не указан"&amp;COUNTIF($A$3:$A1144,A1144),B1144)</f>
        <v>спортивный комплекс с бассейном "Кронштадт"</v>
      </c>
      <c r="D1144" s="10" t="str">
        <f t="shared" si="34"/>
        <v>7804349556спортивный комплекс с бассейном "Кронштадт"</v>
      </c>
      <c r="E1144" s="13" t="s">
        <v>10785</v>
      </c>
      <c r="F1144" s="13" t="s">
        <v>2243</v>
      </c>
      <c r="G1144" s="13" t="s">
        <v>2708</v>
      </c>
      <c r="H1144" s="14" t="s">
        <v>2711</v>
      </c>
      <c r="I1144" s="2">
        <f t="shared" si="35"/>
        <v>14</v>
      </c>
      <c r="J1144" s="2" t="s">
        <v>11974</v>
      </c>
    </row>
    <row r="1145" spans="1:10" x14ac:dyDescent="0.25">
      <c r="A1145" s="9">
        <v>7804349556</v>
      </c>
      <c r="B1145" s="10" t="s">
        <v>10786</v>
      </c>
      <c r="C1145" s="13" t="str">
        <f>IF(B1145="","не указан"&amp;COUNTIF($A$3:$A1145,A1145),B1145)</f>
        <v>спортивный комплекс с бассейном "Ломоносов"</v>
      </c>
      <c r="D1145" s="10" t="str">
        <f t="shared" si="34"/>
        <v>7804349556спортивный комплекс с бассейном "Ломоносов"</v>
      </c>
      <c r="E1145" s="10" t="s">
        <v>10787</v>
      </c>
      <c r="F1145" s="10" t="s">
        <v>2243</v>
      </c>
      <c r="G1145" s="10" t="s">
        <v>2708</v>
      </c>
      <c r="H1145" s="11" t="s">
        <v>2711</v>
      </c>
      <c r="I1145" s="2">
        <f t="shared" si="35"/>
        <v>13</v>
      </c>
      <c r="J1145" s="2" t="s">
        <v>11974</v>
      </c>
    </row>
    <row r="1146" spans="1:10" x14ac:dyDescent="0.25">
      <c r="A1146" s="12">
        <v>7804349556</v>
      </c>
      <c r="B1146" s="13" t="s">
        <v>10788</v>
      </c>
      <c r="C1146" s="13" t="str">
        <f>IF(B1146="","не указан"&amp;COUNTIF($A$3:$A1146,A1146),B1146)</f>
        <v>спортивный комплекс с бассейном "Московский"</v>
      </c>
      <c r="D1146" s="10" t="str">
        <f t="shared" si="34"/>
        <v>7804349556спортивный комплекс с бассейном "Московский"</v>
      </c>
      <c r="E1146" s="13" t="s">
        <v>10789</v>
      </c>
      <c r="F1146" s="13" t="s">
        <v>2243</v>
      </c>
      <c r="G1146" s="13" t="s">
        <v>2708</v>
      </c>
      <c r="H1146" s="14" t="s">
        <v>2711</v>
      </c>
      <c r="I1146" s="2">
        <f t="shared" si="35"/>
        <v>12</v>
      </c>
      <c r="J1146" s="2" t="s">
        <v>11974</v>
      </c>
    </row>
    <row r="1147" spans="1:10" x14ac:dyDescent="0.25">
      <c r="A1147" s="9">
        <v>7804349556</v>
      </c>
      <c r="B1147" s="10" t="s">
        <v>10790</v>
      </c>
      <c r="C1147" s="13" t="str">
        <f>IF(B1147="","не указан"&amp;COUNTIF($A$3:$A1147,A1147),B1147)</f>
        <v>спортивный комплекс с бассейном "Руставелли"</v>
      </c>
      <c r="D1147" s="10" t="str">
        <f t="shared" si="34"/>
        <v>7804349556спортивный комплекс с бассейном "Руставелли"</v>
      </c>
      <c r="E1147" s="10" t="s">
        <v>10791</v>
      </c>
      <c r="F1147" s="10" t="s">
        <v>2243</v>
      </c>
      <c r="G1147" s="10" t="s">
        <v>2708</v>
      </c>
      <c r="H1147" s="11" t="s">
        <v>2711</v>
      </c>
      <c r="I1147" s="2">
        <f t="shared" si="35"/>
        <v>11</v>
      </c>
      <c r="J1147" s="2" t="s">
        <v>11974</v>
      </c>
    </row>
    <row r="1148" spans="1:10" x14ac:dyDescent="0.25">
      <c r="A1148" s="12">
        <v>7804349556</v>
      </c>
      <c r="B1148" s="13" t="s">
        <v>10792</v>
      </c>
      <c r="C1148" s="13" t="str">
        <f>IF(B1148="","не указан"&amp;COUNTIF($A$3:$A1148,A1148),B1148)</f>
        <v>спортивный комплекс с бассейном "Спирина"</v>
      </c>
      <c r="D1148" s="10" t="str">
        <f t="shared" si="34"/>
        <v>7804349556спортивный комплекс с бассейном "Спирина"</v>
      </c>
      <c r="E1148" s="13" t="s">
        <v>10793</v>
      </c>
      <c r="F1148" s="13" t="s">
        <v>2243</v>
      </c>
      <c r="G1148" s="13" t="s">
        <v>2708</v>
      </c>
      <c r="H1148" s="14" t="s">
        <v>2711</v>
      </c>
      <c r="I1148" s="2">
        <f t="shared" si="35"/>
        <v>10</v>
      </c>
      <c r="J1148" s="2" t="s">
        <v>11974</v>
      </c>
    </row>
    <row r="1149" spans="1:10" x14ac:dyDescent="0.25">
      <c r="A1149" s="9">
        <v>7804349556</v>
      </c>
      <c r="B1149" s="10" t="s">
        <v>10794</v>
      </c>
      <c r="C1149" s="13" t="str">
        <f>IF(B1149="","не указан"&amp;COUNTIF($A$3:$A1149,A1149),B1149)</f>
        <v>спортивный комплекс с бассейном "Стрельна"</v>
      </c>
      <c r="D1149" s="10" t="str">
        <f t="shared" si="34"/>
        <v>7804349556спортивный комплекс с бассейном "Стрельна"</v>
      </c>
      <c r="E1149" s="10" t="s">
        <v>10795</v>
      </c>
      <c r="F1149" s="10" t="s">
        <v>2243</v>
      </c>
      <c r="G1149" s="10" t="s">
        <v>2708</v>
      </c>
      <c r="H1149" s="11" t="s">
        <v>2711</v>
      </c>
      <c r="I1149" s="2">
        <f t="shared" si="35"/>
        <v>9</v>
      </c>
      <c r="J1149" s="2" t="s">
        <v>11974</v>
      </c>
    </row>
    <row r="1150" spans="1:10" x14ac:dyDescent="0.25">
      <c r="A1150" s="12">
        <v>7804349556</v>
      </c>
      <c r="B1150" s="13" t="s">
        <v>10796</v>
      </c>
      <c r="C1150" s="13" t="str">
        <f>IF(B1150="","не указан"&amp;COUNTIF($A$3:$A1150,A1150),B1150)</f>
        <v>спортивный комплекс с бассейном "Центр плавания"</v>
      </c>
      <c r="D1150" s="10" t="str">
        <f t="shared" si="34"/>
        <v>7804349556спортивный комплекс с бассейном "Центр плавания"</v>
      </c>
      <c r="E1150" s="13" t="s">
        <v>10797</v>
      </c>
      <c r="F1150" s="13" t="s">
        <v>2243</v>
      </c>
      <c r="G1150" s="13" t="s">
        <v>2708</v>
      </c>
      <c r="H1150" s="14" t="s">
        <v>2711</v>
      </c>
      <c r="I1150" s="2">
        <f t="shared" si="35"/>
        <v>8</v>
      </c>
      <c r="J1150" s="2" t="s">
        <v>11974</v>
      </c>
    </row>
    <row r="1151" spans="1:10" x14ac:dyDescent="0.25">
      <c r="A1151" s="9">
        <v>7804349556</v>
      </c>
      <c r="B1151" s="10" t="s">
        <v>10798</v>
      </c>
      <c r="C1151" s="13" t="str">
        <f>IF(B1151="","не указан"&amp;COUNTIF($A$3:$A1151,A1151),B1151)</f>
        <v>спортивный комплекс с бассейном Асафьева</v>
      </c>
      <c r="D1151" s="10" t="str">
        <f t="shared" si="34"/>
        <v>7804349556спортивный комплекс с бассейном Асафьева</v>
      </c>
      <c r="E1151" s="10" t="s">
        <v>10799</v>
      </c>
      <c r="F1151" s="10" t="s">
        <v>2243</v>
      </c>
      <c r="G1151" s="10" t="s">
        <v>2708</v>
      </c>
      <c r="H1151" s="11" t="s">
        <v>2711</v>
      </c>
      <c r="I1151" s="2">
        <f t="shared" si="35"/>
        <v>7</v>
      </c>
      <c r="J1151" s="2" t="s">
        <v>11974</v>
      </c>
    </row>
    <row r="1152" spans="1:10" x14ac:dyDescent="0.25">
      <c r="A1152" s="12">
        <v>7804349556</v>
      </c>
      <c r="B1152" s="13" t="s">
        <v>10800</v>
      </c>
      <c r="C1152" s="13" t="str">
        <f>IF(B1152="","не указан"&amp;COUNTIF($A$3:$A1152,A1152),B1152)</f>
        <v>спортивный комплекс с открытым легкоатлетическим манежем</v>
      </c>
      <c r="D1152" s="10" t="str">
        <f t="shared" si="34"/>
        <v>7804349556спортивный комплекс с открытым легкоатлетическим манежем</v>
      </c>
      <c r="E1152" s="13" t="s">
        <v>10801</v>
      </c>
      <c r="F1152" s="13" t="s">
        <v>2243</v>
      </c>
      <c r="G1152" s="13" t="s">
        <v>2708</v>
      </c>
      <c r="H1152" s="14" t="s">
        <v>2711</v>
      </c>
      <c r="I1152" s="2">
        <f t="shared" si="35"/>
        <v>6</v>
      </c>
      <c r="J1152" s="2" t="s">
        <v>11974</v>
      </c>
    </row>
    <row r="1153" spans="1:10" x14ac:dyDescent="0.25">
      <c r="A1153" s="9">
        <v>7804349556</v>
      </c>
      <c r="B1153" s="10" t="s">
        <v>10815</v>
      </c>
      <c r="C1153" s="13" t="str">
        <f>IF(B1153="","не указан"&amp;COUNTIF($A$3:$A1153,A1153),B1153)</f>
        <v>спортивый комплекс с бассейном "Невская волна"</v>
      </c>
      <c r="D1153" s="10" t="str">
        <f t="shared" si="34"/>
        <v>7804349556спортивый комплекс с бассейном "Невская волна"</v>
      </c>
      <c r="E1153" s="10" t="s">
        <v>10161</v>
      </c>
      <c r="F1153" s="10" t="s">
        <v>2243</v>
      </c>
      <c r="G1153" s="10" t="s">
        <v>2708</v>
      </c>
      <c r="H1153" s="11" t="s">
        <v>2711</v>
      </c>
      <c r="I1153" s="2">
        <f t="shared" si="35"/>
        <v>5</v>
      </c>
      <c r="J1153" s="2" t="s">
        <v>11974</v>
      </c>
    </row>
    <row r="1154" spans="1:10" x14ac:dyDescent="0.25">
      <c r="A1154" s="12">
        <v>7804349556</v>
      </c>
      <c r="B1154" s="13" t="s">
        <v>10864</v>
      </c>
      <c r="C1154" s="13" t="str">
        <f>IF(B1154="","не указан"&amp;COUNTIF($A$3:$A1154,A1154),B1154)</f>
        <v>Стадион "Петровский"</v>
      </c>
      <c r="D1154" s="10" t="str">
        <f t="shared" si="34"/>
        <v>7804349556Стадион "Петровский"</v>
      </c>
      <c r="E1154" s="13" t="s">
        <v>10865</v>
      </c>
      <c r="F1154" s="13" t="s">
        <v>2243</v>
      </c>
      <c r="G1154" s="13" t="s">
        <v>2708</v>
      </c>
      <c r="H1154" s="14" t="s">
        <v>2711</v>
      </c>
      <c r="I1154" s="2">
        <f t="shared" si="35"/>
        <v>4</v>
      </c>
      <c r="J1154" s="2" t="s">
        <v>11974</v>
      </c>
    </row>
    <row r="1155" spans="1:10" x14ac:dyDescent="0.25">
      <c r="A1155" s="9">
        <v>7804349556</v>
      </c>
      <c r="B1155" s="13"/>
      <c r="C1155" s="13" t="str">
        <f>IF(B1155="","не указан"&amp;COUNTIF($A$3:$A1155,A1155),B1155)</f>
        <v>не указан27</v>
      </c>
      <c r="D1155" s="10" t="str">
        <f t="shared" si="34"/>
        <v>7804349556не указан27</v>
      </c>
      <c r="E1155" s="10" t="s">
        <v>11474</v>
      </c>
      <c r="F1155" s="10" t="s">
        <v>2243</v>
      </c>
      <c r="G1155" s="10" t="s">
        <v>2708</v>
      </c>
      <c r="H1155" s="11" t="s">
        <v>2711</v>
      </c>
      <c r="I1155" s="2">
        <f t="shared" si="35"/>
        <v>3</v>
      </c>
      <c r="J1155" s="2" t="s">
        <v>11974</v>
      </c>
    </row>
    <row r="1156" spans="1:10" x14ac:dyDescent="0.25">
      <c r="A1156" s="12">
        <v>7804349556</v>
      </c>
      <c r="B1156" s="13" t="s">
        <v>11477</v>
      </c>
      <c r="C1156" s="13" t="str">
        <f>IF(B1156="","не указан"&amp;COUNTIF($A$3:$A1156,A1156),B1156)</f>
        <v>Физкультурно-оздоровительный комплекс с бассейном</v>
      </c>
      <c r="D1156" s="10" t="str">
        <f t="shared" ref="D1156:D1219" si="36">A1156&amp;C1156</f>
        <v>7804349556Физкультурно-оздоровительный комплекс с бассейном</v>
      </c>
      <c r="E1156" s="13"/>
      <c r="F1156" s="13" t="s">
        <v>2243</v>
      </c>
      <c r="G1156" s="13" t="s">
        <v>2708</v>
      </c>
      <c r="H1156" s="14" t="s">
        <v>2711</v>
      </c>
      <c r="I1156" s="2">
        <f t="shared" ref="I1156:I1219" si="37">COUNTIF(A1156:A7887,A1156)</f>
        <v>2</v>
      </c>
      <c r="J1156" s="2" t="s">
        <v>11974</v>
      </c>
    </row>
    <row r="1157" spans="1:10" x14ac:dyDescent="0.25">
      <c r="A1157" s="9">
        <v>7804349556</v>
      </c>
      <c r="B1157" s="10" t="s">
        <v>11901</v>
      </c>
      <c r="C1157" s="13" t="str">
        <f>IF(B1157="","не указан"&amp;COUNTIF($A$3:$A1157,A1157),B1157)</f>
        <v>Школа №432</v>
      </c>
      <c r="D1157" s="10" t="str">
        <f t="shared" si="36"/>
        <v>7804349556Школа №432</v>
      </c>
      <c r="E1157" s="10"/>
      <c r="F1157" s="10" t="s">
        <v>2243</v>
      </c>
      <c r="G1157" s="10" t="s">
        <v>2708</v>
      </c>
      <c r="H1157" s="11" t="s">
        <v>2711</v>
      </c>
      <c r="I1157" s="2">
        <f t="shared" si="37"/>
        <v>1</v>
      </c>
      <c r="J1157" s="2" t="s">
        <v>11974</v>
      </c>
    </row>
    <row r="1158" spans="1:10" x14ac:dyDescent="0.25">
      <c r="A1158" s="12">
        <v>7804386156</v>
      </c>
      <c r="B1158" s="13"/>
      <c r="C1158" s="13" t="str">
        <f>IF(B1158="","не указан"&amp;COUNTIF($A$3:$A1158,A1158),B1158)</f>
        <v>не указан1</v>
      </c>
      <c r="D1158" s="10" t="str">
        <f t="shared" si="36"/>
        <v>7804386156не указан1</v>
      </c>
      <c r="E1158" s="13" t="s">
        <v>3053</v>
      </c>
      <c r="F1158" s="13" t="s">
        <v>2243</v>
      </c>
      <c r="G1158" s="13" t="s">
        <v>2278</v>
      </c>
      <c r="H1158" s="14" t="s">
        <v>2279</v>
      </c>
      <c r="I1158" s="2">
        <f t="shared" si="37"/>
        <v>22</v>
      </c>
      <c r="J1158" s="2" t="s">
        <v>11974</v>
      </c>
    </row>
    <row r="1159" spans="1:10" x14ac:dyDescent="0.25">
      <c r="A1159" s="9">
        <v>7804386156</v>
      </c>
      <c r="B1159" s="10" t="s">
        <v>3054</v>
      </c>
      <c r="C1159" s="13" t="str">
        <f>IF(B1159="","не указан"&amp;COUNTIF($A$3:$A1159,A1159),B1159)</f>
        <v>Административное здание 10</v>
      </c>
      <c r="D1159" s="10" t="str">
        <f t="shared" si="36"/>
        <v>7804386156Административное здание 10</v>
      </c>
      <c r="E1159" s="10" t="s">
        <v>3055</v>
      </c>
      <c r="F1159" s="10" t="s">
        <v>2243</v>
      </c>
      <c r="G1159" s="10" t="s">
        <v>2278</v>
      </c>
      <c r="H1159" s="11" t="s">
        <v>2279</v>
      </c>
      <c r="I1159" s="2">
        <f t="shared" si="37"/>
        <v>21</v>
      </c>
      <c r="J1159" s="2" t="s">
        <v>11974</v>
      </c>
    </row>
    <row r="1160" spans="1:10" x14ac:dyDescent="0.25">
      <c r="A1160" s="12">
        <v>7804386156</v>
      </c>
      <c r="B1160" s="13"/>
      <c r="C1160" s="13" t="str">
        <f>IF(B1160="","не указан"&amp;COUNTIF($A$3:$A1160,A1160),B1160)</f>
        <v>не указан3</v>
      </c>
      <c r="D1160" s="10" t="str">
        <f t="shared" si="36"/>
        <v>7804386156не указан3</v>
      </c>
      <c r="E1160" s="13" t="s">
        <v>3058</v>
      </c>
      <c r="F1160" s="13" t="s">
        <v>2243</v>
      </c>
      <c r="G1160" s="13" t="s">
        <v>2278</v>
      </c>
      <c r="H1160" s="14" t="s">
        <v>2279</v>
      </c>
      <c r="I1160" s="2">
        <f t="shared" si="37"/>
        <v>20</v>
      </c>
      <c r="J1160" s="2" t="s">
        <v>11974</v>
      </c>
    </row>
    <row r="1161" spans="1:10" x14ac:dyDescent="0.25">
      <c r="A1161" s="9">
        <v>7804386156</v>
      </c>
      <c r="B1161" s="13"/>
      <c r="C1161" s="13" t="str">
        <f>IF(B1161="","не указан"&amp;COUNTIF($A$3:$A1161,A1161),B1161)</f>
        <v>не указан4</v>
      </c>
      <c r="D1161" s="10" t="str">
        <f t="shared" si="36"/>
        <v>7804386156не указан4</v>
      </c>
      <c r="E1161" s="10" t="s">
        <v>3061</v>
      </c>
      <c r="F1161" s="10" t="s">
        <v>2243</v>
      </c>
      <c r="G1161" s="10" t="s">
        <v>2278</v>
      </c>
      <c r="H1161" s="11" t="s">
        <v>2279</v>
      </c>
      <c r="I1161" s="2">
        <f t="shared" si="37"/>
        <v>19</v>
      </c>
      <c r="J1161" s="2" t="s">
        <v>11974</v>
      </c>
    </row>
    <row r="1162" spans="1:10" x14ac:dyDescent="0.25">
      <c r="A1162" s="12">
        <v>7804386156</v>
      </c>
      <c r="B1162" s="13"/>
      <c r="C1162" s="13" t="str">
        <f>IF(B1162="","не указан"&amp;COUNTIF($A$3:$A1162,A1162),B1162)</f>
        <v>не указан5</v>
      </c>
      <c r="D1162" s="10" t="str">
        <f t="shared" si="36"/>
        <v>7804386156не указан5</v>
      </c>
      <c r="E1162" s="13" t="s">
        <v>3063</v>
      </c>
      <c r="F1162" s="13" t="s">
        <v>2243</v>
      </c>
      <c r="G1162" s="13" t="s">
        <v>2278</v>
      </c>
      <c r="H1162" s="14" t="s">
        <v>2279</v>
      </c>
      <c r="I1162" s="2">
        <f t="shared" si="37"/>
        <v>18</v>
      </c>
      <c r="J1162" s="2" t="s">
        <v>11974</v>
      </c>
    </row>
    <row r="1163" spans="1:10" x14ac:dyDescent="0.25">
      <c r="A1163" s="9">
        <v>7804386156</v>
      </c>
      <c r="B1163" s="13"/>
      <c r="C1163" s="13" t="str">
        <f>IF(B1163="","не указан"&amp;COUNTIF($A$3:$A1163,A1163),B1163)</f>
        <v>не указан6</v>
      </c>
      <c r="D1163" s="10" t="str">
        <f t="shared" si="36"/>
        <v>7804386156не указан6</v>
      </c>
      <c r="E1163" s="10" t="s">
        <v>3064</v>
      </c>
      <c r="F1163" s="10" t="s">
        <v>2243</v>
      </c>
      <c r="G1163" s="10" t="s">
        <v>2278</v>
      </c>
      <c r="H1163" s="11" t="s">
        <v>2279</v>
      </c>
      <c r="I1163" s="2">
        <f t="shared" si="37"/>
        <v>17</v>
      </c>
      <c r="J1163" s="2" t="s">
        <v>11974</v>
      </c>
    </row>
    <row r="1164" spans="1:10" x14ac:dyDescent="0.25">
      <c r="A1164" s="12">
        <v>7804386156</v>
      </c>
      <c r="B1164" s="13"/>
      <c r="C1164" s="13" t="str">
        <f>IF(B1164="","не указан"&amp;COUNTIF($A$3:$A1164,A1164),B1164)</f>
        <v>не указан7</v>
      </c>
      <c r="D1164" s="10" t="str">
        <f t="shared" si="36"/>
        <v>7804386156не указан7</v>
      </c>
      <c r="E1164" s="13" t="s">
        <v>3065</v>
      </c>
      <c r="F1164" s="13" t="s">
        <v>2243</v>
      </c>
      <c r="G1164" s="13" t="s">
        <v>2278</v>
      </c>
      <c r="H1164" s="14" t="s">
        <v>2279</v>
      </c>
      <c r="I1164" s="2">
        <f t="shared" si="37"/>
        <v>16</v>
      </c>
      <c r="J1164" s="2" t="s">
        <v>11974</v>
      </c>
    </row>
    <row r="1165" spans="1:10" x14ac:dyDescent="0.25">
      <c r="A1165" s="9">
        <v>7804386156</v>
      </c>
      <c r="B1165" s="10" t="s">
        <v>3066</v>
      </c>
      <c r="C1165" s="13" t="str">
        <f>IF(B1165="","не указан"&amp;COUNTIF($A$3:$A1165,A1165),B1165)</f>
        <v>Административное здание 8</v>
      </c>
      <c r="D1165" s="10" t="str">
        <f t="shared" si="36"/>
        <v>7804386156Административное здание 8</v>
      </c>
      <c r="E1165" s="10" t="s">
        <v>3067</v>
      </c>
      <c r="F1165" s="10" t="s">
        <v>2243</v>
      </c>
      <c r="G1165" s="10" t="s">
        <v>2278</v>
      </c>
      <c r="H1165" s="11" t="s">
        <v>2279</v>
      </c>
      <c r="I1165" s="2">
        <f t="shared" si="37"/>
        <v>15</v>
      </c>
      <c r="J1165" s="2" t="s">
        <v>11974</v>
      </c>
    </row>
    <row r="1166" spans="1:10" x14ac:dyDescent="0.25">
      <c r="A1166" s="12">
        <v>7804386156</v>
      </c>
      <c r="B1166" s="13" t="s">
        <v>3068</v>
      </c>
      <c r="C1166" s="13" t="str">
        <f>IF(B1166="","не указан"&amp;COUNTIF($A$3:$A1166,A1166),B1166)</f>
        <v>Административное здание 9</v>
      </c>
      <c r="D1166" s="10" t="str">
        <f t="shared" si="36"/>
        <v>7804386156Административное здание 9</v>
      </c>
      <c r="E1166" s="13" t="s">
        <v>3069</v>
      </c>
      <c r="F1166" s="13" t="s">
        <v>2243</v>
      </c>
      <c r="G1166" s="13" t="s">
        <v>2278</v>
      </c>
      <c r="H1166" s="14" t="s">
        <v>2279</v>
      </c>
      <c r="I1166" s="2">
        <f t="shared" si="37"/>
        <v>14</v>
      </c>
      <c r="J1166" s="2" t="s">
        <v>11974</v>
      </c>
    </row>
    <row r="1167" spans="1:10" x14ac:dyDescent="0.25">
      <c r="A1167" s="9">
        <v>7804386156</v>
      </c>
      <c r="B1167" s="10" t="s">
        <v>3244</v>
      </c>
      <c r="C1167" s="13" t="str">
        <f>IF(B1167="","не указан"&amp;COUNTIF($A$3:$A1167,A1167),B1167)</f>
        <v>Ангар металлический 1</v>
      </c>
      <c r="D1167" s="10" t="str">
        <f t="shared" si="36"/>
        <v>7804386156Ангар металлический 1</v>
      </c>
      <c r="E1167" s="10" t="s">
        <v>3245</v>
      </c>
      <c r="F1167" s="10" t="s">
        <v>2243</v>
      </c>
      <c r="G1167" s="10" t="s">
        <v>2278</v>
      </c>
      <c r="H1167" s="11" t="s">
        <v>2279</v>
      </c>
      <c r="I1167" s="2">
        <f t="shared" si="37"/>
        <v>13</v>
      </c>
      <c r="J1167" s="2" t="s">
        <v>11974</v>
      </c>
    </row>
    <row r="1168" spans="1:10" x14ac:dyDescent="0.25">
      <c r="A1168" s="12">
        <v>7804386156</v>
      </c>
      <c r="B1168" s="13" t="s">
        <v>3246</v>
      </c>
      <c r="C1168" s="13" t="str">
        <f>IF(B1168="","не указан"&amp;COUNTIF($A$3:$A1168,A1168),B1168)</f>
        <v>Ангар металлический 3</v>
      </c>
      <c r="D1168" s="10" t="str">
        <f t="shared" si="36"/>
        <v>7804386156Ангар металлический 3</v>
      </c>
      <c r="E1168" s="13" t="s">
        <v>3247</v>
      </c>
      <c r="F1168" s="13" t="s">
        <v>2243</v>
      </c>
      <c r="G1168" s="13" t="s">
        <v>2278</v>
      </c>
      <c r="H1168" s="14" t="s">
        <v>2279</v>
      </c>
      <c r="I1168" s="2">
        <f t="shared" si="37"/>
        <v>12</v>
      </c>
      <c r="J1168" s="2" t="s">
        <v>11974</v>
      </c>
    </row>
    <row r="1169" spans="1:10" x14ac:dyDescent="0.25">
      <c r="A1169" s="9">
        <v>7804386156</v>
      </c>
      <c r="B1169" s="10" t="s">
        <v>3248</v>
      </c>
      <c r="C1169" s="13" t="str">
        <f>IF(B1169="","не указан"&amp;COUNTIF($A$3:$A1169,A1169),B1169)</f>
        <v>Ангар металлический 5</v>
      </c>
      <c r="D1169" s="10" t="str">
        <f t="shared" si="36"/>
        <v>7804386156Ангар металлический 5</v>
      </c>
      <c r="E1169" s="10" t="s">
        <v>3069</v>
      </c>
      <c r="F1169" s="10" t="s">
        <v>2243</v>
      </c>
      <c r="G1169" s="10" t="s">
        <v>2278</v>
      </c>
      <c r="H1169" s="11" t="s">
        <v>2279</v>
      </c>
      <c r="I1169" s="2">
        <f t="shared" si="37"/>
        <v>11</v>
      </c>
      <c r="J1169" s="2" t="s">
        <v>11974</v>
      </c>
    </row>
    <row r="1170" spans="1:10" x14ac:dyDescent="0.25">
      <c r="A1170" s="12">
        <v>7804386156</v>
      </c>
      <c r="B1170" s="13" t="s">
        <v>6161</v>
      </c>
      <c r="C1170" s="13" t="str">
        <f>IF(B1170="","не указан"&amp;COUNTIF($A$3:$A1170,A1170),B1170)</f>
        <v>Здание гаража 1</v>
      </c>
      <c r="D1170" s="10" t="str">
        <f t="shared" si="36"/>
        <v>7804386156Здание гаража 1</v>
      </c>
      <c r="E1170" s="13" t="s">
        <v>6162</v>
      </c>
      <c r="F1170" s="13" t="s">
        <v>2243</v>
      </c>
      <c r="G1170" s="13" t="s">
        <v>2278</v>
      </c>
      <c r="H1170" s="14" t="s">
        <v>2279</v>
      </c>
      <c r="I1170" s="2">
        <f t="shared" si="37"/>
        <v>10</v>
      </c>
      <c r="J1170" s="2" t="s">
        <v>11974</v>
      </c>
    </row>
    <row r="1171" spans="1:10" x14ac:dyDescent="0.25">
      <c r="A1171" s="9">
        <v>7804386156</v>
      </c>
      <c r="B1171" s="10" t="s">
        <v>6163</v>
      </c>
      <c r="C1171" s="13" t="str">
        <f>IF(B1171="","не указан"&amp;COUNTIF($A$3:$A1171,A1171),B1171)</f>
        <v>Здание гаража 3</v>
      </c>
      <c r="D1171" s="10" t="str">
        <f t="shared" si="36"/>
        <v>7804386156Здание гаража 3</v>
      </c>
      <c r="E1171" s="10" t="s">
        <v>6164</v>
      </c>
      <c r="F1171" s="10" t="s">
        <v>2243</v>
      </c>
      <c r="G1171" s="10" t="s">
        <v>2278</v>
      </c>
      <c r="H1171" s="11" t="s">
        <v>2279</v>
      </c>
      <c r="I1171" s="2">
        <f t="shared" si="37"/>
        <v>9</v>
      </c>
      <c r="J1171" s="2" t="s">
        <v>11974</v>
      </c>
    </row>
    <row r="1172" spans="1:10" x14ac:dyDescent="0.25">
      <c r="A1172" s="12">
        <v>7804386156</v>
      </c>
      <c r="B1172" s="13" t="s">
        <v>6165</v>
      </c>
      <c r="C1172" s="13" t="str">
        <f>IF(B1172="","не указан"&amp;COUNTIF($A$3:$A1172,A1172),B1172)</f>
        <v>Здание гаража 4</v>
      </c>
      <c r="D1172" s="10" t="str">
        <f t="shared" si="36"/>
        <v>7804386156Здание гаража 4</v>
      </c>
      <c r="E1172" s="13" t="s">
        <v>6166</v>
      </c>
      <c r="F1172" s="13" t="s">
        <v>2243</v>
      </c>
      <c r="G1172" s="13" t="s">
        <v>2278</v>
      </c>
      <c r="H1172" s="14" t="s">
        <v>2279</v>
      </c>
      <c r="I1172" s="2">
        <f t="shared" si="37"/>
        <v>8</v>
      </c>
      <c r="J1172" s="2" t="s">
        <v>11974</v>
      </c>
    </row>
    <row r="1173" spans="1:10" x14ac:dyDescent="0.25">
      <c r="A1173" s="9">
        <v>7804386156</v>
      </c>
      <c r="B1173" s="10" t="s">
        <v>6167</v>
      </c>
      <c r="C1173" s="13" t="str">
        <f>IF(B1173="","не указан"&amp;COUNTIF($A$3:$A1173,A1173),B1173)</f>
        <v>Здание гаража 6</v>
      </c>
      <c r="D1173" s="10" t="str">
        <f t="shared" si="36"/>
        <v>7804386156Здание гаража 6</v>
      </c>
      <c r="E1173" s="10" t="s">
        <v>6168</v>
      </c>
      <c r="F1173" s="10" t="s">
        <v>2243</v>
      </c>
      <c r="G1173" s="10" t="s">
        <v>2278</v>
      </c>
      <c r="H1173" s="11" t="s">
        <v>2279</v>
      </c>
      <c r="I1173" s="2">
        <f t="shared" si="37"/>
        <v>7</v>
      </c>
      <c r="J1173" s="2" t="s">
        <v>11974</v>
      </c>
    </row>
    <row r="1174" spans="1:10" x14ac:dyDescent="0.25">
      <c r="A1174" s="12">
        <v>7804386156</v>
      </c>
      <c r="B1174" s="13" t="s">
        <v>6169</v>
      </c>
      <c r="C1174" s="13" t="str">
        <f>IF(B1174="","не указан"&amp;COUNTIF($A$3:$A1174,A1174),B1174)</f>
        <v>Здание гаража 8</v>
      </c>
      <c r="D1174" s="10" t="str">
        <f t="shared" si="36"/>
        <v>7804386156Здание гаража 8</v>
      </c>
      <c r="E1174" s="13" t="s">
        <v>3055</v>
      </c>
      <c r="F1174" s="13" t="s">
        <v>2243</v>
      </c>
      <c r="G1174" s="13" t="s">
        <v>2278</v>
      </c>
      <c r="H1174" s="14" t="s">
        <v>2279</v>
      </c>
      <c r="I1174" s="2">
        <f t="shared" si="37"/>
        <v>6</v>
      </c>
      <c r="J1174" s="2" t="s">
        <v>11974</v>
      </c>
    </row>
    <row r="1175" spans="1:10" x14ac:dyDescent="0.25">
      <c r="A1175" s="9">
        <v>7804386156</v>
      </c>
      <c r="B1175" s="10" t="s">
        <v>6170</v>
      </c>
      <c r="C1175" s="13" t="str">
        <f>IF(B1175="","не указан"&amp;COUNTIF($A$3:$A1175,A1175),B1175)</f>
        <v>Здание гаража тракторного</v>
      </c>
      <c r="D1175" s="10" t="str">
        <f t="shared" si="36"/>
        <v>7804386156Здание гаража тракторного</v>
      </c>
      <c r="E1175" s="10" t="s">
        <v>6171</v>
      </c>
      <c r="F1175" s="10" t="s">
        <v>2243</v>
      </c>
      <c r="G1175" s="10" t="s">
        <v>2278</v>
      </c>
      <c r="H1175" s="11" t="s">
        <v>2279</v>
      </c>
      <c r="I1175" s="2">
        <f t="shared" si="37"/>
        <v>5</v>
      </c>
      <c r="J1175" s="2" t="s">
        <v>11974</v>
      </c>
    </row>
    <row r="1176" spans="1:10" x14ac:dyDescent="0.25">
      <c r="A1176" s="12">
        <v>7804386156</v>
      </c>
      <c r="B1176" s="13" t="s">
        <v>6219</v>
      </c>
      <c r="C1176" s="13" t="str">
        <f>IF(B1176="","не указан"&amp;COUNTIF($A$3:$A1176,A1176),B1176)</f>
        <v>Здание деревообрабатывающего цеха 1</v>
      </c>
      <c r="D1176" s="10" t="str">
        <f t="shared" si="36"/>
        <v>7804386156Здание деревообрабатывающего цеха 1</v>
      </c>
      <c r="E1176" s="13" t="s">
        <v>6220</v>
      </c>
      <c r="F1176" s="13" t="s">
        <v>2243</v>
      </c>
      <c r="G1176" s="13" t="s">
        <v>2278</v>
      </c>
      <c r="H1176" s="14" t="s">
        <v>2279</v>
      </c>
      <c r="I1176" s="2">
        <f t="shared" si="37"/>
        <v>4</v>
      </c>
      <c r="J1176" s="2" t="s">
        <v>11974</v>
      </c>
    </row>
    <row r="1177" spans="1:10" x14ac:dyDescent="0.25">
      <c r="A1177" s="9">
        <v>7804386156</v>
      </c>
      <c r="B1177" s="10" t="s">
        <v>6221</v>
      </c>
      <c r="C1177" s="13" t="str">
        <f>IF(B1177="","не указан"&amp;COUNTIF($A$3:$A1177,A1177),B1177)</f>
        <v>Здание деревообрабатывающего цеха 2</v>
      </c>
      <c r="D1177" s="10" t="str">
        <f t="shared" si="36"/>
        <v>7804386156Здание деревообрабатывающего цеха 2</v>
      </c>
      <c r="E1177" s="10" t="s">
        <v>6222</v>
      </c>
      <c r="F1177" s="10" t="s">
        <v>2243</v>
      </c>
      <c r="G1177" s="10" t="s">
        <v>2278</v>
      </c>
      <c r="H1177" s="11" t="s">
        <v>2279</v>
      </c>
      <c r="I1177" s="2">
        <f t="shared" si="37"/>
        <v>3</v>
      </c>
      <c r="J1177" s="2" t="s">
        <v>11974</v>
      </c>
    </row>
    <row r="1178" spans="1:10" x14ac:dyDescent="0.25">
      <c r="A1178" s="12">
        <v>7804386156</v>
      </c>
      <c r="B1178" s="13" t="s">
        <v>6399</v>
      </c>
      <c r="C1178" s="13" t="str">
        <f>IF(B1178="","не указан"&amp;COUNTIF($A$3:$A1178,A1178),B1178)</f>
        <v>Здание конюшни 1</v>
      </c>
      <c r="D1178" s="10" t="str">
        <f t="shared" si="36"/>
        <v>7804386156Здание конюшни 1</v>
      </c>
      <c r="E1178" s="13" t="s">
        <v>6400</v>
      </c>
      <c r="F1178" s="13" t="s">
        <v>2243</v>
      </c>
      <c r="G1178" s="13" t="s">
        <v>2278</v>
      </c>
      <c r="H1178" s="14" t="s">
        <v>2279</v>
      </c>
      <c r="I1178" s="2">
        <f t="shared" si="37"/>
        <v>2</v>
      </c>
      <c r="J1178" s="2" t="s">
        <v>11974</v>
      </c>
    </row>
    <row r="1179" spans="1:10" x14ac:dyDescent="0.25">
      <c r="A1179" s="9">
        <v>7804386156</v>
      </c>
      <c r="B1179" s="13"/>
      <c r="C1179" s="13" t="str">
        <f>IF(B1179="","не указан"&amp;COUNTIF($A$3:$A1179,A1179),B1179)</f>
        <v>не указан22</v>
      </c>
      <c r="D1179" s="10" t="str">
        <f t="shared" si="36"/>
        <v>7804386156не указан22</v>
      </c>
      <c r="E1179" s="10" t="s">
        <v>6550</v>
      </c>
      <c r="F1179" s="10" t="s">
        <v>2243</v>
      </c>
      <c r="G1179" s="10" t="s">
        <v>2278</v>
      </c>
      <c r="H1179" s="11" t="s">
        <v>2279</v>
      </c>
      <c r="I1179" s="2">
        <f t="shared" si="37"/>
        <v>1</v>
      </c>
      <c r="J1179" s="2" t="s">
        <v>11974</v>
      </c>
    </row>
    <row r="1180" spans="1:10" x14ac:dyDescent="0.25">
      <c r="A1180" s="12">
        <v>7804398271</v>
      </c>
      <c r="B1180" s="13" t="s">
        <v>8831</v>
      </c>
      <c r="C1180" s="13" t="str">
        <f>IF(B1180="","не указан"&amp;COUNTIF($A$3:$A1180,A1180),B1180)</f>
        <v>офис</v>
      </c>
      <c r="D1180" s="10" t="str">
        <f t="shared" si="36"/>
        <v>7804398271офис</v>
      </c>
      <c r="E1180" s="13"/>
      <c r="F1180" s="13" t="s">
        <v>16</v>
      </c>
      <c r="G1180" s="13" t="s">
        <v>387</v>
      </c>
      <c r="H1180" s="14" t="s">
        <v>545</v>
      </c>
      <c r="I1180" s="2">
        <f t="shared" si="37"/>
        <v>1</v>
      </c>
      <c r="J1180" s="2" t="s">
        <v>11974</v>
      </c>
    </row>
    <row r="1181" spans="1:10" x14ac:dyDescent="0.25">
      <c r="A1181" s="9">
        <v>7804400450</v>
      </c>
      <c r="B1181" s="10" t="s">
        <v>6559</v>
      </c>
      <c r="C1181" s="13" t="str">
        <f>IF(B1181="","не указан"&amp;COUNTIF($A$3:$A1181,A1181),B1181)</f>
        <v>Здание СПб ГБУ СОН "ЦСПСиД Калининского района " (часть нежилых помещений 1 этажа жилого дома)</v>
      </c>
      <c r="D1181" s="10" t="str">
        <f t="shared" si="36"/>
        <v>7804400450Здание СПб ГБУ СОН "ЦСПСиД Калининского района " (часть нежилых помещений 1 этажа жилого дома)</v>
      </c>
      <c r="E1181" s="10"/>
      <c r="F1181" s="10" t="s">
        <v>16</v>
      </c>
      <c r="G1181" s="10" t="s">
        <v>387</v>
      </c>
      <c r="H1181" s="11" t="s">
        <v>546</v>
      </c>
      <c r="I1181" s="2">
        <f t="shared" si="37"/>
        <v>10</v>
      </c>
      <c r="J1181" s="2" t="s">
        <v>11974</v>
      </c>
    </row>
    <row r="1182" spans="1:10" x14ac:dyDescent="0.25">
      <c r="A1182" s="12">
        <v>7804400450</v>
      </c>
      <c r="B1182" s="13" t="s">
        <v>6560</v>
      </c>
      <c r="C1182" s="13" t="str">
        <f>IF(B1182="","не указан"&amp;COUNTIF($A$3:$A1182,A1182),B1182)</f>
        <v>Здание СПб ГБУ СОН "ЦСПСиД Калининского района" (часть двухэтажного нежилого здания с мезанином)</v>
      </c>
      <c r="D1182" s="10" t="str">
        <f t="shared" si="36"/>
        <v>7804400450Здание СПб ГБУ СОН "ЦСПСиД Калининского района" (часть двухэтажного нежилого здания с мезанином)</v>
      </c>
      <c r="E1182" s="13"/>
      <c r="F1182" s="13" t="s">
        <v>16</v>
      </c>
      <c r="G1182" s="13" t="s">
        <v>387</v>
      </c>
      <c r="H1182" s="14" t="s">
        <v>546</v>
      </c>
      <c r="I1182" s="2">
        <f t="shared" si="37"/>
        <v>9</v>
      </c>
      <c r="J1182" s="2" t="s">
        <v>11974</v>
      </c>
    </row>
    <row r="1183" spans="1:10" x14ac:dyDescent="0.25">
      <c r="A1183" s="9">
        <v>7804400450</v>
      </c>
      <c r="B1183" s="10" t="s">
        <v>6561</v>
      </c>
      <c r="C1183" s="13" t="str">
        <f>IF(B1183="","не указан"&amp;COUNTIF($A$3:$A1183,A1183),B1183)</f>
        <v>Здание СПб ГБУ СОН "ЦСПСиД Калининского района" (часть нежилых помещений 1 этажа девятиэтажного здания (бывшее общежитие)</v>
      </c>
      <c r="D1183" s="10" t="str">
        <f t="shared" si="36"/>
        <v>7804400450Здание СПб ГБУ СОН "ЦСПСиД Калининского района" (часть нежилых помещений 1 этажа девятиэтажного здания (бывшее общежитие)</v>
      </c>
      <c r="E1183" s="10"/>
      <c r="F1183" s="10" t="s">
        <v>16</v>
      </c>
      <c r="G1183" s="10" t="s">
        <v>387</v>
      </c>
      <c r="H1183" s="11" t="s">
        <v>546</v>
      </c>
      <c r="I1183" s="2">
        <f t="shared" si="37"/>
        <v>8</v>
      </c>
      <c r="J1183" s="2" t="s">
        <v>11974</v>
      </c>
    </row>
    <row r="1184" spans="1:10" x14ac:dyDescent="0.25">
      <c r="A1184" s="12">
        <v>7804400450</v>
      </c>
      <c r="B1184" s="13" t="s">
        <v>6562</v>
      </c>
      <c r="C1184" s="13" t="str">
        <f>IF(B1184="","не указан"&amp;COUNTIF($A$3:$A1184,A1184),B1184)</f>
        <v>Здание СПб ГБУ СОН "ЦСПСиД Калининского района" (Часть нежилых помещений 1 этажа четырнадцатиэтажного жилого дома)</v>
      </c>
      <c r="D1184" s="10" t="str">
        <f t="shared" si="36"/>
        <v>7804400450Здание СПб ГБУ СОН "ЦСПСиД Калининского района" (Часть нежилых помещений 1 этажа четырнадцатиэтажного жилого дома)</v>
      </c>
      <c r="E1184" s="13"/>
      <c r="F1184" s="13" t="s">
        <v>16</v>
      </c>
      <c r="G1184" s="13" t="s">
        <v>387</v>
      </c>
      <c r="H1184" s="14" t="s">
        <v>546</v>
      </c>
      <c r="I1184" s="2">
        <f t="shared" si="37"/>
        <v>7</v>
      </c>
      <c r="J1184" s="2" t="s">
        <v>11974</v>
      </c>
    </row>
    <row r="1185" spans="1:10" x14ac:dyDescent="0.25">
      <c r="A1185" s="9">
        <v>7804400450</v>
      </c>
      <c r="B1185" s="10" t="s">
        <v>6563</v>
      </c>
      <c r="C1185" s="13" t="str">
        <f>IF(B1185="","не указан"&amp;COUNTIF($A$3:$A1185,A1185),B1185)</f>
        <v>Здание СПб ГБУ СОН "ЦСПСиД Калининского района" (часть нежилых помещений 1 этажа шестнадцатиэтажного жилого дома)</v>
      </c>
      <c r="D1185" s="10" t="str">
        <f t="shared" si="36"/>
        <v>7804400450Здание СПб ГБУ СОН "ЦСПСиД Калининского района" (часть нежилых помещений 1 этажа шестнадцатиэтажного жилого дома)</v>
      </c>
      <c r="E1185" s="10"/>
      <c r="F1185" s="10" t="s">
        <v>16</v>
      </c>
      <c r="G1185" s="10" t="s">
        <v>387</v>
      </c>
      <c r="H1185" s="11" t="s">
        <v>546</v>
      </c>
      <c r="I1185" s="2">
        <f t="shared" si="37"/>
        <v>6</v>
      </c>
      <c r="J1185" s="2" t="s">
        <v>11974</v>
      </c>
    </row>
    <row r="1186" spans="1:10" x14ac:dyDescent="0.25">
      <c r="A1186" s="12">
        <v>7804400450</v>
      </c>
      <c r="B1186" s="13" t="s">
        <v>6564</v>
      </c>
      <c r="C1186" s="13" t="str">
        <f>IF(B1186="","не указан"&amp;COUNTIF($A$3:$A1186,A1186),B1186)</f>
        <v>Здание СПб ГБУ СОН "ЦСПСиД Калининского района" (часть нежилых помещений первого этажа девятиэтажного жилого дома)</v>
      </c>
      <c r="D1186" s="10" t="str">
        <f t="shared" si="36"/>
        <v>7804400450Здание СПб ГБУ СОН "ЦСПСиД Калининского района" (часть нежилых помещений первого этажа девятиэтажного жилого дома)</v>
      </c>
      <c r="E1186" s="13"/>
      <c r="F1186" s="13" t="s">
        <v>16</v>
      </c>
      <c r="G1186" s="13" t="s">
        <v>387</v>
      </c>
      <c r="H1186" s="14" t="s">
        <v>546</v>
      </c>
      <c r="I1186" s="2">
        <f t="shared" si="37"/>
        <v>5</v>
      </c>
      <c r="J1186" s="2" t="s">
        <v>11974</v>
      </c>
    </row>
    <row r="1187" spans="1:10" x14ac:dyDescent="0.25">
      <c r="A1187" s="9">
        <v>7804400450</v>
      </c>
      <c r="B1187" s="13"/>
      <c r="C1187" s="13" t="str">
        <f>IF(B1187="","не указан"&amp;COUNTIF($A$3:$A1187,A1187),B1187)</f>
        <v>не указан7</v>
      </c>
      <c r="D1187" s="10" t="str">
        <f t="shared" si="36"/>
        <v>7804400450не указан7</v>
      </c>
      <c r="E1187" s="10"/>
      <c r="F1187" s="10" t="s">
        <v>16</v>
      </c>
      <c r="G1187" s="10" t="s">
        <v>387</v>
      </c>
      <c r="H1187" s="11" t="s">
        <v>546</v>
      </c>
      <c r="I1187" s="2">
        <f t="shared" si="37"/>
        <v>4</v>
      </c>
      <c r="J1187" s="2" t="s">
        <v>11974</v>
      </c>
    </row>
    <row r="1188" spans="1:10" x14ac:dyDescent="0.25">
      <c r="A1188" s="12">
        <v>7804400450</v>
      </c>
      <c r="B1188" s="13" t="s">
        <v>6565</v>
      </c>
      <c r="C1188" s="13" t="str">
        <f>IF(B1188="","не указан"&amp;COUNTIF($A$3:$A1188,A1188),B1188)</f>
        <v>Здание СПб ГБУ СОН "ЦСПСиД Калининского района" (часть нежилых помещений первого этажа трех жилого дома)</v>
      </c>
      <c r="D1188" s="10" t="str">
        <f t="shared" si="36"/>
        <v>7804400450Здание СПб ГБУ СОН "ЦСПСиД Калининского района" (часть нежилых помещений первого этажа трех жилого дома)</v>
      </c>
      <c r="E1188" s="13"/>
      <c r="F1188" s="13" t="s">
        <v>16</v>
      </c>
      <c r="G1188" s="13" t="s">
        <v>387</v>
      </c>
      <c r="H1188" s="14" t="s">
        <v>546</v>
      </c>
      <c r="I1188" s="2">
        <f t="shared" si="37"/>
        <v>3</v>
      </c>
      <c r="J1188" s="2" t="s">
        <v>11974</v>
      </c>
    </row>
    <row r="1189" spans="1:10" x14ac:dyDescent="0.25">
      <c r="A1189" s="9">
        <v>7804400450</v>
      </c>
      <c r="B1189" s="10" t="s">
        <v>6566</v>
      </c>
      <c r="C1189" s="13" t="str">
        <f>IF(B1189="","не указан"&amp;COUNTIF($A$3:$A1189,A1189),B1189)</f>
        <v>Здание СПб ГБУ СОН "ЦСПСиД Калининского района" (часть нежилых помещений с отдельным входом)</v>
      </c>
      <c r="D1189" s="10" t="str">
        <f t="shared" si="36"/>
        <v>7804400450Здание СПб ГБУ СОН "ЦСПСиД Калининского района" (часть нежилых помещений с отдельным входом)</v>
      </c>
      <c r="E1189" s="10"/>
      <c r="F1189" s="10" t="s">
        <v>16</v>
      </c>
      <c r="G1189" s="10" t="s">
        <v>387</v>
      </c>
      <c r="H1189" s="11" t="s">
        <v>546</v>
      </c>
      <c r="I1189" s="2">
        <f t="shared" si="37"/>
        <v>2</v>
      </c>
      <c r="J1189" s="2" t="s">
        <v>11974</v>
      </c>
    </row>
    <row r="1190" spans="1:10" x14ac:dyDescent="0.25">
      <c r="A1190" s="12">
        <v>7804400450</v>
      </c>
      <c r="B1190" s="13" t="s">
        <v>6567</v>
      </c>
      <c r="C1190" s="13" t="str">
        <f>IF(B1190="","не указан"&amp;COUNTIF($A$3:$A1190,A1190),B1190)</f>
        <v>Здание СПб ГБУ СОН "ЦСПСиД Калининского района" (часть первого этажа двухэтажного нежилого здания)</v>
      </c>
      <c r="D1190" s="10" t="str">
        <f t="shared" si="36"/>
        <v>7804400450Здание СПб ГБУ СОН "ЦСПСиД Калининского района" (часть первого этажа двухэтажного нежилого здания)</v>
      </c>
      <c r="E1190" s="13"/>
      <c r="F1190" s="13" t="s">
        <v>16</v>
      </c>
      <c r="G1190" s="13" t="s">
        <v>387</v>
      </c>
      <c r="H1190" s="14" t="s">
        <v>546</v>
      </c>
      <c r="I1190" s="2">
        <f t="shared" si="37"/>
        <v>1</v>
      </c>
      <c r="J1190" s="2" t="s">
        <v>11974</v>
      </c>
    </row>
    <row r="1191" spans="1:10" x14ac:dyDescent="0.25">
      <c r="A1191" s="9">
        <v>7804400467</v>
      </c>
      <c r="B1191" s="10" t="s">
        <v>10559</v>
      </c>
      <c r="C1191" s="13" t="str">
        <f>IF(B1191="","не указан"&amp;COUNTIF($A$3:$A1191,A1191),B1191)</f>
        <v>СПб ГБУ "ЦСРИиДИ Калининского района" (нежилое помещение, бассейн)</v>
      </c>
      <c r="D1191" s="10" t="str">
        <f t="shared" si="36"/>
        <v>7804400467СПб ГБУ "ЦСРИиДИ Калининского района" (нежилое помещение, бассейн)</v>
      </c>
      <c r="E1191" s="10" t="s">
        <v>10560</v>
      </c>
      <c r="F1191" s="10" t="s">
        <v>16</v>
      </c>
      <c r="G1191" s="10" t="s">
        <v>387</v>
      </c>
      <c r="H1191" s="11" t="s">
        <v>547</v>
      </c>
      <c r="I1191" s="2">
        <f t="shared" si="37"/>
        <v>3</v>
      </c>
      <c r="J1191" s="2" t="s">
        <v>11974</v>
      </c>
    </row>
    <row r="1192" spans="1:10" x14ac:dyDescent="0.25">
      <c r="A1192" s="12">
        <v>7804400467</v>
      </c>
      <c r="B1192" s="13" t="s">
        <v>10561</v>
      </c>
      <c r="C1192" s="13" t="str">
        <f>IF(B1192="","не указан"&amp;COUNTIF($A$3:$A1192,A1192),B1192)</f>
        <v>СПб ГБУ "ЦСРИиДИ Калининского района" (нежилое помещение, в жилом доме)</v>
      </c>
      <c r="D1192" s="10" t="str">
        <f t="shared" si="36"/>
        <v>7804400467СПб ГБУ "ЦСРИиДИ Калининского района" (нежилое помещение, в жилом доме)</v>
      </c>
      <c r="E1192" s="13" t="s">
        <v>3760</v>
      </c>
      <c r="F1192" s="13" t="s">
        <v>16</v>
      </c>
      <c r="G1192" s="13" t="s">
        <v>387</v>
      </c>
      <c r="H1192" s="14" t="s">
        <v>547</v>
      </c>
      <c r="I1192" s="2">
        <f t="shared" si="37"/>
        <v>2</v>
      </c>
      <c r="J1192" s="2" t="s">
        <v>11974</v>
      </c>
    </row>
    <row r="1193" spans="1:10" x14ac:dyDescent="0.25">
      <c r="A1193" s="9">
        <v>7804400467</v>
      </c>
      <c r="B1193" s="10" t="s">
        <v>10562</v>
      </c>
      <c r="C1193" s="13" t="str">
        <f>IF(B1193="","не указан"&amp;COUNTIF($A$3:$A1193,A1193),B1193)</f>
        <v>СПб ГБУ "ЦСРИиДИ Калининского района" (нежилое помещение)</v>
      </c>
      <c r="D1193" s="10" t="str">
        <f t="shared" si="36"/>
        <v>7804400467СПб ГБУ "ЦСРИиДИ Калининского района" (нежилое помещение)</v>
      </c>
      <c r="E1193" s="10" t="s">
        <v>10563</v>
      </c>
      <c r="F1193" s="10" t="s">
        <v>16</v>
      </c>
      <c r="G1193" s="10" t="s">
        <v>387</v>
      </c>
      <c r="H1193" s="11" t="s">
        <v>547</v>
      </c>
      <c r="I1193" s="2">
        <f t="shared" si="37"/>
        <v>1</v>
      </c>
      <c r="J1193" s="2" t="s">
        <v>11974</v>
      </c>
    </row>
    <row r="1194" spans="1:10" x14ac:dyDescent="0.25">
      <c r="A1194" s="12">
        <v>7804411758</v>
      </c>
      <c r="B1194" s="13" t="s">
        <v>7362</v>
      </c>
      <c r="C1194" s="13" t="str">
        <f>IF(B1194="","не указан"&amp;COUNTIF($A$3:$A1194,A1194),B1194)</f>
        <v>Многофункциональный спортивный комплекс с игровым залом</v>
      </c>
      <c r="D1194" s="10" t="str">
        <f t="shared" si="36"/>
        <v>7804411758Многофункциональный спортивный комплекс с игровым залом</v>
      </c>
      <c r="E1194" s="13" t="s">
        <v>7363</v>
      </c>
      <c r="F1194" s="13" t="s">
        <v>16</v>
      </c>
      <c r="G1194" s="13" t="s">
        <v>387</v>
      </c>
      <c r="H1194" s="14" t="s">
        <v>548</v>
      </c>
      <c r="I1194" s="2">
        <f t="shared" si="37"/>
        <v>1</v>
      </c>
      <c r="J1194" s="2" t="s">
        <v>11974</v>
      </c>
    </row>
    <row r="1195" spans="1:10" x14ac:dyDescent="0.25">
      <c r="A1195" s="9">
        <v>7804438615</v>
      </c>
      <c r="B1195" s="10" t="s">
        <v>4535</v>
      </c>
      <c r="C1195" s="13" t="str">
        <f>IF(B1195="","не указан"&amp;COUNTIF($A$3:$A1195,A1195),B1195)</f>
        <v>Государственное бюджетное дошкольное образовательное учреждение детский сад №10 Калининского района Санкт- Петербурга</v>
      </c>
      <c r="D1195" s="10" t="str">
        <f t="shared" si="36"/>
        <v>7804438615Государственное бюджетное дошкольное образовательное учреждение детский сад №10 Калининского района Санкт- Петербурга</v>
      </c>
      <c r="E1195" s="10" t="s">
        <v>4536</v>
      </c>
      <c r="F1195" s="10" t="s">
        <v>16</v>
      </c>
      <c r="G1195" s="10" t="s">
        <v>387</v>
      </c>
      <c r="H1195" s="11" t="s">
        <v>389</v>
      </c>
      <c r="I1195" s="2">
        <f t="shared" si="37"/>
        <v>1</v>
      </c>
      <c r="J1195" s="2" t="s">
        <v>11974</v>
      </c>
    </row>
    <row r="1196" spans="1:10" x14ac:dyDescent="0.25">
      <c r="A1196" s="12">
        <v>7804447730</v>
      </c>
      <c r="B1196" s="13" t="s">
        <v>10724</v>
      </c>
      <c r="C1196" s="13" t="str">
        <f>IF(B1196="","не указан"&amp;COUNTIF($A$3:$A1196,A1196),B1196)</f>
        <v>Спортивно-гимнастический комплекс</v>
      </c>
      <c r="D1196" s="10" t="str">
        <f t="shared" si="36"/>
        <v>7804447730Спортивно-гимнастический комплекс</v>
      </c>
      <c r="E1196" s="13" t="s">
        <v>10725</v>
      </c>
      <c r="F1196" s="13" t="s">
        <v>16</v>
      </c>
      <c r="G1196" s="13" t="s">
        <v>387</v>
      </c>
      <c r="H1196" s="14" t="s">
        <v>538</v>
      </c>
      <c r="I1196" s="2">
        <f t="shared" si="37"/>
        <v>2</v>
      </c>
      <c r="J1196" s="2" t="s">
        <v>11974</v>
      </c>
    </row>
    <row r="1197" spans="1:10" x14ac:dyDescent="0.25">
      <c r="A1197" s="9">
        <v>7804447730</v>
      </c>
      <c r="B1197" s="10" t="s">
        <v>10802</v>
      </c>
      <c r="C1197" s="13" t="str">
        <f>IF(B1197="","не указан"&amp;COUNTIF($A$3:$A1197,A1197),B1197)</f>
        <v>Спортивный комплекс с плавательным бассейном</v>
      </c>
      <c r="D1197" s="10" t="str">
        <f t="shared" si="36"/>
        <v>7804447730Спортивный комплекс с плавательным бассейном</v>
      </c>
      <c r="E1197" s="10" t="s">
        <v>10803</v>
      </c>
      <c r="F1197" s="10" t="s">
        <v>16</v>
      </c>
      <c r="G1197" s="10" t="s">
        <v>387</v>
      </c>
      <c r="H1197" s="11" t="s">
        <v>538</v>
      </c>
      <c r="I1197" s="2">
        <f t="shared" si="37"/>
        <v>1</v>
      </c>
      <c r="J1197" s="2" t="s">
        <v>11974</v>
      </c>
    </row>
    <row r="1198" spans="1:10" x14ac:dyDescent="0.25">
      <c r="A1198" s="12">
        <v>7804465457</v>
      </c>
      <c r="B1198" s="13"/>
      <c r="C1198" s="13" t="str">
        <f>IF(B1198="","не указан"&amp;COUNTIF($A$3:$A1198,A1198),B1198)</f>
        <v>не указан1</v>
      </c>
      <c r="D1198" s="10" t="str">
        <f t="shared" si="36"/>
        <v>7804465457не указан1</v>
      </c>
      <c r="E1198" s="13" t="s">
        <v>8300</v>
      </c>
      <c r="F1198" s="13" t="s">
        <v>16</v>
      </c>
      <c r="G1198" s="13" t="s">
        <v>1139</v>
      </c>
      <c r="H1198" s="14" t="s">
        <v>1168</v>
      </c>
      <c r="I1198" s="2">
        <f t="shared" si="37"/>
        <v>1</v>
      </c>
      <c r="J1198" s="2" t="s">
        <v>11974</v>
      </c>
    </row>
    <row r="1199" spans="1:10" x14ac:dyDescent="0.25">
      <c r="A1199" s="9">
        <v>7804482935</v>
      </c>
      <c r="B1199" s="10" t="s">
        <v>4508</v>
      </c>
      <c r="C1199" s="13" t="str">
        <f>IF(B1199="","не указан"&amp;COUNTIF($A$3:$A1199,A1199),B1199)</f>
        <v>Государственное бюджетное дошкольное образовательное учреждение детский сад № 83 Калининского района  Санкт-Петербурга</v>
      </c>
      <c r="D1199" s="10" t="str">
        <f t="shared" si="36"/>
        <v>7804482935Государственное бюджетное дошкольное образовательное учреждение детский сад № 83 Калининского района  Санкт-Петербурга</v>
      </c>
      <c r="E1199" s="10" t="s">
        <v>4509</v>
      </c>
      <c r="F1199" s="10" t="s">
        <v>16</v>
      </c>
      <c r="G1199" s="10" t="s">
        <v>387</v>
      </c>
      <c r="H1199" s="11" t="s">
        <v>466</v>
      </c>
      <c r="I1199" s="2">
        <f t="shared" si="37"/>
        <v>1</v>
      </c>
      <c r="J1199" s="2" t="s">
        <v>11974</v>
      </c>
    </row>
    <row r="1200" spans="1:10" x14ac:dyDescent="0.25">
      <c r="A1200" s="12">
        <v>7804492620</v>
      </c>
      <c r="B1200" s="13"/>
      <c r="C1200" s="13" t="str">
        <f>IF(B1200="","не указан"&amp;COUNTIF($A$3:$A1200,A1200),B1200)</f>
        <v>не указан1</v>
      </c>
      <c r="D1200" s="10" t="str">
        <f t="shared" si="36"/>
        <v>7804492620не указан1</v>
      </c>
      <c r="E1200" s="13" t="s">
        <v>5174</v>
      </c>
      <c r="F1200" s="13" t="s">
        <v>16</v>
      </c>
      <c r="G1200" s="13" t="s">
        <v>387</v>
      </c>
      <c r="H1200" s="14" t="s">
        <v>402</v>
      </c>
      <c r="I1200" s="2">
        <f t="shared" si="37"/>
        <v>1</v>
      </c>
      <c r="J1200" s="2" t="s">
        <v>11974</v>
      </c>
    </row>
    <row r="1201" spans="1:10" x14ac:dyDescent="0.25">
      <c r="A1201" s="9">
        <v>7804493341</v>
      </c>
      <c r="B1201" s="10" t="s">
        <v>4476</v>
      </c>
      <c r="C1201" s="13" t="str">
        <f>IF(B1201="","не указан"&amp;COUNTIF($A$3:$A1201,A1201),B1201)</f>
        <v>Государственное бюджетное дошкольное образовательное учреждение детский сад № 6 Калининского района Санкт - Петербурга</v>
      </c>
      <c r="D1201" s="10" t="str">
        <f t="shared" si="36"/>
        <v>7804493341Государственное бюджетное дошкольное образовательное учреждение детский сад № 6 Калининского района Санкт - Петербурга</v>
      </c>
      <c r="E1201" s="10" t="s">
        <v>4477</v>
      </c>
      <c r="F1201" s="10" t="s">
        <v>16</v>
      </c>
      <c r="G1201" s="10" t="s">
        <v>387</v>
      </c>
      <c r="H1201" s="11" t="s">
        <v>442</v>
      </c>
      <c r="I1201" s="2">
        <f t="shared" si="37"/>
        <v>1</v>
      </c>
      <c r="J1201" s="2" t="s">
        <v>11974</v>
      </c>
    </row>
    <row r="1202" spans="1:10" x14ac:dyDescent="0.25">
      <c r="A1202" s="12">
        <v>7804523532</v>
      </c>
      <c r="B1202" s="13" t="s">
        <v>7988</v>
      </c>
      <c r="C1202" s="13" t="str">
        <f>IF(B1202="","не указан"&amp;COUNTIF($A$3:$A1202,A1202),B1202)</f>
        <v>образовательное (здание №1)</v>
      </c>
      <c r="D1202" s="10" t="str">
        <f t="shared" si="36"/>
        <v>7804523532образовательное (здание №1)</v>
      </c>
      <c r="E1202" s="13" t="s">
        <v>7989</v>
      </c>
      <c r="F1202" s="13" t="s">
        <v>16</v>
      </c>
      <c r="G1202" s="13" t="s">
        <v>387</v>
      </c>
      <c r="H1202" s="14" t="s">
        <v>403</v>
      </c>
      <c r="I1202" s="2">
        <f t="shared" si="37"/>
        <v>2</v>
      </c>
      <c r="J1202" s="2" t="s">
        <v>11974</v>
      </c>
    </row>
    <row r="1203" spans="1:10" x14ac:dyDescent="0.25">
      <c r="A1203" s="9">
        <v>7804523532</v>
      </c>
      <c r="B1203" s="10" t="s">
        <v>7991</v>
      </c>
      <c r="C1203" s="13" t="str">
        <f>IF(B1203="","не указан"&amp;COUNTIF($A$3:$A1203,A1203),B1203)</f>
        <v>образовательное (здание №2)</v>
      </c>
      <c r="D1203" s="10" t="str">
        <f t="shared" si="36"/>
        <v>7804523532образовательное (здание №2)</v>
      </c>
      <c r="E1203" s="10" t="s">
        <v>7992</v>
      </c>
      <c r="F1203" s="10" t="s">
        <v>16</v>
      </c>
      <c r="G1203" s="10" t="s">
        <v>387</v>
      </c>
      <c r="H1203" s="11" t="s">
        <v>403</v>
      </c>
      <c r="I1203" s="2">
        <f t="shared" si="37"/>
        <v>1</v>
      </c>
      <c r="J1203" s="2" t="s">
        <v>11974</v>
      </c>
    </row>
    <row r="1204" spans="1:10" x14ac:dyDescent="0.25">
      <c r="A1204" s="12">
        <v>7804532520</v>
      </c>
      <c r="B1204" s="13"/>
      <c r="C1204" s="13" t="str">
        <f>IF(B1204="","не указан"&amp;COUNTIF($A$3:$A1204,A1204),B1204)</f>
        <v>не указан1</v>
      </c>
      <c r="D1204" s="10" t="str">
        <f t="shared" si="36"/>
        <v>7804532520не указан1</v>
      </c>
      <c r="E1204" s="13" t="s">
        <v>10714</v>
      </c>
      <c r="F1204" s="13" t="s">
        <v>16</v>
      </c>
      <c r="G1204" s="13" t="s">
        <v>387</v>
      </c>
      <c r="H1204" s="14" t="s">
        <v>540</v>
      </c>
      <c r="I1204" s="2">
        <f t="shared" si="37"/>
        <v>1</v>
      </c>
      <c r="J1204" s="2" t="s">
        <v>11974</v>
      </c>
    </row>
    <row r="1205" spans="1:10" x14ac:dyDescent="0.25">
      <c r="A1205" s="9">
        <v>7804532840</v>
      </c>
      <c r="B1205" s="13"/>
      <c r="C1205" s="13" t="str">
        <f>IF(B1205="","не указан"&amp;COUNTIF($A$3:$A1205,A1205),B1205)</f>
        <v>не указан1</v>
      </c>
      <c r="D1205" s="10" t="str">
        <f t="shared" si="36"/>
        <v>7804532840не указан1</v>
      </c>
      <c r="E1205" s="10" t="s">
        <v>5054</v>
      </c>
      <c r="F1205" s="10" t="s">
        <v>16</v>
      </c>
      <c r="G1205" s="10" t="s">
        <v>387</v>
      </c>
      <c r="H1205" s="11" t="s">
        <v>429</v>
      </c>
      <c r="I1205" s="2">
        <f t="shared" si="37"/>
        <v>1</v>
      </c>
      <c r="J1205" s="2" t="s">
        <v>11974</v>
      </c>
    </row>
    <row r="1206" spans="1:10" x14ac:dyDescent="0.25">
      <c r="A1206" s="12">
        <v>7804573967</v>
      </c>
      <c r="B1206" s="13" t="s">
        <v>4069</v>
      </c>
      <c r="C1206" s="13" t="str">
        <f>IF(B1206="","не указан"&amp;COUNTIF($A$3:$A1206,A1206),B1206)</f>
        <v>ГБОУ школа №100 Калининского района Санкт-петербурга</v>
      </c>
      <c r="D1206" s="10" t="str">
        <f t="shared" si="36"/>
        <v>7804573967ГБОУ школа №100 Калининского района Санкт-петербурга</v>
      </c>
      <c r="E1206" s="13" t="s">
        <v>4070</v>
      </c>
      <c r="F1206" s="13" t="s">
        <v>16</v>
      </c>
      <c r="G1206" s="13" t="s">
        <v>387</v>
      </c>
      <c r="H1206" s="14" t="s">
        <v>491</v>
      </c>
      <c r="I1206" s="2">
        <f t="shared" si="37"/>
        <v>2</v>
      </c>
      <c r="J1206" s="2" t="s">
        <v>11974</v>
      </c>
    </row>
    <row r="1207" spans="1:10" x14ac:dyDescent="0.25">
      <c r="A1207" s="9">
        <v>7804573967</v>
      </c>
      <c r="B1207" s="10" t="s">
        <v>4071</v>
      </c>
      <c r="C1207" s="13" t="str">
        <f>IF(B1207="","не указан"&amp;COUNTIF($A$3:$A1207,A1207),B1207)</f>
        <v>ГБОУ школа №100 Калининского района Санкт-петербурга Отделение дошкольного образования</v>
      </c>
      <c r="D1207" s="10" t="str">
        <f t="shared" si="36"/>
        <v>7804573967ГБОУ школа №100 Калининского района Санкт-петербурга Отделение дошкольного образования</v>
      </c>
      <c r="E1207" s="10" t="s">
        <v>4072</v>
      </c>
      <c r="F1207" s="10" t="s">
        <v>16</v>
      </c>
      <c r="G1207" s="10" t="s">
        <v>387</v>
      </c>
      <c r="H1207" s="11" t="s">
        <v>491</v>
      </c>
      <c r="I1207" s="2">
        <f t="shared" si="37"/>
        <v>1</v>
      </c>
      <c r="J1207" s="2" t="s">
        <v>11974</v>
      </c>
    </row>
    <row r="1208" spans="1:10" x14ac:dyDescent="0.25">
      <c r="A1208" s="12">
        <v>7804576414</v>
      </c>
      <c r="B1208" s="13"/>
      <c r="C1208" s="13" t="str">
        <f>IF(B1208="","не указан"&amp;COUNTIF($A$3:$A1208,A1208),B1208)</f>
        <v>не указан1</v>
      </c>
      <c r="D1208" s="10" t="str">
        <f t="shared" si="36"/>
        <v>7804576414не указан1</v>
      </c>
      <c r="E1208" s="13"/>
      <c r="F1208" s="13" t="s">
        <v>2243</v>
      </c>
      <c r="G1208" s="13" t="s">
        <v>2708</v>
      </c>
      <c r="H1208" s="14" t="s">
        <v>2715</v>
      </c>
      <c r="I1208" s="2">
        <f t="shared" si="37"/>
        <v>1</v>
      </c>
      <c r="J1208" s="2" t="s">
        <v>11974</v>
      </c>
    </row>
    <row r="1209" spans="1:10" x14ac:dyDescent="0.25">
      <c r="A1209" s="9">
        <v>7804610400</v>
      </c>
      <c r="B1209" s="13"/>
      <c r="C1209" s="13" t="str">
        <f>IF(B1209="","не указан"&amp;COUNTIF($A$3:$A1209,A1209),B1209)</f>
        <v>не указан1</v>
      </c>
      <c r="D1209" s="10" t="str">
        <f t="shared" si="36"/>
        <v>7804610400не указан1</v>
      </c>
      <c r="E1209" s="10" t="s">
        <v>8683</v>
      </c>
      <c r="F1209" s="10" t="s">
        <v>16</v>
      </c>
      <c r="G1209" s="10" t="s">
        <v>387</v>
      </c>
      <c r="H1209" s="11" t="s">
        <v>510</v>
      </c>
      <c r="I1209" s="2">
        <f t="shared" si="37"/>
        <v>2</v>
      </c>
      <c r="J1209" s="2" t="s">
        <v>11974</v>
      </c>
    </row>
    <row r="1210" spans="1:10" x14ac:dyDescent="0.25">
      <c r="A1210" s="12">
        <v>7804610400</v>
      </c>
      <c r="B1210" s="13" t="s">
        <v>8719</v>
      </c>
      <c r="C1210" s="13" t="str">
        <f>IF(B1210="","не указан"&amp;COUNTIF($A$3:$A1210,A1210),B1210)</f>
        <v>Отделение начального образования</v>
      </c>
      <c r="D1210" s="10" t="str">
        <f t="shared" si="36"/>
        <v>7804610400Отделение начального образования</v>
      </c>
      <c r="E1210" s="13" t="s">
        <v>8720</v>
      </c>
      <c r="F1210" s="13" t="s">
        <v>16</v>
      </c>
      <c r="G1210" s="13" t="s">
        <v>387</v>
      </c>
      <c r="H1210" s="14" t="s">
        <v>510</v>
      </c>
      <c r="I1210" s="2">
        <f t="shared" si="37"/>
        <v>1</v>
      </c>
      <c r="J1210" s="2" t="s">
        <v>11974</v>
      </c>
    </row>
    <row r="1211" spans="1:10" x14ac:dyDescent="0.25">
      <c r="A1211" s="9">
        <v>7805003350</v>
      </c>
      <c r="B1211" s="10" t="s">
        <v>9809</v>
      </c>
      <c r="C1211" s="13" t="str">
        <f>IF(B1211="","не указан"&amp;COUNTIF($A$3:$A1211,A1211),B1211)</f>
        <v>Помещение/часть здания</v>
      </c>
      <c r="D1211" s="10" t="str">
        <f t="shared" si="36"/>
        <v>7805003350Помещение/часть здания</v>
      </c>
      <c r="E1211" s="10"/>
      <c r="F1211" s="10" t="s">
        <v>16</v>
      </c>
      <c r="G1211" s="10" t="s">
        <v>565</v>
      </c>
      <c r="H1211" s="11" t="s">
        <v>692</v>
      </c>
      <c r="I1211" s="2">
        <f t="shared" si="37"/>
        <v>1</v>
      </c>
      <c r="J1211" s="2" t="s">
        <v>11974</v>
      </c>
    </row>
    <row r="1212" spans="1:10" x14ac:dyDescent="0.25">
      <c r="A1212" s="12">
        <v>7805007756</v>
      </c>
      <c r="B1212" s="13" t="s">
        <v>6586</v>
      </c>
      <c r="C1212" s="13" t="str">
        <f>IF(B1212="","не указан"&amp;COUNTIF($A$3:$A1212,A1212),B1212)</f>
        <v>Здание театра</v>
      </c>
      <c r="D1212" s="10" t="str">
        <f t="shared" si="36"/>
        <v>7805007756Здание театра</v>
      </c>
      <c r="E1212" s="13"/>
      <c r="F1212" s="13" t="s">
        <v>2243</v>
      </c>
      <c r="G1212" s="13" t="s">
        <v>2428</v>
      </c>
      <c r="H1212" s="14" t="s">
        <v>2508</v>
      </c>
      <c r="I1212" s="2">
        <f t="shared" si="37"/>
        <v>1</v>
      </c>
      <c r="J1212" s="2" t="s">
        <v>11974</v>
      </c>
    </row>
    <row r="1213" spans="1:10" x14ac:dyDescent="0.25">
      <c r="A1213" s="9">
        <v>7805008950</v>
      </c>
      <c r="B1213" s="10" t="s">
        <v>10118</v>
      </c>
      <c r="C1213" s="13" t="str">
        <f>IF(B1213="","не указан"&amp;COUNTIF($A$3:$A1213,A1213),B1213)</f>
        <v>САНКТ-ПЕТЕРБУРГСКОЕ ГОСУДАРСТВЕННОЕ БЮДЖЕТНОЕ УЧРЕЖДЕНИЕ "ТЕАТР ДЕТСКОГО БАЛЕТА"</v>
      </c>
      <c r="D1213" s="10" t="str">
        <f t="shared" si="36"/>
        <v>7805008950САНКТ-ПЕТЕРБУРГСКОЕ ГОСУДАРСТВЕННОЕ БЮДЖЕТНОЕ УЧРЕЖДЕНИЕ "ТЕАТР ДЕТСКОГО БАЛЕТА"</v>
      </c>
      <c r="E1213" s="10" t="s">
        <v>10119</v>
      </c>
      <c r="F1213" s="10" t="s">
        <v>16</v>
      </c>
      <c r="G1213" s="10" t="s">
        <v>565</v>
      </c>
      <c r="H1213" s="11" t="s">
        <v>697</v>
      </c>
      <c r="I1213" s="2">
        <f t="shared" si="37"/>
        <v>1</v>
      </c>
      <c r="J1213" s="2" t="s">
        <v>11974</v>
      </c>
    </row>
    <row r="1214" spans="1:10" x14ac:dyDescent="0.25">
      <c r="A1214" s="12">
        <v>7805009961</v>
      </c>
      <c r="B1214" s="13"/>
      <c r="C1214" s="13" t="str">
        <f>IF(B1214="","не указан"&amp;COUNTIF($A$3:$A1214,A1214),B1214)</f>
        <v>не указан1</v>
      </c>
      <c r="D1214" s="10" t="str">
        <f t="shared" si="36"/>
        <v>7805009961не указан1</v>
      </c>
      <c r="E1214" s="13" t="s">
        <v>4156</v>
      </c>
      <c r="F1214" s="13" t="s">
        <v>16</v>
      </c>
      <c r="G1214" s="13" t="s">
        <v>565</v>
      </c>
      <c r="H1214" s="14" t="s">
        <v>663</v>
      </c>
      <c r="I1214" s="2">
        <f t="shared" si="37"/>
        <v>1</v>
      </c>
      <c r="J1214" s="2" t="s">
        <v>11974</v>
      </c>
    </row>
    <row r="1215" spans="1:10" x14ac:dyDescent="0.25">
      <c r="A1215" s="9">
        <v>7805010036</v>
      </c>
      <c r="B1215" s="10" t="s">
        <v>11638</v>
      </c>
      <c r="C1215" s="13" t="str">
        <f>IF(B1215="","не указан"&amp;COUNTIF($A$3:$A1215,A1215),B1215)</f>
        <v>Центр культуры и досуга.</v>
      </c>
      <c r="D1215" s="10" t="str">
        <f t="shared" si="36"/>
        <v>7805010036Центр культуры и досуга.</v>
      </c>
      <c r="E1215" s="10" t="s">
        <v>11639</v>
      </c>
      <c r="F1215" s="10" t="s">
        <v>16</v>
      </c>
      <c r="G1215" s="10" t="s">
        <v>565</v>
      </c>
      <c r="H1215" s="11" t="s">
        <v>699</v>
      </c>
      <c r="I1215" s="2">
        <f t="shared" si="37"/>
        <v>1</v>
      </c>
      <c r="J1215" s="2" t="s">
        <v>11974</v>
      </c>
    </row>
    <row r="1216" spans="1:10" x14ac:dyDescent="0.25">
      <c r="A1216" s="12">
        <v>7805010477</v>
      </c>
      <c r="B1216" s="13"/>
      <c r="C1216" s="13" t="str">
        <f>IF(B1216="","не указан"&amp;COUNTIF($A$3:$A1216,A1216),B1216)</f>
        <v>не указан1</v>
      </c>
      <c r="D1216" s="10" t="str">
        <f t="shared" si="36"/>
        <v>7805010477не указан1</v>
      </c>
      <c r="E1216" s="13" t="s">
        <v>11179</v>
      </c>
      <c r="F1216" s="13" t="s">
        <v>2243</v>
      </c>
      <c r="G1216" s="13" t="s">
        <v>2565</v>
      </c>
      <c r="H1216" s="14" t="s">
        <v>2597</v>
      </c>
      <c r="I1216" s="2">
        <f t="shared" si="37"/>
        <v>1</v>
      </c>
      <c r="J1216" s="2" t="s">
        <v>11974</v>
      </c>
    </row>
    <row r="1217" spans="1:10" x14ac:dyDescent="0.25">
      <c r="A1217" s="9">
        <v>7805011223</v>
      </c>
      <c r="B1217" s="10" t="s">
        <v>11148</v>
      </c>
      <c r="C1217" s="13" t="str">
        <f>IF(B1217="","не указан"&amp;COUNTIF($A$3:$A1217,A1217),B1217)</f>
        <v>учебно-производственные мастерские</v>
      </c>
      <c r="D1217" s="10" t="str">
        <f t="shared" si="36"/>
        <v>7805011223учебно-производственные мастерские</v>
      </c>
      <c r="E1217" s="10"/>
      <c r="F1217" s="10" t="s">
        <v>2243</v>
      </c>
      <c r="G1217" s="10" t="s">
        <v>2565</v>
      </c>
      <c r="H1217" s="11" t="s">
        <v>2613</v>
      </c>
      <c r="I1217" s="2">
        <f t="shared" si="37"/>
        <v>2</v>
      </c>
      <c r="J1217" s="2" t="s">
        <v>11974</v>
      </c>
    </row>
    <row r="1218" spans="1:10" x14ac:dyDescent="0.25">
      <c r="A1218" s="12">
        <v>7805011223</v>
      </c>
      <c r="B1218" s="13"/>
      <c r="C1218" s="13" t="str">
        <f>IF(B1218="","не указан"&amp;COUNTIF($A$3:$A1218,A1218),B1218)</f>
        <v>не указан2</v>
      </c>
      <c r="D1218" s="10" t="str">
        <f t="shared" si="36"/>
        <v>7805011223не указан2</v>
      </c>
      <c r="E1218" s="13" t="s">
        <v>11273</v>
      </c>
      <c r="F1218" s="13" t="s">
        <v>2243</v>
      </c>
      <c r="G1218" s="13" t="s">
        <v>2565</v>
      </c>
      <c r="H1218" s="14" t="s">
        <v>2613</v>
      </c>
      <c r="I1218" s="2">
        <f t="shared" si="37"/>
        <v>1</v>
      </c>
      <c r="J1218" s="2" t="s">
        <v>11974</v>
      </c>
    </row>
    <row r="1219" spans="1:10" x14ac:dyDescent="0.25">
      <c r="A1219" s="9">
        <v>7805011569</v>
      </c>
      <c r="B1219" s="13"/>
      <c r="C1219" s="13" t="str">
        <f>IF(B1219="","не указан"&amp;COUNTIF($A$3:$A1219,A1219),B1219)</f>
        <v>не указан1</v>
      </c>
      <c r="D1219" s="10" t="str">
        <f t="shared" si="36"/>
        <v>7805011569не указан1</v>
      </c>
      <c r="E1219" s="10" t="s">
        <v>11300</v>
      </c>
      <c r="F1219" s="10" t="s">
        <v>16</v>
      </c>
      <c r="G1219" s="10" t="s">
        <v>565</v>
      </c>
      <c r="H1219" s="11" t="s">
        <v>639</v>
      </c>
      <c r="I1219" s="2">
        <f t="shared" si="37"/>
        <v>1</v>
      </c>
      <c r="J1219" s="2" t="s">
        <v>11974</v>
      </c>
    </row>
    <row r="1220" spans="1:10" x14ac:dyDescent="0.25">
      <c r="A1220" s="12">
        <v>7805011953</v>
      </c>
      <c r="B1220" s="13" t="s">
        <v>6467</v>
      </c>
      <c r="C1220" s="13" t="str">
        <f>IF(B1220="","не указан"&amp;COUNTIF($A$3:$A1220,A1220),B1220)</f>
        <v>Здание Начальной школы</v>
      </c>
      <c r="D1220" s="10" t="str">
        <f t="shared" ref="D1220:D1283" si="38">A1220&amp;C1220</f>
        <v>7805011953Здание Начальной школы</v>
      </c>
      <c r="E1220" s="13" t="s">
        <v>6468</v>
      </c>
      <c r="F1220" s="13" t="s">
        <v>16</v>
      </c>
      <c r="G1220" s="13" t="s">
        <v>565</v>
      </c>
      <c r="H1220" s="14" t="s">
        <v>656</v>
      </c>
      <c r="I1220" s="2">
        <f t="shared" ref="I1220:I1283" si="39">COUNTIF(A1220:A7951,A1220)</f>
        <v>2</v>
      </c>
      <c r="J1220" s="2" t="s">
        <v>11974</v>
      </c>
    </row>
    <row r="1221" spans="1:10" x14ac:dyDescent="0.25">
      <c r="A1221" s="9">
        <v>7805011953</v>
      </c>
      <c r="B1221" s="10" t="s">
        <v>6574</v>
      </c>
      <c r="C1221" s="13" t="str">
        <f>IF(B1221="","не указан"&amp;COUNTIF($A$3:$A1221,A1221),B1221)</f>
        <v>Здание Средней школы</v>
      </c>
      <c r="D1221" s="10" t="str">
        <f t="shared" si="38"/>
        <v>7805011953Здание Средней школы</v>
      </c>
      <c r="E1221" s="10" t="s">
        <v>6575</v>
      </c>
      <c r="F1221" s="10" t="s">
        <v>16</v>
      </c>
      <c r="G1221" s="10" t="s">
        <v>565</v>
      </c>
      <c r="H1221" s="11" t="s">
        <v>656</v>
      </c>
      <c r="I1221" s="2">
        <f t="shared" si="39"/>
        <v>1</v>
      </c>
      <c r="J1221" s="2" t="s">
        <v>11974</v>
      </c>
    </row>
    <row r="1222" spans="1:10" x14ac:dyDescent="0.25">
      <c r="A1222" s="12">
        <v>7805016119</v>
      </c>
      <c r="B1222" s="13" t="s">
        <v>3645</v>
      </c>
      <c r="C1222" s="13" t="str">
        <f>IF(B1222="","не указан"&amp;COUNTIF($A$3:$A1222,A1222),B1222)</f>
        <v>Воспитание и обучение-1</v>
      </c>
      <c r="D1222" s="10" t="str">
        <f t="shared" si="38"/>
        <v>7805016119Воспитание и обучение-1</v>
      </c>
      <c r="E1222" s="13" t="s">
        <v>3646</v>
      </c>
      <c r="F1222" s="13" t="s">
        <v>2243</v>
      </c>
      <c r="G1222" s="13" t="s">
        <v>2565</v>
      </c>
      <c r="H1222" s="14" t="s">
        <v>2623</v>
      </c>
      <c r="I1222" s="2">
        <f t="shared" si="39"/>
        <v>6</v>
      </c>
      <c r="J1222" s="2" t="s">
        <v>11974</v>
      </c>
    </row>
    <row r="1223" spans="1:10" x14ac:dyDescent="0.25">
      <c r="A1223" s="9">
        <v>7805016119</v>
      </c>
      <c r="B1223" s="10" t="s">
        <v>3647</v>
      </c>
      <c r="C1223" s="13" t="str">
        <f>IF(B1223="","не указан"&amp;COUNTIF($A$3:$A1223,A1223),B1223)</f>
        <v>Воспитание и обучение-2</v>
      </c>
      <c r="D1223" s="10" t="str">
        <f t="shared" si="38"/>
        <v>7805016119Воспитание и обучение-2</v>
      </c>
      <c r="E1223" s="10" t="s">
        <v>3648</v>
      </c>
      <c r="F1223" s="10" t="s">
        <v>2243</v>
      </c>
      <c r="G1223" s="10" t="s">
        <v>2565</v>
      </c>
      <c r="H1223" s="11" t="s">
        <v>2623</v>
      </c>
      <c r="I1223" s="2">
        <f t="shared" si="39"/>
        <v>5</v>
      </c>
      <c r="J1223" s="2" t="s">
        <v>11974</v>
      </c>
    </row>
    <row r="1224" spans="1:10" x14ac:dyDescent="0.25">
      <c r="A1224" s="12">
        <v>7805016119</v>
      </c>
      <c r="B1224" s="13" t="s">
        <v>3649</v>
      </c>
      <c r="C1224" s="13" t="str">
        <f>IF(B1224="","не указан"&amp;COUNTIF($A$3:$A1224,A1224),B1224)</f>
        <v>Воспитание и обучение-3</v>
      </c>
      <c r="D1224" s="10" t="str">
        <f t="shared" si="38"/>
        <v>7805016119Воспитание и обучение-3</v>
      </c>
      <c r="E1224" s="13" t="s">
        <v>3650</v>
      </c>
      <c r="F1224" s="13" t="s">
        <v>2243</v>
      </c>
      <c r="G1224" s="13" t="s">
        <v>2565</v>
      </c>
      <c r="H1224" s="14" t="s">
        <v>2623</v>
      </c>
      <c r="I1224" s="2">
        <f t="shared" si="39"/>
        <v>4</v>
      </c>
      <c r="J1224" s="2" t="s">
        <v>11974</v>
      </c>
    </row>
    <row r="1225" spans="1:10" x14ac:dyDescent="0.25">
      <c r="A1225" s="9">
        <v>7805016119</v>
      </c>
      <c r="B1225" s="10" t="s">
        <v>3651</v>
      </c>
      <c r="C1225" s="13" t="str">
        <f>IF(B1225="","не указан"&amp;COUNTIF($A$3:$A1225,A1225),B1225)</f>
        <v>Воспитание и обучение-4</v>
      </c>
      <c r="D1225" s="10" t="str">
        <f t="shared" si="38"/>
        <v>7805016119Воспитание и обучение-4</v>
      </c>
      <c r="E1225" s="10" t="s">
        <v>3652</v>
      </c>
      <c r="F1225" s="10" t="s">
        <v>2243</v>
      </c>
      <c r="G1225" s="10" t="s">
        <v>2565</v>
      </c>
      <c r="H1225" s="11" t="s">
        <v>2623</v>
      </c>
      <c r="I1225" s="2">
        <f t="shared" si="39"/>
        <v>3</v>
      </c>
      <c r="J1225" s="2" t="s">
        <v>11974</v>
      </c>
    </row>
    <row r="1226" spans="1:10" x14ac:dyDescent="0.25">
      <c r="A1226" s="12">
        <v>7805016119</v>
      </c>
      <c r="B1226" s="13"/>
      <c r="C1226" s="13" t="str">
        <f>IF(B1226="","не указан"&amp;COUNTIF($A$3:$A1226,A1226),B1226)</f>
        <v>не указан5</v>
      </c>
      <c r="D1226" s="10" t="str">
        <f t="shared" si="38"/>
        <v>7805016119не указан5</v>
      </c>
      <c r="E1226" s="13" t="s">
        <v>8243</v>
      </c>
      <c r="F1226" s="13" t="s">
        <v>2243</v>
      </c>
      <c r="G1226" s="13" t="s">
        <v>2565</v>
      </c>
      <c r="H1226" s="14" t="s">
        <v>2623</v>
      </c>
      <c r="I1226" s="2">
        <f t="shared" si="39"/>
        <v>2</v>
      </c>
      <c r="J1226" s="2" t="s">
        <v>11974</v>
      </c>
    </row>
    <row r="1227" spans="1:10" x14ac:dyDescent="0.25">
      <c r="A1227" s="9">
        <v>7805016119</v>
      </c>
      <c r="B1227" s="10" t="s">
        <v>10945</v>
      </c>
      <c r="C1227" s="13" t="str">
        <f>IF(B1227="","не указан"&amp;COUNTIF($A$3:$A1227,A1227),B1227)</f>
        <v>Судно</v>
      </c>
      <c r="D1227" s="10" t="str">
        <f t="shared" si="38"/>
        <v>7805016119Судно</v>
      </c>
      <c r="E1227" s="10" t="s">
        <v>10946</v>
      </c>
      <c r="F1227" s="10" t="s">
        <v>2243</v>
      </c>
      <c r="G1227" s="10" t="s">
        <v>2565</v>
      </c>
      <c r="H1227" s="11" t="s">
        <v>2623</v>
      </c>
      <c r="I1227" s="2">
        <f t="shared" si="39"/>
        <v>1</v>
      </c>
      <c r="J1227" s="2" t="s">
        <v>11974</v>
      </c>
    </row>
    <row r="1228" spans="1:10" x14ac:dyDescent="0.25">
      <c r="A1228" s="12">
        <v>7805016486</v>
      </c>
      <c r="B1228" s="13"/>
      <c r="C1228" s="13" t="str">
        <f>IF(B1228="","не указан"&amp;COUNTIF($A$3:$A1228,A1228),B1228)</f>
        <v>не указан1</v>
      </c>
      <c r="D1228" s="10" t="str">
        <f t="shared" si="38"/>
        <v>7805016486не указан1</v>
      </c>
      <c r="E1228" s="13" t="s">
        <v>3005</v>
      </c>
      <c r="F1228" s="13" t="s">
        <v>2243</v>
      </c>
      <c r="G1228" s="13" t="s">
        <v>2565</v>
      </c>
      <c r="H1228" s="14" t="s">
        <v>2593</v>
      </c>
      <c r="I1228" s="2">
        <f t="shared" si="39"/>
        <v>4</v>
      </c>
      <c r="J1228" s="2" t="s">
        <v>11974</v>
      </c>
    </row>
    <row r="1229" spans="1:10" x14ac:dyDescent="0.25">
      <c r="A1229" s="9">
        <v>7805016486</v>
      </c>
      <c r="B1229" s="13"/>
      <c r="C1229" s="13" t="str">
        <f>IF(B1229="","не указан"&amp;COUNTIF($A$3:$A1229,A1229),B1229)</f>
        <v>не указан2</v>
      </c>
      <c r="D1229" s="10" t="str">
        <f t="shared" si="38"/>
        <v>7805016486не указан2</v>
      </c>
      <c r="E1229" s="10" t="s">
        <v>8234</v>
      </c>
      <c r="F1229" s="10" t="s">
        <v>2243</v>
      </c>
      <c r="G1229" s="10" t="s">
        <v>2565</v>
      </c>
      <c r="H1229" s="11" t="s">
        <v>2593</v>
      </c>
      <c r="I1229" s="2">
        <f t="shared" si="39"/>
        <v>3</v>
      </c>
      <c r="J1229" s="2" t="s">
        <v>11974</v>
      </c>
    </row>
    <row r="1230" spans="1:10" x14ac:dyDescent="0.25">
      <c r="A1230" s="12">
        <v>7805016486</v>
      </c>
      <c r="B1230" s="13" t="s">
        <v>11388</v>
      </c>
      <c r="C1230" s="13" t="str">
        <f>IF(B1230="","не указан"&amp;COUNTIF($A$3:$A1230,A1230),B1230)</f>
        <v>учебный корпус № 1</v>
      </c>
      <c r="D1230" s="10" t="str">
        <f t="shared" si="38"/>
        <v>7805016486учебный корпус № 1</v>
      </c>
      <c r="E1230" s="13" t="s">
        <v>11389</v>
      </c>
      <c r="F1230" s="13" t="s">
        <v>2243</v>
      </c>
      <c r="G1230" s="13" t="s">
        <v>2565</v>
      </c>
      <c r="H1230" s="14" t="s">
        <v>2593</v>
      </c>
      <c r="I1230" s="2">
        <f t="shared" si="39"/>
        <v>2</v>
      </c>
      <c r="J1230" s="2" t="s">
        <v>11974</v>
      </c>
    </row>
    <row r="1231" spans="1:10" x14ac:dyDescent="0.25">
      <c r="A1231" s="9">
        <v>7805016486</v>
      </c>
      <c r="B1231" s="13"/>
      <c r="C1231" s="13" t="str">
        <f>IF(B1231="","не указан"&amp;COUNTIF($A$3:$A1231,A1231),B1231)</f>
        <v>не указан4</v>
      </c>
      <c r="D1231" s="10" t="str">
        <f t="shared" si="38"/>
        <v>7805016486не указан4</v>
      </c>
      <c r="E1231" s="10" t="s">
        <v>11396</v>
      </c>
      <c r="F1231" s="10" t="s">
        <v>2243</v>
      </c>
      <c r="G1231" s="10" t="s">
        <v>2565</v>
      </c>
      <c r="H1231" s="11" t="s">
        <v>2593</v>
      </c>
      <c r="I1231" s="2">
        <f t="shared" si="39"/>
        <v>1</v>
      </c>
      <c r="J1231" s="2" t="s">
        <v>11974</v>
      </c>
    </row>
    <row r="1232" spans="1:10" x14ac:dyDescent="0.25">
      <c r="A1232" s="12">
        <v>7805021180</v>
      </c>
      <c r="B1232" s="13" t="s">
        <v>10147</v>
      </c>
      <c r="C1232" s="13" t="str">
        <f>IF(B1232="","не указан"&amp;COUNTIF($A$3:$A1232,A1232),B1232)</f>
        <v>Санкт-Петербургское государственное бюджетное учреждение здравоохранения "Стоматологическая поликлиника №11"</v>
      </c>
      <c r="D1232" s="10" t="str">
        <f t="shared" si="38"/>
        <v>7805021180Санкт-Петербургское государственное бюджетное учреждение здравоохранения "Стоматологическая поликлиника №11"</v>
      </c>
      <c r="E1232" s="13" t="s">
        <v>10148</v>
      </c>
      <c r="F1232" s="13" t="s">
        <v>16</v>
      </c>
      <c r="G1232" s="13" t="s">
        <v>565</v>
      </c>
      <c r="H1232" s="14" t="s">
        <v>712</v>
      </c>
      <c r="I1232" s="2">
        <f t="shared" si="39"/>
        <v>2</v>
      </c>
      <c r="J1232" s="2" t="s">
        <v>11974</v>
      </c>
    </row>
    <row r="1233" spans="1:10" x14ac:dyDescent="0.25">
      <c r="A1233" s="9">
        <v>7805021180</v>
      </c>
      <c r="B1233" s="10" t="s">
        <v>712</v>
      </c>
      <c r="C1233" s="13" t="str">
        <f>IF(B1233="","не указан"&amp;COUNTIF($A$3:$A1233,A1233),B1233)</f>
        <v>СПб ГБУЗ "Стоматологическая поликлиника №11"</v>
      </c>
      <c r="D1233" s="10" t="str">
        <f t="shared" si="38"/>
        <v>7805021180СПб ГБУЗ "Стоматологическая поликлиника №11"</v>
      </c>
      <c r="E1233" s="10"/>
      <c r="F1233" s="10" t="s">
        <v>16</v>
      </c>
      <c r="G1233" s="10" t="s">
        <v>565</v>
      </c>
      <c r="H1233" s="11" t="s">
        <v>712</v>
      </c>
      <c r="I1233" s="2">
        <f t="shared" si="39"/>
        <v>1</v>
      </c>
      <c r="J1233" s="2" t="s">
        <v>11974</v>
      </c>
    </row>
    <row r="1234" spans="1:10" x14ac:dyDescent="0.25">
      <c r="A1234" s="12">
        <v>7805021704</v>
      </c>
      <c r="B1234" s="13"/>
      <c r="C1234" s="13" t="str">
        <f>IF(B1234="","не указан"&amp;COUNTIF($A$3:$A1234,A1234),B1234)</f>
        <v>не указан1</v>
      </c>
      <c r="D1234" s="10" t="str">
        <f t="shared" si="38"/>
        <v>7805021704не указан1</v>
      </c>
      <c r="E1234" s="13" t="s">
        <v>7763</v>
      </c>
      <c r="F1234" s="13" t="s">
        <v>2243</v>
      </c>
      <c r="G1234" s="13" t="s">
        <v>2428</v>
      </c>
      <c r="H1234" s="14" t="s">
        <v>2528</v>
      </c>
      <c r="I1234" s="2">
        <f t="shared" si="39"/>
        <v>1</v>
      </c>
      <c r="J1234" s="2" t="s">
        <v>11974</v>
      </c>
    </row>
    <row r="1235" spans="1:10" x14ac:dyDescent="0.25">
      <c r="A1235" s="9">
        <v>7805025032</v>
      </c>
      <c r="B1235" s="10" t="s">
        <v>7125</v>
      </c>
      <c r="C1235" s="13" t="str">
        <f>IF(B1235="","не указан"&amp;COUNTIF($A$3:$A1235,A1235),B1235)</f>
        <v>Лечебное здание</v>
      </c>
      <c r="D1235" s="10" t="str">
        <f t="shared" si="38"/>
        <v>7805025032Лечебное здание</v>
      </c>
      <c r="E1235" s="10" t="s">
        <v>7126</v>
      </c>
      <c r="F1235" s="10" t="s">
        <v>16</v>
      </c>
      <c r="G1235" s="10" t="s">
        <v>565</v>
      </c>
      <c r="H1235" s="11" t="s">
        <v>713</v>
      </c>
      <c r="I1235" s="2">
        <f t="shared" si="39"/>
        <v>1</v>
      </c>
      <c r="J1235" s="2" t="s">
        <v>11974</v>
      </c>
    </row>
    <row r="1236" spans="1:10" x14ac:dyDescent="0.25">
      <c r="A1236" s="12">
        <v>7805026935</v>
      </c>
      <c r="B1236" s="13" t="s">
        <v>7780</v>
      </c>
      <c r="C1236" s="13" t="str">
        <f>IF(B1236="","не указан"&amp;COUNTIF($A$3:$A1236,A1236),B1236)</f>
        <v>Нежилое помещение 2-Н, на 1-ом этаже жилого здания по адресу:198095, г Санкт-Петербург, ул Зои Космодемьянской , дом 3, литер "А", кадастровый номер 78:8034:0:4:3</v>
      </c>
      <c r="D1236" s="10" t="str">
        <f t="shared" si="38"/>
        <v>7805026935Нежилое помещение 2-Н, на 1-ом этаже жилого здания по адресу:198095, г Санкт-Петербург, ул Зои Космодемьянской , дом 3, литер "А", кадастровый номер 78:8034:0:4:3</v>
      </c>
      <c r="E1236" s="13" t="s">
        <v>7781</v>
      </c>
      <c r="F1236" s="13" t="s">
        <v>2243</v>
      </c>
      <c r="G1236" s="13" t="s">
        <v>2428</v>
      </c>
      <c r="H1236" s="14" t="s">
        <v>2448</v>
      </c>
      <c r="I1236" s="2">
        <f t="shared" si="39"/>
        <v>3</v>
      </c>
      <c r="J1236" s="2" t="s">
        <v>11974</v>
      </c>
    </row>
    <row r="1237" spans="1:10" x14ac:dyDescent="0.25">
      <c r="A1237" s="9">
        <v>7805026935</v>
      </c>
      <c r="B1237" s="10" t="s">
        <v>7788</v>
      </c>
      <c r="C1237" s="13" t="str">
        <f>IF(B1237="","не указан"&amp;COUNTIF($A$3:$A1237,A1237),B1237)</f>
        <v>Нежилое помещение 7-Н, на 1-ом этаже жилого здания по адресу:198095, г Санкт-Петербург, ул Оборонная , дом 7/20, литер "А", кадастровый номер 78:8038:0:4:3</v>
      </c>
      <c r="D1237" s="10" t="str">
        <f t="shared" si="38"/>
        <v>7805026935Нежилое помещение 7-Н, на 1-ом этаже жилого здания по адресу:198095, г Санкт-Петербург, ул Оборонная , дом 7/20, литер "А", кадастровый номер 78:8038:0:4:3</v>
      </c>
      <c r="E1237" s="10" t="s">
        <v>7789</v>
      </c>
      <c r="F1237" s="10" t="s">
        <v>2243</v>
      </c>
      <c r="G1237" s="10" t="s">
        <v>2428</v>
      </c>
      <c r="H1237" s="11" t="s">
        <v>2448</v>
      </c>
      <c r="I1237" s="2">
        <f t="shared" si="39"/>
        <v>2</v>
      </c>
      <c r="J1237" s="2" t="s">
        <v>11974</v>
      </c>
    </row>
    <row r="1238" spans="1:10" x14ac:dyDescent="0.25">
      <c r="A1238" s="12">
        <v>7805026935</v>
      </c>
      <c r="B1238" s="13" t="s">
        <v>7790</v>
      </c>
      <c r="C1238" s="13" t="str">
        <f>IF(B1238="","не указан"&amp;COUNTIF($A$3:$A1238,A1238),B1238)</f>
        <v>Нежилое помещение 8-Н, на 1-ом этаже жилого здания по адресу:198095, г Санкт-Петербург, ул Зои Космодемьянской , дом 3, литер "А", кадастровый номер 78:15:8034:0:4:2</v>
      </c>
      <c r="D1238" s="10" t="str">
        <f t="shared" si="38"/>
        <v>7805026935Нежилое помещение 8-Н, на 1-ом этаже жилого здания по адресу:198095, г Санкт-Петербург, ул Зои Космодемьянской , дом 3, литер "А", кадастровый номер 78:15:8034:0:4:2</v>
      </c>
      <c r="E1238" s="13" t="s">
        <v>7781</v>
      </c>
      <c r="F1238" s="13" t="s">
        <v>2243</v>
      </c>
      <c r="G1238" s="13" t="s">
        <v>2428</v>
      </c>
      <c r="H1238" s="14" t="s">
        <v>2448</v>
      </c>
      <c r="I1238" s="2">
        <f t="shared" si="39"/>
        <v>1</v>
      </c>
      <c r="J1238" s="2" t="s">
        <v>11974</v>
      </c>
    </row>
    <row r="1239" spans="1:10" x14ac:dyDescent="0.25">
      <c r="A1239" s="9">
        <v>7805027985</v>
      </c>
      <c r="B1239" s="13"/>
      <c r="C1239" s="13" t="str">
        <f>IF(B1239="","не указан"&amp;COUNTIF($A$3:$A1239,A1239),B1239)</f>
        <v>не указан1</v>
      </c>
      <c r="D1239" s="10" t="str">
        <f t="shared" si="38"/>
        <v>7805027985не указан1</v>
      </c>
      <c r="E1239" s="10"/>
      <c r="F1239" s="10" t="s">
        <v>2243</v>
      </c>
      <c r="G1239" s="10" t="s">
        <v>2317</v>
      </c>
      <c r="H1239" s="11" t="s">
        <v>2359</v>
      </c>
      <c r="I1239" s="2">
        <f t="shared" si="39"/>
        <v>6</v>
      </c>
      <c r="J1239" s="2" t="s">
        <v>11974</v>
      </c>
    </row>
    <row r="1240" spans="1:10" x14ac:dyDescent="0.25">
      <c r="A1240" s="12">
        <v>7805027985</v>
      </c>
      <c r="B1240" s="13"/>
      <c r="C1240" s="13" t="str">
        <f>IF(B1240="","не указан"&amp;COUNTIF($A$3:$A1240,A1240),B1240)</f>
        <v>не указан2</v>
      </c>
      <c r="D1240" s="10" t="str">
        <f t="shared" si="38"/>
        <v>7805027985не указан2</v>
      </c>
      <c r="E1240" s="13"/>
      <c r="F1240" s="13" t="s">
        <v>2243</v>
      </c>
      <c r="G1240" s="13" t="s">
        <v>2317</v>
      </c>
      <c r="H1240" s="14" t="s">
        <v>2359</v>
      </c>
      <c r="I1240" s="2">
        <f t="shared" si="39"/>
        <v>5</v>
      </c>
      <c r="J1240" s="2" t="s">
        <v>11974</v>
      </c>
    </row>
    <row r="1241" spans="1:10" x14ac:dyDescent="0.25">
      <c r="A1241" s="9">
        <v>7805027985</v>
      </c>
      <c r="B1241" s="13"/>
      <c r="C1241" s="13" t="str">
        <f>IF(B1241="","не указан"&amp;COUNTIF($A$3:$A1241,A1241),B1241)</f>
        <v>не указан3</v>
      </c>
      <c r="D1241" s="10" t="str">
        <f t="shared" si="38"/>
        <v>7805027985не указан3</v>
      </c>
      <c r="E1241" s="10"/>
      <c r="F1241" s="10" t="s">
        <v>2243</v>
      </c>
      <c r="G1241" s="10" t="s">
        <v>2317</v>
      </c>
      <c r="H1241" s="11" t="s">
        <v>2359</v>
      </c>
      <c r="I1241" s="2">
        <f t="shared" si="39"/>
        <v>4</v>
      </c>
      <c r="J1241" s="2" t="s">
        <v>11974</v>
      </c>
    </row>
    <row r="1242" spans="1:10" x14ac:dyDescent="0.25">
      <c r="A1242" s="12">
        <v>7805027985</v>
      </c>
      <c r="B1242" s="13"/>
      <c r="C1242" s="13" t="str">
        <f>IF(B1242="","не указан"&amp;COUNTIF($A$3:$A1242,A1242),B1242)</f>
        <v>не указан4</v>
      </c>
      <c r="D1242" s="10" t="str">
        <f t="shared" si="38"/>
        <v>7805027985не указан4</v>
      </c>
      <c r="E1242" s="13"/>
      <c r="F1242" s="13" t="s">
        <v>2243</v>
      </c>
      <c r="G1242" s="13" t="s">
        <v>2317</v>
      </c>
      <c r="H1242" s="14" t="s">
        <v>2359</v>
      </c>
      <c r="I1242" s="2">
        <f t="shared" si="39"/>
        <v>3</v>
      </c>
      <c r="J1242" s="2" t="s">
        <v>11974</v>
      </c>
    </row>
    <row r="1243" spans="1:10" x14ac:dyDescent="0.25">
      <c r="A1243" s="9">
        <v>7805027985</v>
      </c>
      <c r="B1243" s="13"/>
      <c r="C1243" s="13" t="str">
        <f>IF(B1243="","не указан"&amp;COUNTIF($A$3:$A1243,A1243),B1243)</f>
        <v>не указан5</v>
      </c>
      <c r="D1243" s="10" t="str">
        <f t="shared" si="38"/>
        <v>7805027985не указан5</v>
      </c>
      <c r="E1243" s="10"/>
      <c r="F1243" s="10" t="s">
        <v>2243</v>
      </c>
      <c r="G1243" s="10" t="s">
        <v>2317</v>
      </c>
      <c r="H1243" s="11" t="s">
        <v>2359</v>
      </c>
      <c r="I1243" s="2">
        <f t="shared" si="39"/>
        <v>2</v>
      </c>
      <c r="J1243" s="2" t="s">
        <v>11974</v>
      </c>
    </row>
    <row r="1244" spans="1:10" x14ac:dyDescent="0.25">
      <c r="A1244" s="12">
        <v>7805027985</v>
      </c>
      <c r="B1244" s="13" t="s">
        <v>10146</v>
      </c>
      <c r="C1244" s="13" t="str">
        <f>IF(B1244="","не указан"&amp;COUNTIF($A$3:$A1244,A1244),B1244)</f>
        <v>Санкт-Петербургское государственное бюджетное учреждение здравоохранения "Городской гериатрический медико-социальный центр"</v>
      </c>
      <c r="D1244" s="10" t="str">
        <f t="shared" si="38"/>
        <v>7805027985Санкт-Петербургское государственное бюджетное учреждение здравоохранения "Городской гериатрический медико-социальный центр"</v>
      </c>
      <c r="E1244" s="13"/>
      <c r="F1244" s="13" t="s">
        <v>2243</v>
      </c>
      <c r="G1244" s="13" t="s">
        <v>2317</v>
      </c>
      <c r="H1244" s="14" t="s">
        <v>2359</v>
      </c>
      <c r="I1244" s="2">
        <f t="shared" si="39"/>
        <v>1</v>
      </c>
      <c r="J1244" s="2" t="s">
        <v>11974</v>
      </c>
    </row>
    <row r="1245" spans="1:10" x14ac:dyDescent="0.25">
      <c r="A1245" s="9">
        <v>7805029950</v>
      </c>
      <c r="B1245" s="10" t="s">
        <v>10899</v>
      </c>
      <c r="C1245" s="13" t="str">
        <f>IF(B1245="","не указан"&amp;COUNTIF($A$3:$A1245,A1245),B1245)</f>
        <v>Стоматологическая поликлиника (Основное Здание)</v>
      </c>
      <c r="D1245" s="10" t="str">
        <f t="shared" si="38"/>
        <v>7805029950Стоматологическая поликлиника (Основное Здание)</v>
      </c>
      <c r="E1245" s="10" t="s">
        <v>10900</v>
      </c>
      <c r="F1245" s="10" t="s">
        <v>16</v>
      </c>
      <c r="G1245" s="10" t="s">
        <v>565</v>
      </c>
      <c r="H1245" s="11" t="s">
        <v>711</v>
      </c>
      <c r="I1245" s="2">
        <f t="shared" si="39"/>
        <v>2</v>
      </c>
      <c r="J1245" s="2" t="s">
        <v>11974</v>
      </c>
    </row>
    <row r="1246" spans="1:10" x14ac:dyDescent="0.25">
      <c r="A1246" s="12">
        <v>7805029950</v>
      </c>
      <c r="B1246" s="13" t="s">
        <v>10901</v>
      </c>
      <c r="C1246" s="13" t="str">
        <f>IF(B1246="","не указан"&amp;COUNTIF($A$3:$A1246,A1246),B1246)</f>
        <v>Стоматологическая поликлиника (Филиал)</v>
      </c>
      <c r="D1246" s="10" t="str">
        <f t="shared" si="38"/>
        <v>7805029950Стоматологическая поликлиника (Филиал)</v>
      </c>
      <c r="E1246" s="13" t="s">
        <v>10902</v>
      </c>
      <c r="F1246" s="13" t="s">
        <v>16</v>
      </c>
      <c r="G1246" s="13" t="s">
        <v>565</v>
      </c>
      <c r="H1246" s="14" t="s">
        <v>711</v>
      </c>
      <c r="I1246" s="2">
        <f t="shared" si="39"/>
        <v>1</v>
      </c>
      <c r="J1246" s="2" t="s">
        <v>11974</v>
      </c>
    </row>
    <row r="1247" spans="1:10" x14ac:dyDescent="0.25">
      <c r="A1247" s="9">
        <v>7805030240</v>
      </c>
      <c r="B1247" s="13"/>
      <c r="C1247" s="13" t="str">
        <f>IF(B1247="","не указан"&amp;COUNTIF($A$3:$A1247,A1247),B1247)</f>
        <v>не указан1</v>
      </c>
      <c r="D1247" s="10" t="str">
        <f t="shared" si="38"/>
        <v>7805030240не указан1</v>
      </c>
      <c r="E1247" s="10" t="s">
        <v>3785</v>
      </c>
      <c r="F1247" s="10" t="s">
        <v>2243</v>
      </c>
      <c r="G1247" s="10" t="s">
        <v>2553</v>
      </c>
      <c r="H1247" s="11" t="s">
        <v>2558</v>
      </c>
      <c r="I1247" s="2">
        <f t="shared" si="39"/>
        <v>10</v>
      </c>
      <c r="J1247" s="2" t="s">
        <v>11974</v>
      </c>
    </row>
    <row r="1248" spans="1:10" x14ac:dyDescent="0.25">
      <c r="A1248" s="12">
        <v>7805030240</v>
      </c>
      <c r="B1248" s="13"/>
      <c r="C1248" s="13" t="str">
        <f>IF(B1248="","не указан"&amp;COUNTIF($A$3:$A1248,A1248),B1248)</f>
        <v>не указан2</v>
      </c>
      <c r="D1248" s="10" t="str">
        <f t="shared" si="38"/>
        <v>7805030240не указан2</v>
      </c>
      <c r="E1248" s="13" t="s">
        <v>8237</v>
      </c>
      <c r="F1248" s="13" t="s">
        <v>2243</v>
      </c>
      <c r="G1248" s="13" t="s">
        <v>2553</v>
      </c>
      <c r="H1248" s="14" t="s">
        <v>2558</v>
      </c>
      <c r="I1248" s="2">
        <f t="shared" si="39"/>
        <v>9</v>
      </c>
      <c r="J1248" s="2" t="s">
        <v>11974</v>
      </c>
    </row>
    <row r="1249" spans="1:10" x14ac:dyDescent="0.25">
      <c r="A1249" s="9">
        <v>7805030240</v>
      </c>
      <c r="B1249" s="10" t="s">
        <v>8245</v>
      </c>
      <c r="C1249" s="13" t="str">
        <f>IF(B1249="","не указан"&amp;COUNTIF($A$3:$A1249,A1249),B1249)</f>
        <v>Общежитие 2</v>
      </c>
      <c r="D1249" s="10" t="str">
        <f t="shared" si="38"/>
        <v>7805030240Общежитие 2</v>
      </c>
      <c r="E1249" s="10" t="s">
        <v>8246</v>
      </c>
      <c r="F1249" s="10" t="s">
        <v>2243</v>
      </c>
      <c r="G1249" s="10" t="s">
        <v>2553</v>
      </c>
      <c r="H1249" s="11" t="s">
        <v>2558</v>
      </c>
      <c r="I1249" s="2">
        <f t="shared" si="39"/>
        <v>8</v>
      </c>
      <c r="J1249" s="2" t="s">
        <v>11974</v>
      </c>
    </row>
    <row r="1250" spans="1:10" x14ac:dyDescent="0.25">
      <c r="A1250" s="12">
        <v>7805030240</v>
      </c>
      <c r="B1250" s="13" t="s">
        <v>11149</v>
      </c>
      <c r="C1250" s="13" t="str">
        <f>IF(B1250="","не указан"&amp;COUNTIF($A$3:$A1250,A1250),B1250)</f>
        <v>Учебно-производственные мастерские</v>
      </c>
      <c r="D1250" s="10" t="str">
        <f t="shared" si="38"/>
        <v>7805030240Учебно-производственные мастерские</v>
      </c>
      <c r="E1250" s="13" t="s">
        <v>11150</v>
      </c>
      <c r="F1250" s="13" t="s">
        <v>2243</v>
      </c>
      <c r="G1250" s="13" t="s">
        <v>2553</v>
      </c>
      <c r="H1250" s="14" t="s">
        <v>2558</v>
      </c>
      <c r="I1250" s="2">
        <f t="shared" si="39"/>
        <v>7</v>
      </c>
      <c r="J1250" s="2" t="s">
        <v>11974</v>
      </c>
    </row>
    <row r="1251" spans="1:10" x14ac:dyDescent="0.25">
      <c r="A1251" s="9">
        <v>7805030240</v>
      </c>
      <c r="B1251" s="10" t="s">
        <v>11393</v>
      </c>
      <c r="C1251" s="13" t="str">
        <f>IF(B1251="","не указан"&amp;COUNTIF($A$3:$A1251,A1251),B1251)</f>
        <v>Учебный корпус № 1																																																																Учебный корпус № 1</v>
      </c>
      <c r="D1251" s="10" t="str">
        <f t="shared" si="38"/>
        <v>7805030240Учебный корпус № 1																																																																Учебный корпус № 1</v>
      </c>
      <c r="E1251" s="10"/>
      <c r="F1251" s="10" t="s">
        <v>2243</v>
      </c>
      <c r="G1251" s="10" t="s">
        <v>2553</v>
      </c>
      <c r="H1251" s="11" t="s">
        <v>2558</v>
      </c>
      <c r="I1251" s="2">
        <f t="shared" si="39"/>
        <v>6</v>
      </c>
      <c r="J1251" s="2" t="s">
        <v>11974</v>
      </c>
    </row>
    <row r="1252" spans="1:10" x14ac:dyDescent="0.25">
      <c r="A1252" s="12">
        <v>7805030240</v>
      </c>
      <c r="B1252" s="13"/>
      <c r="C1252" s="13" t="str">
        <f>IF(B1252="","не указан"&amp;COUNTIF($A$3:$A1252,A1252),B1252)</f>
        <v>не указан6</v>
      </c>
      <c r="D1252" s="10" t="str">
        <f t="shared" si="38"/>
        <v>7805030240не указан6</v>
      </c>
      <c r="E1252" s="13" t="s">
        <v>11402</v>
      </c>
      <c r="F1252" s="13" t="s">
        <v>2243</v>
      </c>
      <c r="G1252" s="13" t="s">
        <v>2553</v>
      </c>
      <c r="H1252" s="14" t="s">
        <v>2558</v>
      </c>
      <c r="I1252" s="2">
        <f t="shared" si="39"/>
        <v>5</v>
      </c>
      <c r="J1252" s="2" t="s">
        <v>11974</v>
      </c>
    </row>
    <row r="1253" spans="1:10" x14ac:dyDescent="0.25">
      <c r="A1253" s="9">
        <v>7805030240</v>
      </c>
      <c r="B1253" s="13"/>
      <c r="C1253" s="13" t="str">
        <f>IF(B1253="","не указан"&amp;COUNTIF($A$3:$A1253,A1253),B1253)</f>
        <v>не указан7</v>
      </c>
      <c r="D1253" s="10" t="str">
        <f t="shared" si="38"/>
        <v>7805030240не указан7</v>
      </c>
      <c r="E1253" s="10" t="s">
        <v>11404</v>
      </c>
      <c r="F1253" s="10" t="s">
        <v>2243</v>
      </c>
      <c r="G1253" s="10" t="s">
        <v>2553</v>
      </c>
      <c r="H1253" s="11" t="s">
        <v>2558</v>
      </c>
      <c r="I1253" s="2">
        <f t="shared" si="39"/>
        <v>4</v>
      </c>
      <c r="J1253" s="2" t="s">
        <v>11974</v>
      </c>
    </row>
    <row r="1254" spans="1:10" x14ac:dyDescent="0.25">
      <c r="A1254" s="12">
        <v>7805030240</v>
      </c>
      <c r="B1254" s="13" t="s">
        <v>11413</v>
      </c>
      <c r="C1254" s="13" t="str">
        <f>IF(B1254="","не указан"&amp;COUNTIF($A$3:$A1254,A1254),B1254)</f>
        <v>Учебный корпус №4</v>
      </c>
      <c r="D1254" s="10" t="str">
        <f t="shared" si="38"/>
        <v>7805030240Учебный корпус №4</v>
      </c>
      <c r="E1254" s="13" t="s">
        <v>11414</v>
      </c>
      <c r="F1254" s="13" t="s">
        <v>2243</v>
      </c>
      <c r="G1254" s="13" t="s">
        <v>2553</v>
      </c>
      <c r="H1254" s="14" t="s">
        <v>2558</v>
      </c>
      <c r="I1254" s="2">
        <f t="shared" si="39"/>
        <v>3</v>
      </c>
      <c r="J1254" s="2" t="s">
        <v>11974</v>
      </c>
    </row>
    <row r="1255" spans="1:10" x14ac:dyDescent="0.25">
      <c r="A1255" s="9">
        <v>7805030240</v>
      </c>
      <c r="B1255" s="10" t="s">
        <v>11415</v>
      </c>
      <c r="C1255" s="13" t="str">
        <f>IF(B1255="","не указан"&amp;COUNTIF($A$3:$A1255,A1255),B1255)</f>
        <v>учебный корпус №5 (В)</v>
      </c>
      <c r="D1255" s="10" t="str">
        <f t="shared" si="38"/>
        <v>7805030240учебный корпус №5 (В)</v>
      </c>
      <c r="E1255" s="10"/>
      <c r="F1255" s="10" t="s">
        <v>2243</v>
      </c>
      <c r="G1255" s="10" t="s">
        <v>2553</v>
      </c>
      <c r="H1255" s="11" t="s">
        <v>2558</v>
      </c>
      <c r="I1255" s="2">
        <f t="shared" si="39"/>
        <v>2</v>
      </c>
      <c r="J1255" s="2" t="s">
        <v>11974</v>
      </c>
    </row>
    <row r="1256" spans="1:10" x14ac:dyDescent="0.25">
      <c r="A1256" s="12">
        <v>7805030240</v>
      </c>
      <c r="B1256" s="13" t="s">
        <v>11416</v>
      </c>
      <c r="C1256" s="13" t="str">
        <f>IF(B1256="","не указан"&amp;COUNTIF($A$3:$A1256,A1256),B1256)</f>
        <v>учебный корпус №5 (Д)</v>
      </c>
      <c r="D1256" s="10" t="str">
        <f t="shared" si="38"/>
        <v>7805030240учебный корпус №5 (Д)</v>
      </c>
      <c r="E1256" s="13"/>
      <c r="F1256" s="13" t="s">
        <v>2243</v>
      </c>
      <c r="G1256" s="13" t="s">
        <v>2553</v>
      </c>
      <c r="H1256" s="14" t="s">
        <v>2558</v>
      </c>
      <c r="I1256" s="2">
        <f t="shared" si="39"/>
        <v>1</v>
      </c>
      <c r="J1256" s="2" t="s">
        <v>11974</v>
      </c>
    </row>
    <row r="1257" spans="1:10" x14ac:dyDescent="0.25">
      <c r="A1257" s="9">
        <v>7805039035</v>
      </c>
      <c r="B1257" s="10" t="s">
        <v>10120</v>
      </c>
      <c r="C1257" s="13" t="str">
        <f>IF(B1257="","не указан"&amp;COUNTIF($A$3:$A1257,A1257),B1257)</f>
        <v>Санкт-Петербургское государственное бюджетное учреждение "Театр кукол "Бродячая собачка"</v>
      </c>
      <c r="D1257" s="10" t="str">
        <f t="shared" si="38"/>
        <v>7805039035Санкт-Петербургское государственное бюджетное учреждение "Театр кукол "Бродячая собачка"</v>
      </c>
      <c r="E1257" s="10"/>
      <c r="F1257" s="10" t="s">
        <v>16</v>
      </c>
      <c r="G1257" s="10" t="s">
        <v>565</v>
      </c>
      <c r="H1257" s="11" t="s">
        <v>698</v>
      </c>
      <c r="I1257" s="2">
        <f t="shared" si="39"/>
        <v>2</v>
      </c>
      <c r="J1257" s="2" t="s">
        <v>11974</v>
      </c>
    </row>
    <row r="1258" spans="1:10" x14ac:dyDescent="0.25">
      <c r="A1258" s="12">
        <v>7805039035</v>
      </c>
      <c r="B1258" s="13"/>
      <c r="C1258" s="13" t="str">
        <f>IF(B1258="","не указан"&amp;COUNTIF($A$3:$A1258,A1258),B1258)</f>
        <v>не указан2</v>
      </c>
      <c r="D1258" s="10" t="str">
        <f t="shared" si="38"/>
        <v>7805039035не указан2</v>
      </c>
      <c r="E1258" s="13" t="s">
        <v>10972</v>
      </c>
      <c r="F1258" s="13" t="s">
        <v>16</v>
      </c>
      <c r="G1258" s="13" t="s">
        <v>565</v>
      </c>
      <c r="H1258" s="14" t="s">
        <v>698</v>
      </c>
      <c r="I1258" s="2">
        <f t="shared" si="39"/>
        <v>1</v>
      </c>
      <c r="J1258" s="2" t="s">
        <v>11974</v>
      </c>
    </row>
    <row r="1259" spans="1:10" x14ac:dyDescent="0.25">
      <c r="A1259" s="9">
        <v>7805039099</v>
      </c>
      <c r="B1259" s="13"/>
      <c r="C1259" s="13" t="str">
        <f>IF(B1259="","не указан"&amp;COUNTIF($A$3:$A1259,A1259),B1259)</f>
        <v>не указан1</v>
      </c>
      <c r="D1259" s="10" t="str">
        <f t="shared" si="38"/>
        <v>7805039099не указан1</v>
      </c>
      <c r="E1259" s="10" t="s">
        <v>8325</v>
      </c>
      <c r="F1259" s="10" t="s">
        <v>16</v>
      </c>
      <c r="G1259" s="10" t="s">
        <v>565</v>
      </c>
      <c r="H1259" s="11" t="s">
        <v>693</v>
      </c>
      <c r="I1259" s="2">
        <f t="shared" si="39"/>
        <v>1</v>
      </c>
      <c r="J1259" s="2" t="s">
        <v>11974</v>
      </c>
    </row>
    <row r="1260" spans="1:10" x14ac:dyDescent="0.25">
      <c r="A1260" s="12">
        <v>7805039540</v>
      </c>
      <c r="B1260" s="13"/>
      <c r="C1260" s="13" t="str">
        <f>IF(B1260="","не указан"&amp;COUNTIF($A$3:$A1260,A1260),B1260)</f>
        <v>не указан1</v>
      </c>
      <c r="D1260" s="10" t="str">
        <f t="shared" si="38"/>
        <v>7805039540не указан1</v>
      </c>
      <c r="E1260" s="13"/>
      <c r="F1260" s="13" t="s">
        <v>16</v>
      </c>
      <c r="G1260" s="13" t="s">
        <v>565</v>
      </c>
      <c r="H1260" s="14" t="s">
        <v>694</v>
      </c>
      <c r="I1260" s="2">
        <f t="shared" si="39"/>
        <v>21</v>
      </c>
      <c r="J1260" s="2" t="s">
        <v>11974</v>
      </c>
    </row>
    <row r="1261" spans="1:10" x14ac:dyDescent="0.25">
      <c r="A1261" s="9">
        <v>7805039540</v>
      </c>
      <c r="B1261" s="13"/>
      <c r="C1261" s="13" t="str">
        <f>IF(B1261="","не указан"&amp;COUNTIF($A$3:$A1261,A1261),B1261)</f>
        <v>не указан2</v>
      </c>
      <c r="D1261" s="10" t="str">
        <f t="shared" si="38"/>
        <v>7805039540не указан2</v>
      </c>
      <c r="E1261" s="10"/>
      <c r="F1261" s="10" t="s">
        <v>16</v>
      </c>
      <c r="G1261" s="10" t="s">
        <v>565</v>
      </c>
      <c r="H1261" s="11" t="s">
        <v>694</v>
      </c>
      <c r="I1261" s="2">
        <f t="shared" si="39"/>
        <v>20</v>
      </c>
      <c r="J1261" s="2" t="s">
        <v>11974</v>
      </c>
    </row>
    <row r="1262" spans="1:10" x14ac:dyDescent="0.25">
      <c r="A1262" s="12">
        <v>7805039540</v>
      </c>
      <c r="B1262" s="13" t="s">
        <v>9163</v>
      </c>
      <c r="C1262" s="13" t="str">
        <f>IF(B1262="","не указан"&amp;COUNTIF($A$3:$A1262,A1262),B1262)</f>
        <v>ПМК "Заря"</v>
      </c>
      <c r="D1262" s="10" t="str">
        <f t="shared" si="38"/>
        <v>7805039540ПМК "Заря"</v>
      </c>
      <c r="E1262" s="13"/>
      <c r="F1262" s="13" t="s">
        <v>16</v>
      </c>
      <c r="G1262" s="13" t="s">
        <v>565</v>
      </c>
      <c r="H1262" s="14" t="s">
        <v>694</v>
      </c>
      <c r="I1262" s="2">
        <f t="shared" si="39"/>
        <v>19</v>
      </c>
      <c r="J1262" s="2" t="s">
        <v>11974</v>
      </c>
    </row>
    <row r="1263" spans="1:10" x14ac:dyDescent="0.25">
      <c r="A1263" s="9">
        <v>7805039540</v>
      </c>
      <c r="B1263" s="10" t="s">
        <v>9164</v>
      </c>
      <c r="C1263" s="13" t="str">
        <f>IF(B1263="","не указан"&amp;COUNTIF($A$3:$A1263,A1263),B1263)</f>
        <v>ПМК "им. Л. Голикова"</v>
      </c>
      <c r="D1263" s="10" t="str">
        <f t="shared" si="38"/>
        <v>7805039540ПМК "им. Л. Голикова"</v>
      </c>
      <c r="E1263" s="10"/>
      <c r="F1263" s="10" t="s">
        <v>16</v>
      </c>
      <c r="G1263" s="10" t="s">
        <v>565</v>
      </c>
      <c r="H1263" s="11" t="s">
        <v>694</v>
      </c>
      <c r="I1263" s="2">
        <f t="shared" si="39"/>
        <v>18</v>
      </c>
      <c r="J1263" s="2" t="s">
        <v>11974</v>
      </c>
    </row>
    <row r="1264" spans="1:10" x14ac:dyDescent="0.25">
      <c r="A1264" s="12">
        <v>7805039540</v>
      </c>
      <c r="B1264" s="13" t="s">
        <v>9167</v>
      </c>
      <c r="C1264" s="13" t="str">
        <f>IF(B1264="","не указан"&amp;COUNTIF($A$3:$A1264,A1264),B1264)</f>
        <v>ПМК "Канонерец"</v>
      </c>
      <c r="D1264" s="10" t="str">
        <f t="shared" si="38"/>
        <v>7805039540ПМК "Канонерец"</v>
      </c>
      <c r="E1264" s="13"/>
      <c r="F1264" s="13" t="s">
        <v>16</v>
      </c>
      <c r="G1264" s="13" t="s">
        <v>565</v>
      </c>
      <c r="H1264" s="14" t="s">
        <v>694</v>
      </c>
      <c r="I1264" s="2">
        <f t="shared" si="39"/>
        <v>17</v>
      </c>
      <c r="J1264" s="2" t="s">
        <v>11974</v>
      </c>
    </row>
    <row r="1265" spans="1:10" x14ac:dyDescent="0.25">
      <c r="A1265" s="9">
        <v>7805039540</v>
      </c>
      <c r="B1265" s="10" t="s">
        <v>9168</v>
      </c>
      <c r="C1265" s="13" t="str">
        <f>IF(B1265="","не указан"&amp;COUNTIF($A$3:$A1265,A1265),B1265)</f>
        <v>ПМК "Кортик"</v>
      </c>
      <c r="D1265" s="10" t="str">
        <f t="shared" si="38"/>
        <v>7805039540ПМК "Кортик"</v>
      </c>
      <c r="E1265" s="10"/>
      <c r="F1265" s="10" t="s">
        <v>16</v>
      </c>
      <c r="G1265" s="10" t="s">
        <v>565</v>
      </c>
      <c r="H1265" s="11" t="s">
        <v>694</v>
      </c>
      <c r="I1265" s="2">
        <f t="shared" si="39"/>
        <v>16</v>
      </c>
      <c r="J1265" s="2" t="s">
        <v>11974</v>
      </c>
    </row>
    <row r="1266" spans="1:10" x14ac:dyDescent="0.25">
      <c r="A1266" s="12">
        <v>7805039540</v>
      </c>
      <c r="B1266" s="13" t="s">
        <v>9169</v>
      </c>
      <c r="C1266" s="13" t="str">
        <f>IF(B1266="","не указан"&amp;COUNTIF($A$3:$A1266,A1266),B1266)</f>
        <v>ПМК "Ленинец"</v>
      </c>
      <c r="D1266" s="10" t="str">
        <f t="shared" si="38"/>
        <v>7805039540ПМК "Ленинец"</v>
      </c>
      <c r="E1266" s="13"/>
      <c r="F1266" s="13" t="s">
        <v>16</v>
      </c>
      <c r="G1266" s="13" t="s">
        <v>565</v>
      </c>
      <c r="H1266" s="14" t="s">
        <v>694</v>
      </c>
      <c r="I1266" s="2">
        <f t="shared" si="39"/>
        <v>15</v>
      </c>
      <c r="J1266" s="2" t="s">
        <v>11974</v>
      </c>
    </row>
    <row r="1267" spans="1:10" x14ac:dyDescent="0.25">
      <c r="A1267" s="9">
        <v>7805039540</v>
      </c>
      <c r="B1267" s="10" t="s">
        <v>9171</v>
      </c>
      <c r="C1267" s="13" t="str">
        <f>IF(B1267="","не указан"&amp;COUNTIF($A$3:$A1267,A1267),B1267)</f>
        <v>ПМК "Молодежный"</v>
      </c>
      <c r="D1267" s="10" t="str">
        <f t="shared" si="38"/>
        <v>7805039540ПМК "Молодежный"</v>
      </c>
      <c r="E1267" s="10"/>
      <c r="F1267" s="10" t="s">
        <v>16</v>
      </c>
      <c r="G1267" s="10" t="s">
        <v>565</v>
      </c>
      <c r="H1267" s="11" t="s">
        <v>694</v>
      </c>
      <c r="I1267" s="2">
        <f t="shared" si="39"/>
        <v>14</v>
      </c>
      <c r="J1267" s="2" t="s">
        <v>11974</v>
      </c>
    </row>
    <row r="1268" spans="1:10" x14ac:dyDescent="0.25">
      <c r="A1268" s="12">
        <v>7805039540</v>
      </c>
      <c r="B1268" s="13" t="s">
        <v>9173</v>
      </c>
      <c r="C1268" s="13" t="str">
        <f>IF(B1268="","не указан"&amp;COUNTIF($A$3:$A1268,A1268),B1268)</f>
        <v>ПМК "Нарвская застава"</v>
      </c>
      <c r="D1268" s="10" t="str">
        <f t="shared" si="38"/>
        <v>7805039540ПМК "Нарвская застава"</v>
      </c>
      <c r="E1268" s="13"/>
      <c r="F1268" s="13" t="s">
        <v>16</v>
      </c>
      <c r="G1268" s="13" t="s">
        <v>565</v>
      </c>
      <c r="H1268" s="14" t="s">
        <v>694</v>
      </c>
      <c r="I1268" s="2">
        <f t="shared" si="39"/>
        <v>13</v>
      </c>
      <c r="J1268" s="2" t="s">
        <v>11974</v>
      </c>
    </row>
    <row r="1269" spans="1:10" x14ac:dyDescent="0.25">
      <c r="A1269" s="9">
        <v>7805039540</v>
      </c>
      <c r="B1269" s="10" t="s">
        <v>9185</v>
      </c>
      <c r="C1269" s="13" t="str">
        <f>IF(B1269="","не указан"&amp;COUNTIF($A$3:$A1269,A1269),B1269)</f>
        <v>ПМК "Прометей"</v>
      </c>
      <c r="D1269" s="10" t="str">
        <f t="shared" si="38"/>
        <v>7805039540ПМК "Прометей"</v>
      </c>
      <c r="E1269" s="10"/>
      <c r="F1269" s="10" t="s">
        <v>16</v>
      </c>
      <c r="G1269" s="10" t="s">
        <v>565</v>
      </c>
      <c r="H1269" s="11" t="s">
        <v>694</v>
      </c>
      <c r="I1269" s="2">
        <f t="shared" si="39"/>
        <v>12</v>
      </c>
      <c r="J1269" s="2" t="s">
        <v>11974</v>
      </c>
    </row>
    <row r="1270" spans="1:10" x14ac:dyDescent="0.25">
      <c r="A1270" s="12">
        <v>7805039540</v>
      </c>
      <c r="B1270" s="13" t="s">
        <v>9190</v>
      </c>
      <c r="C1270" s="13" t="str">
        <f>IF(B1270="","не указан"&amp;COUNTIF($A$3:$A1270,A1270),B1270)</f>
        <v>ПМК "Радуга"</v>
      </c>
      <c r="D1270" s="10" t="str">
        <f t="shared" si="38"/>
        <v>7805039540ПМК "Радуга"</v>
      </c>
      <c r="E1270" s="13"/>
      <c r="F1270" s="13" t="s">
        <v>16</v>
      </c>
      <c r="G1270" s="13" t="s">
        <v>565</v>
      </c>
      <c r="H1270" s="14" t="s">
        <v>694</v>
      </c>
      <c r="I1270" s="2">
        <f t="shared" si="39"/>
        <v>11</v>
      </c>
      <c r="J1270" s="2" t="s">
        <v>11974</v>
      </c>
    </row>
    <row r="1271" spans="1:10" x14ac:dyDescent="0.25">
      <c r="A1271" s="9">
        <v>7805039540</v>
      </c>
      <c r="B1271" s="10" t="s">
        <v>9192</v>
      </c>
      <c r="C1271" s="13" t="str">
        <f>IF(B1271="","не указан"&amp;COUNTIF($A$3:$A1271,A1271),B1271)</f>
        <v>ПМК "Ракета"</v>
      </c>
      <c r="D1271" s="10" t="str">
        <f t="shared" si="38"/>
        <v>7805039540ПМК "Ракета"</v>
      </c>
      <c r="E1271" s="10"/>
      <c r="F1271" s="10" t="s">
        <v>16</v>
      </c>
      <c r="G1271" s="10" t="s">
        <v>565</v>
      </c>
      <c r="H1271" s="11" t="s">
        <v>694</v>
      </c>
      <c r="I1271" s="2">
        <f t="shared" si="39"/>
        <v>10</v>
      </c>
      <c r="J1271" s="2" t="s">
        <v>11974</v>
      </c>
    </row>
    <row r="1272" spans="1:10" x14ac:dyDescent="0.25">
      <c r="A1272" s="12">
        <v>7805039540</v>
      </c>
      <c r="B1272" s="13" t="s">
        <v>9193</v>
      </c>
      <c r="C1272" s="13" t="str">
        <f>IF(B1272="","не указан"&amp;COUNTIF($A$3:$A1272,A1272),B1272)</f>
        <v>ПМК "Ритм"</v>
      </c>
      <c r="D1272" s="10" t="str">
        <f t="shared" si="38"/>
        <v>7805039540ПМК "Ритм"</v>
      </c>
      <c r="E1272" s="13"/>
      <c r="F1272" s="13" t="s">
        <v>16</v>
      </c>
      <c r="G1272" s="13" t="s">
        <v>565</v>
      </c>
      <c r="H1272" s="14" t="s">
        <v>694</v>
      </c>
      <c r="I1272" s="2">
        <f t="shared" si="39"/>
        <v>9</v>
      </c>
      <c r="J1272" s="2" t="s">
        <v>11974</v>
      </c>
    </row>
    <row r="1273" spans="1:10" x14ac:dyDescent="0.25">
      <c r="A1273" s="9">
        <v>7805039540</v>
      </c>
      <c r="B1273" s="10" t="s">
        <v>9198</v>
      </c>
      <c r="C1273" s="13" t="str">
        <f>IF(B1273="","не указан"&amp;COUNTIF($A$3:$A1273,A1273),B1273)</f>
        <v>ПМК "Северная заря"</v>
      </c>
      <c r="D1273" s="10" t="str">
        <f t="shared" si="38"/>
        <v>7805039540ПМК "Северная заря"</v>
      </c>
      <c r="E1273" s="10"/>
      <c r="F1273" s="10" t="s">
        <v>16</v>
      </c>
      <c r="G1273" s="10" t="s">
        <v>565</v>
      </c>
      <c r="H1273" s="11" t="s">
        <v>694</v>
      </c>
      <c r="I1273" s="2">
        <f t="shared" si="39"/>
        <v>8</v>
      </c>
      <c r="J1273" s="2" t="s">
        <v>11974</v>
      </c>
    </row>
    <row r="1274" spans="1:10" x14ac:dyDescent="0.25">
      <c r="A1274" s="12">
        <v>7805039540</v>
      </c>
      <c r="B1274" s="13" t="s">
        <v>9202</v>
      </c>
      <c r="C1274" s="13" t="str">
        <f>IF(B1274="","не указан"&amp;COUNTIF($A$3:$A1274,A1274),B1274)</f>
        <v>ПМК "Смена"</v>
      </c>
      <c r="D1274" s="10" t="str">
        <f t="shared" si="38"/>
        <v>7805039540ПМК "Смена"</v>
      </c>
      <c r="E1274" s="13"/>
      <c r="F1274" s="13" t="s">
        <v>16</v>
      </c>
      <c r="G1274" s="13" t="s">
        <v>565</v>
      </c>
      <c r="H1274" s="14" t="s">
        <v>694</v>
      </c>
      <c r="I1274" s="2">
        <f t="shared" si="39"/>
        <v>7</v>
      </c>
      <c r="J1274" s="2" t="s">
        <v>11974</v>
      </c>
    </row>
    <row r="1275" spans="1:10" x14ac:dyDescent="0.25">
      <c r="A1275" s="9">
        <v>7805039540</v>
      </c>
      <c r="B1275" s="10" t="s">
        <v>9207</v>
      </c>
      <c r="C1275" s="13" t="str">
        <f>IF(B1275="","не указан"&amp;COUNTIF($A$3:$A1275,A1275),B1275)</f>
        <v>ПМК "Факел"</v>
      </c>
      <c r="D1275" s="10" t="str">
        <f t="shared" si="38"/>
        <v>7805039540ПМК "Факел"</v>
      </c>
      <c r="E1275" s="10"/>
      <c r="F1275" s="10" t="s">
        <v>16</v>
      </c>
      <c r="G1275" s="10" t="s">
        <v>565</v>
      </c>
      <c r="H1275" s="11" t="s">
        <v>694</v>
      </c>
      <c r="I1275" s="2">
        <f t="shared" si="39"/>
        <v>6</v>
      </c>
      <c r="J1275" s="2" t="s">
        <v>11974</v>
      </c>
    </row>
    <row r="1276" spans="1:10" x14ac:dyDescent="0.25">
      <c r="A1276" s="12">
        <v>7805039540</v>
      </c>
      <c r="B1276" s="13" t="s">
        <v>9215</v>
      </c>
      <c r="C1276" s="13" t="str">
        <f>IF(B1276="","не указан"&amp;COUNTIF($A$3:$A1276,A1276),B1276)</f>
        <v>ПМК "Юность"</v>
      </c>
      <c r="D1276" s="10" t="str">
        <f t="shared" si="38"/>
        <v>7805039540ПМК "Юность"</v>
      </c>
      <c r="E1276" s="13"/>
      <c r="F1276" s="13" t="s">
        <v>16</v>
      </c>
      <c r="G1276" s="13" t="s">
        <v>565</v>
      </c>
      <c r="H1276" s="14" t="s">
        <v>694</v>
      </c>
      <c r="I1276" s="2">
        <f t="shared" si="39"/>
        <v>5</v>
      </c>
      <c r="J1276" s="2" t="s">
        <v>11974</v>
      </c>
    </row>
    <row r="1277" spans="1:10" x14ac:dyDescent="0.25">
      <c r="A1277" s="9">
        <v>7805039540</v>
      </c>
      <c r="B1277" s="10" t="s">
        <v>9217</v>
      </c>
      <c r="C1277" s="13" t="str">
        <f>IF(B1277="","не указан"&amp;COUNTIF($A$3:$A1277,A1277),B1277)</f>
        <v>ПМК "Юный корабел"</v>
      </c>
      <c r="D1277" s="10" t="str">
        <f t="shared" si="38"/>
        <v>7805039540ПМК "Юный корабел"</v>
      </c>
      <c r="E1277" s="10"/>
      <c r="F1277" s="10" t="s">
        <v>16</v>
      </c>
      <c r="G1277" s="10" t="s">
        <v>565</v>
      </c>
      <c r="H1277" s="11" t="s">
        <v>694</v>
      </c>
      <c r="I1277" s="2">
        <f t="shared" si="39"/>
        <v>4</v>
      </c>
      <c r="J1277" s="2" t="s">
        <v>11974</v>
      </c>
    </row>
    <row r="1278" spans="1:10" x14ac:dyDescent="0.25">
      <c r="A1278" s="12">
        <v>7805039540</v>
      </c>
      <c r="B1278" s="13" t="s">
        <v>9218</v>
      </c>
      <c r="C1278" s="13" t="str">
        <f>IF(B1278="","не указан"&amp;COUNTIF($A$3:$A1278,A1278),B1278)</f>
        <v>ПМК "Юный ленинградец"</v>
      </c>
      <c r="D1278" s="10" t="str">
        <f t="shared" si="38"/>
        <v>7805039540ПМК "Юный ленинградец"</v>
      </c>
      <c r="E1278" s="13"/>
      <c r="F1278" s="13" t="s">
        <v>16</v>
      </c>
      <c r="G1278" s="13" t="s">
        <v>565</v>
      </c>
      <c r="H1278" s="14" t="s">
        <v>694</v>
      </c>
      <c r="I1278" s="2">
        <f t="shared" si="39"/>
        <v>3</v>
      </c>
      <c r="J1278" s="2" t="s">
        <v>11974</v>
      </c>
    </row>
    <row r="1279" spans="1:10" x14ac:dyDescent="0.25">
      <c r="A1279" s="9">
        <v>7805039540</v>
      </c>
      <c r="B1279" s="10" t="s">
        <v>9270</v>
      </c>
      <c r="C1279" s="13" t="str">
        <f>IF(B1279="","не указан"&amp;COUNTIF($A$3:$A1279,A1279),B1279)</f>
        <v>Подростково-молодежный клуб "Алые паруса"</v>
      </c>
      <c r="D1279" s="10" t="str">
        <f t="shared" si="38"/>
        <v>7805039540Подростково-молодежный клуб "Алые паруса"</v>
      </c>
      <c r="E1279" s="10"/>
      <c r="F1279" s="10" t="s">
        <v>16</v>
      </c>
      <c r="G1279" s="10" t="s">
        <v>565</v>
      </c>
      <c r="H1279" s="11" t="s">
        <v>694</v>
      </c>
      <c r="I1279" s="2">
        <f t="shared" si="39"/>
        <v>2</v>
      </c>
      <c r="J1279" s="2" t="s">
        <v>11974</v>
      </c>
    </row>
    <row r="1280" spans="1:10" x14ac:dyDescent="0.25">
      <c r="A1280" s="12">
        <v>7805039540</v>
      </c>
      <c r="B1280" s="13" t="s">
        <v>9271</v>
      </c>
      <c r="C1280" s="13" t="str">
        <f>IF(B1280="","не указан"&amp;COUNTIF($A$3:$A1280,A1280),B1280)</f>
        <v>Подростково-молодежный клуб "Альтаир"</v>
      </c>
      <c r="D1280" s="10" t="str">
        <f t="shared" si="38"/>
        <v>7805039540Подростково-молодежный клуб "Альтаир"</v>
      </c>
      <c r="E1280" s="13"/>
      <c r="F1280" s="13" t="s">
        <v>16</v>
      </c>
      <c r="G1280" s="13" t="s">
        <v>565</v>
      </c>
      <c r="H1280" s="14" t="s">
        <v>694</v>
      </c>
      <c r="I1280" s="2">
        <f t="shared" si="39"/>
        <v>1</v>
      </c>
      <c r="J1280" s="2" t="s">
        <v>11974</v>
      </c>
    </row>
    <row r="1281" spans="1:10" x14ac:dyDescent="0.25">
      <c r="A1281" s="9">
        <v>7805039564</v>
      </c>
      <c r="B1281" s="10" t="s">
        <v>4113</v>
      </c>
      <c r="C1281" s="13" t="str">
        <f>IF(B1281="","не указан"&amp;COUNTIF($A$3:$A1281,A1281),B1281)</f>
        <v>Гериатрический центр</v>
      </c>
      <c r="D1281" s="10" t="str">
        <f t="shared" si="38"/>
        <v>7805039564Гериатрический центр</v>
      </c>
      <c r="E1281" s="10"/>
      <c r="F1281" s="10" t="s">
        <v>16</v>
      </c>
      <c r="G1281" s="10" t="s">
        <v>565</v>
      </c>
      <c r="H1281" s="11" t="s">
        <v>705</v>
      </c>
      <c r="I1281" s="2">
        <f t="shared" si="39"/>
        <v>9</v>
      </c>
      <c r="J1281" s="2" t="s">
        <v>11974</v>
      </c>
    </row>
    <row r="1282" spans="1:10" x14ac:dyDescent="0.25">
      <c r="A1282" s="12">
        <v>7805039564</v>
      </c>
      <c r="B1282" s="13" t="s">
        <v>5929</v>
      </c>
      <c r="C1282" s="13" t="str">
        <f>IF(B1282="","не указан"&amp;COUNTIF($A$3:$A1282,A1282),B1282)</f>
        <v>ДПО</v>
      </c>
      <c r="D1282" s="10" t="str">
        <f t="shared" si="38"/>
        <v>7805039564ДПО</v>
      </c>
      <c r="E1282" s="13" t="s">
        <v>5930</v>
      </c>
      <c r="F1282" s="13" t="s">
        <v>16</v>
      </c>
      <c r="G1282" s="13" t="s">
        <v>565</v>
      </c>
      <c r="H1282" s="14" t="s">
        <v>705</v>
      </c>
      <c r="I1282" s="2">
        <f t="shared" si="39"/>
        <v>8</v>
      </c>
      <c r="J1282" s="2" t="s">
        <v>11974</v>
      </c>
    </row>
    <row r="1283" spans="1:10" x14ac:dyDescent="0.25">
      <c r="A1283" s="9">
        <v>7805039564</v>
      </c>
      <c r="B1283" s="13"/>
      <c r="C1283" s="13" t="str">
        <f>IF(B1283="","не указан"&amp;COUNTIF($A$3:$A1283,A1283),B1283)</f>
        <v>не указан3</v>
      </c>
      <c r="D1283" s="10" t="str">
        <f t="shared" si="38"/>
        <v>7805039564не указан3</v>
      </c>
      <c r="E1283" s="10" t="s">
        <v>5950</v>
      </c>
      <c r="F1283" s="10" t="s">
        <v>16</v>
      </c>
      <c r="G1283" s="10" t="s">
        <v>565</v>
      </c>
      <c r="H1283" s="11" t="s">
        <v>705</v>
      </c>
      <c r="I1283" s="2">
        <f t="shared" si="39"/>
        <v>7</v>
      </c>
      <c r="J1283" s="2" t="s">
        <v>11974</v>
      </c>
    </row>
    <row r="1284" spans="1:10" x14ac:dyDescent="0.25">
      <c r="A1284" s="12">
        <v>7805039564</v>
      </c>
      <c r="B1284" s="13" t="s">
        <v>6854</v>
      </c>
      <c r="C1284" s="13" t="str">
        <f>IF(B1284="","не указан"&amp;COUNTIF($A$3:$A1284,A1284),B1284)</f>
        <v>Консультативно- диагностический центр для детей</v>
      </c>
      <c r="D1284" s="10" t="str">
        <f t="shared" ref="D1284:D1347" si="40">A1284&amp;C1284</f>
        <v>7805039564Консультативно- диагностический центр для детей</v>
      </c>
      <c r="E1284" s="13" t="s">
        <v>6855</v>
      </c>
      <c r="F1284" s="13" t="s">
        <v>16</v>
      </c>
      <c r="G1284" s="13" t="s">
        <v>565</v>
      </c>
      <c r="H1284" s="14" t="s">
        <v>705</v>
      </c>
      <c r="I1284" s="2">
        <f t="shared" ref="I1284:I1347" si="41">COUNTIF(A1284:A8015,A1284)</f>
        <v>6</v>
      </c>
      <c r="J1284" s="2" t="s">
        <v>11974</v>
      </c>
    </row>
    <row r="1285" spans="1:10" x14ac:dyDescent="0.25">
      <c r="A1285" s="9">
        <v>7805039564</v>
      </c>
      <c r="B1285" s="10" t="s">
        <v>7078</v>
      </c>
      <c r="C1285" s="13" t="str">
        <f>IF(B1285="","не указан"&amp;COUNTIF($A$3:$A1285,A1285),B1285)</f>
        <v>Лечебно- профилактическое</v>
      </c>
      <c r="D1285" s="10" t="str">
        <f t="shared" si="40"/>
        <v>7805039564Лечебно- профилактическое</v>
      </c>
      <c r="E1285" s="10" t="s">
        <v>7079</v>
      </c>
      <c r="F1285" s="10" t="s">
        <v>16</v>
      </c>
      <c r="G1285" s="10" t="s">
        <v>565</v>
      </c>
      <c r="H1285" s="11" t="s">
        <v>705</v>
      </c>
      <c r="I1285" s="2">
        <f t="shared" si="41"/>
        <v>5</v>
      </c>
      <c r="J1285" s="2" t="s">
        <v>11974</v>
      </c>
    </row>
    <row r="1286" spans="1:10" x14ac:dyDescent="0.25">
      <c r="A1286" s="12">
        <v>7805039564</v>
      </c>
      <c r="B1286" s="13"/>
      <c r="C1286" s="13" t="str">
        <f>IF(B1286="","не указан"&amp;COUNTIF($A$3:$A1286,A1286),B1286)</f>
        <v>не указан6</v>
      </c>
      <c r="D1286" s="10" t="str">
        <f t="shared" si="40"/>
        <v>7805039564не указан6</v>
      </c>
      <c r="E1286" s="13" t="s">
        <v>7123</v>
      </c>
      <c r="F1286" s="13" t="s">
        <v>16</v>
      </c>
      <c r="G1286" s="13" t="s">
        <v>565</v>
      </c>
      <c r="H1286" s="14" t="s">
        <v>705</v>
      </c>
      <c r="I1286" s="2">
        <f t="shared" si="41"/>
        <v>4</v>
      </c>
      <c r="J1286" s="2" t="s">
        <v>11974</v>
      </c>
    </row>
    <row r="1287" spans="1:10" x14ac:dyDescent="0.25">
      <c r="A1287" s="9">
        <v>7805039564</v>
      </c>
      <c r="B1287" s="10" t="s">
        <v>8496</v>
      </c>
      <c r="C1287" s="13" t="str">
        <f>IF(B1287="","не указан"&amp;COUNTIF($A$3:$A1287,A1287),B1287)</f>
        <v>ОСМП</v>
      </c>
      <c r="D1287" s="10" t="str">
        <f t="shared" si="40"/>
        <v>7805039564ОСМП</v>
      </c>
      <c r="E1287" s="10" t="s">
        <v>8497</v>
      </c>
      <c r="F1287" s="10" t="s">
        <v>16</v>
      </c>
      <c r="G1287" s="10" t="s">
        <v>565</v>
      </c>
      <c r="H1287" s="11" t="s">
        <v>705</v>
      </c>
      <c r="I1287" s="2">
        <f t="shared" si="41"/>
        <v>3</v>
      </c>
      <c r="J1287" s="2" t="s">
        <v>11974</v>
      </c>
    </row>
    <row r="1288" spans="1:10" x14ac:dyDescent="0.25">
      <c r="A1288" s="12">
        <v>7805039564</v>
      </c>
      <c r="B1288" s="13" t="s">
        <v>8889</v>
      </c>
      <c r="C1288" s="13" t="str">
        <f>IF(B1288="","не указан"&amp;COUNTIF($A$3:$A1288,A1288),B1288)</f>
        <v>Офис врачей общей практики</v>
      </c>
      <c r="D1288" s="10" t="str">
        <f t="shared" si="40"/>
        <v>7805039564Офис врачей общей практики</v>
      </c>
      <c r="E1288" s="13"/>
      <c r="F1288" s="13" t="s">
        <v>16</v>
      </c>
      <c r="G1288" s="13" t="s">
        <v>565</v>
      </c>
      <c r="H1288" s="14" t="s">
        <v>705</v>
      </c>
      <c r="I1288" s="2">
        <f t="shared" si="41"/>
        <v>2</v>
      </c>
      <c r="J1288" s="2" t="s">
        <v>11974</v>
      </c>
    </row>
    <row r="1289" spans="1:10" x14ac:dyDescent="0.25">
      <c r="A1289" s="9">
        <v>7805039564</v>
      </c>
      <c r="B1289" s="13"/>
      <c r="C1289" s="13" t="str">
        <f>IF(B1289="","не указан"&amp;COUNTIF($A$3:$A1289,A1289),B1289)</f>
        <v>не указан9</v>
      </c>
      <c r="D1289" s="10" t="str">
        <f t="shared" si="40"/>
        <v>7805039564не указан9</v>
      </c>
      <c r="E1289" s="10"/>
      <c r="F1289" s="10" t="s">
        <v>16</v>
      </c>
      <c r="G1289" s="10" t="s">
        <v>565</v>
      </c>
      <c r="H1289" s="11" t="s">
        <v>705</v>
      </c>
      <c r="I1289" s="2">
        <f t="shared" si="41"/>
        <v>1</v>
      </c>
      <c r="J1289" s="2" t="s">
        <v>11974</v>
      </c>
    </row>
    <row r="1290" spans="1:10" x14ac:dyDescent="0.25">
      <c r="A1290" s="12">
        <v>7805039571</v>
      </c>
      <c r="B1290" s="13" t="s">
        <v>4233</v>
      </c>
      <c r="C1290" s="13" t="str">
        <f>IF(B1290="","не указан"&amp;COUNTIF($A$3:$A1290,A1290),B1290)</f>
        <v>Городская поликлиника №43</v>
      </c>
      <c r="D1290" s="10" t="str">
        <f t="shared" si="40"/>
        <v>7805039571Городская поликлиника №43</v>
      </c>
      <c r="E1290" s="13" t="s">
        <v>4234</v>
      </c>
      <c r="F1290" s="13" t="s">
        <v>16</v>
      </c>
      <c r="G1290" s="13" t="s">
        <v>565</v>
      </c>
      <c r="H1290" s="14" t="s">
        <v>706</v>
      </c>
      <c r="I1290" s="2">
        <f t="shared" si="41"/>
        <v>5</v>
      </c>
      <c r="J1290" s="2" t="s">
        <v>11974</v>
      </c>
    </row>
    <row r="1291" spans="1:10" x14ac:dyDescent="0.25">
      <c r="A1291" s="9">
        <v>7805039571</v>
      </c>
      <c r="B1291" s="10" t="s">
        <v>4958</v>
      </c>
      <c r="C1291" s="13" t="str">
        <f>IF(B1291="","не указан"&amp;COUNTIF($A$3:$A1291,A1291),B1291)</f>
        <v>Детская поликлиника ДПО-38</v>
      </c>
      <c r="D1291" s="10" t="str">
        <f t="shared" si="40"/>
        <v>7805039571Детская поликлиника ДПО-38</v>
      </c>
      <c r="E1291" s="10" t="s">
        <v>4959</v>
      </c>
      <c r="F1291" s="10" t="s">
        <v>16</v>
      </c>
      <c r="G1291" s="10" t="s">
        <v>565</v>
      </c>
      <c r="H1291" s="11" t="s">
        <v>706</v>
      </c>
      <c r="I1291" s="2">
        <f t="shared" si="41"/>
        <v>4</v>
      </c>
      <c r="J1291" s="2" t="s">
        <v>11974</v>
      </c>
    </row>
    <row r="1292" spans="1:10" x14ac:dyDescent="0.25">
      <c r="A1292" s="12">
        <v>7805039571</v>
      </c>
      <c r="B1292" s="13" t="s">
        <v>5955</v>
      </c>
      <c r="C1292" s="13" t="str">
        <f>IF(B1292="","не указан"&amp;COUNTIF($A$3:$A1292,A1292),B1292)</f>
        <v>Женская консультация Ж К-20</v>
      </c>
      <c r="D1292" s="10" t="str">
        <f t="shared" si="40"/>
        <v>7805039571Женская консультация Ж К-20</v>
      </c>
      <c r="E1292" s="13" t="s">
        <v>5956</v>
      </c>
      <c r="F1292" s="13" t="s">
        <v>16</v>
      </c>
      <c r="G1292" s="13" t="s">
        <v>565</v>
      </c>
      <c r="H1292" s="14" t="s">
        <v>706</v>
      </c>
      <c r="I1292" s="2">
        <f t="shared" si="41"/>
        <v>3</v>
      </c>
      <c r="J1292" s="2" t="s">
        <v>11974</v>
      </c>
    </row>
    <row r="1293" spans="1:10" x14ac:dyDescent="0.25">
      <c r="A1293" s="9">
        <v>7805039571</v>
      </c>
      <c r="B1293" s="10" t="s">
        <v>9598</v>
      </c>
      <c r="C1293" s="13" t="str">
        <f>IF(B1293="","не указан"&amp;COUNTIF($A$3:$A1293,A1293),B1293)</f>
        <v>Поликлиника ДПО-36</v>
      </c>
      <c r="D1293" s="10" t="str">
        <f t="shared" si="40"/>
        <v>7805039571Поликлиника ДПО-36</v>
      </c>
      <c r="E1293" s="10" t="s">
        <v>9599</v>
      </c>
      <c r="F1293" s="10" t="s">
        <v>16</v>
      </c>
      <c r="G1293" s="10" t="s">
        <v>565</v>
      </c>
      <c r="H1293" s="11" t="s">
        <v>706</v>
      </c>
      <c r="I1293" s="2">
        <f t="shared" si="41"/>
        <v>2</v>
      </c>
      <c r="J1293" s="2" t="s">
        <v>11974</v>
      </c>
    </row>
    <row r="1294" spans="1:10" x14ac:dyDescent="0.25">
      <c r="A1294" s="12">
        <v>7805039571</v>
      </c>
      <c r="B1294" s="13" t="s">
        <v>9603</v>
      </c>
      <c r="C1294" s="13" t="str">
        <f>IF(B1294="","не указан"&amp;COUNTIF($A$3:$A1294,A1294),B1294)</f>
        <v>Поликлиника ПО-101</v>
      </c>
      <c r="D1294" s="10" t="str">
        <f t="shared" si="40"/>
        <v>7805039571Поликлиника ПО-101</v>
      </c>
      <c r="E1294" s="13" t="s">
        <v>9604</v>
      </c>
      <c r="F1294" s="13" t="s">
        <v>16</v>
      </c>
      <c r="G1294" s="13" t="s">
        <v>565</v>
      </c>
      <c r="H1294" s="14" t="s">
        <v>706</v>
      </c>
      <c r="I1294" s="2">
        <f t="shared" si="41"/>
        <v>1</v>
      </c>
      <c r="J1294" s="2" t="s">
        <v>11974</v>
      </c>
    </row>
    <row r="1295" spans="1:10" x14ac:dyDescent="0.25">
      <c r="A1295" s="9">
        <v>7805039638</v>
      </c>
      <c r="B1295" s="13"/>
      <c r="C1295" s="13" t="str">
        <f>IF(B1295="","не указан"&amp;COUNTIF($A$3:$A1295,A1295),B1295)</f>
        <v>не указан1</v>
      </c>
      <c r="D1295" s="10" t="str">
        <f t="shared" si="40"/>
        <v>7805039638не указан1</v>
      </c>
      <c r="E1295" s="10" t="s">
        <v>8006</v>
      </c>
      <c r="F1295" s="10" t="s">
        <v>16</v>
      </c>
      <c r="G1295" s="10" t="s">
        <v>565</v>
      </c>
      <c r="H1295" s="11" t="s">
        <v>677</v>
      </c>
      <c r="I1295" s="2">
        <f t="shared" si="41"/>
        <v>1</v>
      </c>
      <c r="J1295" s="2" t="s">
        <v>11974</v>
      </c>
    </row>
    <row r="1296" spans="1:10" x14ac:dyDescent="0.25">
      <c r="A1296" s="12">
        <v>7805041690</v>
      </c>
      <c r="B1296" s="13" t="s">
        <v>3448</v>
      </c>
      <c r="C1296" s="13" t="str">
        <f>IF(B1296="","не указан"&amp;COUNTIF($A$3:$A1296,A1296),B1296)</f>
        <v>Библиотека №1</v>
      </c>
      <c r="D1296" s="10" t="str">
        <f t="shared" si="40"/>
        <v>7805041690Библиотека №1</v>
      </c>
      <c r="E1296" s="13"/>
      <c r="F1296" s="13" t="s">
        <v>16</v>
      </c>
      <c r="G1296" s="13" t="s">
        <v>565</v>
      </c>
      <c r="H1296" s="14" t="s">
        <v>715</v>
      </c>
      <c r="I1296" s="2">
        <f t="shared" si="41"/>
        <v>15</v>
      </c>
      <c r="J1296" s="2" t="s">
        <v>11974</v>
      </c>
    </row>
    <row r="1297" spans="1:10" x14ac:dyDescent="0.25">
      <c r="A1297" s="9">
        <v>7805041690</v>
      </c>
      <c r="B1297" s="13"/>
      <c r="C1297" s="13" t="str">
        <f>IF(B1297="","не указан"&amp;COUNTIF($A$3:$A1297,A1297),B1297)</f>
        <v>не указан2</v>
      </c>
      <c r="D1297" s="10" t="str">
        <f t="shared" si="40"/>
        <v>7805041690не указан2</v>
      </c>
      <c r="E1297" s="10" t="s">
        <v>3452</v>
      </c>
      <c r="F1297" s="10" t="s">
        <v>16</v>
      </c>
      <c r="G1297" s="10" t="s">
        <v>565</v>
      </c>
      <c r="H1297" s="11" t="s">
        <v>715</v>
      </c>
      <c r="I1297" s="2">
        <f t="shared" si="41"/>
        <v>14</v>
      </c>
      <c r="J1297" s="2" t="s">
        <v>11974</v>
      </c>
    </row>
    <row r="1298" spans="1:10" x14ac:dyDescent="0.25">
      <c r="A1298" s="12">
        <v>7805041690</v>
      </c>
      <c r="B1298" s="13" t="s">
        <v>3462</v>
      </c>
      <c r="C1298" s="13" t="str">
        <f>IF(B1298="","не указан"&amp;COUNTIF($A$3:$A1298,A1298),B1298)</f>
        <v>Библиотека №2</v>
      </c>
      <c r="D1298" s="10" t="str">
        <f t="shared" si="40"/>
        <v>7805041690Библиотека №2</v>
      </c>
      <c r="E1298" s="13"/>
      <c r="F1298" s="13" t="s">
        <v>16</v>
      </c>
      <c r="G1298" s="13" t="s">
        <v>565</v>
      </c>
      <c r="H1298" s="14" t="s">
        <v>715</v>
      </c>
      <c r="I1298" s="2">
        <f t="shared" si="41"/>
        <v>13</v>
      </c>
      <c r="J1298" s="2" t="s">
        <v>11974</v>
      </c>
    </row>
    <row r="1299" spans="1:10" x14ac:dyDescent="0.25">
      <c r="A1299" s="9">
        <v>7805041690</v>
      </c>
      <c r="B1299" s="10" t="s">
        <v>3466</v>
      </c>
      <c r="C1299" s="13" t="str">
        <f>IF(B1299="","не указан"&amp;COUNTIF($A$3:$A1299,A1299),B1299)</f>
        <v>Библиотека №3</v>
      </c>
      <c r="D1299" s="10" t="str">
        <f t="shared" si="40"/>
        <v>7805041690Библиотека №3</v>
      </c>
      <c r="E1299" s="10"/>
      <c r="F1299" s="10" t="s">
        <v>16</v>
      </c>
      <c r="G1299" s="10" t="s">
        <v>565</v>
      </c>
      <c r="H1299" s="11" t="s">
        <v>715</v>
      </c>
      <c r="I1299" s="2">
        <f t="shared" si="41"/>
        <v>12</v>
      </c>
      <c r="J1299" s="2" t="s">
        <v>11974</v>
      </c>
    </row>
    <row r="1300" spans="1:10" x14ac:dyDescent="0.25">
      <c r="A1300" s="12">
        <v>7805041690</v>
      </c>
      <c r="B1300" s="13" t="s">
        <v>3469</v>
      </c>
      <c r="C1300" s="13" t="str">
        <f>IF(B1300="","не указан"&amp;COUNTIF($A$3:$A1300,A1300),B1300)</f>
        <v>Библиотека №4</v>
      </c>
      <c r="D1300" s="10" t="str">
        <f t="shared" si="40"/>
        <v>7805041690Библиотека №4</v>
      </c>
      <c r="E1300" s="13"/>
      <c r="F1300" s="13" t="s">
        <v>16</v>
      </c>
      <c r="G1300" s="13" t="s">
        <v>565</v>
      </c>
      <c r="H1300" s="14" t="s">
        <v>715</v>
      </c>
      <c r="I1300" s="2">
        <f t="shared" si="41"/>
        <v>11</v>
      </c>
      <c r="J1300" s="2" t="s">
        <v>11974</v>
      </c>
    </row>
    <row r="1301" spans="1:10" x14ac:dyDescent="0.25">
      <c r="A1301" s="9">
        <v>7805041690</v>
      </c>
      <c r="B1301" s="13"/>
      <c r="C1301" s="13" t="str">
        <f>IF(B1301="","не указан"&amp;COUNTIF($A$3:$A1301,A1301),B1301)</f>
        <v>не указан6</v>
      </c>
      <c r="D1301" s="10" t="str">
        <f t="shared" si="40"/>
        <v>7805041690не указан6</v>
      </c>
      <c r="E1301" s="10" t="s">
        <v>3476</v>
      </c>
      <c r="F1301" s="10" t="s">
        <v>16</v>
      </c>
      <c r="G1301" s="10" t="s">
        <v>565</v>
      </c>
      <c r="H1301" s="11" t="s">
        <v>715</v>
      </c>
      <c r="I1301" s="2">
        <f t="shared" si="41"/>
        <v>10</v>
      </c>
      <c r="J1301" s="2" t="s">
        <v>11974</v>
      </c>
    </row>
    <row r="1302" spans="1:10" x14ac:dyDescent="0.25">
      <c r="A1302" s="12">
        <v>7805041690</v>
      </c>
      <c r="B1302" s="13" t="s">
        <v>3479</v>
      </c>
      <c r="C1302" s="13" t="str">
        <f>IF(B1302="","не указан"&amp;COUNTIF($A$3:$A1302,A1302),B1302)</f>
        <v>Библиотека №6</v>
      </c>
      <c r="D1302" s="10" t="str">
        <f t="shared" si="40"/>
        <v>7805041690Библиотека №6</v>
      </c>
      <c r="E1302" s="13" t="s">
        <v>3480</v>
      </c>
      <c r="F1302" s="13" t="s">
        <v>16</v>
      </c>
      <c r="G1302" s="13" t="s">
        <v>565</v>
      </c>
      <c r="H1302" s="14" t="s">
        <v>715</v>
      </c>
      <c r="I1302" s="2">
        <f t="shared" si="41"/>
        <v>9</v>
      </c>
      <c r="J1302" s="2" t="s">
        <v>11974</v>
      </c>
    </row>
    <row r="1303" spans="1:10" x14ac:dyDescent="0.25">
      <c r="A1303" s="9">
        <v>7805041690</v>
      </c>
      <c r="B1303" s="10" t="s">
        <v>3485</v>
      </c>
      <c r="C1303" s="13" t="str">
        <f>IF(B1303="","не указан"&amp;COUNTIF($A$3:$A1303,A1303),B1303)</f>
        <v>Библиотека №7</v>
      </c>
      <c r="D1303" s="10" t="str">
        <f t="shared" si="40"/>
        <v>7805041690Библиотека №7</v>
      </c>
      <c r="E1303" s="10" t="s">
        <v>3486</v>
      </c>
      <c r="F1303" s="10" t="s">
        <v>16</v>
      </c>
      <c r="G1303" s="10" t="s">
        <v>565</v>
      </c>
      <c r="H1303" s="11" t="s">
        <v>715</v>
      </c>
      <c r="I1303" s="2">
        <f t="shared" si="41"/>
        <v>8</v>
      </c>
      <c r="J1303" s="2" t="s">
        <v>11974</v>
      </c>
    </row>
    <row r="1304" spans="1:10" x14ac:dyDescent="0.25">
      <c r="A1304" s="12">
        <v>7805041690</v>
      </c>
      <c r="B1304" s="13"/>
      <c r="C1304" s="13" t="str">
        <f>IF(B1304="","не указан"&amp;COUNTIF($A$3:$A1304,A1304),B1304)</f>
        <v>не указан9</v>
      </c>
      <c r="D1304" s="10" t="str">
        <f t="shared" si="40"/>
        <v>7805041690не указан9</v>
      </c>
      <c r="E1304" s="13" t="s">
        <v>3491</v>
      </c>
      <c r="F1304" s="13" t="s">
        <v>16</v>
      </c>
      <c r="G1304" s="13" t="s">
        <v>565</v>
      </c>
      <c r="H1304" s="14" t="s">
        <v>715</v>
      </c>
      <c r="I1304" s="2">
        <f t="shared" si="41"/>
        <v>7</v>
      </c>
      <c r="J1304" s="2" t="s">
        <v>11974</v>
      </c>
    </row>
    <row r="1305" spans="1:10" x14ac:dyDescent="0.25">
      <c r="A1305" s="9">
        <v>7805041690</v>
      </c>
      <c r="B1305" s="10" t="s">
        <v>3492</v>
      </c>
      <c r="C1305" s="13" t="str">
        <f>IF(B1305="","не указан"&amp;COUNTIF($A$3:$A1305,A1305),B1305)</f>
        <v>Библиотека №9</v>
      </c>
      <c r="D1305" s="10" t="str">
        <f t="shared" si="40"/>
        <v>7805041690Библиотека №9</v>
      </c>
      <c r="E1305" s="10"/>
      <c r="F1305" s="10" t="s">
        <v>16</v>
      </c>
      <c r="G1305" s="10" t="s">
        <v>565</v>
      </c>
      <c r="H1305" s="11" t="s">
        <v>715</v>
      </c>
      <c r="I1305" s="2">
        <f t="shared" si="41"/>
        <v>6</v>
      </c>
      <c r="J1305" s="2" t="s">
        <v>11974</v>
      </c>
    </row>
    <row r="1306" spans="1:10" x14ac:dyDescent="0.25">
      <c r="A1306" s="12">
        <v>7805041690</v>
      </c>
      <c r="B1306" s="13" t="s">
        <v>8617</v>
      </c>
      <c r="C1306" s="13" t="str">
        <f>IF(B1306="","не указан"&amp;COUNTIF($A$3:$A1306,A1306),B1306)</f>
        <v>отделение библиотеки №4</v>
      </c>
      <c r="D1306" s="10" t="str">
        <f t="shared" si="40"/>
        <v>7805041690отделение библиотеки №4</v>
      </c>
      <c r="E1306" s="13" t="s">
        <v>8618</v>
      </c>
      <c r="F1306" s="13" t="s">
        <v>16</v>
      </c>
      <c r="G1306" s="13" t="s">
        <v>565</v>
      </c>
      <c r="H1306" s="14" t="s">
        <v>715</v>
      </c>
      <c r="I1306" s="2">
        <f t="shared" si="41"/>
        <v>5</v>
      </c>
      <c r="J1306" s="2" t="s">
        <v>11974</v>
      </c>
    </row>
    <row r="1307" spans="1:10" x14ac:dyDescent="0.25">
      <c r="A1307" s="9">
        <v>7805041690</v>
      </c>
      <c r="B1307" s="10" t="s">
        <v>8619</v>
      </c>
      <c r="C1307" s="13" t="str">
        <f>IF(B1307="","не указан"&amp;COUNTIF($A$3:$A1307,A1307),B1307)</f>
        <v>Отделение библиотеки №5</v>
      </c>
      <c r="D1307" s="10" t="str">
        <f t="shared" si="40"/>
        <v>7805041690Отделение библиотеки №5</v>
      </c>
      <c r="E1307" s="10" t="s">
        <v>8620</v>
      </c>
      <c r="F1307" s="10" t="s">
        <v>16</v>
      </c>
      <c r="G1307" s="10" t="s">
        <v>565</v>
      </c>
      <c r="H1307" s="11" t="s">
        <v>715</v>
      </c>
      <c r="I1307" s="2">
        <f t="shared" si="41"/>
        <v>4</v>
      </c>
      <c r="J1307" s="2" t="s">
        <v>11974</v>
      </c>
    </row>
    <row r="1308" spans="1:10" x14ac:dyDescent="0.25">
      <c r="A1308" s="12">
        <v>7805041690</v>
      </c>
      <c r="B1308" s="13" t="s">
        <v>8797</v>
      </c>
      <c r="C1308" s="13" t="str">
        <f>IF(B1308="","не указан"&amp;COUNTIF($A$3:$A1308,A1308),B1308)</f>
        <v>Отделение ЦРБ</v>
      </c>
      <c r="D1308" s="10" t="str">
        <f t="shared" si="40"/>
        <v>7805041690Отделение ЦРБ</v>
      </c>
      <c r="E1308" s="13" t="s">
        <v>8798</v>
      </c>
      <c r="F1308" s="13" t="s">
        <v>16</v>
      </c>
      <c r="G1308" s="13" t="s">
        <v>565</v>
      </c>
      <c r="H1308" s="14" t="s">
        <v>715</v>
      </c>
      <c r="I1308" s="2">
        <f t="shared" si="41"/>
        <v>3</v>
      </c>
      <c r="J1308" s="2" t="s">
        <v>11974</v>
      </c>
    </row>
    <row r="1309" spans="1:10" x14ac:dyDescent="0.25">
      <c r="A1309" s="9">
        <v>7805041690</v>
      </c>
      <c r="B1309" s="13"/>
      <c r="C1309" s="13" t="str">
        <f>IF(B1309="","не указан"&amp;COUNTIF($A$3:$A1309,A1309),B1309)</f>
        <v>не указан14</v>
      </c>
      <c r="D1309" s="10" t="str">
        <f t="shared" si="40"/>
        <v>7805041690не указан14</v>
      </c>
      <c r="E1309" s="10" t="s">
        <v>11694</v>
      </c>
      <c r="F1309" s="10" t="s">
        <v>16</v>
      </c>
      <c r="G1309" s="10" t="s">
        <v>565</v>
      </c>
      <c r="H1309" s="11" t="s">
        <v>715</v>
      </c>
      <c r="I1309" s="2">
        <f t="shared" si="41"/>
        <v>2</v>
      </c>
      <c r="J1309" s="2" t="s">
        <v>11974</v>
      </c>
    </row>
    <row r="1310" spans="1:10" x14ac:dyDescent="0.25">
      <c r="A1310" s="12">
        <v>7805041690</v>
      </c>
      <c r="B1310" s="13" t="s">
        <v>11705</v>
      </c>
      <c r="C1310" s="13" t="str">
        <f>IF(B1310="","не указан"&amp;COUNTIF($A$3:$A1310,A1310),B1310)</f>
        <v>Центральная районная библиотека</v>
      </c>
      <c r="D1310" s="10" t="str">
        <f t="shared" si="40"/>
        <v>7805041690Центральная районная библиотека</v>
      </c>
      <c r="E1310" s="13"/>
      <c r="F1310" s="13" t="s">
        <v>16</v>
      </c>
      <c r="G1310" s="13" t="s">
        <v>565</v>
      </c>
      <c r="H1310" s="14" t="s">
        <v>715</v>
      </c>
      <c r="I1310" s="2">
        <f t="shared" si="41"/>
        <v>1</v>
      </c>
      <c r="J1310" s="2" t="s">
        <v>11974</v>
      </c>
    </row>
    <row r="1311" spans="1:10" x14ac:dyDescent="0.25">
      <c r="A1311" s="9">
        <v>7805045350</v>
      </c>
      <c r="B1311" s="13"/>
      <c r="C1311" s="13" t="str">
        <f>IF(B1311="","не указан"&amp;COUNTIF($A$3:$A1311,A1311),B1311)</f>
        <v>не указан1</v>
      </c>
      <c r="D1311" s="10" t="str">
        <f t="shared" si="40"/>
        <v>7805045350не указан1</v>
      </c>
      <c r="E1311" s="10" t="s">
        <v>7189</v>
      </c>
      <c r="F1311" s="10" t="s">
        <v>2243</v>
      </c>
      <c r="G1311" s="10" t="s">
        <v>2317</v>
      </c>
      <c r="H1311" s="11" t="s">
        <v>2338</v>
      </c>
      <c r="I1311" s="2">
        <f t="shared" si="41"/>
        <v>3</v>
      </c>
      <c r="J1311" s="2" t="s">
        <v>11974</v>
      </c>
    </row>
    <row r="1312" spans="1:10" x14ac:dyDescent="0.25">
      <c r="A1312" s="12">
        <v>7805045350</v>
      </c>
      <c r="B1312" s="13" t="s">
        <v>7190</v>
      </c>
      <c r="C1312" s="13" t="str">
        <f>IF(B1312="","не указан"&amp;COUNTIF($A$3:$A1312,A1312),B1312)</f>
        <v>Лечебный корпус литер Б</v>
      </c>
      <c r="D1312" s="10" t="str">
        <f t="shared" si="40"/>
        <v>7805045350Лечебный корпус литер Б</v>
      </c>
      <c r="E1312" s="13" t="s">
        <v>7191</v>
      </c>
      <c r="F1312" s="13" t="s">
        <v>2243</v>
      </c>
      <c r="G1312" s="13" t="s">
        <v>2317</v>
      </c>
      <c r="H1312" s="14" t="s">
        <v>2338</v>
      </c>
      <c r="I1312" s="2">
        <f t="shared" si="41"/>
        <v>2</v>
      </c>
      <c r="J1312" s="2" t="s">
        <v>11974</v>
      </c>
    </row>
    <row r="1313" spans="1:10" x14ac:dyDescent="0.25">
      <c r="A1313" s="9">
        <v>7805045350</v>
      </c>
      <c r="B1313" s="10" t="s">
        <v>7857</v>
      </c>
      <c r="C1313" s="13" t="str">
        <f>IF(B1313="","не указан"&amp;COUNTIF($A$3:$A1313,A1313),B1313)</f>
        <v>Нежилой корпус литер В</v>
      </c>
      <c r="D1313" s="10" t="str">
        <f t="shared" si="40"/>
        <v>7805045350Нежилой корпус литер В</v>
      </c>
      <c r="E1313" s="10" t="s">
        <v>7858</v>
      </c>
      <c r="F1313" s="10" t="s">
        <v>2243</v>
      </c>
      <c r="G1313" s="10" t="s">
        <v>2317</v>
      </c>
      <c r="H1313" s="11" t="s">
        <v>2338</v>
      </c>
      <c r="I1313" s="2">
        <f t="shared" si="41"/>
        <v>1</v>
      </c>
      <c r="J1313" s="2" t="s">
        <v>11974</v>
      </c>
    </row>
    <row r="1314" spans="1:10" x14ac:dyDescent="0.25">
      <c r="A1314" s="12">
        <v>7805045462</v>
      </c>
      <c r="B1314" s="13"/>
      <c r="C1314" s="13" t="str">
        <f>IF(B1314="","не указан"&amp;COUNTIF($A$3:$A1314,A1314),B1314)</f>
        <v>не указан1</v>
      </c>
      <c r="D1314" s="10" t="str">
        <f t="shared" si="40"/>
        <v>7805045462не указан1</v>
      </c>
      <c r="E1314" s="13" t="s">
        <v>3010</v>
      </c>
      <c r="F1314" s="13" t="s">
        <v>16</v>
      </c>
      <c r="G1314" s="13" t="s">
        <v>565</v>
      </c>
      <c r="H1314" s="14" t="s">
        <v>703</v>
      </c>
      <c r="I1314" s="2">
        <f t="shared" si="41"/>
        <v>10</v>
      </c>
      <c r="J1314" s="2" t="s">
        <v>11974</v>
      </c>
    </row>
    <row r="1315" spans="1:10" x14ac:dyDescent="0.25">
      <c r="A1315" s="9">
        <v>7805045462</v>
      </c>
      <c r="B1315" s="10" t="s">
        <v>5937</v>
      </c>
      <c r="C1315" s="13" t="str">
        <f>IF(B1315="","не указан"&amp;COUNTIF($A$3:$A1315,A1315),B1315)</f>
        <v>Другое общественное</v>
      </c>
      <c r="D1315" s="10" t="str">
        <f t="shared" si="40"/>
        <v>7805045462Другое общественное</v>
      </c>
      <c r="E1315" s="10" t="s">
        <v>5938</v>
      </c>
      <c r="F1315" s="10" t="s">
        <v>16</v>
      </c>
      <c r="G1315" s="10" t="s">
        <v>565</v>
      </c>
      <c r="H1315" s="11" t="s">
        <v>703</v>
      </c>
      <c r="I1315" s="2">
        <f t="shared" si="41"/>
        <v>9</v>
      </c>
      <c r="J1315" s="2" t="s">
        <v>11974</v>
      </c>
    </row>
    <row r="1316" spans="1:10" x14ac:dyDescent="0.25">
      <c r="A1316" s="12">
        <v>7805045462</v>
      </c>
      <c r="B1316" s="13" t="s">
        <v>8470</v>
      </c>
      <c r="C1316" s="13" t="str">
        <f>IF(B1316="","не указан"&amp;COUNTIF($A$3:$A1316,A1316),B1316)</f>
        <v>ОВП, ОДП № 1</v>
      </c>
      <c r="D1316" s="10" t="str">
        <f t="shared" si="40"/>
        <v>7805045462ОВП, ОДП № 1</v>
      </c>
      <c r="E1316" s="13"/>
      <c r="F1316" s="13" t="s">
        <v>16</v>
      </c>
      <c r="G1316" s="13" t="s">
        <v>565</v>
      </c>
      <c r="H1316" s="14" t="s">
        <v>703</v>
      </c>
      <c r="I1316" s="2">
        <f t="shared" si="41"/>
        <v>8</v>
      </c>
      <c r="J1316" s="2" t="s">
        <v>11974</v>
      </c>
    </row>
    <row r="1317" spans="1:10" x14ac:dyDescent="0.25">
      <c r="A1317" s="9">
        <v>7805045462</v>
      </c>
      <c r="B1317" s="10" t="s">
        <v>8482</v>
      </c>
      <c r="C1317" s="13" t="str">
        <f>IF(B1317="","не указан"&amp;COUNTIF($A$3:$A1317,A1317),B1317)</f>
        <v>ОНПУ №2</v>
      </c>
      <c r="D1317" s="10" t="str">
        <f t="shared" si="40"/>
        <v>7805045462ОНПУ №2</v>
      </c>
      <c r="E1317" s="10"/>
      <c r="F1317" s="10" t="s">
        <v>16</v>
      </c>
      <c r="G1317" s="10" t="s">
        <v>565</v>
      </c>
      <c r="H1317" s="11" t="s">
        <v>703</v>
      </c>
      <c r="I1317" s="2">
        <f t="shared" si="41"/>
        <v>7</v>
      </c>
      <c r="J1317" s="2" t="s">
        <v>11974</v>
      </c>
    </row>
    <row r="1318" spans="1:10" x14ac:dyDescent="0.25">
      <c r="A1318" s="12">
        <v>7805045462</v>
      </c>
      <c r="B1318" s="13" t="s">
        <v>8532</v>
      </c>
      <c r="C1318" s="13" t="str">
        <f>IF(B1318="","не указан"&amp;COUNTIF($A$3:$A1318,A1318),B1318)</f>
        <v>ОССО № 2</v>
      </c>
      <c r="D1318" s="10" t="str">
        <f t="shared" si="40"/>
        <v>7805045462ОССО № 2</v>
      </c>
      <c r="E1318" s="13"/>
      <c r="F1318" s="13" t="s">
        <v>16</v>
      </c>
      <c r="G1318" s="13" t="s">
        <v>565</v>
      </c>
      <c r="H1318" s="14" t="s">
        <v>703</v>
      </c>
      <c r="I1318" s="2">
        <f t="shared" si="41"/>
        <v>6</v>
      </c>
      <c r="J1318" s="2" t="s">
        <v>11974</v>
      </c>
    </row>
    <row r="1319" spans="1:10" x14ac:dyDescent="0.25">
      <c r="A1319" s="9">
        <v>7805045462</v>
      </c>
      <c r="B1319" s="10" t="s">
        <v>10179</v>
      </c>
      <c r="C1319" s="13" t="str">
        <f>IF(B1319="","не указан"&amp;COUNTIF($A$3:$A1319,A1319),B1319)</f>
        <v>СДО № 1</v>
      </c>
      <c r="D1319" s="10" t="str">
        <f t="shared" si="40"/>
        <v>7805045462СДО № 1</v>
      </c>
      <c r="E1319" s="10"/>
      <c r="F1319" s="10" t="s">
        <v>16</v>
      </c>
      <c r="G1319" s="10" t="s">
        <v>565</v>
      </c>
      <c r="H1319" s="11" t="s">
        <v>703</v>
      </c>
      <c r="I1319" s="2">
        <f t="shared" si="41"/>
        <v>5</v>
      </c>
      <c r="J1319" s="2" t="s">
        <v>11974</v>
      </c>
    </row>
    <row r="1320" spans="1:10" x14ac:dyDescent="0.25">
      <c r="A1320" s="12">
        <v>7805045462</v>
      </c>
      <c r="B1320" s="13" t="s">
        <v>10180</v>
      </c>
      <c r="C1320" s="13" t="str">
        <f>IF(B1320="","не указан"&amp;COUNTIF($A$3:$A1320,A1320),B1320)</f>
        <v>СДО № 2</v>
      </c>
      <c r="D1320" s="10" t="str">
        <f t="shared" si="40"/>
        <v>7805045462СДО № 2</v>
      </c>
      <c r="E1320" s="13"/>
      <c r="F1320" s="13" t="s">
        <v>16</v>
      </c>
      <c r="G1320" s="13" t="s">
        <v>565</v>
      </c>
      <c r="H1320" s="14" t="s">
        <v>703</v>
      </c>
      <c r="I1320" s="2">
        <f t="shared" si="41"/>
        <v>4</v>
      </c>
      <c r="J1320" s="2" t="s">
        <v>11974</v>
      </c>
    </row>
    <row r="1321" spans="1:10" x14ac:dyDescent="0.25">
      <c r="A1321" s="9">
        <v>7805045462</v>
      </c>
      <c r="B1321" s="10" t="s">
        <v>10181</v>
      </c>
      <c r="C1321" s="13" t="str">
        <f>IF(B1321="","не указан"&amp;COUNTIF($A$3:$A1321,A1321),B1321)</f>
        <v>СДО № 3</v>
      </c>
      <c r="D1321" s="10" t="str">
        <f t="shared" si="40"/>
        <v>7805045462СДО № 3</v>
      </c>
      <c r="E1321" s="10"/>
      <c r="F1321" s="10" t="s">
        <v>16</v>
      </c>
      <c r="G1321" s="10" t="s">
        <v>565</v>
      </c>
      <c r="H1321" s="11" t="s">
        <v>703</v>
      </c>
      <c r="I1321" s="2">
        <f t="shared" si="41"/>
        <v>3</v>
      </c>
      <c r="J1321" s="2" t="s">
        <v>11974</v>
      </c>
    </row>
    <row r="1322" spans="1:10" x14ac:dyDescent="0.25">
      <c r="A1322" s="12">
        <v>7805045462</v>
      </c>
      <c r="B1322" s="13" t="s">
        <v>10182</v>
      </c>
      <c r="C1322" s="13" t="str">
        <f>IF(B1322="","не указан"&amp;COUNTIF($A$3:$A1322,A1322),B1322)</f>
        <v>СДО № 4</v>
      </c>
      <c r="D1322" s="10" t="str">
        <f t="shared" si="40"/>
        <v>7805045462СДО № 4</v>
      </c>
      <c r="E1322" s="13"/>
      <c r="F1322" s="13" t="s">
        <v>16</v>
      </c>
      <c r="G1322" s="13" t="s">
        <v>565</v>
      </c>
      <c r="H1322" s="14" t="s">
        <v>703</v>
      </c>
      <c r="I1322" s="2">
        <f t="shared" si="41"/>
        <v>2</v>
      </c>
      <c r="J1322" s="2" t="s">
        <v>11974</v>
      </c>
    </row>
    <row r="1323" spans="1:10" x14ac:dyDescent="0.25">
      <c r="A1323" s="9">
        <v>7805045462</v>
      </c>
      <c r="B1323" s="10" t="s">
        <v>10183</v>
      </c>
      <c r="C1323" s="13" t="str">
        <f>IF(B1323="","не указан"&amp;COUNTIF($A$3:$A1323,A1323),B1323)</f>
        <v>СДО №5</v>
      </c>
      <c r="D1323" s="10" t="str">
        <f t="shared" si="40"/>
        <v>7805045462СДО №5</v>
      </c>
      <c r="E1323" s="10"/>
      <c r="F1323" s="10" t="s">
        <v>16</v>
      </c>
      <c r="G1323" s="10" t="s">
        <v>565</v>
      </c>
      <c r="H1323" s="11" t="s">
        <v>703</v>
      </c>
      <c r="I1323" s="2">
        <f t="shared" si="41"/>
        <v>1</v>
      </c>
      <c r="J1323" s="2" t="s">
        <v>11974</v>
      </c>
    </row>
    <row r="1324" spans="1:10" x14ac:dyDescent="0.25">
      <c r="A1324" s="12">
        <v>7805058824</v>
      </c>
      <c r="B1324" s="13" t="s">
        <v>4591</v>
      </c>
      <c r="C1324" s="13" t="str">
        <f>IF(B1324="","не указан"&amp;COUNTIF($A$3:$A1324,A1324),B1324)</f>
        <v>Государственное бюджетное дошкольное образовательное учреждение детский сад №52 Кировского района Санкт-Петербурга</v>
      </c>
      <c r="D1324" s="10" t="str">
        <f t="shared" si="40"/>
        <v>7805058824Государственное бюджетное дошкольное образовательное учреждение детский сад №52 Кировского района Санкт-Петербурга</v>
      </c>
      <c r="E1324" s="13"/>
      <c r="F1324" s="13" t="s">
        <v>16</v>
      </c>
      <c r="G1324" s="13" t="s">
        <v>565</v>
      </c>
      <c r="H1324" s="14" t="s">
        <v>614</v>
      </c>
      <c r="I1324" s="2">
        <f t="shared" si="41"/>
        <v>2</v>
      </c>
      <c r="J1324" s="2" t="s">
        <v>11974</v>
      </c>
    </row>
    <row r="1325" spans="1:10" x14ac:dyDescent="0.25">
      <c r="A1325" s="9">
        <v>7805058824</v>
      </c>
      <c r="B1325" s="13"/>
      <c r="C1325" s="13" t="str">
        <f>IF(B1325="","не указан"&amp;COUNTIF($A$3:$A1325,A1325),B1325)</f>
        <v>не указан2</v>
      </c>
      <c r="D1325" s="10" t="str">
        <f t="shared" si="40"/>
        <v>7805058824не указан2</v>
      </c>
      <c r="E1325" s="10" t="s">
        <v>4592</v>
      </c>
      <c r="F1325" s="10" t="s">
        <v>16</v>
      </c>
      <c r="G1325" s="10" t="s">
        <v>565</v>
      </c>
      <c r="H1325" s="11" t="s">
        <v>614</v>
      </c>
      <c r="I1325" s="2">
        <f t="shared" si="41"/>
        <v>1</v>
      </c>
      <c r="J1325" s="2" t="s">
        <v>11974</v>
      </c>
    </row>
    <row r="1326" spans="1:10" x14ac:dyDescent="0.25">
      <c r="A1326" s="12">
        <v>7805059017</v>
      </c>
      <c r="B1326" s="13" t="s">
        <v>6589</v>
      </c>
      <c r="C1326" s="13" t="str">
        <f>IF(B1326="","не указан"&amp;COUNTIF($A$3:$A1326,A1326),B1326)</f>
        <v>Здание Учебно-производственного корпуса</v>
      </c>
      <c r="D1326" s="10" t="str">
        <f t="shared" si="40"/>
        <v>7805059017Здание Учебно-производственного корпуса</v>
      </c>
      <c r="E1326" s="13" t="s">
        <v>6590</v>
      </c>
      <c r="F1326" s="13" t="s">
        <v>2243</v>
      </c>
      <c r="G1326" s="13" t="s">
        <v>2565</v>
      </c>
      <c r="H1326" s="14" t="s">
        <v>2604</v>
      </c>
      <c r="I1326" s="2">
        <f t="shared" si="41"/>
        <v>4</v>
      </c>
      <c r="J1326" s="2" t="s">
        <v>11974</v>
      </c>
    </row>
    <row r="1327" spans="1:10" x14ac:dyDescent="0.25">
      <c r="A1327" s="9">
        <v>7805059017</v>
      </c>
      <c r="B1327" s="13"/>
      <c r="C1327" s="13" t="str">
        <f>IF(B1327="","не указан"&amp;COUNTIF($A$3:$A1327,A1327),B1327)</f>
        <v>не указан2</v>
      </c>
      <c r="D1327" s="10" t="str">
        <f t="shared" si="40"/>
        <v>7805059017не указан2</v>
      </c>
      <c r="E1327" s="10" t="s">
        <v>9921</v>
      </c>
      <c r="F1327" s="10" t="s">
        <v>2243</v>
      </c>
      <c r="G1327" s="10" t="s">
        <v>2565</v>
      </c>
      <c r="H1327" s="11" t="s">
        <v>2604</v>
      </c>
      <c r="I1327" s="2">
        <f t="shared" si="41"/>
        <v>3</v>
      </c>
      <c r="J1327" s="2" t="s">
        <v>11974</v>
      </c>
    </row>
    <row r="1328" spans="1:10" x14ac:dyDescent="0.25">
      <c r="A1328" s="12">
        <v>7805059017</v>
      </c>
      <c r="B1328" s="13"/>
      <c r="C1328" s="13" t="str">
        <f>IF(B1328="","не указан"&amp;COUNTIF($A$3:$A1328,A1328),B1328)</f>
        <v>не указан3</v>
      </c>
      <c r="D1328" s="10" t="str">
        <f t="shared" si="40"/>
        <v>7805059017не указан3</v>
      </c>
      <c r="E1328" s="13" t="s">
        <v>11155</v>
      </c>
      <c r="F1328" s="13" t="s">
        <v>2243</v>
      </c>
      <c r="G1328" s="13" t="s">
        <v>2565</v>
      </c>
      <c r="H1328" s="14" t="s">
        <v>2604</v>
      </c>
      <c r="I1328" s="2">
        <f t="shared" si="41"/>
        <v>2</v>
      </c>
      <c r="J1328" s="2" t="s">
        <v>11974</v>
      </c>
    </row>
    <row r="1329" spans="1:10" x14ac:dyDescent="0.25">
      <c r="A1329" s="9">
        <v>7805059017</v>
      </c>
      <c r="B1329" s="13"/>
      <c r="C1329" s="13" t="str">
        <f>IF(B1329="","не указан"&amp;COUNTIF($A$3:$A1329,A1329),B1329)</f>
        <v>не указан4</v>
      </c>
      <c r="D1329" s="10" t="str">
        <f t="shared" si="40"/>
        <v>7805059017не указан4</v>
      </c>
      <c r="E1329" s="10" t="s">
        <v>11292</v>
      </c>
      <c r="F1329" s="10" t="s">
        <v>2243</v>
      </c>
      <c r="G1329" s="10" t="s">
        <v>2565</v>
      </c>
      <c r="H1329" s="11" t="s">
        <v>2604</v>
      </c>
      <c r="I1329" s="2">
        <f t="shared" si="41"/>
        <v>1</v>
      </c>
      <c r="J1329" s="2" t="s">
        <v>11974</v>
      </c>
    </row>
    <row r="1330" spans="1:10" x14ac:dyDescent="0.25">
      <c r="A1330" s="12">
        <v>7805059546</v>
      </c>
      <c r="B1330" s="13"/>
      <c r="C1330" s="13" t="str">
        <f>IF(B1330="","не указан"&amp;COUNTIF($A$3:$A1330,A1330),B1330)</f>
        <v>не указан1</v>
      </c>
      <c r="D1330" s="10" t="str">
        <f t="shared" si="40"/>
        <v>7805059546не указан1</v>
      </c>
      <c r="E1330" s="13"/>
      <c r="F1330" s="13" t="s">
        <v>16</v>
      </c>
      <c r="G1330" s="13" t="s">
        <v>565</v>
      </c>
      <c r="H1330" s="14" t="s">
        <v>565</v>
      </c>
      <c r="I1330" s="2">
        <f t="shared" si="41"/>
        <v>2</v>
      </c>
      <c r="J1330" s="2" t="s">
        <v>11974</v>
      </c>
    </row>
    <row r="1331" spans="1:10" x14ac:dyDescent="0.25">
      <c r="A1331" s="9">
        <v>7805059546</v>
      </c>
      <c r="B1331" s="10" t="s">
        <v>11465</v>
      </c>
      <c r="C1331" s="13" t="str">
        <f>IF(B1331="","не указан"&amp;COUNTIF($A$3:$A1331,A1331),B1331)</f>
        <v>учрежденческое</v>
      </c>
      <c r="D1331" s="10" t="str">
        <f t="shared" si="40"/>
        <v>7805059546учрежденческое</v>
      </c>
      <c r="E1331" s="10" t="s">
        <v>11466</v>
      </c>
      <c r="F1331" s="10" t="s">
        <v>16</v>
      </c>
      <c r="G1331" s="10" t="s">
        <v>565</v>
      </c>
      <c r="H1331" s="11" t="s">
        <v>565</v>
      </c>
      <c r="I1331" s="2">
        <f t="shared" si="41"/>
        <v>1</v>
      </c>
      <c r="J1331" s="2" t="s">
        <v>11974</v>
      </c>
    </row>
    <row r="1332" spans="1:10" x14ac:dyDescent="0.25">
      <c r="A1332" s="12">
        <v>7805062203</v>
      </c>
      <c r="B1332" s="13"/>
      <c r="C1332" s="13" t="str">
        <f>IF(B1332="","не указан"&amp;COUNTIF($A$3:$A1332,A1332),B1332)</f>
        <v>не указан1</v>
      </c>
      <c r="D1332" s="10" t="str">
        <f t="shared" si="40"/>
        <v>7805062203не указан1</v>
      </c>
      <c r="E1332" s="13" t="s">
        <v>7571</v>
      </c>
      <c r="F1332" s="13" t="s">
        <v>16</v>
      </c>
      <c r="G1332" s="13" t="s">
        <v>565</v>
      </c>
      <c r="H1332" s="14" t="s">
        <v>687</v>
      </c>
      <c r="I1332" s="2">
        <f t="shared" si="41"/>
        <v>2</v>
      </c>
      <c r="J1332" s="2" t="s">
        <v>11974</v>
      </c>
    </row>
    <row r="1333" spans="1:10" x14ac:dyDescent="0.25">
      <c r="A1333" s="9">
        <v>7805062203</v>
      </c>
      <c r="B1333" s="10" t="s">
        <v>10039</v>
      </c>
      <c r="C1333" s="13" t="str">
        <f>IF(B1333="","не указан"&amp;COUNTIF($A$3:$A1333,A1333),B1333)</f>
        <v>садовая эстрада</v>
      </c>
      <c r="D1333" s="10" t="str">
        <f t="shared" si="40"/>
        <v>7805062203садовая эстрада</v>
      </c>
      <c r="E1333" s="10"/>
      <c r="F1333" s="10" t="s">
        <v>16</v>
      </c>
      <c r="G1333" s="10" t="s">
        <v>565</v>
      </c>
      <c r="H1333" s="11" t="s">
        <v>687</v>
      </c>
      <c r="I1333" s="2">
        <f t="shared" si="41"/>
        <v>1</v>
      </c>
      <c r="J1333" s="2" t="s">
        <v>11974</v>
      </c>
    </row>
    <row r="1334" spans="1:10" x14ac:dyDescent="0.25">
      <c r="A1334" s="12">
        <v>7805062443</v>
      </c>
      <c r="B1334" s="13" t="s">
        <v>7757</v>
      </c>
      <c r="C1334" s="13" t="str">
        <f>IF(B1334="","не указан"&amp;COUNTIF($A$3:$A1334,A1334),B1334)</f>
        <v>Нежилое некапитальное строение</v>
      </c>
      <c r="D1334" s="10" t="str">
        <f t="shared" si="40"/>
        <v>7805062443Нежилое некапитальное строение</v>
      </c>
      <c r="E1334" s="13" t="s">
        <v>4760</v>
      </c>
      <c r="F1334" s="13" t="s">
        <v>16</v>
      </c>
      <c r="G1334" s="13" t="s">
        <v>565</v>
      </c>
      <c r="H1334" s="14" t="s">
        <v>702</v>
      </c>
      <c r="I1334" s="2">
        <f t="shared" si="41"/>
        <v>6</v>
      </c>
      <c r="J1334" s="2" t="s">
        <v>11974</v>
      </c>
    </row>
    <row r="1335" spans="1:10" x14ac:dyDescent="0.25">
      <c r="A1335" s="9">
        <v>7805062443</v>
      </c>
      <c r="B1335" s="13"/>
      <c r="C1335" s="13" t="str">
        <f>IF(B1335="","не указан"&amp;COUNTIF($A$3:$A1335,A1335),B1335)</f>
        <v>не указан2</v>
      </c>
      <c r="D1335" s="10" t="str">
        <f t="shared" si="40"/>
        <v>7805062443не указан2</v>
      </c>
      <c r="E1335" s="10" t="s">
        <v>8953</v>
      </c>
      <c r="F1335" s="10" t="s">
        <v>16</v>
      </c>
      <c r="G1335" s="10" t="s">
        <v>565</v>
      </c>
      <c r="H1335" s="11" t="s">
        <v>702</v>
      </c>
      <c r="I1335" s="2">
        <f t="shared" si="41"/>
        <v>5</v>
      </c>
      <c r="J1335" s="2" t="s">
        <v>11974</v>
      </c>
    </row>
    <row r="1336" spans="1:10" x14ac:dyDescent="0.25">
      <c r="A1336" s="12">
        <v>7805062443</v>
      </c>
      <c r="B1336" s="13"/>
      <c r="C1336" s="13" t="str">
        <f>IF(B1336="","не указан"&amp;COUNTIF($A$3:$A1336,A1336),B1336)</f>
        <v>не указан3</v>
      </c>
      <c r="D1336" s="10" t="str">
        <f t="shared" si="40"/>
        <v>7805062443не указан3</v>
      </c>
      <c r="E1336" s="13" t="s">
        <v>10757</v>
      </c>
      <c r="F1336" s="13" t="s">
        <v>16</v>
      </c>
      <c r="G1336" s="13" t="s">
        <v>565</v>
      </c>
      <c r="H1336" s="14" t="s">
        <v>702</v>
      </c>
      <c r="I1336" s="2">
        <f t="shared" si="41"/>
        <v>4</v>
      </c>
      <c r="J1336" s="2" t="s">
        <v>11974</v>
      </c>
    </row>
    <row r="1337" spans="1:10" x14ac:dyDescent="0.25">
      <c r="A1337" s="9">
        <v>7805062443</v>
      </c>
      <c r="B1337" s="13"/>
      <c r="C1337" s="13" t="str">
        <f>IF(B1337="","не указан"&amp;COUNTIF($A$3:$A1337,A1337),B1337)</f>
        <v>не указан4</v>
      </c>
      <c r="D1337" s="10" t="str">
        <f t="shared" si="40"/>
        <v>7805062443не указан4</v>
      </c>
      <c r="E1337" s="10" t="s">
        <v>10760</v>
      </c>
      <c r="F1337" s="10" t="s">
        <v>16</v>
      </c>
      <c r="G1337" s="10" t="s">
        <v>565</v>
      </c>
      <c r="H1337" s="11" t="s">
        <v>702</v>
      </c>
      <c r="I1337" s="2">
        <f t="shared" si="41"/>
        <v>3</v>
      </c>
      <c r="J1337" s="2" t="s">
        <v>11974</v>
      </c>
    </row>
    <row r="1338" spans="1:10" x14ac:dyDescent="0.25">
      <c r="A1338" s="12">
        <v>7805062443</v>
      </c>
      <c r="B1338" s="13" t="s">
        <v>10761</v>
      </c>
      <c r="C1338" s="13" t="str">
        <f>IF(B1338="","не указан"&amp;COUNTIF($A$3:$A1338,A1338),B1338)</f>
        <v>Спортивный зал №3</v>
      </c>
      <c r="D1338" s="10" t="str">
        <f t="shared" si="40"/>
        <v>7805062443Спортивный зал №3</v>
      </c>
      <c r="E1338" s="13" t="s">
        <v>10762</v>
      </c>
      <c r="F1338" s="13" t="s">
        <v>16</v>
      </c>
      <c r="G1338" s="13" t="s">
        <v>565</v>
      </c>
      <c r="H1338" s="14" t="s">
        <v>702</v>
      </c>
      <c r="I1338" s="2">
        <f t="shared" si="41"/>
        <v>2</v>
      </c>
      <c r="J1338" s="2" t="s">
        <v>11974</v>
      </c>
    </row>
    <row r="1339" spans="1:10" x14ac:dyDescent="0.25">
      <c r="A1339" s="9">
        <v>7805062443</v>
      </c>
      <c r="B1339" s="13"/>
      <c r="C1339" s="13" t="str">
        <f>IF(B1339="","не указан"&amp;COUNTIF($A$3:$A1339,A1339),B1339)</f>
        <v>не указан6</v>
      </c>
      <c r="D1339" s="10" t="str">
        <f t="shared" si="40"/>
        <v>7805062443не указан6</v>
      </c>
      <c r="E1339" s="10" t="s">
        <v>10861</v>
      </c>
      <c r="F1339" s="10" t="s">
        <v>16</v>
      </c>
      <c r="G1339" s="10" t="s">
        <v>565</v>
      </c>
      <c r="H1339" s="11" t="s">
        <v>702</v>
      </c>
      <c r="I1339" s="2">
        <f t="shared" si="41"/>
        <v>1</v>
      </c>
      <c r="J1339" s="2" t="s">
        <v>11974</v>
      </c>
    </row>
    <row r="1340" spans="1:10" x14ac:dyDescent="0.25">
      <c r="A1340" s="12">
        <v>7805063359</v>
      </c>
      <c r="B1340" s="13" t="s">
        <v>6738</v>
      </c>
      <c r="C1340" s="13" t="str">
        <f>IF(B1340="","не указан"&amp;COUNTIF($A$3:$A1340,A1340),B1340)</f>
        <v>Испытательная лаборатория</v>
      </c>
      <c r="D1340" s="10" t="str">
        <f t="shared" si="40"/>
        <v>7805063359Испытательная лаборатория</v>
      </c>
      <c r="E1340" s="13" t="s">
        <v>6739</v>
      </c>
      <c r="F1340" s="13" t="s">
        <v>2243</v>
      </c>
      <c r="G1340" s="13" t="s">
        <v>2317</v>
      </c>
      <c r="H1340" s="14" t="s">
        <v>2402</v>
      </c>
      <c r="I1340" s="2">
        <f t="shared" si="41"/>
        <v>2</v>
      </c>
      <c r="J1340" s="2" t="s">
        <v>11974</v>
      </c>
    </row>
    <row r="1341" spans="1:10" x14ac:dyDescent="0.25">
      <c r="A1341" s="9">
        <v>7805063359</v>
      </c>
      <c r="B1341" s="13"/>
      <c r="C1341" s="13" t="str">
        <f>IF(B1341="","не указан"&amp;COUNTIF($A$3:$A1341,A1341),B1341)</f>
        <v>не указан2</v>
      </c>
      <c r="D1341" s="10" t="str">
        <f t="shared" si="40"/>
        <v>7805063359не указан2</v>
      </c>
      <c r="E1341" s="10" t="s">
        <v>10271</v>
      </c>
      <c r="F1341" s="10" t="s">
        <v>2243</v>
      </c>
      <c r="G1341" s="10" t="s">
        <v>2317</v>
      </c>
      <c r="H1341" s="11" t="s">
        <v>2402</v>
      </c>
      <c r="I1341" s="2">
        <f t="shared" si="41"/>
        <v>1</v>
      </c>
      <c r="J1341" s="2" t="s">
        <v>11974</v>
      </c>
    </row>
    <row r="1342" spans="1:10" x14ac:dyDescent="0.25">
      <c r="A1342" s="12">
        <v>7805068269</v>
      </c>
      <c r="B1342" s="13"/>
      <c r="C1342" s="13" t="str">
        <f>IF(B1342="","не указан"&amp;COUNTIF($A$3:$A1342,A1342),B1342)</f>
        <v>не указан1</v>
      </c>
      <c r="D1342" s="10" t="str">
        <f t="shared" si="40"/>
        <v>7805068269не указан1</v>
      </c>
      <c r="E1342" s="13" t="s">
        <v>11286</v>
      </c>
      <c r="F1342" s="13" t="s">
        <v>2243</v>
      </c>
      <c r="G1342" s="13" t="s">
        <v>2317</v>
      </c>
      <c r="H1342" s="14" t="s">
        <v>2326</v>
      </c>
      <c r="I1342" s="2">
        <f t="shared" si="41"/>
        <v>1</v>
      </c>
      <c r="J1342" s="2" t="s">
        <v>11974</v>
      </c>
    </row>
    <row r="1343" spans="1:10" x14ac:dyDescent="0.25">
      <c r="A1343" s="9">
        <v>7805093057</v>
      </c>
      <c r="B1343" s="13"/>
      <c r="C1343" s="13" t="str">
        <f>IF(B1343="","не указан"&amp;COUNTIF($A$3:$A1343,A1343),B1343)</f>
        <v>не указан1</v>
      </c>
      <c r="D1343" s="10" t="str">
        <f t="shared" si="40"/>
        <v>7805093057не указан1</v>
      </c>
      <c r="E1343" s="10" t="s">
        <v>11268</v>
      </c>
      <c r="F1343" s="10" t="s">
        <v>16</v>
      </c>
      <c r="G1343" s="10" t="s">
        <v>565</v>
      </c>
      <c r="H1343" s="11" t="s">
        <v>653</v>
      </c>
      <c r="I1343" s="2">
        <f t="shared" si="41"/>
        <v>1</v>
      </c>
      <c r="J1343" s="2" t="s">
        <v>11974</v>
      </c>
    </row>
    <row r="1344" spans="1:10" x14ac:dyDescent="0.25">
      <c r="A1344" s="12">
        <v>7805094893</v>
      </c>
      <c r="B1344" s="13"/>
      <c r="C1344" s="13" t="str">
        <f>IF(B1344="","не указан"&amp;COUNTIF($A$3:$A1344,A1344),B1344)</f>
        <v>не указан1</v>
      </c>
      <c r="D1344" s="10" t="str">
        <f t="shared" si="40"/>
        <v>7805094893не указан1</v>
      </c>
      <c r="E1344" s="13"/>
      <c r="F1344" s="13" t="s">
        <v>16</v>
      </c>
      <c r="G1344" s="13" t="s">
        <v>565</v>
      </c>
      <c r="H1344" s="14" t="s">
        <v>716</v>
      </c>
      <c r="I1344" s="2">
        <f t="shared" si="41"/>
        <v>14</v>
      </c>
      <c r="J1344" s="2" t="s">
        <v>11974</v>
      </c>
    </row>
    <row r="1345" spans="1:10" x14ac:dyDescent="0.25">
      <c r="A1345" s="9">
        <v>7805094893</v>
      </c>
      <c r="B1345" s="10" t="s">
        <v>3678</v>
      </c>
      <c r="C1345" s="13" t="str">
        <f>IF(B1345="","не указан"&amp;COUNTIF($A$3:$A1345,A1345),B1345)</f>
        <v>Встроенное помещение 1</v>
      </c>
      <c r="D1345" s="10" t="str">
        <f t="shared" si="40"/>
        <v>7805094893Встроенное помещение 1</v>
      </c>
      <c r="E1345" s="10"/>
      <c r="F1345" s="10" t="s">
        <v>16</v>
      </c>
      <c r="G1345" s="10" t="s">
        <v>565</v>
      </c>
      <c r="H1345" s="11" t="s">
        <v>716</v>
      </c>
      <c r="I1345" s="2">
        <f t="shared" si="41"/>
        <v>13</v>
      </c>
      <c r="J1345" s="2" t="s">
        <v>11974</v>
      </c>
    </row>
    <row r="1346" spans="1:10" x14ac:dyDescent="0.25">
      <c r="A1346" s="12">
        <v>7805094893</v>
      </c>
      <c r="B1346" s="13" t="s">
        <v>3679</v>
      </c>
      <c r="C1346" s="13" t="str">
        <f>IF(B1346="","не указан"&amp;COUNTIF($A$3:$A1346,A1346),B1346)</f>
        <v>Встроенное помещение 10</v>
      </c>
      <c r="D1346" s="10" t="str">
        <f t="shared" si="40"/>
        <v>7805094893Встроенное помещение 10</v>
      </c>
      <c r="E1346" s="13"/>
      <c r="F1346" s="13" t="s">
        <v>16</v>
      </c>
      <c r="G1346" s="13" t="s">
        <v>565</v>
      </c>
      <c r="H1346" s="14" t="s">
        <v>716</v>
      </c>
      <c r="I1346" s="2">
        <f t="shared" si="41"/>
        <v>12</v>
      </c>
      <c r="J1346" s="2" t="s">
        <v>11974</v>
      </c>
    </row>
    <row r="1347" spans="1:10" x14ac:dyDescent="0.25">
      <c r="A1347" s="9">
        <v>7805094893</v>
      </c>
      <c r="B1347" s="10" t="s">
        <v>3680</v>
      </c>
      <c r="C1347" s="13" t="str">
        <f>IF(B1347="","не указан"&amp;COUNTIF($A$3:$A1347,A1347),B1347)</f>
        <v>Встроенное помещение 11</v>
      </c>
      <c r="D1347" s="10" t="str">
        <f t="shared" si="40"/>
        <v>7805094893Встроенное помещение 11</v>
      </c>
      <c r="E1347" s="10"/>
      <c r="F1347" s="10" t="s">
        <v>16</v>
      </c>
      <c r="G1347" s="10" t="s">
        <v>565</v>
      </c>
      <c r="H1347" s="11" t="s">
        <v>716</v>
      </c>
      <c r="I1347" s="2">
        <f t="shared" si="41"/>
        <v>11</v>
      </c>
      <c r="J1347" s="2" t="s">
        <v>11974</v>
      </c>
    </row>
    <row r="1348" spans="1:10" x14ac:dyDescent="0.25">
      <c r="A1348" s="12">
        <v>7805094893</v>
      </c>
      <c r="B1348" s="13" t="s">
        <v>3681</v>
      </c>
      <c r="C1348" s="13" t="str">
        <f>IF(B1348="","не указан"&amp;COUNTIF($A$3:$A1348,A1348),B1348)</f>
        <v>Встроенное помещение 12</v>
      </c>
      <c r="D1348" s="10" t="str">
        <f t="shared" ref="D1348:D1411" si="42">A1348&amp;C1348</f>
        <v>7805094893Встроенное помещение 12</v>
      </c>
      <c r="E1348" s="13"/>
      <c r="F1348" s="13" t="s">
        <v>16</v>
      </c>
      <c r="G1348" s="13" t="s">
        <v>565</v>
      </c>
      <c r="H1348" s="14" t="s">
        <v>716</v>
      </c>
      <c r="I1348" s="2">
        <f t="shared" ref="I1348:I1411" si="43">COUNTIF(A1348:A8079,A1348)</f>
        <v>10</v>
      </c>
      <c r="J1348" s="2" t="s">
        <v>11974</v>
      </c>
    </row>
    <row r="1349" spans="1:10" x14ac:dyDescent="0.25">
      <c r="A1349" s="9">
        <v>7805094893</v>
      </c>
      <c r="B1349" s="10" t="s">
        <v>3682</v>
      </c>
      <c r="C1349" s="13" t="str">
        <f>IF(B1349="","не указан"&amp;COUNTIF($A$3:$A1349,A1349),B1349)</f>
        <v>Встроенное помещение 13</v>
      </c>
      <c r="D1349" s="10" t="str">
        <f t="shared" si="42"/>
        <v>7805094893Встроенное помещение 13</v>
      </c>
      <c r="E1349" s="10" t="s">
        <v>3683</v>
      </c>
      <c r="F1349" s="10" t="s">
        <v>16</v>
      </c>
      <c r="G1349" s="10" t="s">
        <v>565</v>
      </c>
      <c r="H1349" s="11" t="s">
        <v>716</v>
      </c>
      <c r="I1349" s="2">
        <f t="shared" si="43"/>
        <v>9</v>
      </c>
      <c r="J1349" s="2" t="s">
        <v>11974</v>
      </c>
    </row>
    <row r="1350" spans="1:10" x14ac:dyDescent="0.25">
      <c r="A1350" s="12">
        <v>7805094893</v>
      </c>
      <c r="B1350" s="13" t="s">
        <v>3684</v>
      </c>
      <c r="C1350" s="13" t="str">
        <f>IF(B1350="","не указан"&amp;COUNTIF($A$3:$A1350,A1350),B1350)</f>
        <v>Встроенное помещение 14</v>
      </c>
      <c r="D1350" s="10" t="str">
        <f t="shared" si="42"/>
        <v>7805094893Встроенное помещение 14</v>
      </c>
      <c r="E1350" s="13"/>
      <c r="F1350" s="13" t="s">
        <v>16</v>
      </c>
      <c r="G1350" s="13" t="s">
        <v>565</v>
      </c>
      <c r="H1350" s="14" t="s">
        <v>716</v>
      </c>
      <c r="I1350" s="2">
        <f t="shared" si="43"/>
        <v>8</v>
      </c>
      <c r="J1350" s="2" t="s">
        <v>11974</v>
      </c>
    </row>
    <row r="1351" spans="1:10" x14ac:dyDescent="0.25">
      <c r="A1351" s="9">
        <v>7805094893</v>
      </c>
      <c r="B1351" s="10" t="s">
        <v>3685</v>
      </c>
      <c r="C1351" s="13" t="str">
        <f>IF(B1351="","не указан"&amp;COUNTIF($A$3:$A1351,A1351),B1351)</f>
        <v>Встроенное помещение 2</v>
      </c>
      <c r="D1351" s="10" t="str">
        <f t="shared" si="42"/>
        <v>7805094893Встроенное помещение 2</v>
      </c>
      <c r="E1351" s="10" t="s">
        <v>3686</v>
      </c>
      <c r="F1351" s="10" t="s">
        <v>16</v>
      </c>
      <c r="G1351" s="10" t="s">
        <v>565</v>
      </c>
      <c r="H1351" s="11" t="s">
        <v>716</v>
      </c>
      <c r="I1351" s="2">
        <f t="shared" si="43"/>
        <v>7</v>
      </c>
      <c r="J1351" s="2" t="s">
        <v>11974</v>
      </c>
    </row>
    <row r="1352" spans="1:10" x14ac:dyDescent="0.25">
      <c r="A1352" s="12">
        <v>7805094893</v>
      </c>
      <c r="B1352" s="13" t="s">
        <v>3687</v>
      </c>
      <c r="C1352" s="13" t="str">
        <f>IF(B1352="","не указан"&amp;COUNTIF($A$3:$A1352,A1352),B1352)</f>
        <v>Встроенное помещение 3</v>
      </c>
      <c r="D1352" s="10" t="str">
        <f t="shared" si="42"/>
        <v>7805094893Встроенное помещение 3</v>
      </c>
      <c r="E1352" s="13"/>
      <c r="F1352" s="13" t="s">
        <v>16</v>
      </c>
      <c r="G1352" s="13" t="s">
        <v>565</v>
      </c>
      <c r="H1352" s="14" t="s">
        <v>716</v>
      </c>
      <c r="I1352" s="2">
        <f t="shared" si="43"/>
        <v>6</v>
      </c>
      <c r="J1352" s="2" t="s">
        <v>11974</v>
      </c>
    </row>
    <row r="1353" spans="1:10" x14ac:dyDescent="0.25">
      <c r="A1353" s="9">
        <v>7805094893</v>
      </c>
      <c r="B1353" s="10" t="s">
        <v>3688</v>
      </c>
      <c r="C1353" s="13" t="str">
        <f>IF(B1353="","не указан"&amp;COUNTIF($A$3:$A1353,A1353),B1353)</f>
        <v>Встроенное помещение 5</v>
      </c>
      <c r="D1353" s="10" t="str">
        <f t="shared" si="42"/>
        <v>7805094893Встроенное помещение 5</v>
      </c>
      <c r="E1353" s="10"/>
      <c r="F1353" s="10" t="s">
        <v>16</v>
      </c>
      <c r="G1353" s="10" t="s">
        <v>565</v>
      </c>
      <c r="H1353" s="11" t="s">
        <v>716</v>
      </c>
      <c r="I1353" s="2">
        <f t="shared" si="43"/>
        <v>5</v>
      </c>
      <c r="J1353" s="2" t="s">
        <v>11974</v>
      </c>
    </row>
    <row r="1354" spans="1:10" x14ac:dyDescent="0.25">
      <c r="A1354" s="12">
        <v>7805094893</v>
      </c>
      <c r="B1354" s="13" t="s">
        <v>3689</v>
      </c>
      <c r="C1354" s="13" t="str">
        <f>IF(B1354="","не указан"&amp;COUNTIF($A$3:$A1354,A1354),B1354)</f>
        <v>Встроенное помещение 6</v>
      </c>
      <c r="D1354" s="10" t="str">
        <f t="shared" si="42"/>
        <v>7805094893Встроенное помещение 6</v>
      </c>
      <c r="E1354" s="13"/>
      <c r="F1354" s="13" t="s">
        <v>16</v>
      </c>
      <c r="G1354" s="13" t="s">
        <v>565</v>
      </c>
      <c r="H1354" s="14" t="s">
        <v>716</v>
      </c>
      <c r="I1354" s="2">
        <f t="shared" si="43"/>
        <v>4</v>
      </c>
      <c r="J1354" s="2" t="s">
        <v>11974</v>
      </c>
    </row>
    <row r="1355" spans="1:10" x14ac:dyDescent="0.25">
      <c r="A1355" s="9">
        <v>7805094893</v>
      </c>
      <c r="B1355" s="10" t="s">
        <v>3690</v>
      </c>
      <c r="C1355" s="13" t="str">
        <f>IF(B1355="","не указан"&amp;COUNTIF($A$3:$A1355,A1355),B1355)</f>
        <v>Встроенное помещение 7</v>
      </c>
      <c r="D1355" s="10" t="str">
        <f t="shared" si="42"/>
        <v>7805094893Встроенное помещение 7</v>
      </c>
      <c r="E1355" s="10"/>
      <c r="F1355" s="10" t="s">
        <v>16</v>
      </c>
      <c r="G1355" s="10" t="s">
        <v>565</v>
      </c>
      <c r="H1355" s="11" t="s">
        <v>716</v>
      </c>
      <c r="I1355" s="2">
        <f t="shared" si="43"/>
        <v>3</v>
      </c>
      <c r="J1355" s="2" t="s">
        <v>11974</v>
      </c>
    </row>
    <row r="1356" spans="1:10" x14ac:dyDescent="0.25">
      <c r="A1356" s="12">
        <v>7805094893</v>
      </c>
      <c r="B1356" s="13" t="s">
        <v>3691</v>
      </c>
      <c r="C1356" s="13" t="str">
        <f>IF(B1356="","не указан"&amp;COUNTIF($A$3:$A1356,A1356),B1356)</f>
        <v>Встроенное помещение 8</v>
      </c>
      <c r="D1356" s="10" t="str">
        <f t="shared" si="42"/>
        <v>7805094893Встроенное помещение 8</v>
      </c>
      <c r="E1356" s="13"/>
      <c r="F1356" s="13" t="s">
        <v>16</v>
      </c>
      <c r="G1356" s="13" t="s">
        <v>565</v>
      </c>
      <c r="H1356" s="14" t="s">
        <v>716</v>
      </c>
      <c r="I1356" s="2">
        <f t="shared" si="43"/>
        <v>2</v>
      </c>
      <c r="J1356" s="2" t="s">
        <v>11974</v>
      </c>
    </row>
    <row r="1357" spans="1:10" x14ac:dyDescent="0.25">
      <c r="A1357" s="9">
        <v>7805094893</v>
      </c>
      <c r="B1357" s="10" t="s">
        <v>3692</v>
      </c>
      <c r="C1357" s="13" t="str">
        <f>IF(B1357="","не указан"&amp;COUNTIF($A$3:$A1357,A1357),B1357)</f>
        <v>Встроенное помещение 9</v>
      </c>
      <c r="D1357" s="10" t="str">
        <f t="shared" si="42"/>
        <v>7805094893Встроенное помещение 9</v>
      </c>
      <c r="E1357" s="10"/>
      <c r="F1357" s="10" t="s">
        <v>16</v>
      </c>
      <c r="G1357" s="10" t="s">
        <v>565</v>
      </c>
      <c r="H1357" s="11" t="s">
        <v>716</v>
      </c>
      <c r="I1357" s="2">
        <f t="shared" si="43"/>
        <v>1</v>
      </c>
      <c r="J1357" s="2" t="s">
        <v>11974</v>
      </c>
    </row>
    <row r="1358" spans="1:10" x14ac:dyDescent="0.25">
      <c r="A1358" s="12">
        <v>7805110344</v>
      </c>
      <c r="B1358" s="13"/>
      <c r="C1358" s="13" t="str">
        <f>IF(B1358="","не указан"&amp;COUNTIF($A$3:$A1358,A1358),B1358)</f>
        <v>не указан1</v>
      </c>
      <c r="D1358" s="10" t="str">
        <f t="shared" si="42"/>
        <v>7805110344не указан1</v>
      </c>
      <c r="E1358" s="13" t="s">
        <v>5986</v>
      </c>
      <c r="F1358" s="13" t="s">
        <v>2243</v>
      </c>
      <c r="G1358" s="13" t="s">
        <v>2640</v>
      </c>
      <c r="H1358" s="14" t="s">
        <v>2684</v>
      </c>
      <c r="I1358" s="2">
        <f t="shared" si="43"/>
        <v>1</v>
      </c>
      <c r="J1358" s="2" t="s">
        <v>11974</v>
      </c>
    </row>
    <row r="1359" spans="1:10" x14ac:dyDescent="0.25">
      <c r="A1359" s="9">
        <v>7805119851</v>
      </c>
      <c r="B1359" s="13"/>
      <c r="C1359" s="13" t="str">
        <f>IF(B1359="","не указан"&amp;COUNTIF($A$3:$A1359,A1359),B1359)</f>
        <v>не указан1</v>
      </c>
      <c r="D1359" s="10" t="str">
        <f t="shared" si="42"/>
        <v>7805119851не указан1</v>
      </c>
      <c r="E1359" s="10" t="s">
        <v>10720</v>
      </c>
      <c r="F1359" s="10" t="s">
        <v>16</v>
      </c>
      <c r="G1359" s="10" t="s">
        <v>565</v>
      </c>
      <c r="H1359" s="11" t="s">
        <v>689</v>
      </c>
      <c r="I1359" s="2">
        <f t="shared" si="43"/>
        <v>1</v>
      </c>
      <c r="J1359" s="2" t="s">
        <v>11974</v>
      </c>
    </row>
    <row r="1360" spans="1:10" x14ac:dyDescent="0.25">
      <c r="A1360" s="12">
        <v>7805121628</v>
      </c>
      <c r="B1360" s="13" t="s">
        <v>2774</v>
      </c>
      <c r="C1360" s="13" t="str">
        <f>IF(B1360="","не указан"&amp;COUNTIF($A$3:$A1360,A1360),B1360)</f>
        <v>"Воспитательный дом"</v>
      </c>
      <c r="D1360" s="10" t="str">
        <f t="shared" si="42"/>
        <v>7805121628"Воспитательный дом"</v>
      </c>
      <c r="E1360" s="13" t="s">
        <v>2775</v>
      </c>
      <c r="F1360" s="13" t="s">
        <v>16</v>
      </c>
      <c r="G1360" s="13" t="s">
        <v>565</v>
      </c>
      <c r="H1360" s="14" t="s">
        <v>696</v>
      </c>
      <c r="I1360" s="2">
        <f t="shared" si="43"/>
        <v>1</v>
      </c>
      <c r="J1360" s="2" t="s">
        <v>11974</v>
      </c>
    </row>
    <row r="1361" spans="1:10" x14ac:dyDescent="0.25">
      <c r="A1361" s="9">
        <v>7805130855</v>
      </c>
      <c r="B1361" s="10" t="s">
        <v>2811</v>
      </c>
      <c r="C1361" s="13" t="str">
        <f>IF(B1361="","не указан"&amp;COUNTIF($A$3:$A1361,A1361),B1361)</f>
        <v>13 женская консультация</v>
      </c>
      <c r="D1361" s="10" t="str">
        <f t="shared" si="42"/>
        <v>780513085513 женская консультация</v>
      </c>
      <c r="E1361" s="10" t="s">
        <v>2812</v>
      </c>
      <c r="F1361" s="10" t="s">
        <v>16</v>
      </c>
      <c r="G1361" s="10" t="s">
        <v>565</v>
      </c>
      <c r="H1361" s="11" t="s">
        <v>707</v>
      </c>
      <c r="I1361" s="2">
        <f t="shared" si="43"/>
        <v>5</v>
      </c>
      <c r="J1361" s="2" t="s">
        <v>11974</v>
      </c>
    </row>
    <row r="1362" spans="1:10" x14ac:dyDescent="0.25">
      <c r="A1362" s="12">
        <v>7805130855</v>
      </c>
      <c r="B1362" s="13" t="s">
        <v>5423</v>
      </c>
      <c r="C1362" s="13" t="str">
        <f>IF(B1362="","не указан"&amp;COUNTIF($A$3:$A1362,A1362),B1362)</f>
        <v>Детское поликлиническое отделение № 57</v>
      </c>
      <c r="D1362" s="10" t="str">
        <f t="shared" si="42"/>
        <v>7805130855Детское поликлиническое отделение № 57</v>
      </c>
      <c r="E1362" s="13" t="s">
        <v>5424</v>
      </c>
      <c r="F1362" s="13" t="s">
        <v>16</v>
      </c>
      <c r="G1362" s="13" t="s">
        <v>565</v>
      </c>
      <c r="H1362" s="14" t="s">
        <v>707</v>
      </c>
      <c r="I1362" s="2">
        <f t="shared" si="43"/>
        <v>4</v>
      </c>
      <c r="J1362" s="2" t="s">
        <v>11974</v>
      </c>
    </row>
    <row r="1363" spans="1:10" x14ac:dyDescent="0.25">
      <c r="A1363" s="9">
        <v>7805130855</v>
      </c>
      <c r="B1363" s="10" t="s">
        <v>5430</v>
      </c>
      <c r="C1363" s="13" t="str">
        <f>IF(B1363="","не указан"&amp;COUNTIF($A$3:$A1363,A1363),B1363)</f>
        <v>Детское поликлиническое отделение №25</v>
      </c>
      <c r="D1363" s="10" t="str">
        <f t="shared" si="42"/>
        <v>7805130855Детское поликлиническое отделение №25</v>
      </c>
      <c r="E1363" s="10" t="s">
        <v>5431</v>
      </c>
      <c r="F1363" s="10" t="s">
        <v>16</v>
      </c>
      <c r="G1363" s="10" t="s">
        <v>565</v>
      </c>
      <c r="H1363" s="11" t="s">
        <v>707</v>
      </c>
      <c r="I1363" s="2">
        <f t="shared" si="43"/>
        <v>3</v>
      </c>
      <c r="J1363" s="2" t="s">
        <v>11974</v>
      </c>
    </row>
    <row r="1364" spans="1:10" x14ac:dyDescent="0.25">
      <c r="A1364" s="12">
        <v>7805130855</v>
      </c>
      <c r="B1364" s="13" t="s">
        <v>9645</v>
      </c>
      <c r="C1364" s="13" t="str">
        <f>IF(B1364="","не указан"&amp;COUNTIF($A$3:$A1364,A1364),B1364)</f>
        <v>Поликлиническое отделение № 45</v>
      </c>
      <c r="D1364" s="10" t="str">
        <f t="shared" si="42"/>
        <v>7805130855Поликлиническое отделение № 45</v>
      </c>
      <c r="E1364" s="13" t="s">
        <v>9646</v>
      </c>
      <c r="F1364" s="13" t="s">
        <v>16</v>
      </c>
      <c r="G1364" s="13" t="s">
        <v>565</v>
      </c>
      <c r="H1364" s="14" t="s">
        <v>707</v>
      </c>
      <c r="I1364" s="2">
        <f t="shared" si="43"/>
        <v>2</v>
      </c>
      <c r="J1364" s="2" t="s">
        <v>11974</v>
      </c>
    </row>
    <row r="1365" spans="1:10" x14ac:dyDescent="0.25">
      <c r="A1365" s="9">
        <v>7805130855</v>
      </c>
      <c r="B1365" s="10" t="s">
        <v>9660</v>
      </c>
      <c r="C1365" s="13" t="str">
        <f>IF(B1365="","не указан"&amp;COUNTIF($A$3:$A1365,A1365),B1365)</f>
        <v>Поликлиническое отделение № 88</v>
      </c>
      <c r="D1365" s="10" t="str">
        <f t="shared" si="42"/>
        <v>7805130855Поликлиническое отделение № 88</v>
      </c>
      <c r="E1365" s="10" t="s">
        <v>9661</v>
      </c>
      <c r="F1365" s="10" t="s">
        <v>16</v>
      </c>
      <c r="G1365" s="10" t="s">
        <v>565</v>
      </c>
      <c r="H1365" s="11" t="s">
        <v>707</v>
      </c>
      <c r="I1365" s="2">
        <f t="shared" si="43"/>
        <v>1</v>
      </c>
      <c r="J1365" s="2" t="s">
        <v>11974</v>
      </c>
    </row>
    <row r="1366" spans="1:10" x14ac:dyDescent="0.25">
      <c r="A1366" s="12">
        <v>7805131601</v>
      </c>
      <c r="B1366" s="13" t="s">
        <v>10138</v>
      </c>
      <c r="C1366" s="13" t="str">
        <f>IF(B1366="","не указан"&amp;COUNTIF($A$3:$A1366,A1366),B1366)</f>
        <v>Санкт-Петербургское государственное бюджетное учреждение дополнительного образования "Санкт-Петербургская детская школа искусств № 2"</v>
      </c>
      <c r="D1366" s="10" t="str">
        <f t="shared" si="42"/>
        <v>7805131601Санкт-Петербургское государственное бюджетное учреждение дополнительного образования "Санкт-Петербургская детская школа искусств № 2"</v>
      </c>
      <c r="E1366" s="13" t="s">
        <v>10139</v>
      </c>
      <c r="F1366" s="13" t="s">
        <v>2243</v>
      </c>
      <c r="G1366" s="13" t="s">
        <v>2428</v>
      </c>
      <c r="H1366" s="14" t="s">
        <v>2476</v>
      </c>
      <c r="I1366" s="2">
        <f t="shared" si="43"/>
        <v>1</v>
      </c>
      <c r="J1366" s="2" t="s">
        <v>11974</v>
      </c>
    </row>
    <row r="1367" spans="1:10" x14ac:dyDescent="0.25">
      <c r="A1367" s="9">
        <v>7805132034</v>
      </c>
      <c r="B1367" s="10" t="s">
        <v>9926</v>
      </c>
      <c r="C1367" s="13" t="str">
        <f>IF(B1367="","не указан"&amp;COUNTIF($A$3:$A1367,A1367),B1367)</f>
        <v>Противотуберкулезный диспансер (взрослое отделение)</v>
      </c>
      <c r="D1367" s="10" t="str">
        <f t="shared" si="42"/>
        <v>7805132034Противотуберкулезный диспансер (взрослое отделение)</v>
      </c>
      <c r="E1367" s="10" t="s">
        <v>9927</v>
      </c>
      <c r="F1367" s="10" t="s">
        <v>2243</v>
      </c>
      <c r="G1367" s="10" t="s">
        <v>2317</v>
      </c>
      <c r="H1367" s="11" t="s">
        <v>2389</v>
      </c>
      <c r="I1367" s="2">
        <f t="shared" si="43"/>
        <v>5</v>
      </c>
      <c r="J1367" s="2" t="s">
        <v>11974</v>
      </c>
    </row>
    <row r="1368" spans="1:10" x14ac:dyDescent="0.25">
      <c r="A1368" s="12">
        <v>7805132034</v>
      </c>
      <c r="B1368" s="13" t="s">
        <v>9928</v>
      </c>
      <c r="C1368" s="13" t="str">
        <f>IF(B1368="","не указан"&amp;COUNTIF($A$3:$A1368,A1368),B1368)</f>
        <v>Противотуберкулезный диспансер (детское отделение, флюорографическое отделение)</v>
      </c>
      <c r="D1368" s="10" t="str">
        <f t="shared" si="42"/>
        <v>7805132034Противотуберкулезный диспансер (детское отделение, флюорографическое отделение)</v>
      </c>
      <c r="E1368" s="13" t="s">
        <v>9929</v>
      </c>
      <c r="F1368" s="13" t="s">
        <v>2243</v>
      </c>
      <c r="G1368" s="13" t="s">
        <v>2317</v>
      </c>
      <c r="H1368" s="14" t="s">
        <v>2389</v>
      </c>
      <c r="I1368" s="2">
        <f t="shared" si="43"/>
        <v>4</v>
      </c>
      <c r="J1368" s="2" t="s">
        <v>11974</v>
      </c>
    </row>
    <row r="1369" spans="1:10" x14ac:dyDescent="0.25">
      <c r="A1369" s="9">
        <v>7805132034</v>
      </c>
      <c r="B1369" s="10" t="s">
        <v>11008</v>
      </c>
      <c r="C1369" s="13" t="str">
        <f>IF(B1369="","не указан"&amp;COUNTIF($A$3:$A1369,A1369),B1369)</f>
        <v>Техническое здание</v>
      </c>
      <c r="D1369" s="10" t="str">
        <f t="shared" si="42"/>
        <v>7805132034Техническое здание</v>
      </c>
      <c r="E1369" s="10" t="s">
        <v>11009</v>
      </c>
      <c r="F1369" s="10" t="s">
        <v>2243</v>
      </c>
      <c r="G1369" s="10" t="s">
        <v>2317</v>
      </c>
      <c r="H1369" s="11" t="s">
        <v>2389</v>
      </c>
      <c r="I1369" s="2">
        <f t="shared" si="43"/>
        <v>3</v>
      </c>
      <c r="J1369" s="2" t="s">
        <v>11974</v>
      </c>
    </row>
    <row r="1370" spans="1:10" x14ac:dyDescent="0.25">
      <c r="A1370" s="12">
        <v>7805132034</v>
      </c>
      <c r="B1370" s="13"/>
      <c r="C1370" s="13" t="str">
        <f>IF(B1370="","не указан"&amp;COUNTIF($A$3:$A1370,A1370),B1370)</f>
        <v>не указан4</v>
      </c>
      <c r="D1370" s="10" t="str">
        <f t="shared" si="42"/>
        <v>7805132034не указан4</v>
      </c>
      <c r="E1370" s="13" t="s">
        <v>11010</v>
      </c>
      <c r="F1370" s="13" t="s">
        <v>2243</v>
      </c>
      <c r="G1370" s="13" t="s">
        <v>2317</v>
      </c>
      <c r="H1370" s="14" t="s">
        <v>2389</v>
      </c>
      <c r="I1370" s="2">
        <f t="shared" si="43"/>
        <v>2</v>
      </c>
      <c r="J1370" s="2" t="s">
        <v>11974</v>
      </c>
    </row>
    <row r="1371" spans="1:10" x14ac:dyDescent="0.25">
      <c r="A1371" s="9">
        <v>7805132034</v>
      </c>
      <c r="B1371" s="10" t="s">
        <v>11012</v>
      </c>
      <c r="C1371" s="13" t="str">
        <f>IF(B1371="","не указан"&amp;COUNTIF($A$3:$A1371,A1371),B1371)</f>
        <v>Техническое помещение</v>
      </c>
      <c r="D1371" s="10" t="str">
        <f t="shared" si="42"/>
        <v>7805132034Техническое помещение</v>
      </c>
      <c r="E1371" s="10" t="s">
        <v>11013</v>
      </c>
      <c r="F1371" s="10" t="s">
        <v>2243</v>
      </c>
      <c r="G1371" s="10" t="s">
        <v>2317</v>
      </c>
      <c r="H1371" s="11" t="s">
        <v>2389</v>
      </c>
      <c r="I1371" s="2">
        <f t="shared" si="43"/>
        <v>1</v>
      </c>
      <c r="J1371" s="2" t="s">
        <v>11974</v>
      </c>
    </row>
    <row r="1372" spans="1:10" x14ac:dyDescent="0.25">
      <c r="A1372" s="12">
        <v>7805141046</v>
      </c>
      <c r="B1372" s="13" t="s">
        <v>6570</v>
      </c>
      <c r="C1372" s="13" t="str">
        <f>IF(B1372="","не указан"&amp;COUNTIF($A$3:$A1372,A1372),B1372)</f>
        <v>Здание СПб ГБУЗ КВД № 7</v>
      </c>
      <c r="D1372" s="10" t="str">
        <f t="shared" si="42"/>
        <v>7805141046Здание СПб ГБУЗ КВД № 7</v>
      </c>
      <c r="E1372" s="13"/>
      <c r="F1372" s="13" t="s">
        <v>16</v>
      </c>
      <c r="G1372" s="13" t="s">
        <v>565</v>
      </c>
      <c r="H1372" s="14" t="s">
        <v>709</v>
      </c>
      <c r="I1372" s="2">
        <f t="shared" si="43"/>
        <v>1</v>
      </c>
      <c r="J1372" s="2" t="s">
        <v>11974</v>
      </c>
    </row>
    <row r="1373" spans="1:10" x14ac:dyDescent="0.25">
      <c r="A1373" s="9">
        <v>7805143004</v>
      </c>
      <c r="B1373" s="10" t="s">
        <v>6925</v>
      </c>
      <c r="C1373" s="13" t="str">
        <f>IF(B1373="","не указан"&amp;COUNTIF($A$3:$A1373,A1373),B1373)</f>
        <v>Корпус № 3</v>
      </c>
      <c r="D1373" s="10" t="str">
        <f t="shared" si="42"/>
        <v>7805143004Корпус № 3</v>
      </c>
      <c r="E1373" s="10" t="s">
        <v>6926</v>
      </c>
      <c r="F1373" s="10" t="s">
        <v>16</v>
      </c>
      <c r="G1373" s="10" t="s">
        <v>565</v>
      </c>
      <c r="H1373" s="11" t="s">
        <v>710</v>
      </c>
      <c r="I1373" s="2">
        <f t="shared" si="43"/>
        <v>4</v>
      </c>
      <c r="J1373" s="2" t="s">
        <v>11974</v>
      </c>
    </row>
    <row r="1374" spans="1:10" x14ac:dyDescent="0.25">
      <c r="A1374" s="12">
        <v>7805143004</v>
      </c>
      <c r="B1374" s="13" t="s">
        <v>6927</v>
      </c>
      <c r="C1374" s="13" t="str">
        <f>IF(B1374="","не указан"&amp;COUNTIF($A$3:$A1374,A1374),B1374)</f>
        <v>Корпус № 4</v>
      </c>
      <c r="D1374" s="10" t="str">
        <f t="shared" si="42"/>
        <v>7805143004Корпус № 4</v>
      </c>
      <c r="E1374" s="13" t="s">
        <v>6928</v>
      </c>
      <c r="F1374" s="13" t="s">
        <v>16</v>
      </c>
      <c r="G1374" s="13" t="s">
        <v>565</v>
      </c>
      <c r="H1374" s="14" t="s">
        <v>710</v>
      </c>
      <c r="I1374" s="2">
        <f t="shared" si="43"/>
        <v>3</v>
      </c>
      <c r="J1374" s="2" t="s">
        <v>11974</v>
      </c>
    </row>
    <row r="1375" spans="1:10" x14ac:dyDescent="0.25">
      <c r="A1375" s="9">
        <v>7805143004</v>
      </c>
      <c r="B1375" s="10" t="s">
        <v>6931</v>
      </c>
      <c r="C1375" s="13" t="str">
        <f>IF(B1375="","не указан"&amp;COUNTIF($A$3:$A1375,A1375),B1375)</f>
        <v>Корпус №2</v>
      </c>
      <c r="D1375" s="10" t="str">
        <f t="shared" si="42"/>
        <v>7805143004Корпус №2</v>
      </c>
      <c r="E1375" s="10" t="s">
        <v>6932</v>
      </c>
      <c r="F1375" s="10" t="s">
        <v>16</v>
      </c>
      <c r="G1375" s="10" t="s">
        <v>565</v>
      </c>
      <c r="H1375" s="11" t="s">
        <v>710</v>
      </c>
      <c r="I1375" s="2">
        <f t="shared" si="43"/>
        <v>2</v>
      </c>
      <c r="J1375" s="2" t="s">
        <v>11974</v>
      </c>
    </row>
    <row r="1376" spans="1:10" x14ac:dyDescent="0.25">
      <c r="A1376" s="12">
        <v>7805143004</v>
      </c>
      <c r="B1376" s="13" t="s">
        <v>11725</v>
      </c>
      <c r="C1376" s="13" t="str">
        <f>IF(B1376="","не указан"&amp;COUNTIF($A$3:$A1376,A1376),B1376)</f>
        <v>Центральны корпус (Корпус №1)</v>
      </c>
      <c r="D1376" s="10" t="str">
        <f t="shared" si="42"/>
        <v>7805143004Центральны корпус (Корпус №1)</v>
      </c>
      <c r="E1376" s="13" t="s">
        <v>11726</v>
      </c>
      <c r="F1376" s="13" t="s">
        <v>16</v>
      </c>
      <c r="G1376" s="13" t="s">
        <v>565</v>
      </c>
      <c r="H1376" s="14" t="s">
        <v>710</v>
      </c>
      <c r="I1376" s="2">
        <f t="shared" si="43"/>
        <v>1</v>
      </c>
      <c r="J1376" s="2" t="s">
        <v>11974</v>
      </c>
    </row>
    <row r="1377" spans="1:10" x14ac:dyDescent="0.25">
      <c r="A1377" s="9">
        <v>7805144777</v>
      </c>
      <c r="B1377" s="10" t="s">
        <v>5190</v>
      </c>
      <c r="C1377" s="13" t="str">
        <f>IF(B1377="","не указан"&amp;COUNTIF($A$3:$A1377,A1377),B1377)</f>
        <v>ДЕТСКИЙ САД</v>
      </c>
      <c r="D1377" s="10" t="str">
        <f t="shared" si="42"/>
        <v>7805144777ДЕТСКИЙ САД</v>
      </c>
      <c r="E1377" s="10"/>
      <c r="F1377" s="10" t="s">
        <v>16</v>
      </c>
      <c r="G1377" s="10" t="s">
        <v>565</v>
      </c>
      <c r="H1377" s="11" t="s">
        <v>627</v>
      </c>
      <c r="I1377" s="2">
        <f t="shared" si="43"/>
        <v>1</v>
      </c>
      <c r="J1377" s="2" t="s">
        <v>11974</v>
      </c>
    </row>
    <row r="1378" spans="1:10" x14ac:dyDescent="0.25">
      <c r="A1378" s="12">
        <v>7805144784</v>
      </c>
      <c r="B1378" s="13"/>
      <c r="C1378" s="13" t="str">
        <f>IF(B1378="","не указан"&amp;COUNTIF($A$3:$A1378,A1378),B1378)</f>
        <v>не указан1</v>
      </c>
      <c r="D1378" s="10" t="str">
        <f t="shared" si="42"/>
        <v>7805144784не указан1</v>
      </c>
      <c r="E1378" s="13" t="s">
        <v>5158</v>
      </c>
      <c r="F1378" s="13" t="s">
        <v>16</v>
      </c>
      <c r="G1378" s="13" t="s">
        <v>565</v>
      </c>
      <c r="H1378" s="14" t="s">
        <v>574</v>
      </c>
      <c r="I1378" s="2">
        <f t="shared" si="43"/>
        <v>1</v>
      </c>
      <c r="J1378" s="2" t="s">
        <v>11974</v>
      </c>
    </row>
    <row r="1379" spans="1:10" x14ac:dyDescent="0.25">
      <c r="A1379" s="9">
        <v>7805144791</v>
      </c>
      <c r="B1379" s="13"/>
      <c r="C1379" s="13" t="str">
        <f>IF(B1379="","не указан"&amp;COUNTIF($A$3:$A1379,A1379),B1379)</f>
        <v>не указан1</v>
      </c>
      <c r="D1379" s="10" t="str">
        <f t="shared" si="42"/>
        <v>7805144791не указан1</v>
      </c>
      <c r="E1379" s="10" t="s">
        <v>6005</v>
      </c>
      <c r="F1379" s="10" t="s">
        <v>2243</v>
      </c>
      <c r="G1379" s="10" t="s">
        <v>2640</v>
      </c>
      <c r="H1379" s="11" t="s">
        <v>2685</v>
      </c>
      <c r="I1379" s="2">
        <f t="shared" si="43"/>
        <v>1</v>
      </c>
      <c r="J1379" s="2" t="s">
        <v>11974</v>
      </c>
    </row>
    <row r="1380" spans="1:10" x14ac:dyDescent="0.25">
      <c r="A1380" s="12">
        <v>7805144801</v>
      </c>
      <c r="B1380" s="13"/>
      <c r="C1380" s="13" t="str">
        <f>IF(B1380="","не указан"&amp;COUNTIF($A$3:$A1380,A1380),B1380)</f>
        <v>не указан1</v>
      </c>
      <c r="D1380" s="10" t="str">
        <f t="shared" si="42"/>
        <v>7805144801не указан1</v>
      </c>
      <c r="E1380" s="13" t="s">
        <v>5037</v>
      </c>
      <c r="F1380" s="13" t="s">
        <v>16</v>
      </c>
      <c r="G1380" s="13" t="s">
        <v>565</v>
      </c>
      <c r="H1380" s="14" t="s">
        <v>566</v>
      </c>
      <c r="I1380" s="2">
        <f t="shared" si="43"/>
        <v>2</v>
      </c>
      <c r="J1380" s="2" t="s">
        <v>11974</v>
      </c>
    </row>
    <row r="1381" spans="1:10" x14ac:dyDescent="0.25">
      <c r="A1381" s="9">
        <v>7805144801</v>
      </c>
      <c r="B1381" s="10" t="s">
        <v>5306</v>
      </c>
      <c r="C1381" s="13" t="str">
        <f>IF(B1381="","не указан"&amp;COUNTIF($A$3:$A1381,A1381),B1381)</f>
        <v>детский сад филиал</v>
      </c>
      <c r="D1381" s="10" t="str">
        <f t="shared" si="42"/>
        <v>7805144801детский сад филиал</v>
      </c>
      <c r="E1381" s="10" t="s">
        <v>5307</v>
      </c>
      <c r="F1381" s="10" t="s">
        <v>16</v>
      </c>
      <c r="G1381" s="10" t="s">
        <v>565</v>
      </c>
      <c r="H1381" s="11" t="s">
        <v>566</v>
      </c>
      <c r="I1381" s="2">
        <f t="shared" si="43"/>
        <v>1</v>
      </c>
      <c r="J1381" s="2" t="s">
        <v>11974</v>
      </c>
    </row>
    <row r="1382" spans="1:10" x14ac:dyDescent="0.25">
      <c r="A1382" s="12">
        <v>7805144819</v>
      </c>
      <c r="B1382" s="13"/>
      <c r="C1382" s="13" t="str">
        <f>IF(B1382="","не указан"&amp;COUNTIF($A$3:$A1382,A1382),B1382)</f>
        <v>не указан1</v>
      </c>
      <c r="D1382" s="10" t="str">
        <f t="shared" si="42"/>
        <v>7805144819не указан1</v>
      </c>
      <c r="E1382" s="13" t="s">
        <v>6478</v>
      </c>
      <c r="F1382" s="13" t="s">
        <v>16</v>
      </c>
      <c r="G1382" s="13" t="s">
        <v>565</v>
      </c>
      <c r="H1382" s="14" t="s">
        <v>578</v>
      </c>
      <c r="I1382" s="2">
        <f t="shared" si="43"/>
        <v>1</v>
      </c>
      <c r="J1382" s="2" t="s">
        <v>11974</v>
      </c>
    </row>
    <row r="1383" spans="1:10" x14ac:dyDescent="0.25">
      <c r="A1383" s="9">
        <v>7805144826</v>
      </c>
      <c r="B1383" s="13"/>
      <c r="C1383" s="13" t="str">
        <f>IF(B1383="","не указан"&amp;COUNTIF($A$3:$A1383,A1383),B1383)</f>
        <v>не указан1</v>
      </c>
      <c r="D1383" s="10" t="str">
        <f t="shared" si="42"/>
        <v>7805144826не указан1</v>
      </c>
      <c r="E1383" s="10" t="s">
        <v>8042</v>
      </c>
      <c r="F1383" s="10" t="s">
        <v>16</v>
      </c>
      <c r="G1383" s="10" t="s">
        <v>565</v>
      </c>
      <c r="H1383" s="11" t="s">
        <v>589</v>
      </c>
      <c r="I1383" s="2">
        <f t="shared" si="43"/>
        <v>1</v>
      </c>
      <c r="J1383" s="2" t="s">
        <v>11974</v>
      </c>
    </row>
    <row r="1384" spans="1:10" x14ac:dyDescent="0.25">
      <c r="A1384" s="12">
        <v>7805144833</v>
      </c>
      <c r="B1384" s="13" t="s">
        <v>7924</v>
      </c>
      <c r="C1384" s="13" t="str">
        <f>IF(B1384="","не указан"&amp;COUNTIF($A$3:$A1384,A1384),B1384)</f>
        <v>Образовательная деятельность</v>
      </c>
      <c r="D1384" s="10" t="str">
        <f t="shared" si="42"/>
        <v>7805144833Образовательная деятельность</v>
      </c>
      <c r="E1384" s="13"/>
      <c r="F1384" s="13" t="s">
        <v>16</v>
      </c>
      <c r="G1384" s="13" t="s">
        <v>565</v>
      </c>
      <c r="H1384" s="14" t="s">
        <v>599</v>
      </c>
      <c r="I1384" s="2">
        <f t="shared" si="43"/>
        <v>1</v>
      </c>
      <c r="J1384" s="2" t="s">
        <v>11974</v>
      </c>
    </row>
    <row r="1385" spans="1:10" x14ac:dyDescent="0.25">
      <c r="A1385" s="9">
        <v>7805144840</v>
      </c>
      <c r="B1385" s="13"/>
      <c r="C1385" s="13" t="str">
        <f>IF(B1385="","не указан"&amp;COUNTIF($A$3:$A1385,A1385),B1385)</f>
        <v>не указан1</v>
      </c>
      <c r="D1385" s="10" t="str">
        <f t="shared" si="42"/>
        <v>7805144840не указан1</v>
      </c>
      <c r="E1385" s="10" t="s">
        <v>6096</v>
      </c>
      <c r="F1385" s="10" t="s">
        <v>16</v>
      </c>
      <c r="G1385" s="10" t="s">
        <v>565</v>
      </c>
      <c r="H1385" s="11" t="s">
        <v>611</v>
      </c>
      <c r="I1385" s="2">
        <f t="shared" si="43"/>
        <v>2</v>
      </c>
      <c r="J1385" s="2" t="s">
        <v>11974</v>
      </c>
    </row>
    <row r="1386" spans="1:10" x14ac:dyDescent="0.25">
      <c r="A1386" s="12">
        <v>7805144840</v>
      </c>
      <c r="B1386" s="13" t="s">
        <v>10004</v>
      </c>
      <c r="C1386" s="13" t="str">
        <f>IF(B1386="","не указан"&amp;COUNTIF($A$3:$A1386,A1386),B1386)</f>
        <v>Реализация основных общеобразовательных программ дошкольного образования</v>
      </c>
      <c r="D1386" s="10" t="str">
        <f t="shared" si="42"/>
        <v>7805144840Реализация основных общеобразовательных программ дошкольного образования</v>
      </c>
      <c r="E1386" s="13" t="s">
        <v>10005</v>
      </c>
      <c r="F1386" s="13" t="s">
        <v>16</v>
      </c>
      <c r="G1386" s="13" t="s">
        <v>565</v>
      </c>
      <c r="H1386" s="14" t="s">
        <v>611</v>
      </c>
      <c r="I1386" s="2">
        <f t="shared" si="43"/>
        <v>1</v>
      </c>
      <c r="J1386" s="2" t="s">
        <v>11974</v>
      </c>
    </row>
    <row r="1387" spans="1:10" x14ac:dyDescent="0.25">
      <c r="A1387" s="9">
        <v>7805144865</v>
      </c>
      <c r="B1387" s="10" t="s">
        <v>10924</v>
      </c>
      <c r="C1387" s="13" t="str">
        <f>IF(B1387="","не указан"&amp;COUNTIF($A$3:$A1387,A1387),B1387)</f>
        <v>Структура и органы управления образовательной организации</v>
      </c>
      <c r="D1387" s="10" t="str">
        <f t="shared" si="42"/>
        <v>7805144865Структура и органы управления образовательной организации</v>
      </c>
      <c r="E1387" s="10" t="s">
        <v>10925</v>
      </c>
      <c r="F1387" s="10" t="s">
        <v>16</v>
      </c>
      <c r="G1387" s="10" t="s">
        <v>565</v>
      </c>
      <c r="H1387" s="11" t="s">
        <v>631</v>
      </c>
      <c r="I1387" s="2">
        <f t="shared" si="43"/>
        <v>1</v>
      </c>
      <c r="J1387" s="2" t="s">
        <v>11974</v>
      </c>
    </row>
    <row r="1388" spans="1:10" x14ac:dyDescent="0.25">
      <c r="A1388" s="12">
        <v>7805144872</v>
      </c>
      <c r="B1388" s="13"/>
      <c r="C1388" s="13" t="str">
        <f>IF(B1388="","не указан"&amp;COUNTIF($A$3:$A1388,A1388),B1388)</f>
        <v>не указан1</v>
      </c>
      <c r="D1388" s="10" t="str">
        <f t="shared" si="42"/>
        <v>7805144872не указан1</v>
      </c>
      <c r="E1388" s="13" t="s">
        <v>5753</v>
      </c>
      <c r="F1388" s="13" t="s">
        <v>16</v>
      </c>
      <c r="G1388" s="13" t="s">
        <v>565</v>
      </c>
      <c r="H1388" s="14" t="s">
        <v>638</v>
      </c>
      <c r="I1388" s="2">
        <f t="shared" si="43"/>
        <v>1</v>
      </c>
      <c r="J1388" s="2" t="s">
        <v>11974</v>
      </c>
    </row>
    <row r="1389" spans="1:10" x14ac:dyDescent="0.25">
      <c r="A1389" s="9">
        <v>7805144880</v>
      </c>
      <c r="B1389" s="13"/>
      <c r="C1389" s="13" t="str">
        <f>IF(B1389="","не указан"&amp;COUNTIF($A$3:$A1389,A1389),B1389)</f>
        <v>не указан1</v>
      </c>
      <c r="D1389" s="10" t="str">
        <f t="shared" si="42"/>
        <v>7805144880не указан1</v>
      </c>
      <c r="E1389" s="10" t="s">
        <v>8025</v>
      </c>
      <c r="F1389" s="10" t="s">
        <v>16</v>
      </c>
      <c r="G1389" s="10" t="s">
        <v>565</v>
      </c>
      <c r="H1389" s="11" t="s">
        <v>567</v>
      </c>
      <c r="I1389" s="2">
        <f t="shared" si="43"/>
        <v>1</v>
      </c>
      <c r="J1389" s="2" t="s">
        <v>11974</v>
      </c>
    </row>
    <row r="1390" spans="1:10" x14ac:dyDescent="0.25">
      <c r="A1390" s="12">
        <v>7805144897</v>
      </c>
      <c r="B1390" s="13" t="s">
        <v>6897</v>
      </c>
      <c r="C1390" s="13" t="str">
        <f>IF(B1390="","не указан"&amp;COUNTIF($A$3:$A1390,A1390),B1390)</f>
        <v>корпус 2</v>
      </c>
      <c r="D1390" s="10" t="str">
        <f t="shared" si="42"/>
        <v>7805144897корпус 2</v>
      </c>
      <c r="E1390" s="13" t="s">
        <v>6898</v>
      </c>
      <c r="F1390" s="13" t="s">
        <v>16</v>
      </c>
      <c r="G1390" s="13" t="s">
        <v>565</v>
      </c>
      <c r="H1390" s="14" t="s">
        <v>568</v>
      </c>
      <c r="I1390" s="2">
        <f t="shared" si="43"/>
        <v>2</v>
      </c>
      <c r="J1390" s="2" t="s">
        <v>11974</v>
      </c>
    </row>
    <row r="1391" spans="1:10" x14ac:dyDescent="0.25">
      <c r="A1391" s="9">
        <v>7805144897</v>
      </c>
      <c r="B1391" s="13"/>
      <c r="C1391" s="13" t="str">
        <f>IF(B1391="","не указан"&amp;COUNTIF($A$3:$A1391,A1391),B1391)</f>
        <v>не указан2</v>
      </c>
      <c r="D1391" s="10" t="str">
        <f t="shared" si="42"/>
        <v>7805144897не указан2</v>
      </c>
      <c r="E1391" s="10" t="s">
        <v>8032</v>
      </c>
      <c r="F1391" s="10" t="s">
        <v>16</v>
      </c>
      <c r="G1391" s="10" t="s">
        <v>565</v>
      </c>
      <c r="H1391" s="11" t="s">
        <v>568</v>
      </c>
      <c r="I1391" s="2">
        <f t="shared" si="43"/>
        <v>1</v>
      </c>
      <c r="J1391" s="2" t="s">
        <v>11974</v>
      </c>
    </row>
    <row r="1392" spans="1:10" x14ac:dyDescent="0.25">
      <c r="A1392" s="12">
        <v>7805144907</v>
      </c>
      <c r="B1392" s="13"/>
      <c r="C1392" s="13" t="str">
        <f>IF(B1392="","не указан"&amp;COUNTIF($A$3:$A1392,A1392),B1392)</f>
        <v>не указан1</v>
      </c>
      <c r="D1392" s="10" t="str">
        <f t="shared" si="42"/>
        <v>7805144907не указан1</v>
      </c>
      <c r="E1392" s="13" t="s">
        <v>8138</v>
      </c>
      <c r="F1392" s="13" t="s">
        <v>16</v>
      </c>
      <c r="G1392" s="13" t="s">
        <v>565</v>
      </c>
      <c r="H1392" s="14" t="s">
        <v>569</v>
      </c>
      <c r="I1392" s="2">
        <f t="shared" si="43"/>
        <v>2</v>
      </c>
      <c r="J1392" s="2" t="s">
        <v>11974</v>
      </c>
    </row>
    <row r="1393" spans="1:10" x14ac:dyDescent="0.25">
      <c r="A1393" s="9">
        <v>7805144907</v>
      </c>
      <c r="B1393" s="10" t="s">
        <v>8154</v>
      </c>
      <c r="C1393" s="13" t="str">
        <f>IF(B1393="","не указан"&amp;COUNTIF($A$3:$A1393,A1393),B1393)</f>
        <v>Образовательное учреждение (здание 2)</v>
      </c>
      <c r="D1393" s="10" t="str">
        <f t="shared" si="42"/>
        <v>7805144907Образовательное учреждение (здание 2)</v>
      </c>
      <c r="E1393" s="10" t="s">
        <v>8155</v>
      </c>
      <c r="F1393" s="10" t="s">
        <v>16</v>
      </c>
      <c r="G1393" s="10" t="s">
        <v>565</v>
      </c>
      <c r="H1393" s="11" t="s">
        <v>569</v>
      </c>
      <c r="I1393" s="2">
        <f t="shared" si="43"/>
        <v>1</v>
      </c>
      <c r="J1393" s="2" t="s">
        <v>11974</v>
      </c>
    </row>
    <row r="1394" spans="1:10" x14ac:dyDescent="0.25">
      <c r="A1394" s="12">
        <v>7805144914</v>
      </c>
      <c r="B1394" s="13"/>
      <c r="C1394" s="13" t="str">
        <f>IF(B1394="","не указан"&amp;COUNTIF($A$3:$A1394,A1394),B1394)</f>
        <v>не указан1</v>
      </c>
      <c r="D1394" s="10" t="str">
        <f t="shared" si="42"/>
        <v>7805144914не указан1</v>
      </c>
      <c r="E1394" s="13" t="s">
        <v>8023</v>
      </c>
      <c r="F1394" s="13" t="s">
        <v>16</v>
      </c>
      <c r="G1394" s="13" t="s">
        <v>565</v>
      </c>
      <c r="H1394" s="14" t="s">
        <v>582</v>
      </c>
      <c r="I1394" s="2">
        <f t="shared" si="43"/>
        <v>1</v>
      </c>
      <c r="J1394" s="2" t="s">
        <v>11974</v>
      </c>
    </row>
    <row r="1395" spans="1:10" x14ac:dyDescent="0.25">
      <c r="A1395" s="9">
        <v>7805144921</v>
      </c>
      <c r="B1395" s="10" t="s">
        <v>4358</v>
      </c>
      <c r="C1395" s="13" t="str">
        <f>IF(B1395="","не указан"&amp;COUNTIF($A$3:$A1395,A1395),B1395)</f>
        <v>Государственное бюджетное дошкольное образовательное учреждение детский сад № 14 комбинированного вида Кировского района Санкт-Петербурга</v>
      </c>
      <c r="D1395" s="10" t="str">
        <f t="shared" si="42"/>
        <v>7805144921Государственное бюджетное дошкольное образовательное учреждение детский сад № 14 комбинированного вида Кировского района Санкт-Петербурга</v>
      </c>
      <c r="E1395" s="10" t="s">
        <v>4359</v>
      </c>
      <c r="F1395" s="10" t="s">
        <v>16</v>
      </c>
      <c r="G1395" s="10" t="s">
        <v>565</v>
      </c>
      <c r="H1395" s="11" t="s">
        <v>571</v>
      </c>
      <c r="I1395" s="2">
        <f t="shared" si="43"/>
        <v>1</v>
      </c>
      <c r="J1395" s="2" t="s">
        <v>11974</v>
      </c>
    </row>
    <row r="1396" spans="1:10" x14ac:dyDescent="0.25">
      <c r="A1396" s="12">
        <v>7805144946</v>
      </c>
      <c r="B1396" s="13" t="s">
        <v>5691</v>
      </c>
      <c r="C1396" s="13" t="str">
        <f>IF(B1396="","не указан"&amp;COUNTIF($A$3:$A1396,A1396),B1396)</f>
        <v>Дошкольное</v>
      </c>
      <c r="D1396" s="10" t="str">
        <f t="shared" si="42"/>
        <v>7805144946Дошкольное</v>
      </c>
      <c r="E1396" s="13" t="s">
        <v>5692</v>
      </c>
      <c r="F1396" s="13" t="s">
        <v>16</v>
      </c>
      <c r="G1396" s="13" t="s">
        <v>565</v>
      </c>
      <c r="H1396" s="14" t="s">
        <v>573</v>
      </c>
      <c r="I1396" s="2">
        <f t="shared" si="43"/>
        <v>3</v>
      </c>
      <c r="J1396" s="2" t="s">
        <v>11974</v>
      </c>
    </row>
    <row r="1397" spans="1:10" x14ac:dyDescent="0.25">
      <c r="A1397" s="9">
        <v>7805144946</v>
      </c>
      <c r="B1397" s="13"/>
      <c r="C1397" s="13" t="str">
        <f>IF(B1397="","не указан"&amp;COUNTIF($A$3:$A1397,A1397),B1397)</f>
        <v>не указан2</v>
      </c>
      <c r="D1397" s="10" t="str">
        <f t="shared" si="42"/>
        <v>7805144946не указан2</v>
      </c>
      <c r="E1397" s="10" t="s">
        <v>5897</v>
      </c>
      <c r="F1397" s="10" t="s">
        <v>16</v>
      </c>
      <c r="G1397" s="10" t="s">
        <v>565</v>
      </c>
      <c r="H1397" s="11" t="s">
        <v>573</v>
      </c>
      <c r="I1397" s="2">
        <f t="shared" si="43"/>
        <v>2</v>
      </c>
      <c r="J1397" s="2" t="s">
        <v>11974</v>
      </c>
    </row>
    <row r="1398" spans="1:10" x14ac:dyDescent="0.25">
      <c r="A1398" s="12">
        <v>7805144946</v>
      </c>
      <c r="B1398" s="13" t="s">
        <v>11006</v>
      </c>
      <c r="C1398" s="13" t="str">
        <f>IF(B1398="","не указан"&amp;COUNTIF($A$3:$A1398,A1398),B1398)</f>
        <v>Техническое</v>
      </c>
      <c r="D1398" s="10" t="str">
        <f t="shared" si="42"/>
        <v>7805144946Техническое</v>
      </c>
      <c r="E1398" s="13" t="s">
        <v>11007</v>
      </c>
      <c r="F1398" s="13" t="s">
        <v>16</v>
      </c>
      <c r="G1398" s="13" t="s">
        <v>565</v>
      </c>
      <c r="H1398" s="14" t="s">
        <v>573</v>
      </c>
      <c r="I1398" s="2">
        <f t="shared" si="43"/>
        <v>1</v>
      </c>
      <c r="J1398" s="2" t="s">
        <v>11974</v>
      </c>
    </row>
    <row r="1399" spans="1:10" x14ac:dyDescent="0.25">
      <c r="A1399" s="9">
        <v>7805144953</v>
      </c>
      <c r="B1399" s="13"/>
      <c r="C1399" s="13" t="str">
        <f>IF(B1399="","не указан"&amp;COUNTIF($A$3:$A1399,A1399),B1399)</f>
        <v>не указан1</v>
      </c>
      <c r="D1399" s="10" t="str">
        <f t="shared" si="42"/>
        <v>7805144953не указан1</v>
      </c>
      <c r="E1399" s="10" t="s">
        <v>5137</v>
      </c>
      <c r="F1399" s="10" t="s">
        <v>16</v>
      </c>
      <c r="G1399" s="10" t="s">
        <v>565</v>
      </c>
      <c r="H1399" s="11" t="s">
        <v>575</v>
      </c>
      <c r="I1399" s="2">
        <f t="shared" si="43"/>
        <v>1</v>
      </c>
      <c r="J1399" s="2" t="s">
        <v>11974</v>
      </c>
    </row>
    <row r="1400" spans="1:10" x14ac:dyDescent="0.25">
      <c r="A1400" s="12">
        <v>7805144960</v>
      </c>
      <c r="B1400" s="13"/>
      <c r="C1400" s="13" t="str">
        <f>IF(B1400="","не указан"&amp;COUNTIF($A$3:$A1400,A1400),B1400)</f>
        <v>не указан1</v>
      </c>
      <c r="D1400" s="10" t="str">
        <f t="shared" si="42"/>
        <v>7805144960не указан1</v>
      </c>
      <c r="E1400" s="13" t="s">
        <v>5043</v>
      </c>
      <c r="F1400" s="13" t="s">
        <v>16</v>
      </c>
      <c r="G1400" s="13" t="s">
        <v>565</v>
      </c>
      <c r="H1400" s="14" t="s">
        <v>576</v>
      </c>
      <c r="I1400" s="2">
        <f t="shared" si="43"/>
        <v>1</v>
      </c>
      <c r="J1400" s="2" t="s">
        <v>11974</v>
      </c>
    </row>
    <row r="1401" spans="1:10" x14ac:dyDescent="0.25">
      <c r="A1401" s="9">
        <v>7805144978</v>
      </c>
      <c r="B1401" s="10" t="s">
        <v>4288</v>
      </c>
      <c r="C1401" s="13" t="str">
        <f>IF(B1401="","не указан"&amp;COUNTIF($A$3:$A1401,A1401),B1401)</f>
        <v>Государственное бюджетное дошкольное образовательное  учреждение  детский сад № 20 комбинированного вида Кировского района Санкт-Петербурга</v>
      </c>
      <c r="D1401" s="10" t="str">
        <f t="shared" si="42"/>
        <v>7805144978Государственное бюджетное дошкольное образовательное  учреждение  детский сад № 20 комбинированного вида Кировского района Санкт-Петербурга</v>
      </c>
      <c r="E1401" s="10" t="s">
        <v>4289</v>
      </c>
      <c r="F1401" s="10" t="s">
        <v>16</v>
      </c>
      <c r="G1401" s="10" t="s">
        <v>565</v>
      </c>
      <c r="H1401" s="11" t="s">
        <v>579</v>
      </c>
      <c r="I1401" s="2">
        <f t="shared" si="43"/>
        <v>1</v>
      </c>
      <c r="J1401" s="2" t="s">
        <v>11974</v>
      </c>
    </row>
    <row r="1402" spans="1:10" x14ac:dyDescent="0.25">
      <c r="A1402" s="12">
        <v>7805144985</v>
      </c>
      <c r="B1402" s="13"/>
      <c r="C1402" s="13" t="str">
        <f>IF(B1402="","не указан"&amp;COUNTIF($A$3:$A1402,A1402),B1402)</f>
        <v>не указан1</v>
      </c>
      <c r="D1402" s="10" t="str">
        <f t="shared" si="42"/>
        <v>7805144985не указан1</v>
      </c>
      <c r="E1402" s="13" t="s">
        <v>6271</v>
      </c>
      <c r="F1402" s="13" t="s">
        <v>16</v>
      </c>
      <c r="G1402" s="13" t="s">
        <v>565</v>
      </c>
      <c r="H1402" s="14" t="s">
        <v>580</v>
      </c>
      <c r="I1402" s="2">
        <f t="shared" si="43"/>
        <v>2</v>
      </c>
      <c r="J1402" s="2" t="s">
        <v>11974</v>
      </c>
    </row>
    <row r="1403" spans="1:10" x14ac:dyDescent="0.25">
      <c r="A1403" s="9">
        <v>7805144985</v>
      </c>
      <c r="B1403" s="10" t="s">
        <v>6292</v>
      </c>
      <c r="C1403" s="13" t="str">
        <f>IF(B1403="","не указан"&amp;COUNTIF($A$3:$A1403,A1403),B1403)</f>
        <v>Здание детского сада (кап.ремонт)</v>
      </c>
      <c r="D1403" s="10" t="str">
        <f t="shared" si="42"/>
        <v>7805144985Здание детского сада (кап.ремонт)</v>
      </c>
      <c r="E1403" s="10" t="s">
        <v>6293</v>
      </c>
      <c r="F1403" s="10" t="s">
        <v>16</v>
      </c>
      <c r="G1403" s="10" t="s">
        <v>565</v>
      </c>
      <c r="H1403" s="11" t="s">
        <v>580</v>
      </c>
      <c r="I1403" s="2">
        <f t="shared" si="43"/>
        <v>1</v>
      </c>
      <c r="J1403" s="2" t="s">
        <v>11974</v>
      </c>
    </row>
    <row r="1404" spans="1:10" x14ac:dyDescent="0.25">
      <c r="A1404" s="12">
        <v>7805144992</v>
      </c>
      <c r="B1404" s="13"/>
      <c r="C1404" s="13" t="str">
        <f>IF(B1404="","не указан"&amp;COUNTIF($A$3:$A1404,A1404),B1404)</f>
        <v>не указан1</v>
      </c>
      <c r="D1404" s="10" t="str">
        <f t="shared" si="42"/>
        <v>7805144992не указан1</v>
      </c>
      <c r="E1404" s="13" t="s">
        <v>8038</v>
      </c>
      <c r="F1404" s="13" t="s">
        <v>16</v>
      </c>
      <c r="G1404" s="13" t="s">
        <v>565</v>
      </c>
      <c r="H1404" s="14" t="s">
        <v>581</v>
      </c>
      <c r="I1404" s="2">
        <f t="shared" si="43"/>
        <v>1</v>
      </c>
      <c r="J1404" s="2" t="s">
        <v>11974</v>
      </c>
    </row>
    <row r="1405" spans="1:10" x14ac:dyDescent="0.25">
      <c r="A1405" s="9">
        <v>7805145001</v>
      </c>
      <c r="B1405" s="13"/>
      <c r="C1405" s="13" t="str">
        <f>IF(B1405="","не указан"&amp;COUNTIF($A$3:$A1405,A1405),B1405)</f>
        <v>не указан1</v>
      </c>
      <c r="D1405" s="10" t="str">
        <f t="shared" si="42"/>
        <v>7805145001не указан1</v>
      </c>
      <c r="E1405" s="10" t="s">
        <v>6272</v>
      </c>
      <c r="F1405" s="10" t="s">
        <v>16</v>
      </c>
      <c r="G1405" s="10" t="s">
        <v>565</v>
      </c>
      <c r="H1405" s="11" t="s">
        <v>583</v>
      </c>
      <c r="I1405" s="2">
        <f t="shared" si="43"/>
        <v>1</v>
      </c>
      <c r="J1405" s="2" t="s">
        <v>11974</v>
      </c>
    </row>
    <row r="1406" spans="1:10" x14ac:dyDescent="0.25">
      <c r="A1406" s="12">
        <v>7805145019</v>
      </c>
      <c r="B1406" s="13"/>
      <c r="C1406" s="13" t="str">
        <f>IF(B1406="","не указан"&amp;COUNTIF($A$3:$A1406,A1406),B1406)</f>
        <v>не указан1</v>
      </c>
      <c r="D1406" s="10" t="str">
        <f t="shared" si="42"/>
        <v>7805145019не указан1</v>
      </c>
      <c r="E1406" s="13" t="s">
        <v>5015</v>
      </c>
      <c r="F1406" s="13" t="s">
        <v>16</v>
      </c>
      <c r="G1406" s="13" t="s">
        <v>565</v>
      </c>
      <c r="H1406" s="14" t="s">
        <v>584</v>
      </c>
      <c r="I1406" s="2">
        <f t="shared" si="43"/>
        <v>1</v>
      </c>
      <c r="J1406" s="2" t="s">
        <v>11974</v>
      </c>
    </row>
    <row r="1407" spans="1:10" x14ac:dyDescent="0.25">
      <c r="A1407" s="9">
        <v>7805145026</v>
      </c>
      <c r="B1407" s="10" t="s">
        <v>4393</v>
      </c>
      <c r="C1407" s="13" t="str">
        <f>IF(B1407="","не указан"&amp;COUNTIF($A$3:$A1407,A1407),B1407)</f>
        <v>Государственное бюджетное дошкольное образовательное учреждение детский сад № 26 комбинированного вида Кировского района Санкт-Петербурга</v>
      </c>
      <c r="D1407" s="10" t="str">
        <f t="shared" si="42"/>
        <v>7805145026Государственное бюджетное дошкольное образовательное учреждение детский сад № 26 комбинированного вида Кировского района Санкт-Петербурга</v>
      </c>
      <c r="E1407" s="10" t="s">
        <v>4394</v>
      </c>
      <c r="F1407" s="10" t="s">
        <v>16</v>
      </c>
      <c r="G1407" s="10" t="s">
        <v>565</v>
      </c>
      <c r="H1407" s="11" t="s">
        <v>585</v>
      </c>
      <c r="I1407" s="2">
        <f t="shared" si="43"/>
        <v>1</v>
      </c>
      <c r="J1407" s="2" t="s">
        <v>11974</v>
      </c>
    </row>
    <row r="1408" spans="1:10" x14ac:dyDescent="0.25">
      <c r="A1408" s="12">
        <v>7805145033</v>
      </c>
      <c r="B1408" s="13" t="s">
        <v>7998</v>
      </c>
      <c r="C1408" s="13" t="str">
        <f>IF(B1408="","не указан"&amp;COUNTIF($A$3:$A1408,A1408),B1408)</f>
        <v>Образовательное уреждение</v>
      </c>
      <c r="D1408" s="10" t="str">
        <f t="shared" si="42"/>
        <v>7805145033Образовательное уреждение</v>
      </c>
      <c r="E1408" s="13" t="s">
        <v>7999</v>
      </c>
      <c r="F1408" s="13" t="s">
        <v>16</v>
      </c>
      <c r="G1408" s="13" t="s">
        <v>565</v>
      </c>
      <c r="H1408" s="14" t="s">
        <v>586</v>
      </c>
      <c r="I1408" s="2">
        <f t="shared" si="43"/>
        <v>1</v>
      </c>
      <c r="J1408" s="2" t="s">
        <v>11974</v>
      </c>
    </row>
    <row r="1409" spans="1:10" x14ac:dyDescent="0.25">
      <c r="A1409" s="9">
        <v>7805145040</v>
      </c>
      <c r="B1409" s="10" t="s">
        <v>4565</v>
      </c>
      <c r="C1409" s="13" t="str">
        <f>IF(B1409="","не указан"&amp;COUNTIF($A$3:$A1409,A1409),B1409)</f>
        <v>Государственное бюджетное дошкольное образовательное учреждение детский сад №28 Кировского района Санкт-Петербурга</v>
      </c>
      <c r="D1409" s="10" t="str">
        <f t="shared" si="42"/>
        <v>7805145040Государственное бюджетное дошкольное образовательное учреждение детский сад №28 Кировского района Санкт-Петербурга</v>
      </c>
      <c r="E1409" s="10" t="s">
        <v>4566</v>
      </c>
      <c r="F1409" s="10" t="s">
        <v>16</v>
      </c>
      <c r="G1409" s="10" t="s">
        <v>565</v>
      </c>
      <c r="H1409" s="11" t="s">
        <v>587</v>
      </c>
      <c r="I1409" s="2">
        <f t="shared" si="43"/>
        <v>1</v>
      </c>
      <c r="J1409" s="2" t="s">
        <v>11974</v>
      </c>
    </row>
    <row r="1410" spans="1:10" x14ac:dyDescent="0.25">
      <c r="A1410" s="12">
        <v>7805145058</v>
      </c>
      <c r="B1410" s="13" t="s">
        <v>4405</v>
      </c>
      <c r="C1410" s="13" t="str">
        <f>IF(B1410="","не указан"&amp;COUNTIF($A$3:$A1410,A1410),B1410)</f>
        <v>Государственное бюджетное дошкольное образовательное учреждение детский сад № 29 общеразвивающего вида с приоритетным осуществлением деятельности по позновательно-речевому развитию детей кировского района Санкт-Петербурга</v>
      </c>
      <c r="D1410" s="10" t="str">
        <f t="shared" si="42"/>
        <v>7805145058Государственное бюджетное дошкольное образовательное учреждение детский сад № 29 общеразвивающего вида с приоритетным осуществлением деятельности по позновательно-речевому развитию детей кировского района Санкт-Петербурга</v>
      </c>
      <c r="E1410" s="13" t="s">
        <v>4406</v>
      </c>
      <c r="F1410" s="13" t="s">
        <v>16</v>
      </c>
      <c r="G1410" s="13" t="s">
        <v>565</v>
      </c>
      <c r="H1410" s="14" t="s">
        <v>588</v>
      </c>
      <c r="I1410" s="2">
        <f t="shared" si="43"/>
        <v>1</v>
      </c>
      <c r="J1410" s="2" t="s">
        <v>11974</v>
      </c>
    </row>
    <row r="1411" spans="1:10" x14ac:dyDescent="0.25">
      <c r="A1411" s="9">
        <v>7805145065</v>
      </c>
      <c r="B1411" s="10" t="s">
        <v>8824</v>
      </c>
      <c r="C1411" s="13" t="str">
        <f>IF(B1411="","не указан"&amp;COUNTIF($A$3:$A1411,A1411),B1411)</f>
        <v>отдельно стоящее, нежилое здание</v>
      </c>
      <c r="D1411" s="10" t="str">
        <f t="shared" si="42"/>
        <v>7805145065отдельно стоящее, нежилое здание</v>
      </c>
      <c r="E1411" s="10" t="s">
        <v>8825</v>
      </c>
      <c r="F1411" s="10" t="s">
        <v>16</v>
      </c>
      <c r="G1411" s="10" t="s">
        <v>565</v>
      </c>
      <c r="H1411" s="11" t="s">
        <v>590</v>
      </c>
      <c r="I1411" s="2">
        <f t="shared" si="43"/>
        <v>1</v>
      </c>
      <c r="J1411" s="2" t="s">
        <v>11974</v>
      </c>
    </row>
    <row r="1412" spans="1:10" x14ac:dyDescent="0.25">
      <c r="A1412" s="12">
        <v>7805145072</v>
      </c>
      <c r="B1412" s="13" t="s">
        <v>11439</v>
      </c>
      <c r="C1412" s="13" t="str">
        <f>IF(B1412="","не указан"&amp;COUNTIF($A$3:$A1412,A1412),B1412)</f>
        <v>учреждение образования</v>
      </c>
      <c r="D1412" s="10" t="str">
        <f t="shared" ref="D1412:D1475" si="44">A1412&amp;C1412</f>
        <v>7805145072учреждение образования</v>
      </c>
      <c r="E1412" s="13" t="s">
        <v>11440</v>
      </c>
      <c r="F1412" s="13" t="s">
        <v>16</v>
      </c>
      <c r="G1412" s="13" t="s">
        <v>565</v>
      </c>
      <c r="H1412" s="14" t="s">
        <v>591</v>
      </c>
      <c r="I1412" s="2">
        <f t="shared" ref="I1412:I1475" si="45">COUNTIF(A1412:A8143,A1412)</f>
        <v>1</v>
      </c>
      <c r="J1412" s="2" t="s">
        <v>11974</v>
      </c>
    </row>
    <row r="1413" spans="1:10" x14ac:dyDescent="0.25">
      <c r="A1413" s="9">
        <v>7805145080</v>
      </c>
      <c r="B1413" s="13"/>
      <c r="C1413" s="13" t="str">
        <f>IF(B1413="","не указан"&amp;COUNTIF($A$3:$A1413,A1413),B1413)</f>
        <v>не указан1</v>
      </c>
      <c r="D1413" s="10" t="str">
        <f t="shared" si="44"/>
        <v>7805145080не указан1</v>
      </c>
      <c r="E1413" s="10" t="s">
        <v>5105</v>
      </c>
      <c r="F1413" s="10" t="s">
        <v>16</v>
      </c>
      <c r="G1413" s="10" t="s">
        <v>565</v>
      </c>
      <c r="H1413" s="11" t="s">
        <v>592</v>
      </c>
      <c r="I1413" s="2">
        <f t="shared" si="45"/>
        <v>1</v>
      </c>
      <c r="J1413" s="2" t="s">
        <v>11974</v>
      </c>
    </row>
    <row r="1414" spans="1:10" x14ac:dyDescent="0.25">
      <c r="A1414" s="12">
        <v>7805145097</v>
      </c>
      <c r="B1414" s="13" t="s">
        <v>4302</v>
      </c>
      <c r="C1414" s="13" t="str">
        <f>IF(B1414="","не указан"&amp;COUNTIF($A$3:$A1414,A1414),B1414)</f>
        <v>Государственное бюджетное дошкольное образовательное учреждение  детский сад № 34 Кировского района Санкт-Петербурга</v>
      </c>
      <c r="D1414" s="10" t="str">
        <f t="shared" si="44"/>
        <v>7805145097Государственное бюджетное дошкольное образовательное учреждение  детский сад № 34 Кировского района Санкт-Петербурга</v>
      </c>
      <c r="E1414" s="13"/>
      <c r="F1414" s="13" t="s">
        <v>16</v>
      </c>
      <c r="G1414" s="13" t="s">
        <v>565</v>
      </c>
      <c r="H1414" s="14" t="s">
        <v>594</v>
      </c>
      <c r="I1414" s="2">
        <f t="shared" si="45"/>
        <v>1</v>
      </c>
      <c r="J1414" s="2" t="s">
        <v>11974</v>
      </c>
    </row>
    <row r="1415" spans="1:10" x14ac:dyDescent="0.25">
      <c r="A1415" s="9">
        <v>7805145107</v>
      </c>
      <c r="B1415" s="10" t="s">
        <v>8817</v>
      </c>
      <c r="C1415" s="13" t="str">
        <f>IF(B1415="","не указан"&amp;COUNTIF($A$3:$A1415,A1415),B1415)</f>
        <v>Отдельно стоящее здание ГБДОУ</v>
      </c>
      <c r="D1415" s="10" t="str">
        <f t="shared" si="44"/>
        <v>7805145107Отдельно стоящее здание ГБДОУ</v>
      </c>
      <c r="E1415" s="10" t="s">
        <v>8818</v>
      </c>
      <c r="F1415" s="10" t="s">
        <v>16</v>
      </c>
      <c r="G1415" s="10" t="s">
        <v>565</v>
      </c>
      <c r="H1415" s="11" t="s">
        <v>596</v>
      </c>
      <c r="I1415" s="2">
        <f t="shared" si="45"/>
        <v>3</v>
      </c>
      <c r="J1415" s="2" t="s">
        <v>11974</v>
      </c>
    </row>
    <row r="1416" spans="1:10" x14ac:dyDescent="0.25">
      <c r="A1416" s="12">
        <v>7805145107</v>
      </c>
      <c r="B1416" s="13" t="s">
        <v>9719</v>
      </c>
      <c r="C1416" s="13" t="str">
        <f>IF(B1416="","не указан"&amp;COUNTIF($A$3:$A1416,A1416),B1416)</f>
        <v>Помещение государственного дошкольного образовательного учреждения детского сада</v>
      </c>
      <c r="D1416" s="10" t="str">
        <f t="shared" si="44"/>
        <v>7805145107Помещение государственного дошкольного образовательного учреждения детского сада</v>
      </c>
      <c r="E1416" s="13" t="s">
        <v>9720</v>
      </c>
      <c r="F1416" s="13" t="s">
        <v>16</v>
      </c>
      <c r="G1416" s="13" t="s">
        <v>565</v>
      </c>
      <c r="H1416" s="14" t="s">
        <v>596</v>
      </c>
      <c r="I1416" s="2">
        <f t="shared" si="45"/>
        <v>2</v>
      </c>
      <c r="J1416" s="2" t="s">
        <v>11974</v>
      </c>
    </row>
    <row r="1417" spans="1:10" x14ac:dyDescent="0.25">
      <c r="A1417" s="9">
        <v>7805145107</v>
      </c>
      <c r="B1417" s="10" t="s">
        <v>9824</v>
      </c>
      <c r="C1417" s="13" t="str">
        <f>IF(B1417="","не указан"&amp;COUNTIF($A$3:$A1417,A1417),B1417)</f>
        <v>Помещения государственного дошкольного образовательного учреждения детского сада</v>
      </c>
      <c r="D1417" s="10" t="str">
        <f t="shared" si="44"/>
        <v>7805145107Помещения государственного дошкольного образовательного учреждения детского сада</v>
      </c>
      <c r="E1417" s="10" t="s">
        <v>9720</v>
      </c>
      <c r="F1417" s="10" t="s">
        <v>16</v>
      </c>
      <c r="G1417" s="10" t="s">
        <v>565</v>
      </c>
      <c r="H1417" s="11" t="s">
        <v>596</v>
      </c>
      <c r="I1417" s="2">
        <f t="shared" si="45"/>
        <v>1</v>
      </c>
      <c r="J1417" s="2" t="s">
        <v>11974</v>
      </c>
    </row>
    <row r="1418" spans="1:10" x14ac:dyDescent="0.25">
      <c r="A1418" s="12">
        <v>7805145121</v>
      </c>
      <c r="B1418" s="13"/>
      <c r="C1418" s="13" t="str">
        <f>IF(B1418="","не указан"&amp;COUNTIF($A$3:$A1418,A1418),B1418)</f>
        <v>не указан1</v>
      </c>
      <c r="D1418" s="10" t="str">
        <f t="shared" si="44"/>
        <v>7805145121не указан1</v>
      </c>
      <c r="E1418" s="13" t="s">
        <v>6238</v>
      </c>
      <c r="F1418" s="13" t="s">
        <v>16</v>
      </c>
      <c r="G1418" s="13" t="s">
        <v>565</v>
      </c>
      <c r="H1418" s="14" t="s">
        <v>597</v>
      </c>
      <c r="I1418" s="2">
        <f t="shared" si="45"/>
        <v>1</v>
      </c>
      <c r="J1418" s="2" t="s">
        <v>11974</v>
      </c>
    </row>
    <row r="1419" spans="1:10" x14ac:dyDescent="0.25">
      <c r="A1419" s="9">
        <v>7805145139</v>
      </c>
      <c r="B1419" s="10" t="s">
        <v>4430</v>
      </c>
      <c r="C1419" s="13" t="str">
        <f>IF(B1419="","не указан"&amp;COUNTIF($A$3:$A1419,A1419),B1419)</f>
        <v>Государственное бюджетное дошкольное образовательное учреждение детский сад № 39 Кировского района Санкт-Петербурга</v>
      </c>
      <c r="D1419" s="10" t="str">
        <f t="shared" si="44"/>
        <v>7805145139Государственное бюджетное дошкольное образовательное учреждение детский сад № 39 Кировского района Санкт-Петербурга</v>
      </c>
      <c r="E1419" s="10" t="s">
        <v>4431</v>
      </c>
      <c r="F1419" s="10" t="s">
        <v>16</v>
      </c>
      <c r="G1419" s="10" t="s">
        <v>565</v>
      </c>
      <c r="H1419" s="11" t="s">
        <v>598</v>
      </c>
      <c r="I1419" s="2">
        <f t="shared" si="45"/>
        <v>1</v>
      </c>
      <c r="J1419" s="2" t="s">
        <v>11974</v>
      </c>
    </row>
    <row r="1420" spans="1:10" x14ac:dyDescent="0.25">
      <c r="A1420" s="12">
        <v>7805145146</v>
      </c>
      <c r="B1420" s="13"/>
      <c r="C1420" s="13" t="str">
        <f>IF(B1420="","не указан"&amp;COUNTIF($A$3:$A1420,A1420),B1420)</f>
        <v>не указан1</v>
      </c>
      <c r="D1420" s="10" t="str">
        <f t="shared" si="44"/>
        <v>7805145146не указан1</v>
      </c>
      <c r="E1420" s="13" t="s">
        <v>7526</v>
      </c>
      <c r="F1420" s="13" t="s">
        <v>16</v>
      </c>
      <c r="G1420" s="13" t="s">
        <v>565</v>
      </c>
      <c r="H1420" s="14" t="s">
        <v>600</v>
      </c>
      <c r="I1420" s="2">
        <f t="shared" si="45"/>
        <v>1</v>
      </c>
      <c r="J1420" s="2" t="s">
        <v>11974</v>
      </c>
    </row>
    <row r="1421" spans="1:10" x14ac:dyDescent="0.25">
      <c r="A1421" s="9">
        <v>7805145153</v>
      </c>
      <c r="B1421" s="13"/>
      <c r="C1421" s="13" t="str">
        <f>IF(B1421="","не указан"&amp;COUNTIF($A$3:$A1421,A1421),B1421)</f>
        <v>не указан1</v>
      </c>
      <c r="D1421" s="10" t="str">
        <f t="shared" si="44"/>
        <v>7805145153не указан1</v>
      </c>
      <c r="E1421" s="10" t="s">
        <v>8331</v>
      </c>
      <c r="F1421" s="10" t="s">
        <v>16</v>
      </c>
      <c r="G1421" s="10" t="s">
        <v>565</v>
      </c>
      <c r="H1421" s="11" t="s">
        <v>602</v>
      </c>
      <c r="I1421" s="2">
        <f t="shared" si="45"/>
        <v>2</v>
      </c>
      <c r="J1421" s="2" t="s">
        <v>11974</v>
      </c>
    </row>
    <row r="1422" spans="1:10" x14ac:dyDescent="0.25">
      <c r="A1422" s="12">
        <v>7805145153</v>
      </c>
      <c r="B1422" s="13"/>
      <c r="C1422" s="13" t="str">
        <f>IF(B1422="","не указан"&amp;COUNTIF($A$3:$A1422,A1422),B1422)</f>
        <v>не указан2</v>
      </c>
      <c r="D1422" s="10" t="str">
        <f t="shared" si="44"/>
        <v>7805145153не указан2</v>
      </c>
      <c r="E1422" s="13" t="s">
        <v>8368</v>
      </c>
      <c r="F1422" s="13" t="s">
        <v>16</v>
      </c>
      <c r="G1422" s="13" t="s">
        <v>565</v>
      </c>
      <c r="H1422" s="14" t="s">
        <v>602</v>
      </c>
      <c r="I1422" s="2">
        <f t="shared" si="45"/>
        <v>1</v>
      </c>
      <c r="J1422" s="2" t="s">
        <v>11974</v>
      </c>
    </row>
    <row r="1423" spans="1:10" x14ac:dyDescent="0.25">
      <c r="A1423" s="9">
        <v>7805145160</v>
      </c>
      <c r="B1423" s="10" t="s">
        <v>3873</v>
      </c>
      <c r="C1423" s="13" t="str">
        <f>IF(B1423="","не указан"&amp;COUNTIF($A$3:$A1423,A1423),B1423)</f>
        <v>ГБДОУ детский сад № 42</v>
      </c>
      <c r="D1423" s="10" t="str">
        <f t="shared" si="44"/>
        <v>7805145160ГБДОУ детский сад № 42</v>
      </c>
      <c r="E1423" s="10" t="s">
        <v>3874</v>
      </c>
      <c r="F1423" s="10" t="s">
        <v>16</v>
      </c>
      <c r="G1423" s="10" t="s">
        <v>565</v>
      </c>
      <c r="H1423" s="11" t="s">
        <v>603</v>
      </c>
      <c r="I1423" s="2">
        <f t="shared" si="45"/>
        <v>1</v>
      </c>
      <c r="J1423" s="2" t="s">
        <v>11974</v>
      </c>
    </row>
    <row r="1424" spans="1:10" x14ac:dyDescent="0.25">
      <c r="A1424" s="12">
        <v>7805145178</v>
      </c>
      <c r="B1424" s="13"/>
      <c r="C1424" s="13" t="str">
        <f>IF(B1424="","не указан"&amp;COUNTIF($A$3:$A1424,A1424),B1424)</f>
        <v>не указан1</v>
      </c>
      <c r="D1424" s="10" t="str">
        <f t="shared" si="44"/>
        <v>7805145178не указан1</v>
      </c>
      <c r="E1424" s="13" t="s">
        <v>5098</v>
      </c>
      <c r="F1424" s="13" t="s">
        <v>16</v>
      </c>
      <c r="G1424" s="13" t="s">
        <v>565</v>
      </c>
      <c r="H1424" s="14" t="s">
        <v>604</v>
      </c>
      <c r="I1424" s="2">
        <f t="shared" si="45"/>
        <v>1</v>
      </c>
      <c r="J1424" s="2" t="s">
        <v>11974</v>
      </c>
    </row>
    <row r="1425" spans="1:10" x14ac:dyDescent="0.25">
      <c r="A1425" s="9">
        <v>7805145185</v>
      </c>
      <c r="B1425" s="10" t="s">
        <v>4446</v>
      </c>
      <c r="C1425" s="13" t="str">
        <f>IF(B1425="","не указан"&amp;COUNTIF($A$3:$A1425,A1425),B1425)</f>
        <v>Государственное бюджетное дошкольное образовательное учреждение детский сад № 44 компенсирующего вида Кировского района Санкт-Петербурга</v>
      </c>
      <c r="D1425" s="10" t="str">
        <f t="shared" si="44"/>
        <v>7805145185Государственное бюджетное дошкольное образовательное учреждение детский сад № 44 компенсирующего вида Кировского района Санкт-Петербурга</v>
      </c>
      <c r="E1425" s="10"/>
      <c r="F1425" s="10" t="s">
        <v>16</v>
      </c>
      <c r="G1425" s="10" t="s">
        <v>565</v>
      </c>
      <c r="H1425" s="11" t="s">
        <v>605</v>
      </c>
      <c r="I1425" s="2">
        <f t="shared" si="45"/>
        <v>1</v>
      </c>
      <c r="J1425" s="2" t="s">
        <v>11974</v>
      </c>
    </row>
    <row r="1426" spans="1:10" x14ac:dyDescent="0.25">
      <c r="A1426" s="12">
        <v>7805145192</v>
      </c>
      <c r="B1426" s="13"/>
      <c r="C1426" s="13" t="str">
        <f>IF(B1426="","не указан"&amp;COUNTIF($A$3:$A1426,A1426),B1426)</f>
        <v>не указан1</v>
      </c>
      <c r="D1426" s="10" t="str">
        <f t="shared" si="44"/>
        <v>7805145192не указан1</v>
      </c>
      <c r="E1426" s="13" t="s">
        <v>5070</v>
      </c>
      <c r="F1426" s="13" t="s">
        <v>16</v>
      </c>
      <c r="G1426" s="13" t="s">
        <v>565</v>
      </c>
      <c r="H1426" s="14" t="s">
        <v>606</v>
      </c>
      <c r="I1426" s="2">
        <f t="shared" si="45"/>
        <v>1</v>
      </c>
      <c r="J1426" s="2" t="s">
        <v>11974</v>
      </c>
    </row>
    <row r="1427" spans="1:10" x14ac:dyDescent="0.25">
      <c r="A1427" s="9">
        <v>7805145202</v>
      </c>
      <c r="B1427" s="13"/>
      <c r="C1427" s="13" t="str">
        <f>IF(B1427="","не указан"&amp;COUNTIF($A$3:$A1427,A1427),B1427)</f>
        <v>не указан1</v>
      </c>
      <c r="D1427" s="10" t="str">
        <f t="shared" si="44"/>
        <v>7805145202не указан1</v>
      </c>
      <c r="E1427" s="10" t="s">
        <v>4295</v>
      </c>
      <c r="F1427" s="10" t="s">
        <v>16</v>
      </c>
      <c r="G1427" s="10" t="s">
        <v>565</v>
      </c>
      <c r="H1427" s="11" t="s">
        <v>607</v>
      </c>
      <c r="I1427" s="2">
        <f t="shared" si="45"/>
        <v>1</v>
      </c>
      <c r="J1427" s="2" t="s">
        <v>11974</v>
      </c>
    </row>
    <row r="1428" spans="1:10" x14ac:dyDescent="0.25">
      <c r="A1428" s="12">
        <v>7805145210</v>
      </c>
      <c r="B1428" s="13"/>
      <c r="C1428" s="13" t="str">
        <f>IF(B1428="","не указан"&amp;COUNTIF($A$3:$A1428,A1428),B1428)</f>
        <v>не указан1</v>
      </c>
      <c r="D1428" s="10" t="str">
        <f t="shared" si="44"/>
        <v>7805145210не указан1</v>
      </c>
      <c r="E1428" s="13" t="s">
        <v>5752</v>
      </c>
      <c r="F1428" s="13" t="s">
        <v>16</v>
      </c>
      <c r="G1428" s="13" t="s">
        <v>565</v>
      </c>
      <c r="H1428" s="14" t="s">
        <v>608</v>
      </c>
      <c r="I1428" s="2">
        <f t="shared" si="45"/>
        <v>1</v>
      </c>
      <c r="J1428" s="2" t="s">
        <v>11974</v>
      </c>
    </row>
    <row r="1429" spans="1:10" x14ac:dyDescent="0.25">
      <c r="A1429" s="9">
        <v>7805145227</v>
      </c>
      <c r="B1429" s="13"/>
      <c r="C1429" s="13" t="str">
        <f>IF(B1429="","не указан"&amp;COUNTIF($A$3:$A1429,A1429),B1429)</f>
        <v>не указан1</v>
      </c>
      <c r="D1429" s="10" t="str">
        <f t="shared" si="44"/>
        <v>7805145227не указан1</v>
      </c>
      <c r="E1429" s="10" t="s">
        <v>7656</v>
      </c>
      <c r="F1429" s="10" t="s">
        <v>16</v>
      </c>
      <c r="G1429" s="10" t="s">
        <v>565</v>
      </c>
      <c r="H1429" s="11" t="s">
        <v>609</v>
      </c>
      <c r="I1429" s="2">
        <f t="shared" si="45"/>
        <v>1</v>
      </c>
      <c r="J1429" s="2" t="s">
        <v>11974</v>
      </c>
    </row>
    <row r="1430" spans="1:10" x14ac:dyDescent="0.25">
      <c r="A1430" s="12">
        <v>7805145234</v>
      </c>
      <c r="B1430" s="13"/>
      <c r="C1430" s="13" t="str">
        <f>IF(B1430="","не указан"&amp;COUNTIF($A$3:$A1430,A1430),B1430)</f>
        <v>не указан1</v>
      </c>
      <c r="D1430" s="10" t="str">
        <f t="shared" si="44"/>
        <v>7805145234не указан1</v>
      </c>
      <c r="E1430" s="13" t="s">
        <v>7573</v>
      </c>
      <c r="F1430" s="13" t="s">
        <v>16</v>
      </c>
      <c r="G1430" s="13" t="s">
        <v>565</v>
      </c>
      <c r="H1430" s="14" t="s">
        <v>610</v>
      </c>
      <c r="I1430" s="2">
        <f t="shared" si="45"/>
        <v>2</v>
      </c>
      <c r="J1430" s="2" t="s">
        <v>11974</v>
      </c>
    </row>
    <row r="1431" spans="1:10" x14ac:dyDescent="0.25">
      <c r="A1431" s="9">
        <v>7805145234</v>
      </c>
      <c r="B1431" s="13"/>
      <c r="C1431" s="13" t="str">
        <f>IF(B1431="","не указан"&amp;COUNTIF($A$3:$A1431,A1431),B1431)</f>
        <v>не указан2</v>
      </c>
      <c r="D1431" s="10" t="str">
        <f t="shared" si="44"/>
        <v>7805145234не указан2</v>
      </c>
      <c r="E1431" s="10" t="s">
        <v>7650</v>
      </c>
      <c r="F1431" s="10" t="s">
        <v>16</v>
      </c>
      <c r="G1431" s="10" t="s">
        <v>565</v>
      </c>
      <c r="H1431" s="11" t="s">
        <v>610</v>
      </c>
      <c r="I1431" s="2">
        <f t="shared" si="45"/>
        <v>1</v>
      </c>
      <c r="J1431" s="2" t="s">
        <v>11974</v>
      </c>
    </row>
    <row r="1432" spans="1:10" x14ac:dyDescent="0.25">
      <c r="A1432" s="12">
        <v>7805145241</v>
      </c>
      <c r="B1432" s="13"/>
      <c r="C1432" s="13" t="str">
        <f>IF(B1432="","не указан"&amp;COUNTIF($A$3:$A1432,A1432),B1432)</f>
        <v>не указан1</v>
      </c>
      <c r="D1432" s="10" t="str">
        <f t="shared" si="44"/>
        <v>7805145241не указан1</v>
      </c>
      <c r="E1432" s="13" t="s">
        <v>5765</v>
      </c>
      <c r="F1432" s="13" t="s">
        <v>16</v>
      </c>
      <c r="G1432" s="13" t="s">
        <v>565</v>
      </c>
      <c r="H1432" s="14" t="s">
        <v>612</v>
      </c>
      <c r="I1432" s="2">
        <f t="shared" si="45"/>
        <v>1</v>
      </c>
      <c r="J1432" s="2" t="s">
        <v>11974</v>
      </c>
    </row>
    <row r="1433" spans="1:10" x14ac:dyDescent="0.25">
      <c r="A1433" s="9">
        <v>7805145259</v>
      </c>
      <c r="B1433" s="13"/>
      <c r="C1433" s="13" t="str">
        <f>IF(B1433="","не указан"&amp;COUNTIF($A$3:$A1433,A1433),B1433)</f>
        <v>не указан1</v>
      </c>
      <c r="D1433" s="10" t="str">
        <f t="shared" si="44"/>
        <v>7805145259не указан1</v>
      </c>
      <c r="E1433" s="10" t="s">
        <v>5101</v>
      </c>
      <c r="F1433" s="10" t="s">
        <v>16</v>
      </c>
      <c r="G1433" s="10" t="s">
        <v>565</v>
      </c>
      <c r="H1433" s="11" t="s">
        <v>613</v>
      </c>
      <c r="I1433" s="2">
        <f t="shared" si="45"/>
        <v>1</v>
      </c>
      <c r="J1433" s="2" t="s">
        <v>11974</v>
      </c>
    </row>
    <row r="1434" spans="1:10" x14ac:dyDescent="0.25">
      <c r="A1434" s="12">
        <v>7805145266</v>
      </c>
      <c r="B1434" s="13"/>
      <c r="C1434" s="13" t="str">
        <f>IF(B1434="","не указан"&amp;COUNTIF($A$3:$A1434,A1434),B1434)</f>
        <v>не указан1</v>
      </c>
      <c r="D1434" s="10" t="str">
        <f t="shared" si="44"/>
        <v>7805145266не указан1</v>
      </c>
      <c r="E1434" s="13" t="s">
        <v>5138</v>
      </c>
      <c r="F1434" s="13" t="s">
        <v>16</v>
      </c>
      <c r="G1434" s="13" t="s">
        <v>565</v>
      </c>
      <c r="H1434" s="14" t="s">
        <v>615</v>
      </c>
      <c r="I1434" s="2">
        <f t="shared" si="45"/>
        <v>1</v>
      </c>
      <c r="J1434" s="2" t="s">
        <v>11974</v>
      </c>
    </row>
    <row r="1435" spans="1:10" x14ac:dyDescent="0.25">
      <c r="A1435" s="9">
        <v>7805145273</v>
      </c>
      <c r="B1435" s="13"/>
      <c r="C1435" s="13" t="str">
        <f>IF(B1435="","не указан"&amp;COUNTIF($A$3:$A1435,A1435),B1435)</f>
        <v>не указан1</v>
      </c>
      <c r="D1435" s="10" t="str">
        <f t="shared" si="44"/>
        <v>7805145273не указан1</v>
      </c>
      <c r="E1435" s="10" t="s">
        <v>4902</v>
      </c>
      <c r="F1435" s="10" t="s">
        <v>16</v>
      </c>
      <c r="G1435" s="10" t="s">
        <v>565</v>
      </c>
      <c r="H1435" s="11" t="s">
        <v>616</v>
      </c>
      <c r="I1435" s="2">
        <f t="shared" si="45"/>
        <v>1</v>
      </c>
      <c r="J1435" s="2" t="s">
        <v>11974</v>
      </c>
    </row>
    <row r="1436" spans="1:10" x14ac:dyDescent="0.25">
      <c r="A1436" s="12">
        <v>7805145280</v>
      </c>
      <c r="B1436" s="13"/>
      <c r="C1436" s="13" t="str">
        <f>IF(B1436="","не указан"&amp;COUNTIF($A$3:$A1436,A1436),B1436)</f>
        <v>не указан1</v>
      </c>
      <c r="D1436" s="10" t="str">
        <f t="shared" si="44"/>
        <v>7805145280не указан1</v>
      </c>
      <c r="E1436" s="13" t="s">
        <v>6240</v>
      </c>
      <c r="F1436" s="13" t="s">
        <v>16</v>
      </c>
      <c r="G1436" s="13" t="s">
        <v>565</v>
      </c>
      <c r="H1436" s="14" t="s">
        <v>617</v>
      </c>
      <c r="I1436" s="2">
        <f t="shared" si="45"/>
        <v>1</v>
      </c>
      <c r="J1436" s="2" t="s">
        <v>11974</v>
      </c>
    </row>
    <row r="1437" spans="1:10" x14ac:dyDescent="0.25">
      <c r="A1437" s="9">
        <v>7805145298</v>
      </c>
      <c r="B1437" s="10" t="s">
        <v>3881</v>
      </c>
      <c r="C1437" s="13" t="str">
        <f>IF(B1437="","не указан"&amp;COUNTIF($A$3:$A1437,A1437),B1437)</f>
        <v>ГБДОУ детский сад № 56</v>
      </c>
      <c r="D1437" s="10" t="str">
        <f t="shared" si="44"/>
        <v>7805145298ГБДОУ детский сад № 56</v>
      </c>
      <c r="E1437" s="10" t="s">
        <v>3882</v>
      </c>
      <c r="F1437" s="10" t="s">
        <v>16</v>
      </c>
      <c r="G1437" s="10" t="s">
        <v>565</v>
      </c>
      <c r="H1437" s="11" t="s">
        <v>618</v>
      </c>
      <c r="I1437" s="2">
        <f t="shared" si="45"/>
        <v>1</v>
      </c>
      <c r="J1437" s="2" t="s">
        <v>11974</v>
      </c>
    </row>
    <row r="1438" spans="1:10" x14ac:dyDescent="0.25">
      <c r="A1438" s="12">
        <v>7805145308</v>
      </c>
      <c r="B1438" s="13"/>
      <c r="C1438" s="13" t="str">
        <f>IF(B1438="","не указан"&amp;COUNTIF($A$3:$A1438,A1438),B1438)</f>
        <v>не указан1</v>
      </c>
      <c r="D1438" s="10" t="str">
        <f t="shared" si="44"/>
        <v>7805145308не указан1</v>
      </c>
      <c r="E1438" s="13" t="s">
        <v>7896</v>
      </c>
      <c r="F1438" s="13" t="s">
        <v>16</v>
      </c>
      <c r="G1438" s="13" t="s">
        <v>565</v>
      </c>
      <c r="H1438" s="14" t="s">
        <v>619</v>
      </c>
      <c r="I1438" s="2">
        <f t="shared" si="45"/>
        <v>1</v>
      </c>
      <c r="J1438" s="2" t="s">
        <v>11974</v>
      </c>
    </row>
    <row r="1439" spans="1:10" x14ac:dyDescent="0.25">
      <c r="A1439" s="9">
        <v>7805145315</v>
      </c>
      <c r="B1439" s="10" t="s">
        <v>4470</v>
      </c>
      <c r="C1439" s="13" t="str">
        <f>IF(B1439="","не указан"&amp;COUNTIF($A$3:$A1439,A1439),B1439)</f>
        <v>Государственное бюджетное дошкольное образовательное учреждение детский сад № 58 комбинированного вида Кировского района Санкт-Петербурга</v>
      </c>
      <c r="D1439" s="10" t="str">
        <f t="shared" si="44"/>
        <v>7805145315Государственное бюджетное дошкольное образовательное учреждение детский сад № 58 комбинированного вида Кировского района Санкт-Петербурга</v>
      </c>
      <c r="E1439" s="10" t="s">
        <v>4471</v>
      </c>
      <c r="F1439" s="10" t="s">
        <v>16</v>
      </c>
      <c r="G1439" s="10" t="s">
        <v>565</v>
      </c>
      <c r="H1439" s="11" t="s">
        <v>620</v>
      </c>
      <c r="I1439" s="2">
        <f t="shared" si="45"/>
        <v>1</v>
      </c>
      <c r="J1439" s="2" t="s">
        <v>11974</v>
      </c>
    </row>
    <row r="1440" spans="1:10" x14ac:dyDescent="0.25">
      <c r="A1440" s="12">
        <v>7805145322</v>
      </c>
      <c r="B1440" s="13"/>
      <c r="C1440" s="13" t="str">
        <f>IF(B1440="","не указан"&amp;COUNTIF($A$3:$A1440,A1440),B1440)</f>
        <v>не указан1</v>
      </c>
      <c r="D1440" s="10" t="str">
        <f t="shared" si="44"/>
        <v>7805145322не указан1</v>
      </c>
      <c r="E1440" s="13" t="s">
        <v>6282</v>
      </c>
      <c r="F1440" s="13" t="s">
        <v>16</v>
      </c>
      <c r="G1440" s="13" t="s">
        <v>565</v>
      </c>
      <c r="H1440" s="14" t="s">
        <v>621</v>
      </c>
      <c r="I1440" s="2">
        <f t="shared" si="45"/>
        <v>1</v>
      </c>
      <c r="J1440" s="2" t="s">
        <v>11974</v>
      </c>
    </row>
    <row r="1441" spans="1:10" x14ac:dyDescent="0.25">
      <c r="A1441" s="9">
        <v>7805145330</v>
      </c>
      <c r="B1441" s="13"/>
      <c r="C1441" s="13" t="str">
        <f>IF(B1441="","не указан"&amp;COUNTIF($A$3:$A1441,A1441),B1441)</f>
        <v>не указан1</v>
      </c>
      <c r="D1441" s="10" t="str">
        <f t="shared" si="44"/>
        <v>7805145330не указан1</v>
      </c>
      <c r="E1441" s="10" t="s">
        <v>7593</v>
      </c>
      <c r="F1441" s="10" t="s">
        <v>16</v>
      </c>
      <c r="G1441" s="10" t="s">
        <v>565</v>
      </c>
      <c r="H1441" s="11" t="s">
        <v>622</v>
      </c>
      <c r="I1441" s="2">
        <f t="shared" si="45"/>
        <v>1</v>
      </c>
      <c r="J1441" s="2" t="s">
        <v>11974</v>
      </c>
    </row>
    <row r="1442" spans="1:10" x14ac:dyDescent="0.25">
      <c r="A1442" s="12">
        <v>7805145347</v>
      </c>
      <c r="B1442" s="13" t="s">
        <v>7695</v>
      </c>
      <c r="C1442" s="13" t="str">
        <f>IF(B1442="","не указан"&amp;COUNTIF($A$3:$A1442,A1442),B1442)</f>
        <v>Нежилое здание детского сада</v>
      </c>
      <c r="D1442" s="10" t="str">
        <f t="shared" si="44"/>
        <v>7805145347Нежилое здание детского сада</v>
      </c>
      <c r="E1442" s="13" t="s">
        <v>7696</v>
      </c>
      <c r="F1442" s="13" t="s">
        <v>16</v>
      </c>
      <c r="G1442" s="13" t="s">
        <v>565</v>
      </c>
      <c r="H1442" s="14" t="s">
        <v>623</v>
      </c>
      <c r="I1442" s="2">
        <f t="shared" si="45"/>
        <v>1</v>
      </c>
      <c r="J1442" s="2" t="s">
        <v>11974</v>
      </c>
    </row>
    <row r="1443" spans="1:10" x14ac:dyDescent="0.25">
      <c r="A1443" s="9">
        <v>7805145354</v>
      </c>
      <c r="B1443" s="13"/>
      <c r="C1443" s="13" t="str">
        <f>IF(B1443="","не указан"&amp;COUNTIF($A$3:$A1443,A1443),B1443)</f>
        <v>не указан1</v>
      </c>
      <c r="D1443" s="10" t="str">
        <f t="shared" si="44"/>
        <v>7805145354не указан1</v>
      </c>
      <c r="E1443" s="10" t="s">
        <v>5875</v>
      </c>
      <c r="F1443" s="10" t="s">
        <v>16</v>
      </c>
      <c r="G1443" s="10" t="s">
        <v>565</v>
      </c>
      <c r="H1443" s="11" t="s">
        <v>624</v>
      </c>
      <c r="I1443" s="2">
        <f t="shared" si="45"/>
        <v>1</v>
      </c>
      <c r="J1443" s="2" t="s">
        <v>11974</v>
      </c>
    </row>
    <row r="1444" spans="1:10" x14ac:dyDescent="0.25">
      <c r="A1444" s="12">
        <v>7805145361</v>
      </c>
      <c r="B1444" s="13" t="s">
        <v>625</v>
      </c>
      <c r="C1444" s="13" t="str">
        <f>IF(B1444="","не указан"&amp;COUNTIF($A$3:$A1444,A1444),B1444)</f>
        <v>ГБДОУ детский сад №63 комбинированного вида Кировского района Санкт-Петербурга</v>
      </c>
      <c r="D1444" s="10" t="str">
        <f t="shared" si="44"/>
        <v>7805145361ГБДОУ детский сад №63 комбинированного вида Кировского района Санкт-Петербурга</v>
      </c>
      <c r="E1444" s="13" t="s">
        <v>3934</v>
      </c>
      <c r="F1444" s="13" t="s">
        <v>16</v>
      </c>
      <c r="G1444" s="13" t="s">
        <v>565</v>
      </c>
      <c r="H1444" s="14" t="s">
        <v>625</v>
      </c>
      <c r="I1444" s="2">
        <f t="shared" si="45"/>
        <v>1</v>
      </c>
      <c r="J1444" s="2" t="s">
        <v>11974</v>
      </c>
    </row>
    <row r="1445" spans="1:10" x14ac:dyDescent="0.25">
      <c r="A1445" s="9">
        <v>7805145386</v>
      </c>
      <c r="B1445" s="13"/>
      <c r="C1445" s="13" t="str">
        <f>IF(B1445="","не указан"&amp;COUNTIF($A$3:$A1445,A1445),B1445)</f>
        <v>не указан1</v>
      </c>
      <c r="D1445" s="10" t="str">
        <f t="shared" si="44"/>
        <v>7805145386не указан1</v>
      </c>
      <c r="E1445" s="10" t="s">
        <v>5136</v>
      </c>
      <c r="F1445" s="10" t="s">
        <v>16</v>
      </c>
      <c r="G1445" s="10" t="s">
        <v>565</v>
      </c>
      <c r="H1445" s="11" t="s">
        <v>626</v>
      </c>
      <c r="I1445" s="2">
        <f t="shared" si="45"/>
        <v>1</v>
      </c>
      <c r="J1445" s="2" t="s">
        <v>11974</v>
      </c>
    </row>
    <row r="1446" spans="1:10" x14ac:dyDescent="0.25">
      <c r="A1446" s="12">
        <v>7805145393</v>
      </c>
      <c r="B1446" s="13"/>
      <c r="C1446" s="13" t="str">
        <f>IF(B1446="","не указан"&amp;COUNTIF($A$3:$A1446,A1446),B1446)</f>
        <v>не указан1</v>
      </c>
      <c r="D1446" s="10" t="str">
        <f t="shared" si="44"/>
        <v>7805145393не указан1</v>
      </c>
      <c r="E1446" s="13" t="s">
        <v>5038</v>
      </c>
      <c r="F1446" s="13" t="s">
        <v>16</v>
      </c>
      <c r="G1446" s="13" t="s">
        <v>565</v>
      </c>
      <c r="H1446" s="14" t="s">
        <v>628</v>
      </c>
      <c r="I1446" s="2">
        <f t="shared" si="45"/>
        <v>1</v>
      </c>
      <c r="J1446" s="2" t="s">
        <v>11974</v>
      </c>
    </row>
    <row r="1447" spans="1:10" x14ac:dyDescent="0.25">
      <c r="A1447" s="9">
        <v>7805145403</v>
      </c>
      <c r="B1447" s="10" t="s">
        <v>5981</v>
      </c>
      <c r="C1447" s="13" t="str">
        <f>IF(B1447="","не указан"&amp;COUNTIF($A$3:$A1447,A1447),B1447)</f>
        <v>жилое</v>
      </c>
      <c r="D1447" s="10" t="str">
        <f t="shared" si="44"/>
        <v>7805145403жилое</v>
      </c>
      <c r="E1447" s="10" t="s">
        <v>5982</v>
      </c>
      <c r="F1447" s="10" t="s">
        <v>16</v>
      </c>
      <c r="G1447" s="10" t="s">
        <v>565</v>
      </c>
      <c r="H1447" s="11" t="s">
        <v>630</v>
      </c>
      <c r="I1447" s="2">
        <f t="shared" si="45"/>
        <v>2</v>
      </c>
      <c r="J1447" s="2" t="s">
        <v>11974</v>
      </c>
    </row>
    <row r="1448" spans="1:10" x14ac:dyDescent="0.25">
      <c r="A1448" s="12">
        <v>7805145403</v>
      </c>
      <c r="B1448" s="13"/>
      <c r="C1448" s="13" t="str">
        <f>IF(B1448="","не указан"&amp;COUNTIF($A$3:$A1448,A1448),B1448)</f>
        <v>не указан2</v>
      </c>
      <c r="D1448" s="10" t="str">
        <f t="shared" si="44"/>
        <v>7805145403не указан2</v>
      </c>
      <c r="E1448" s="13" t="s">
        <v>8077</v>
      </c>
      <c r="F1448" s="13" t="s">
        <v>16</v>
      </c>
      <c r="G1448" s="13" t="s">
        <v>565</v>
      </c>
      <c r="H1448" s="14" t="s">
        <v>630</v>
      </c>
      <c r="I1448" s="2">
        <f t="shared" si="45"/>
        <v>1</v>
      </c>
      <c r="J1448" s="2" t="s">
        <v>11974</v>
      </c>
    </row>
    <row r="1449" spans="1:10" x14ac:dyDescent="0.25">
      <c r="A1449" s="9">
        <v>7805145410</v>
      </c>
      <c r="B1449" s="10" t="s">
        <v>5707</v>
      </c>
      <c r="C1449" s="13" t="str">
        <f>IF(B1449="","не указан"&amp;COUNTIF($A$3:$A1449,A1449),B1449)</f>
        <v>дошкольное воспитание (здание №1)</v>
      </c>
      <c r="D1449" s="10" t="str">
        <f t="shared" si="44"/>
        <v>7805145410дошкольное воспитание (здание №1)</v>
      </c>
      <c r="E1449" s="10" t="s">
        <v>5708</v>
      </c>
      <c r="F1449" s="10" t="s">
        <v>16</v>
      </c>
      <c r="G1449" s="10" t="s">
        <v>565</v>
      </c>
      <c r="H1449" s="11" t="s">
        <v>632</v>
      </c>
      <c r="I1449" s="2">
        <f t="shared" si="45"/>
        <v>2</v>
      </c>
      <c r="J1449" s="2" t="s">
        <v>11974</v>
      </c>
    </row>
    <row r="1450" spans="1:10" x14ac:dyDescent="0.25">
      <c r="A1450" s="12">
        <v>7805145410</v>
      </c>
      <c r="B1450" s="13" t="s">
        <v>5709</v>
      </c>
      <c r="C1450" s="13" t="str">
        <f>IF(B1450="","не указан"&amp;COUNTIF($A$3:$A1450,A1450),B1450)</f>
        <v>дошкольное воспитание (здание №2)</v>
      </c>
      <c r="D1450" s="10" t="str">
        <f t="shared" si="44"/>
        <v>7805145410дошкольное воспитание (здание №2)</v>
      </c>
      <c r="E1450" s="13" t="s">
        <v>5710</v>
      </c>
      <c r="F1450" s="13" t="s">
        <v>16</v>
      </c>
      <c r="G1450" s="13" t="s">
        <v>565</v>
      </c>
      <c r="H1450" s="14" t="s">
        <v>632</v>
      </c>
      <c r="I1450" s="2">
        <f t="shared" si="45"/>
        <v>1</v>
      </c>
      <c r="J1450" s="2" t="s">
        <v>11974</v>
      </c>
    </row>
    <row r="1451" spans="1:10" x14ac:dyDescent="0.25">
      <c r="A1451" s="9">
        <v>7805145428</v>
      </c>
      <c r="B1451" s="13"/>
      <c r="C1451" s="13" t="str">
        <f>IF(B1451="","не указан"&amp;COUNTIF($A$3:$A1451,A1451),B1451)</f>
        <v>не указан1</v>
      </c>
      <c r="D1451" s="10" t="str">
        <f t="shared" si="44"/>
        <v>7805145428не указан1</v>
      </c>
      <c r="E1451" s="10" t="s">
        <v>5762</v>
      </c>
      <c r="F1451" s="10" t="s">
        <v>16</v>
      </c>
      <c r="G1451" s="10" t="s">
        <v>565</v>
      </c>
      <c r="H1451" s="11" t="s">
        <v>633</v>
      </c>
      <c r="I1451" s="2">
        <f t="shared" si="45"/>
        <v>2</v>
      </c>
      <c r="J1451" s="2" t="s">
        <v>11974</v>
      </c>
    </row>
    <row r="1452" spans="1:10" x14ac:dyDescent="0.25">
      <c r="A1452" s="12">
        <v>7805145428</v>
      </c>
      <c r="B1452" s="13" t="s">
        <v>5855</v>
      </c>
      <c r="C1452" s="13" t="str">
        <f>IF(B1452="","не указан"&amp;COUNTIF($A$3:$A1452,A1452),B1452)</f>
        <v>дошкольное образовательное учреждение № 2</v>
      </c>
      <c r="D1452" s="10" t="str">
        <f t="shared" si="44"/>
        <v>7805145428дошкольное образовательное учреждение № 2</v>
      </c>
      <c r="E1452" s="13" t="s">
        <v>5856</v>
      </c>
      <c r="F1452" s="13" t="s">
        <v>16</v>
      </c>
      <c r="G1452" s="13" t="s">
        <v>565</v>
      </c>
      <c r="H1452" s="14" t="s">
        <v>633</v>
      </c>
      <c r="I1452" s="2">
        <f t="shared" si="45"/>
        <v>1</v>
      </c>
      <c r="J1452" s="2" t="s">
        <v>11974</v>
      </c>
    </row>
    <row r="1453" spans="1:10" x14ac:dyDescent="0.25">
      <c r="A1453" s="9">
        <v>7805145435</v>
      </c>
      <c r="B1453" s="10" t="s">
        <v>3894</v>
      </c>
      <c r="C1453" s="13" t="str">
        <f>IF(B1453="","не указан"&amp;COUNTIF($A$3:$A1453,A1453),B1453)</f>
        <v>ГБДОУ детский сад № 72 Кировского района Санкт-Петербурга</v>
      </c>
      <c r="D1453" s="10" t="str">
        <f t="shared" si="44"/>
        <v>7805145435ГБДОУ детский сад № 72 Кировского района Санкт-Петербурга</v>
      </c>
      <c r="E1453" s="10" t="s">
        <v>3895</v>
      </c>
      <c r="F1453" s="10" t="s">
        <v>16</v>
      </c>
      <c r="G1453" s="10" t="s">
        <v>565</v>
      </c>
      <c r="H1453" s="11" t="s">
        <v>634</v>
      </c>
      <c r="I1453" s="2">
        <f t="shared" si="45"/>
        <v>1</v>
      </c>
      <c r="J1453" s="2" t="s">
        <v>11974</v>
      </c>
    </row>
    <row r="1454" spans="1:10" x14ac:dyDescent="0.25">
      <c r="A1454" s="12">
        <v>7805145442</v>
      </c>
      <c r="B1454" s="13" t="s">
        <v>3271</v>
      </c>
      <c r="C1454" s="13" t="str">
        <f>IF(B1454="","не указан"&amp;COUNTIF($A$3:$A1454,A1454),B1454)</f>
        <v>Арендуемые помещения в многоквартирном доме</v>
      </c>
      <c r="D1454" s="10" t="str">
        <f t="shared" si="44"/>
        <v>7805145442Арендуемые помещения в многоквартирном доме</v>
      </c>
      <c r="E1454" s="13" t="s">
        <v>3272</v>
      </c>
      <c r="F1454" s="13" t="s">
        <v>16</v>
      </c>
      <c r="G1454" s="13" t="s">
        <v>565</v>
      </c>
      <c r="H1454" s="14" t="s">
        <v>635</v>
      </c>
      <c r="I1454" s="2">
        <f t="shared" si="45"/>
        <v>1</v>
      </c>
      <c r="J1454" s="2" t="s">
        <v>11974</v>
      </c>
    </row>
    <row r="1455" spans="1:10" x14ac:dyDescent="0.25">
      <c r="A1455" s="9">
        <v>7805145450</v>
      </c>
      <c r="B1455" s="13"/>
      <c r="C1455" s="13" t="str">
        <f>IF(B1455="","не указан"&amp;COUNTIF($A$3:$A1455,A1455),B1455)</f>
        <v>не указан1</v>
      </c>
      <c r="D1455" s="10" t="str">
        <f t="shared" si="44"/>
        <v>7805145450не указан1</v>
      </c>
      <c r="E1455" s="10" t="s">
        <v>8012</v>
      </c>
      <c r="F1455" s="10" t="s">
        <v>16</v>
      </c>
      <c r="G1455" s="10" t="s">
        <v>565</v>
      </c>
      <c r="H1455" s="11" t="s">
        <v>636</v>
      </c>
      <c r="I1455" s="2">
        <f t="shared" si="45"/>
        <v>2</v>
      </c>
      <c r="J1455" s="2" t="s">
        <v>11974</v>
      </c>
    </row>
    <row r="1456" spans="1:10" x14ac:dyDescent="0.25">
      <c r="A1456" s="12">
        <v>7805145450</v>
      </c>
      <c r="B1456" s="13" t="s">
        <v>8487</v>
      </c>
      <c r="C1456" s="13" t="str">
        <f>IF(B1456="","не указан"&amp;COUNTIF($A$3:$A1456,A1456),B1456)</f>
        <v>Оразовательное учереждение</v>
      </c>
      <c r="D1456" s="10" t="str">
        <f t="shared" si="44"/>
        <v>7805145450Оразовательное учереждение</v>
      </c>
      <c r="E1456" s="13"/>
      <c r="F1456" s="13" t="s">
        <v>16</v>
      </c>
      <c r="G1456" s="13" t="s">
        <v>565</v>
      </c>
      <c r="H1456" s="14" t="s">
        <v>636</v>
      </c>
      <c r="I1456" s="2">
        <f t="shared" si="45"/>
        <v>1</v>
      </c>
      <c r="J1456" s="2" t="s">
        <v>11974</v>
      </c>
    </row>
    <row r="1457" spans="1:10" x14ac:dyDescent="0.25">
      <c r="A1457" s="9">
        <v>7805145467</v>
      </c>
      <c r="B1457" s="13"/>
      <c r="C1457" s="13" t="str">
        <f>IF(B1457="","не указан"&amp;COUNTIF($A$3:$A1457,A1457),B1457)</f>
        <v>не указан1</v>
      </c>
      <c r="D1457" s="10" t="str">
        <f t="shared" si="44"/>
        <v>7805145467не указан1</v>
      </c>
      <c r="E1457" s="10" t="s">
        <v>5176</v>
      </c>
      <c r="F1457" s="10" t="s">
        <v>16</v>
      </c>
      <c r="G1457" s="10" t="s">
        <v>565</v>
      </c>
      <c r="H1457" s="11" t="s">
        <v>637</v>
      </c>
      <c r="I1457" s="2">
        <f t="shared" si="45"/>
        <v>2</v>
      </c>
      <c r="J1457" s="2" t="s">
        <v>11974</v>
      </c>
    </row>
    <row r="1458" spans="1:10" x14ac:dyDescent="0.25">
      <c r="A1458" s="12">
        <v>7805145467</v>
      </c>
      <c r="B1458" s="13"/>
      <c r="C1458" s="13" t="str">
        <f>IF(B1458="","не указан"&amp;COUNTIF($A$3:$A1458,A1458),B1458)</f>
        <v>не указан2</v>
      </c>
      <c r="D1458" s="10" t="str">
        <f t="shared" si="44"/>
        <v>7805145467не указан2</v>
      </c>
      <c r="E1458" s="13" t="s">
        <v>5807</v>
      </c>
      <c r="F1458" s="13" t="s">
        <v>16</v>
      </c>
      <c r="G1458" s="13" t="s">
        <v>565</v>
      </c>
      <c r="H1458" s="14" t="s">
        <v>637</v>
      </c>
      <c r="I1458" s="2">
        <f t="shared" si="45"/>
        <v>1</v>
      </c>
      <c r="J1458" s="2" t="s">
        <v>11974</v>
      </c>
    </row>
    <row r="1459" spans="1:10" x14ac:dyDescent="0.25">
      <c r="A1459" s="9">
        <v>7805145474</v>
      </c>
      <c r="B1459" s="10" t="s">
        <v>8309</v>
      </c>
      <c r="C1459" s="13" t="str">
        <f>IF(B1459="","не указан"&amp;COUNTIF($A$3:$A1459,A1459),B1459)</f>
        <v>общеобразовательное учреждение (здание №2)</v>
      </c>
      <c r="D1459" s="10" t="str">
        <f t="shared" si="44"/>
        <v>7805145474общеобразовательное учреждение (здание №2)</v>
      </c>
      <c r="E1459" s="10" t="s">
        <v>8310</v>
      </c>
      <c r="F1459" s="10" t="s">
        <v>16</v>
      </c>
      <c r="G1459" s="10" t="s">
        <v>565</v>
      </c>
      <c r="H1459" s="11" t="s">
        <v>649</v>
      </c>
      <c r="I1459" s="2">
        <f t="shared" si="45"/>
        <v>2</v>
      </c>
      <c r="J1459" s="2" t="s">
        <v>11974</v>
      </c>
    </row>
    <row r="1460" spans="1:10" x14ac:dyDescent="0.25">
      <c r="A1460" s="12">
        <v>7805145474</v>
      </c>
      <c r="B1460" s="13"/>
      <c r="C1460" s="13" t="str">
        <f>IF(B1460="","не указан"&amp;COUNTIF($A$3:$A1460,A1460),B1460)</f>
        <v>не указан2</v>
      </c>
      <c r="D1460" s="10" t="str">
        <f t="shared" si="44"/>
        <v>7805145474не указан2</v>
      </c>
      <c r="E1460" s="13" t="s">
        <v>8311</v>
      </c>
      <c r="F1460" s="13" t="s">
        <v>16</v>
      </c>
      <c r="G1460" s="13" t="s">
        <v>565</v>
      </c>
      <c r="H1460" s="14" t="s">
        <v>649</v>
      </c>
      <c r="I1460" s="2">
        <f t="shared" si="45"/>
        <v>1</v>
      </c>
      <c r="J1460" s="2" t="s">
        <v>11974</v>
      </c>
    </row>
    <row r="1461" spans="1:10" x14ac:dyDescent="0.25">
      <c r="A1461" s="9">
        <v>7805145481</v>
      </c>
      <c r="B1461" s="10" t="s">
        <v>10164</v>
      </c>
      <c r="C1461" s="13" t="str">
        <f>IF(B1461="","не указан"&amp;COUNTIF($A$3:$A1461,A1461),B1461)</f>
        <v>Санкт-Петербургское государственное бюджетное учреждение центр для детей-сирот и детей, оставшихся без попечения родителей "Центр содействия семейному воспитанию №8"</v>
      </c>
      <c r="D1461" s="10" t="str">
        <f t="shared" si="44"/>
        <v>7805145481Санкт-Петербургское государственное бюджетное учреждение центр для детей-сирот и детей, оставшихся без попечения родителей "Центр содействия семейному воспитанию №8"</v>
      </c>
      <c r="E1461" s="10" t="s">
        <v>7933</v>
      </c>
      <c r="F1461" s="10" t="s">
        <v>2243</v>
      </c>
      <c r="G1461" s="10" t="s">
        <v>2640</v>
      </c>
      <c r="H1461" s="11" t="s">
        <v>2686</v>
      </c>
      <c r="I1461" s="2">
        <f t="shared" si="45"/>
        <v>1</v>
      </c>
      <c r="J1461" s="2" t="s">
        <v>11974</v>
      </c>
    </row>
    <row r="1462" spans="1:10" x14ac:dyDescent="0.25">
      <c r="A1462" s="12">
        <v>7805146703</v>
      </c>
      <c r="B1462" s="13"/>
      <c r="C1462" s="13" t="str">
        <f>IF(B1462="","не указан"&amp;COUNTIF($A$3:$A1462,A1462),B1462)</f>
        <v>не указан1</v>
      </c>
      <c r="D1462" s="10" t="str">
        <f t="shared" si="44"/>
        <v>7805146703не указан1</v>
      </c>
      <c r="E1462" s="13" t="s">
        <v>7878</v>
      </c>
      <c r="F1462" s="13" t="s">
        <v>16</v>
      </c>
      <c r="G1462" s="13" t="s">
        <v>565</v>
      </c>
      <c r="H1462" s="14" t="s">
        <v>643</v>
      </c>
      <c r="I1462" s="2">
        <f t="shared" si="45"/>
        <v>1</v>
      </c>
      <c r="J1462" s="2" t="s">
        <v>11974</v>
      </c>
    </row>
    <row r="1463" spans="1:10" x14ac:dyDescent="0.25">
      <c r="A1463" s="9">
        <v>7805146710</v>
      </c>
      <c r="B1463" s="10" t="s">
        <v>4086</v>
      </c>
      <c r="C1463" s="13" t="str">
        <f>IF(B1463="","не указан"&amp;COUNTIF($A$3:$A1463,A1463),B1463)</f>
        <v>ГБУ ДО ДДЮТ Кировского района</v>
      </c>
      <c r="D1463" s="10" t="str">
        <f t="shared" si="44"/>
        <v>7805146710ГБУ ДО ДДЮТ Кировского района</v>
      </c>
      <c r="E1463" s="10" t="s">
        <v>4087</v>
      </c>
      <c r="F1463" s="10" t="s">
        <v>16</v>
      </c>
      <c r="G1463" s="10" t="s">
        <v>565</v>
      </c>
      <c r="H1463" s="11" t="s">
        <v>686</v>
      </c>
      <c r="I1463" s="2">
        <f t="shared" si="45"/>
        <v>2</v>
      </c>
      <c r="J1463" s="2" t="s">
        <v>11974</v>
      </c>
    </row>
    <row r="1464" spans="1:10" x14ac:dyDescent="0.25">
      <c r="A1464" s="12">
        <v>7805146710</v>
      </c>
      <c r="B1464" s="13"/>
      <c r="C1464" s="13" t="str">
        <f>IF(B1464="","не указан"&amp;COUNTIF($A$3:$A1464,A1464),B1464)</f>
        <v>не указан2</v>
      </c>
      <c r="D1464" s="10" t="str">
        <f t="shared" si="44"/>
        <v>7805146710не указан2</v>
      </c>
      <c r="E1464" s="13" t="s">
        <v>4088</v>
      </c>
      <c r="F1464" s="13" t="s">
        <v>16</v>
      </c>
      <c r="G1464" s="13" t="s">
        <v>565</v>
      </c>
      <c r="H1464" s="14" t="s">
        <v>686</v>
      </c>
      <c r="I1464" s="2">
        <f t="shared" si="45"/>
        <v>1</v>
      </c>
      <c r="J1464" s="2" t="s">
        <v>11974</v>
      </c>
    </row>
    <row r="1465" spans="1:10" x14ac:dyDescent="0.25">
      <c r="A1465" s="9">
        <v>7805146728</v>
      </c>
      <c r="B1465" s="13"/>
      <c r="C1465" s="13" t="str">
        <f>IF(B1465="","не указан"&amp;COUNTIF($A$3:$A1465,A1465),B1465)</f>
        <v>не указан1</v>
      </c>
      <c r="D1465" s="10" t="str">
        <f t="shared" si="44"/>
        <v>7805146728не указан1</v>
      </c>
      <c r="E1465" s="10" t="s">
        <v>8106</v>
      </c>
      <c r="F1465" s="10" t="s">
        <v>16</v>
      </c>
      <c r="G1465" s="10" t="s">
        <v>565</v>
      </c>
      <c r="H1465" s="11" t="s">
        <v>683</v>
      </c>
      <c r="I1465" s="2">
        <f t="shared" si="45"/>
        <v>1</v>
      </c>
      <c r="J1465" s="2" t="s">
        <v>11974</v>
      </c>
    </row>
    <row r="1466" spans="1:10" x14ac:dyDescent="0.25">
      <c r="A1466" s="12">
        <v>7805146735</v>
      </c>
      <c r="B1466" s="13" t="s">
        <v>7932</v>
      </c>
      <c r="C1466" s="13" t="str">
        <f>IF(B1466="","не указан"&amp;COUNTIF($A$3:$A1466,A1466),B1466)</f>
        <v>Образовательная деятельность (школа)</v>
      </c>
      <c r="D1466" s="10" t="str">
        <f t="shared" si="44"/>
        <v>7805146735Образовательная деятельность (школа)</v>
      </c>
      <c r="E1466" s="13" t="s">
        <v>7933</v>
      </c>
      <c r="F1466" s="13" t="s">
        <v>16</v>
      </c>
      <c r="G1466" s="13" t="s">
        <v>565</v>
      </c>
      <c r="H1466" s="14" t="s">
        <v>684</v>
      </c>
      <c r="I1466" s="2">
        <f t="shared" si="45"/>
        <v>1</v>
      </c>
      <c r="J1466" s="2" t="s">
        <v>11974</v>
      </c>
    </row>
    <row r="1467" spans="1:10" x14ac:dyDescent="0.25">
      <c r="A1467" s="9">
        <v>7805146742</v>
      </c>
      <c r="B1467" s="13"/>
      <c r="C1467" s="13" t="str">
        <f>IF(B1467="","не указан"&amp;COUNTIF($A$3:$A1467,A1467),B1467)</f>
        <v>не указан1</v>
      </c>
      <c r="D1467" s="10" t="str">
        <f t="shared" si="44"/>
        <v>7805146742не указан1</v>
      </c>
      <c r="E1467" s="10" t="s">
        <v>7517</v>
      </c>
      <c r="F1467" s="10" t="s">
        <v>16</v>
      </c>
      <c r="G1467" s="10" t="s">
        <v>565</v>
      </c>
      <c r="H1467" s="11" t="s">
        <v>640</v>
      </c>
      <c r="I1467" s="2">
        <f t="shared" si="45"/>
        <v>2</v>
      </c>
      <c r="J1467" s="2" t="s">
        <v>11974</v>
      </c>
    </row>
    <row r="1468" spans="1:10" x14ac:dyDescent="0.25">
      <c r="A1468" s="12">
        <v>7805146742</v>
      </c>
      <c r="B1468" s="13" t="s">
        <v>10871</v>
      </c>
      <c r="C1468" s="13" t="str">
        <f>IF(B1468="","не указан"&amp;COUNTIF($A$3:$A1468,A1468),B1468)</f>
        <v>Старшая школа</v>
      </c>
      <c r="D1468" s="10" t="str">
        <f t="shared" si="44"/>
        <v>7805146742Старшая школа</v>
      </c>
      <c r="E1468" s="13" t="s">
        <v>10872</v>
      </c>
      <c r="F1468" s="13" t="s">
        <v>16</v>
      </c>
      <c r="G1468" s="13" t="s">
        <v>565</v>
      </c>
      <c r="H1468" s="14" t="s">
        <v>640</v>
      </c>
      <c r="I1468" s="2">
        <f t="shared" si="45"/>
        <v>1</v>
      </c>
      <c r="J1468" s="2" t="s">
        <v>11974</v>
      </c>
    </row>
    <row r="1469" spans="1:10" x14ac:dyDescent="0.25">
      <c r="A1469" s="9">
        <v>7805146750</v>
      </c>
      <c r="B1469" s="13"/>
      <c r="C1469" s="13" t="str">
        <f>IF(B1469="","не указан"&amp;COUNTIF($A$3:$A1469,A1469),B1469)</f>
        <v>не указан1</v>
      </c>
      <c r="D1469" s="10" t="str">
        <f t="shared" si="44"/>
        <v>7805146750не указан1</v>
      </c>
      <c r="E1469" s="10" t="s">
        <v>11801</v>
      </c>
      <c r="F1469" s="10" t="s">
        <v>16</v>
      </c>
      <c r="G1469" s="10" t="s">
        <v>565</v>
      </c>
      <c r="H1469" s="11" t="s">
        <v>685</v>
      </c>
      <c r="I1469" s="2">
        <f t="shared" si="45"/>
        <v>1</v>
      </c>
      <c r="J1469" s="2" t="s">
        <v>11974</v>
      </c>
    </row>
    <row r="1470" spans="1:10" x14ac:dyDescent="0.25">
      <c r="A1470" s="12">
        <v>7805146774</v>
      </c>
      <c r="B1470" s="13"/>
      <c r="C1470" s="13" t="str">
        <f>IF(B1470="","не указан"&amp;COUNTIF($A$3:$A1470,A1470),B1470)</f>
        <v>не указан1</v>
      </c>
      <c r="D1470" s="10" t="str">
        <f t="shared" si="44"/>
        <v>7805146774не указан1</v>
      </c>
      <c r="E1470" s="13" t="s">
        <v>11178</v>
      </c>
      <c r="F1470" s="13" t="s">
        <v>16</v>
      </c>
      <c r="G1470" s="13" t="s">
        <v>565</v>
      </c>
      <c r="H1470" s="14" t="s">
        <v>646</v>
      </c>
      <c r="I1470" s="2">
        <f t="shared" si="45"/>
        <v>1</v>
      </c>
      <c r="J1470" s="2" t="s">
        <v>11974</v>
      </c>
    </row>
    <row r="1471" spans="1:10" x14ac:dyDescent="0.25">
      <c r="A1471" s="9">
        <v>7805146781</v>
      </c>
      <c r="B1471" s="13"/>
      <c r="C1471" s="13" t="str">
        <f>IF(B1471="","не указан"&amp;COUNTIF($A$3:$A1471,A1471),B1471)</f>
        <v>не указан1</v>
      </c>
      <c r="D1471" s="10" t="str">
        <f t="shared" si="44"/>
        <v>7805146781не указан1</v>
      </c>
      <c r="E1471" s="10" t="s">
        <v>4879</v>
      </c>
      <c r="F1471" s="10" t="s">
        <v>16</v>
      </c>
      <c r="G1471" s="10" t="s">
        <v>565</v>
      </c>
      <c r="H1471" s="11" t="s">
        <v>690</v>
      </c>
      <c r="I1471" s="2">
        <f t="shared" si="45"/>
        <v>2</v>
      </c>
      <c r="J1471" s="2" t="s">
        <v>11974</v>
      </c>
    </row>
    <row r="1472" spans="1:10" x14ac:dyDescent="0.25">
      <c r="A1472" s="12">
        <v>7805146781</v>
      </c>
      <c r="B1472" s="13" t="s">
        <v>11637</v>
      </c>
      <c r="C1472" s="13" t="str">
        <f>IF(B1472="","не указан"&amp;COUNTIF($A$3:$A1472,A1472),B1472)</f>
        <v>Центр информатизации образования (ЦИО)</v>
      </c>
      <c r="D1472" s="10" t="str">
        <f t="shared" si="44"/>
        <v>7805146781Центр информатизации образования (ЦИО)</v>
      </c>
      <c r="E1472" s="13"/>
      <c r="F1472" s="13" t="s">
        <v>16</v>
      </c>
      <c r="G1472" s="13" t="s">
        <v>565</v>
      </c>
      <c r="H1472" s="14" t="s">
        <v>690</v>
      </c>
      <c r="I1472" s="2">
        <f t="shared" si="45"/>
        <v>1</v>
      </c>
      <c r="J1472" s="2" t="s">
        <v>11974</v>
      </c>
    </row>
    <row r="1473" spans="1:10" x14ac:dyDescent="0.25">
      <c r="A1473" s="9">
        <v>7805146799</v>
      </c>
      <c r="B1473" s="13"/>
      <c r="C1473" s="13" t="str">
        <f>IF(B1473="","не указан"&amp;COUNTIF($A$3:$A1473,A1473),B1473)</f>
        <v>не указан1</v>
      </c>
      <c r="D1473" s="10" t="str">
        <f t="shared" si="44"/>
        <v>7805146799не указан1</v>
      </c>
      <c r="E1473" s="10" t="s">
        <v>11162</v>
      </c>
      <c r="F1473" s="10" t="s">
        <v>16</v>
      </c>
      <c r="G1473" s="10" t="s">
        <v>565</v>
      </c>
      <c r="H1473" s="11" t="s">
        <v>647</v>
      </c>
      <c r="I1473" s="2">
        <f t="shared" si="45"/>
        <v>1</v>
      </c>
      <c r="J1473" s="2" t="s">
        <v>11974</v>
      </c>
    </row>
    <row r="1474" spans="1:10" x14ac:dyDescent="0.25">
      <c r="A1474" s="12">
        <v>7805149180</v>
      </c>
      <c r="B1474" s="13" t="s">
        <v>6501</v>
      </c>
      <c r="C1474" s="13" t="str">
        <f>IF(B1474="","не указан"&amp;COUNTIF($A$3:$A1474,A1474),B1474)</f>
        <v>Здание общеобразовательной школы</v>
      </c>
      <c r="D1474" s="10" t="str">
        <f t="shared" si="44"/>
        <v>7805149180Здание общеобразовательной школы</v>
      </c>
      <c r="E1474" s="13" t="s">
        <v>6502</v>
      </c>
      <c r="F1474" s="13" t="s">
        <v>16</v>
      </c>
      <c r="G1474" s="13" t="s">
        <v>565</v>
      </c>
      <c r="H1474" s="14" t="s">
        <v>650</v>
      </c>
      <c r="I1474" s="2">
        <f t="shared" si="45"/>
        <v>1</v>
      </c>
      <c r="J1474" s="2" t="s">
        <v>11974</v>
      </c>
    </row>
    <row r="1475" spans="1:10" x14ac:dyDescent="0.25">
      <c r="A1475" s="9">
        <v>7805149197</v>
      </c>
      <c r="B1475" s="13"/>
      <c r="C1475" s="13" t="str">
        <f>IF(B1475="","не указан"&amp;COUNTIF($A$3:$A1475,A1475),B1475)</f>
        <v>не указан1</v>
      </c>
      <c r="D1475" s="10" t="str">
        <f t="shared" si="44"/>
        <v>7805149197не указан1</v>
      </c>
      <c r="E1475" s="10" t="s">
        <v>11339</v>
      </c>
      <c r="F1475" s="10" t="s">
        <v>16</v>
      </c>
      <c r="G1475" s="10" t="s">
        <v>565</v>
      </c>
      <c r="H1475" s="11" t="s">
        <v>681</v>
      </c>
      <c r="I1475" s="2">
        <f t="shared" si="45"/>
        <v>1</v>
      </c>
      <c r="J1475" s="2" t="s">
        <v>11974</v>
      </c>
    </row>
    <row r="1476" spans="1:10" x14ac:dyDescent="0.25">
      <c r="A1476" s="12">
        <v>7805149207</v>
      </c>
      <c r="B1476" s="13"/>
      <c r="C1476" s="13" t="str">
        <f>IF(B1476="","не указан"&amp;COUNTIF($A$3:$A1476,A1476),B1476)</f>
        <v>не указан1</v>
      </c>
      <c r="D1476" s="10" t="str">
        <f t="shared" ref="D1476:D1539" si="46">A1476&amp;C1476</f>
        <v>7805149207не указан1</v>
      </c>
      <c r="E1476" s="13" t="s">
        <v>11844</v>
      </c>
      <c r="F1476" s="13" t="s">
        <v>16</v>
      </c>
      <c r="G1476" s="13" t="s">
        <v>565</v>
      </c>
      <c r="H1476" s="14" t="s">
        <v>651</v>
      </c>
      <c r="I1476" s="2">
        <f t="shared" ref="I1476:I1539" si="47">COUNTIF(A1476:A8207,A1476)</f>
        <v>1</v>
      </c>
      <c r="J1476" s="2" t="s">
        <v>11974</v>
      </c>
    </row>
    <row r="1477" spans="1:10" x14ac:dyDescent="0.25">
      <c r="A1477" s="9">
        <v>7805149214</v>
      </c>
      <c r="B1477" s="13"/>
      <c r="C1477" s="13" t="str">
        <f>IF(B1477="","не указан"&amp;COUNTIF($A$3:$A1477,A1477),B1477)</f>
        <v>не указан1</v>
      </c>
      <c r="D1477" s="10" t="str">
        <f t="shared" si="46"/>
        <v>7805149214не указан1</v>
      </c>
      <c r="E1477" s="10" t="s">
        <v>11203</v>
      </c>
      <c r="F1477" s="10" t="s">
        <v>16</v>
      </c>
      <c r="G1477" s="10" t="s">
        <v>565</v>
      </c>
      <c r="H1477" s="11" t="s">
        <v>652</v>
      </c>
      <c r="I1477" s="2">
        <f t="shared" si="47"/>
        <v>1</v>
      </c>
      <c r="J1477" s="2" t="s">
        <v>11974</v>
      </c>
    </row>
    <row r="1478" spans="1:10" x14ac:dyDescent="0.25">
      <c r="A1478" s="12">
        <v>7805149221</v>
      </c>
      <c r="B1478" s="13"/>
      <c r="C1478" s="13" t="str">
        <f>IF(B1478="","не указан"&amp;COUNTIF($A$3:$A1478,A1478),B1478)</f>
        <v>не указан1</v>
      </c>
      <c r="D1478" s="10" t="str">
        <f t="shared" si="46"/>
        <v>7805149221не указан1</v>
      </c>
      <c r="E1478" s="13" t="s">
        <v>11814</v>
      </c>
      <c r="F1478" s="13" t="s">
        <v>16</v>
      </c>
      <c r="G1478" s="13" t="s">
        <v>565</v>
      </c>
      <c r="H1478" s="14" t="s">
        <v>644</v>
      </c>
      <c r="I1478" s="2">
        <f t="shared" si="47"/>
        <v>1</v>
      </c>
      <c r="J1478" s="2" t="s">
        <v>11974</v>
      </c>
    </row>
    <row r="1479" spans="1:10" x14ac:dyDescent="0.25">
      <c r="A1479" s="9">
        <v>7805149239</v>
      </c>
      <c r="B1479" s="13"/>
      <c r="C1479" s="13" t="str">
        <f>IF(B1479="","не указан"&amp;COUNTIF($A$3:$A1479,A1479),B1479)</f>
        <v>не указан1</v>
      </c>
      <c r="D1479" s="10" t="str">
        <f t="shared" si="46"/>
        <v>7805149239не указан1</v>
      </c>
      <c r="E1479" s="10" t="s">
        <v>11818</v>
      </c>
      <c r="F1479" s="10" t="s">
        <v>16</v>
      </c>
      <c r="G1479" s="10" t="s">
        <v>565</v>
      </c>
      <c r="H1479" s="11" t="s">
        <v>654</v>
      </c>
      <c r="I1479" s="2">
        <f t="shared" si="47"/>
        <v>1</v>
      </c>
      <c r="J1479" s="2" t="s">
        <v>11974</v>
      </c>
    </row>
    <row r="1480" spans="1:10" x14ac:dyDescent="0.25">
      <c r="A1480" s="12">
        <v>7805149253</v>
      </c>
      <c r="B1480" s="13" t="s">
        <v>4738</v>
      </c>
      <c r="C1480" s="13" t="str">
        <f>IF(B1480="","не указан"&amp;COUNTIF($A$3:$A1480,A1480),B1480)</f>
        <v>Государственное бюджетное общеобразовательное учреждение средняя общеобразовательная школа № 254 с углубленным изучением английского языка Кировского района Санкт-Петербурга</v>
      </c>
      <c r="D1480" s="10" t="str">
        <f t="shared" si="46"/>
        <v>7805149253Государственное бюджетное общеобразовательное учреждение средняя общеобразовательная школа № 254 с углубленным изучением английского языка Кировского района Санкт-Петербурга</v>
      </c>
      <c r="E1480" s="13" t="s">
        <v>4739</v>
      </c>
      <c r="F1480" s="13" t="s">
        <v>16</v>
      </c>
      <c r="G1480" s="13" t="s">
        <v>565</v>
      </c>
      <c r="H1480" s="14" t="s">
        <v>655</v>
      </c>
      <c r="I1480" s="2">
        <f t="shared" si="47"/>
        <v>1</v>
      </c>
      <c r="J1480" s="2" t="s">
        <v>11974</v>
      </c>
    </row>
    <row r="1481" spans="1:10" x14ac:dyDescent="0.25">
      <c r="A1481" s="9">
        <v>7805149260</v>
      </c>
      <c r="B1481" s="13"/>
      <c r="C1481" s="13" t="str">
        <f>IF(B1481="","не указан"&amp;COUNTIF($A$3:$A1481,A1481),B1481)</f>
        <v>не указан1</v>
      </c>
      <c r="D1481" s="10" t="str">
        <f t="shared" si="46"/>
        <v>7805149260не указан1</v>
      </c>
      <c r="E1481" s="10" t="s">
        <v>8043</v>
      </c>
      <c r="F1481" s="10" t="s">
        <v>16</v>
      </c>
      <c r="G1481" s="10" t="s">
        <v>565</v>
      </c>
      <c r="H1481" s="11" t="s">
        <v>657</v>
      </c>
      <c r="I1481" s="2">
        <f t="shared" si="47"/>
        <v>1</v>
      </c>
      <c r="J1481" s="2" t="s">
        <v>11974</v>
      </c>
    </row>
    <row r="1482" spans="1:10" x14ac:dyDescent="0.25">
      <c r="A1482" s="12">
        <v>7805149285</v>
      </c>
      <c r="B1482" s="13"/>
      <c r="C1482" s="13" t="str">
        <f>IF(B1482="","не указан"&amp;COUNTIF($A$3:$A1482,A1482),B1482)</f>
        <v>не указан1</v>
      </c>
      <c r="D1482" s="10" t="str">
        <f t="shared" si="46"/>
        <v>7805149285не указан1</v>
      </c>
      <c r="E1482" s="13" t="s">
        <v>11774</v>
      </c>
      <c r="F1482" s="13" t="s">
        <v>16</v>
      </c>
      <c r="G1482" s="13" t="s">
        <v>565</v>
      </c>
      <c r="H1482" s="14" t="s">
        <v>658</v>
      </c>
      <c r="I1482" s="2">
        <f t="shared" si="47"/>
        <v>1</v>
      </c>
      <c r="J1482" s="2" t="s">
        <v>11974</v>
      </c>
    </row>
    <row r="1483" spans="1:10" x14ac:dyDescent="0.25">
      <c r="A1483" s="9">
        <v>7805149292</v>
      </c>
      <c r="B1483" s="10" t="s">
        <v>4742</v>
      </c>
      <c r="C1483" s="13" t="str">
        <f>IF(B1483="","не указан"&amp;COUNTIF($A$3:$A1483,A1483),B1483)</f>
        <v>Государственное бюджетное общеобразовательное учреждение средняя общеобразовательная школа № 277 Кировского района Санкт-Петербурга</v>
      </c>
      <c r="D1483" s="10" t="str">
        <f t="shared" si="46"/>
        <v>7805149292Государственное бюджетное общеобразовательное учреждение средняя общеобразовательная школа № 277 Кировского района Санкт-Петербурга</v>
      </c>
      <c r="E1483" s="10" t="s">
        <v>4743</v>
      </c>
      <c r="F1483" s="10" t="s">
        <v>16</v>
      </c>
      <c r="G1483" s="10" t="s">
        <v>565</v>
      </c>
      <c r="H1483" s="11" t="s">
        <v>659</v>
      </c>
      <c r="I1483" s="2">
        <f t="shared" si="47"/>
        <v>3</v>
      </c>
      <c r="J1483" s="2" t="s">
        <v>11974</v>
      </c>
    </row>
    <row r="1484" spans="1:10" x14ac:dyDescent="0.25">
      <c r="A1484" s="12">
        <v>7805149292</v>
      </c>
      <c r="B1484" s="13" t="s">
        <v>4744</v>
      </c>
      <c r="C1484" s="13" t="str">
        <f>IF(B1484="","не указан"&amp;COUNTIF($A$3:$A1484,A1484),B1484)</f>
        <v>Государственное бюджетное общеобразовательное учреждение средняя общеобразовательная школа №277 Кировского района Санкт-Петербурга</v>
      </c>
      <c r="D1484" s="10" t="str">
        <f t="shared" si="46"/>
        <v>7805149292Государственное бюджетное общеобразовательное учреждение средняя общеобразовательная школа №277 Кировского района Санкт-Петербурга</v>
      </c>
      <c r="E1484" s="13" t="s">
        <v>4804</v>
      </c>
      <c r="F1484" s="13" t="s">
        <v>16</v>
      </c>
      <c r="G1484" s="13" t="s">
        <v>565</v>
      </c>
      <c r="H1484" s="14" t="s">
        <v>659</v>
      </c>
      <c r="I1484" s="2">
        <f t="shared" si="47"/>
        <v>2</v>
      </c>
      <c r="J1484" s="2" t="s">
        <v>11974</v>
      </c>
    </row>
    <row r="1485" spans="1:10" x14ac:dyDescent="0.25">
      <c r="A1485" s="9">
        <v>7805149292</v>
      </c>
      <c r="B1485" s="10" t="s">
        <v>4805</v>
      </c>
      <c r="C1485" s="13" t="str">
        <f>IF(B1485="","не указан"&amp;COUNTIF($A$3:$A1485,A1485),B1485)</f>
        <v>Государственное бюджетное общеобразовательное учреждение средняя общеобразовательная школа №277 Кировского района Санкт-Петербурга второе здание</v>
      </c>
      <c r="D1485" s="10" t="str">
        <f t="shared" si="46"/>
        <v>7805149292Государственное бюджетное общеобразовательное учреждение средняя общеобразовательная школа №277 Кировского района Санкт-Петербурга второе здание</v>
      </c>
      <c r="E1485" s="10" t="s">
        <v>4806</v>
      </c>
      <c r="F1485" s="10" t="s">
        <v>16</v>
      </c>
      <c r="G1485" s="10" t="s">
        <v>565</v>
      </c>
      <c r="H1485" s="11" t="s">
        <v>659</v>
      </c>
      <c r="I1485" s="2">
        <f t="shared" si="47"/>
        <v>1</v>
      </c>
      <c r="J1485" s="2" t="s">
        <v>11974</v>
      </c>
    </row>
    <row r="1486" spans="1:10" x14ac:dyDescent="0.25">
      <c r="A1486" s="12">
        <v>7805149302</v>
      </c>
      <c r="B1486" s="13" t="s">
        <v>4745</v>
      </c>
      <c r="C1486" s="13" t="str">
        <f>IF(B1486="","не указан"&amp;COUNTIF($A$3:$A1486,A1486),B1486)</f>
        <v>Государственное бюджетное общеобразовательное учреждение средняя общеобразовательная школа № 282 с углубленным изучением иностранных языков Кировского района Санкт-Петербурга</v>
      </c>
      <c r="D1486" s="10" t="str">
        <f t="shared" si="46"/>
        <v>7805149302Государственное бюджетное общеобразовательное учреждение средняя общеобразовательная школа № 282 с углубленным изучением иностранных языков Кировского района Санкт-Петербурга</v>
      </c>
      <c r="E1486" s="13" t="s">
        <v>4746</v>
      </c>
      <c r="F1486" s="13" t="s">
        <v>16</v>
      </c>
      <c r="G1486" s="13" t="s">
        <v>565</v>
      </c>
      <c r="H1486" s="14" t="s">
        <v>660</v>
      </c>
      <c r="I1486" s="2">
        <f t="shared" si="47"/>
        <v>1</v>
      </c>
      <c r="J1486" s="2" t="s">
        <v>11974</v>
      </c>
    </row>
    <row r="1487" spans="1:10" x14ac:dyDescent="0.25">
      <c r="A1487" s="9">
        <v>7805149310</v>
      </c>
      <c r="B1487" s="13"/>
      <c r="C1487" s="13" t="str">
        <f>IF(B1487="","не указан"&amp;COUNTIF($A$3:$A1487,A1487),B1487)</f>
        <v>не указан1</v>
      </c>
      <c r="D1487" s="10" t="str">
        <f t="shared" si="46"/>
        <v>7805149310не указан1</v>
      </c>
      <c r="E1487" s="10" t="s">
        <v>8139</v>
      </c>
      <c r="F1487" s="10" t="s">
        <v>16</v>
      </c>
      <c r="G1487" s="10" t="s">
        <v>565</v>
      </c>
      <c r="H1487" s="11" t="s">
        <v>661</v>
      </c>
      <c r="I1487" s="2">
        <f t="shared" si="47"/>
        <v>1</v>
      </c>
      <c r="J1487" s="2" t="s">
        <v>11974</v>
      </c>
    </row>
    <row r="1488" spans="1:10" x14ac:dyDescent="0.25">
      <c r="A1488" s="12">
        <v>7805149327</v>
      </c>
      <c r="B1488" s="13"/>
      <c r="C1488" s="13" t="str">
        <f>IF(B1488="","не указан"&amp;COUNTIF($A$3:$A1488,A1488),B1488)</f>
        <v>не указан1</v>
      </c>
      <c r="D1488" s="10" t="str">
        <f t="shared" si="46"/>
        <v>7805149327не указан1</v>
      </c>
      <c r="E1488" s="13" t="s">
        <v>8115</v>
      </c>
      <c r="F1488" s="13" t="s">
        <v>16</v>
      </c>
      <c r="G1488" s="13" t="s">
        <v>565</v>
      </c>
      <c r="H1488" s="14" t="s">
        <v>641</v>
      </c>
      <c r="I1488" s="2">
        <f t="shared" si="47"/>
        <v>1</v>
      </c>
      <c r="J1488" s="2" t="s">
        <v>11974</v>
      </c>
    </row>
    <row r="1489" spans="1:10" x14ac:dyDescent="0.25">
      <c r="A1489" s="9">
        <v>7805149334</v>
      </c>
      <c r="B1489" s="13"/>
      <c r="C1489" s="13" t="str">
        <f>IF(B1489="","не указан"&amp;COUNTIF($A$3:$A1489,A1489),B1489)</f>
        <v>не указан1</v>
      </c>
      <c r="D1489" s="10" t="str">
        <f t="shared" si="46"/>
        <v>7805149334не указан1</v>
      </c>
      <c r="E1489" s="10" t="s">
        <v>8036</v>
      </c>
      <c r="F1489" s="10" t="s">
        <v>16</v>
      </c>
      <c r="G1489" s="10" t="s">
        <v>565</v>
      </c>
      <c r="H1489" s="11" t="s">
        <v>662</v>
      </c>
      <c r="I1489" s="2">
        <f t="shared" si="47"/>
        <v>1</v>
      </c>
      <c r="J1489" s="2" t="s">
        <v>11974</v>
      </c>
    </row>
    <row r="1490" spans="1:10" x14ac:dyDescent="0.25">
      <c r="A1490" s="12">
        <v>7805149341</v>
      </c>
      <c r="B1490" s="13"/>
      <c r="C1490" s="13" t="str">
        <f>IF(B1490="","не указан"&amp;COUNTIF($A$3:$A1490,A1490),B1490)</f>
        <v>не указан1</v>
      </c>
      <c r="D1490" s="10" t="str">
        <f t="shared" si="46"/>
        <v>7805149341не указан1</v>
      </c>
      <c r="E1490" s="13" t="s">
        <v>7886</v>
      </c>
      <c r="F1490" s="13" t="s">
        <v>16</v>
      </c>
      <c r="G1490" s="13" t="s">
        <v>565</v>
      </c>
      <c r="H1490" s="14" t="s">
        <v>645</v>
      </c>
      <c r="I1490" s="2">
        <f t="shared" si="47"/>
        <v>1</v>
      </c>
      <c r="J1490" s="2" t="s">
        <v>11974</v>
      </c>
    </row>
    <row r="1491" spans="1:10" x14ac:dyDescent="0.25">
      <c r="A1491" s="9">
        <v>7805149359</v>
      </c>
      <c r="B1491" s="10" t="s">
        <v>4750</v>
      </c>
      <c r="C1491" s="13" t="str">
        <f>IF(B1491="","не указан"&amp;COUNTIF($A$3:$A1491,A1491),B1491)</f>
        <v>Государственное бюджетное общеобразовательное учреждение средняя общеобразовательная школа № 381 Кировского района Санкт-Петербурга</v>
      </c>
      <c r="D1491" s="10" t="str">
        <f t="shared" si="46"/>
        <v>7805149359Государственное бюджетное общеобразовательное учреждение средняя общеобразовательная школа № 381 Кировского района Санкт-Петербурга</v>
      </c>
      <c r="E1491" s="10"/>
      <c r="F1491" s="10" t="s">
        <v>16</v>
      </c>
      <c r="G1491" s="10" t="s">
        <v>565</v>
      </c>
      <c r="H1491" s="11" t="s">
        <v>664</v>
      </c>
      <c r="I1491" s="2">
        <f t="shared" si="47"/>
        <v>1</v>
      </c>
      <c r="J1491" s="2" t="s">
        <v>11974</v>
      </c>
    </row>
    <row r="1492" spans="1:10" x14ac:dyDescent="0.25">
      <c r="A1492" s="12">
        <v>7805149366</v>
      </c>
      <c r="B1492" s="13"/>
      <c r="C1492" s="13" t="str">
        <f>IF(B1492="","не указан"&amp;COUNTIF($A$3:$A1492,A1492),B1492)</f>
        <v>не указан1</v>
      </c>
      <c r="D1492" s="10" t="str">
        <f t="shared" si="46"/>
        <v>7805149366не указан1</v>
      </c>
      <c r="E1492" s="13" t="s">
        <v>8292</v>
      </c>
      <c r="F1492" s="13" t="s">
        <v>16</v>
      </c>
      <c r="G1492" s="13" t="s">
        <v>565</v>
      </c>
      <c r="H1492" s="14" t="s">
        <v>665</v>
      </c>
      <c r="I1492" s="2">
        <f t="shared" si="47"/>
        <v>1</v>
      </c>
      <c r="J1492" s="2" t="s">
        <v>11974</v>
      </c>
    </row>
    <row r="1493" spans="1:10" x14ac:dyDescent="0.25">
      <c r="A1493" s="9">
        <v>7805149373</v>
      </c>
      <c r="B1493" s="13"/>
      <c r="C1493" s="13" t="str">
        <f>IF(B1493="","не указан"&amp;COUNTIF($A$3:$A1493,A1493),B1493)</f>
        <v>не указан1</v>
      </c>
      <c r="D1493" s="10" t="str">
        <f t="shared" si="46"/>
        <v>7805149373не указан1</v>
      </c>
      <c r="E1493" s="10" t="s">
        <v>10850</v>
      </c>
      <c r="F1493" s="10" t="s">
        <v>16</v>
      </c>
      <c r="G1493" s="10" t="s">
        <v>565</v>
      </c>
      <c r="H1493" s="11" t="s">
        <v>666</v>
      </c>
      <c r="I1493" s="2">
        <f t="shared" si="47"/>
        <v>1</v>
      </c>
      <c r="J1493" s="2" t="s">
        <v>11974</v>
      </c>
    </row>
    <row r="1494" spans="1:10" x14ac:dyDescent="0.25">
      <c r="A1494" s="12">
        <v>7805149380</v>
      </c>
      <c r="B1494" s="13" t="s">
        <v>6517</v>
      </c>
      <c r="C1494" s="13" t="str">
        <f>IF(B1494="","не указан"&amp;COUNTIF($A$3:$A1494,A1494),B1494)</f>
        <v>здание основоного образования</v>
      </c>
      <c r="D1494" s="10" t="str">
        <f t="shared" si="46"/>
        <v>7805149380здание основоного образования</v>
      </c>
      <c r="E1494" s="13" t="s">
        <v>6518</v>
      </c>
      <c r="F1494" s="13" t="s">
        <v>16</v>
      </c>
      <c r="G1494" s="13" t="s">
        <v>565</v>
      </c>
      <c r="H1494" s="14" t="s">
        <v>648</v>
      </c>
      <c r="I1494" s="2">
        <f t="shared" si="47"/>
        <v>4</v>
      </c>
      <c r="J1494" s="2" t="s">
        <v>11974</v>
      </c>
    </row>
    <row r="1495" spans="1:10" x14ac:dyDescent="0.25">
      <c r="A1495" s="9">
        <v>7805149380</v>
      </c>
      <c r="B1495" s="10" t="s">
        <v>6700</v>
      </c>
      <c r="C1495" s="13" t="str">
        <f>IF(B1495="","не указан"&amp;COUNTIF($A$3:$A1495,A1495),B1495)</f>
        <v>зоологический корпус</v>
      </c>
      <c r="D1495" s="10" t="str">
        <f t="shared" si="46"/>
        <v>7805149380зоологический корпус</v>
      </c>
      <c r="E1495" s="10" t="s">
        <v>6701</v>
      </c>
      <c r="F1495" s="10" t="s">
        <v>16</v>
      </c>
      <c r="G1495" s="10" t="s">
        <v>565</v>
      </c>
      <c r="H1495" s="11" t="s">
        <v>648</v>
      </c>
      <c r="I1495" s="2">
        <f t="shared" si="47"/>
        <v>3</v>
      </c>
      <c r="J1495" s="2" t="s">
        <v>11974</v>
      </c>
    </row>
    <row r="1496" spans="1:10" x14ac:dyDescent="0.25">
      <c r="A1496" s="12">
        <v>7805149380</v>
      </c>
      <c r="B1496" s="13" t="s">
        <v>7065</v>
      </c>
      <c r="C1496" s="13" t="str">
        <f>IF(B1496="","не указан"&amp;COUNTIF($A$3:$A1496,A1496),B1496)</f>
        <v>лабораторный корпус, дополнительное образование</v>
      </c>
      <c r="D1496" s="10" t="str">
        <f t="shared" si="46"/>
        <v>7805149380лабораторный корпус, дополнительное образование</v>
      </c>
      <c r="E1496" s="13" t="s">
        <v>7066</v>
      </c>
      <c r="F1496" s="13" t="s">
        <v>16</v>
      </c>
      <c r="G1496" s="13" t="s">
        <v>565</v>
      </c>
      <c r="H1496" s="14" t="s">
        <v>648</v>
      </c>
      <c r="I1496" s="2">
        <f t="shared" si="47"/>
        <v>2</v>
      </c>
      <c r="J1496" s="2" t="s">
        <v>11974</v>
      </c>
    </row>
    <row r="1497" spans="1:10" x14ac:dyDescent="0.25">
      <c r="A1497" s="9">
        <v>7805149380</v>
      </c>
      <c r="B1497" s="10" t="s">
        <v>8490</v>
      </c>
      <c r="C1497" s="13" t="str">
        <f>IF(B1497="","не указан"&amp;COUNTIF($A$3:$A1497,A1497),B1497)</f>
        <v>оранжерея</v>
      </c>
      <c r="D1497" s="10" t="str">
        <f t="shared" si="46"/>
        <v>7805149380оранжерея</v>
      </c>
      <c r="E1497" s="10" t="s">
        <v>8491</v>
      </c>
      <c r="F1497" s="10" t="s">
        <v>16</v>
      </c>
      <c r="G1497" s="10" t="s">
        <v>565</v>
      </c>
      <c r="H1497" s="11" t="s">
        <v>648</v>
      </c>
      <c r="I1497" s="2">
        <f t="shared" si="47"/>
        <v>1</v>
      </c>
      <c r="J1497" s="2" t="s">
        <v>11974</v>
      </c>
    </row>
    <row r="1498" spans="1:10" x14ac:dyDescent="0.25">
      <c r="A1498" s="12">
        <v>7805149398</v>
      </c>
      <c r="B1498" s="13"/>
      <c r="C1498" s="13" t="str">
        <f>IF(B1498="","не указан"&amp;COUNTIF($A$3:$A1498,A1498),B1498)</f>
        <v>не указан1</v>
      </c>
      <c r="D1498" s="10" t="str">
        <f t="shared" si="46"/>
        <v>7805149398не указан1</v>
      </c>
      <c r="E1498" s="13"/>
      <c r="F1498" s="13" t="s">
        <v>16</v>
      </c>
      <c r="G1498" s="13" t="s">
        <v>565</v>
      </c>
      <c r="H1498" s="14" t="s">
        <v>667</v>
      </c>
      <c r="I1498" s="2">
        <f t="shared" si="47"/>
        <v>1</v>
      </c>
      <c r="J1498" s="2" t="s">
        <v>11974</v>
      </c>
    </row>
    <row r="1499" spans="1:10" x14ac:dyDescent="0.25">
      <c r="A1499" s="9">
        <v>7805149408</v>
      </c>
      <c r="B1499" s="13"/>
      <c r="C1499" s="13" t="str">
        <f>IF(B1499="","не указан"&amp;COUNTIF($A$3:$A1499,A1499),B1499)</f>
        <v>не указан1</v>
      </c>
      <c r="D1499" s="10" t="str">
        <f t="shared" si="46"/>
        <v>7805149408не указан1</v>
      </c>
      <c r="E1499" s="10" t="s">
        <v>2961</v>
      </c>
      <c r="F1499" s="10" t="s">
        <v>16</v>
      </c>
      <c r="G1499" s="10" t="s">
        <v>565</v>
      </c>
      <c r="H1499" s="11" t="s">
        <v>642</v>
      </c>
      <c r="I1499" s="2">
        <f t="shared" si="47"/>
        <v>1</v>
      </c>
      <c r="J1499" s="2" t="s">
        <v>11974</v>
      </c>
    </row>
    <row r="1500" spans="1:10" x14ac:dyDescent="0.25">
      <c r="A1500" s="12">
        <v>7805149422</v>
      </c>
      <c r="B1500" s="13"/>
      <c r="C1500" s="13" t="str">
        <f>IF(B1500="","не указан"&amp;COUNTIF($A$3:$A1500,A1500),B1500)</f>
        <v>не указан1</v>
      </c>
      <c r="D1500" s="10" t="str">
        <f t="shared" si="46"/>
        <v>7805149422не указан1</v>
      </c>
      <c r="E1500" s="13" t="s">
        <v>11443</v>
      </c>
      <c r="F1500" s="13" t="s">
        <v>16</v>
      </c>
      <c r="G1500" s="13" t="s">
        <v>565</v>
      </c>
      <c r="H1500" s="14" t="s">
        <v>682</v>
      </c>
      <c r="I1500" s="2">
        <f t="shared" si="47"/>
        <v>1</v>
      </c>
      <c r="J1500" s="2" t="s">
        <v>11974</v>
      </c>
    </row>
    <row r="1501" spans="1:10" x14ac:dyDescent="0.25">
      <c r="A1501" s="9">
        <v>7805149430</v>
      </c>
      <c r="B1501" s="10" t="s">
        <v>4021</v>
      </c>
      <c r="C1501" s="13" t="str">
        <f>IF(B1501="","не указан"&amp;COUNTIF($A$3:$A1501,A1501),B1501)</f>
        <v>ГБОУ СОШ № 481 с углубленным изучением немецкого языка Кировского района Санкт-Петербурга</v>
      </c>
      <c r="D1501" s="10" t="str">
        <f t="shared" si="46"/>
        <v>7805149430ГБОУ СОШ № 481 с углубленным изучением немецкого языка Кировского района Санкт-Петербурга</v>
      </c>
      <c r="E1501" s="10" t="s">
        <v>4022</v>
      </c>
      <c r="F1501" s="10" t="s">
        <v>16</v>
      </c>
      <c r="G1501" s="10" t="s">
        <v>565</v>
      </c>
      <c r="H1501" s="11" t="s">
        <v>668</v>
      </c>
      <c r="I1501" s="2">
        <f t="shared" si="47"/>
        <v>2</v>
      </c>
      <c r="J1501" s="2" t="s">
        <v>11974</v>
      </c>
    </row>
    <row r="1502" spans="1:10" x14ac:dyDescent="0.25">
      <c r="A1502" s="12">
        <v>7805149430</v>
      </c>
      <c r="B1502" s="13" t="s">
        <v>4756</v>
      </c>
      <c r="C1502" s="13" t="str">
        <f>IF(B1502="","не указан"&amp;COUNTIF($A$3:$A1502,A1502),B1502)</f>
        <v>Государственное бюджетное общеобразовательное учреждение средняя общеобразовательная школа № 481 с углубленным изучениме немецкого языка Кировского района Санкт-Петербурга</v>
      </c>
      <c r="D1502" s="10" t="str">
        <f t="shared" si="46"/>
        <v>7805149430Государственное бюджетное общеобразовательное учреждение средняя общеобразовательная школа № 481 с углубленным изучениме немецкого языка Кировского района Санкт-Петербурга</v>
      </c>
      <c r="E1502" s="13" t="s">
        <v>4757</v>
      </c>
      <c r="F1502" s="13" t="s">
        <v>16</v>
      </c>
      <c r="G1502" s="13" t="s">
        <v>565</v>
      </c>
      <c r="H1502" s="14" t="s">
        <v>668</v>
      </c>
      <c r="I1502" s="2">
        <f t="shared" si="47"/>
        <v>1</v>
      </c>
      <c r="J1502" s="2" t="s">
        <v>11974</v>
      </c>
    </row>
    <row r="1503" spans="1:10" x14ac:dyDescent="0.25">
      <c r="A1503" s="9">
        <v>7805149447</v>
      </c>
      <c r="B1503" s="13"/>
      <c r="C1503" s="13" t="str">
        <f>IF(B1503="","не указан"&amp;COUNTIF($A$3:$A1503,A1503),B1503)</f>
        <v>не указан1</v>
      </c>
      <c r="D1503" s="10" t="str">
        <f t="shared" si="46"/>
        <v>7805149447не указан1</v>
      </c>
      <c r="E1503" s="10" t="s">
        <v>7971</v>
      </c>
      <c r="F1503" s="10" t="s">
        <v>16</v>
      </c>
      <c r="G1503" s="10" t="s">
        <v>565</v>
      </c>
      <c r="H1503" s="11" t="s">
        <v>669</v>
      </c>
      <c r="I1503" s="2">
        <f t="shared" si="47"/>
        <v>1</v>
      </c>
      <c r="J1503" s="2" t="s">
        <v>11974</v>
      </c>
    </row>
    <row r="1504" spans="1:10" x14ac:dyDescent="0.25">
      <c r="A1504" s="12">
        <v>7805149454</v>
      </c>
      <c r="B1504" s="13"/>
      <c r="C1504" s="13" t="str">
        <f>IF(B1504="","не указан"&amp;COUNTIF($A$3:$A1504,A1504),B1504)</f>
        <v>не указан1</v>
      </c>
      <c r="D1504" s="10" t="str">
        <f t="shared" si="46"/>
        <v>7805149454не указан1</v>
      </c>
      <c r="E1504" s="13" t="s">
        <v>11176</v>
      </c>
      <c r="F1504" s="13" t="s">
        <v>16</v>
      </c>
      <c r="G1504" s="13" t="s">
        <v>565</v>
      </c>
      <c r="H1504" s="14" t="s">
        <v>670</v>
      </c>
      <c r="I1504" s="2">
        <f t="shared" si="47"/>
        <v>2</v>
      </c>
      <c r="J1504" s="2" t="s">
        <v>11974</v>
      </c>
    </row>
    <row r="1505" spans="1:10" x14ac:dyDescent="0.25">
      <c r="A1505" s="9">
        <v>7805149454</v>
      </c>
      <c r="B1505" s="13"/>
      <c r="C1505" s="13" t="str">
        <f>IF(B1505="","не указан"&amp;COUNTIF($A$3:$A1505,A1505),B1505)</f>
        <v>не указан2</v>
      </c>
      <c r="D1505" s="10" t="str">
        <f t="shared" si="46"/>
        <v>7805149454не указан2</v>
      </c>
      <c r="E1505" s="10" t="s">
        <v>11229</v>
      </c>
      <c r="F1505" s="10" t="s">
        <v>16</v>
      </c>
      <c r="G1505" s="10" t="s">
        <v>565</v>
      </c>
      <c r="H1505" s="11" t="s">
        <v>670</v>
      </c>
      <c r="I1505" s="2">
        <f t="shared" si="47"/>
        <v>1</v>
      </c>
      <c r="J1505" s="2" t="s">
        <v>11974</v>
      </c>
    </row>
    <row r="1506" spans="1:10" x14ac:dyDescent="0.25">
      <c r="A1506" s="12">
        <v>7805149461</v>
      </c>
      <c r="B1506" s="13" t="s">
        <v>7674</v>
      </c>
      <c r="C1506" s="13" t="str">
        <f>IF(B1506="","не указан"&amp;COUNTIF($A$3:$A1506,A1506),B1506)</f>
        <v>Нежилое здание ( школа)</v>
      </c>
      <c r="D1506" s="10" t="str">
        <f t="shared" si="46"/>
        <v>7805149461Нежилое здание ( школа)</v>
      </c>
      <c r="E1506" s="13" t="s">
        <v>7675</v>
      </c>
      <c r="F1506" s="13" t="s">
        <v>16</v>
      </c>
      <c r="G1506" s="13" t="s">
        <v>565</v>
      </c>
      <c r="H1506" s="14" t="s">
        <v>671</v>
      </c>
      <c r="I1506" s="2">
        <f t="shared" si="47"/>
        <v>1</v>
      </c>
      <c r="J1506" s="2" t="s">
        <v>11974</v>
      </c>
    </row>
    <row r="1507" spans="1:10" x14ac:dyDescent="0.25">
      <c r="A1507" s="9">
        <v>7805149479</v>
      </c>
      <c r="B1507" s="10" t="s">
        <v>6686</v>
      </c>
      <c r="C1507" s="13" t="str">
        <f>IF(B1507="","не указан"&amp;COUNTIF($A$3:$A1507,A1507),B1507)</f>
        <v>Здания и помещения учебно-воспитательного назначения</v>
      </c>
      <c r="D1507" s="10" t="str">
        <f t="shared" si="46"/>
        <v>7805149479Здания и помещения учебно-воспитательного назначения</v>
      </c>
      <c r="E1507" s="10" t="s">
        <v>6687</v>
      </c>
      <c r="F1507" s="10" t="s">
        <v>16</v>
      </c>
      <c r="G1507" s="10" t="s">
        <v>565</v>
      </c>
      <c r="H1507" s="11" t="s">
        <v>672</v>
      </c>
      <c r="I1507" s="2">
        <f t="shared" si="47"/>
        <v>2</v>
      </c>
      <c r="J1507" s="2" t="s">
        <v>11974</v>
      </c>
    </row>
    <row r="1508" spans="1:10" x14ac:dyDescent="0.25">
      <c r="A1508" s="12">
        <v>7805149479</v>
      </c>
      <c r="B1508" s="13" t="s">
        <v>6688</v>
      </c>
      <c r="C1508" s="13" t="str">
        <f>IF(B1508="","не указан"&amp;COUNTIF($A$3:$A1508,A1508),B1508)</f>
        <v>Здания и помещения учебно-воспитательного назначения.</v>
      </c>
      <c r="D1508" s="10" t="str">
        <f t="shared" si="46"/>
        <v>7805149479Здания и помещения учебно-воспитательного назначения.</v>
      </c>
      <c r="E1508" s="13" t="s">
        <v>6689</v>
      </c>
      <c r="F1508" s="13" t="s">
        <v>16</v>
      </c>
      <c r="G1508" s="13" t="s">
        <v>565</v>
      </c>
      <c r="H1508" s="14" t="s">
        <v>672</v>
      </c>
      <c r="I1508" s="2">
        <f t="shared" si="47"/>
        <v>1</v>
      </c>
      <c r="J1508" s="2" t="s">
        <v>11974</v>
      </c>
    </row>
    <row r="1509" spans="1:10" x14ac:dyDescent="0.25">
      <c r="A1509" s="9">
        <v>7805149486</v>
      </c>
      <c r="B1509" s="10" t="s">
        <v>4759</v>
      </c>
      <c r="C1509" s="13" t="str">
        <f>IF(B1509="","не указан"&amp;COUNTIF($A$3:$A1509,A1509),B1509)</f>
        <v>Государственное бюджетное общеобразовательное учреждение средняя общеобразовательная школа № 506 с углубленным изучением иностранных языков Кировского района Санкт-Петербурга</v>
      </c>
      <c r="D1509" s="10" t="str">
        <f t="shared" si="46"/>
        <v>7805149486Государственное бюджетное общеобразовательное учреждение средняя общеобразовательная школа № 506 с углубленным изучением иностранных языков Кировского района Санкт-Петербурга</v>
      </c>
      <c r="E1509" s="10"/>
      <c r="F1509" s="10" t="s">
        <v>16</v>
      </c>
      <c r="G1509" s="10" t="s">
        <v>565</v>
      </c>
      <c r="H1509" s="11" t="s">
        <v>673</v>
      </c>
      <c r="I1509" s="2">
        <f t="shared" si="47"/>
        <v>2</v>
      </c>
      <c r="J1509" s="2" t="s">
        <v>11974</v>
      </c>
    </row>
    <row r="1510" spans="1:10" x14ac:dyDescent="0.25">
      <c r="A1510" s="12">
        <v>7805149486</v>
      </c>
      <c r="B1510" s="13"/>
      <c r="C1510" s="13" t="str">
        <f>IF(B1510="","не указан"&amp;COUNTIF($A$3:$A1510,A1510),B1510)</f>
        <v>не указан2</v>
      </c>
      <c r="D1510" s="10" t="str">
        <f t="shared" si="46"/>
        <v>7805149486не указан2</v>
      </c>
      <c r="E1510" s="13" t="s">
        <v>4760</v>
      </c>
      <c r="F1510" s="13" t="s">
        <v>16</v>
      </c>
      <c r="G1510" s="13" t="s">
        <v>565</v>
      </c>
      <c r="H1510" s="14" t="s">
        <v>673</v>
      </c>
      <c r="I1510" s="2">
        <f t="shared" si="47"/>
        <v>1</v>
      </c>
      <c r="J1510" s="2" t="s">
        <v>11974</v>
      </c>
    </row>
    <row r="1511" spans="1:10" x14ac:dyDescent="0.25">
      <c r="A1511" s="9">
        <v>7805149493</v>
      </c>
      <c r="B1511" s="10" t="s">
        <v>4015</v>
      </c>
      <c r="C1511" s="13" t="str">
        <f>IF(B1511="","не указан"&amp;COUNTIF($A$3:$A1511,A1511),B1511)</f>
        <v>ГБОУ СОШ 538</v>
      </c>
      <c r="D1511" s="10" t="str">
        <f t="shared" si="46"/>
        <v>7805149493ГБОУ СОШ 538</v>
      </c>
      <c r="E1511" s="10" t="s">
        <v>4016</v>
      </c>
      <c r="F1511" s="10" t="s">
        <v>16</v>
      </c>
      <c r="G1511" s="10" t="s">
        <v>565</v>
      </c>
      <c r="H1511" s="11" t="s">
        <v>674</v>
      </c>
      <c r="I1511" s="2">
        <f t="shared" si="47"/>
        <v>1</v>
      </c>
      <c r="J1511" s="2" t="s">
        <v>11974</v>
      </c>
    </row>
    <row r="1512" spans="1:10" x14ac:dyDescent="0.25">
      <c r="A1512" s="12">
        <v>7805149503</v>
      </c>
      <c r="B1512" s="13"/>
      <c r="C1512" s="13" t="str">
        <f>IF(B1512="","не указан"&amp;COUNTIF($A$3:$A1512,A1512),B1512)</f>
        <v>не указан1</v>
      </c>
      <c r="D1512" s="10" t="str">
        <f t="shared" si="46"/>
        <v>7805149503не указан1</v>
      </c>
      <c r="E1512" s="13" t="s">
        <v>6621</v>
      </c>
      <c r="F1512" s="13" t="s">
        <v>16</v>
      </c>
      <c r="G1512" s="13" t="s">
        <v>565</v>
      </c>
      <c r="H1512" s="14" t="s">
        <v>675</v>
      </c>
      <c r="I1512" s="2">
        <f t="shared" si="47"/>
        <v>1</v>
      </c>
      <c r="J1512" s="2" t="s">
        <v>11974</v>
      </c>
    </row>
    <row r="1513" spans="1:10" x14ac:dyDescent="0.25">
      <c r="A1513" s="9">
        <v>7805149510</v>
      </c>
      <c r="B1513" s="13"/>
      <c r="C1513" s="13" t="str">
        <f>IF(B1513="","не указан"&amp;COUNTIF($A$3:$A1513,A1513),B1513)</f>
        <v>не указан1</v>
      </c>
      <c r="D1513" s="10" t="str">
        <f t="shared" si="46"/>
        <v>7805149510не указан1</v>
      </c>
      <c r="E1513" s="10" t="s">
        <v>8142</v>
      </c>
      <c r="F1513" s="10" t="s">
        <v>16</v>
      </c>
      <c r="G1513" s="10" t="s">
        <v>565</v>
      </c>
      <c r="H1513" s="11" t="s">
        <v>676</v>
      </c>
      <c r="I1513" s="2">
        <f t="shared" si="47"/>
        <v>1</v>
      </c>
      <c r="J1513" s="2" t="s">
        <v>11974</v>
      </c>
    </row>
    <row r="1514" spans="1:10" x14ac:dyDescent="0.25">
      <c r="A1514" s="12">
        <v>7805149528</v>
      </c>
      <c r="B1514" s="13"/>
      <c r="C1514" s="13" t="str">
        <f>IF(B1514="","не указан"&amp;COUNTIF($A$3:$A1514,A1514),B1514)</f>
        <v>не указан1</v>
      </c>
      <c r="D1514" s="10" t="str">
        <f t="shared" si="46"/>
        <v>7805149528не указан1</v>
      </c>
      <c r="E1514" s="13" t="s">
        <v>8299</v>
      </c>
      <c r="F1514" s="13" t="s">
        <v>16</v>
      </c>
      <c r="G1514" s="13" t="s">
        <v>565</v>
      </c>
      <c r="H1514" s="14" t="s">
        <v>678</v>
      </c>
      <c r="I1514" s="2">
        <f t="shared" si="47"/>
        <v>1</v>
      </c>
      <c r="J1514" s="2" t="s">
        <v>11974</v>
      </c>
    </row>
    <row r="1515" spans="1:10" x14ac:dyDescent="0.25">
      <c r="A1515" s="9">
        <v>7805149535</v>
      </c>
      <c r="B1515" s="13"/>
      <c r="C1515" s="13" t="str">
        <f>IF(B1515="","не указан"&amp;COUNTIF($A$3:$A1515,A1515),B1515)</f>
        <v>не указан1</v>
      </c>
      <c r="D1515" s="10" t="str">
        <f t="shared" si="46"/>
        <v>7805149535не указан1</v>
      </c>
      <c r="E1515" s="10" t="s">
        <v>11210</v>
      </c>
      <c r="F1515" s="10" t="s">
        <v>16</v>
      </c>
      <c r="G1515" s="10" t="s">
        <v>565</v>
      </c>
      <c r="H1515" s="11" t="s">
        <v>679</v>
      </c>
      <c r="I1515" s="2">
        <f t="shared" si="47"/>
        <v>1</v>
      </c>
      <c r="J1515" s="2" t="s">
        <v>11974</v>
      </c>
    </row>
    <row r="1516" spans="1:10" x14ac:dyDescent="0.25">
      <c r="A1516" s="12">
        <v>7805149542</v>
      </c>
      <c r="B1516" s="13"/>
      <c r="C1516" s="13" t="str">
        <f>IF(B1516="","не указан"&amp;COUNTIF($A$3:$A1516,A1516),B1516)</f>
        <v>не указан1</v>
      </c>
      <c r="D1516" s="10" t="str">
        <f t="shared" si="46"/>
        <v>7805149542не указан1</v>
      </c>
      <c r="E1516" s="13" t="s">
        <v>8043</v>
      </c>
      <c r="F1516" s="13" t="s">
        <v>16</v>
      </c>
      <c r="G1516" s="13" t="s">
        <v>565</v>
      </c>
      <c r="H1516" s="14" t="s">
        <v>680</v>
      </c>
      <c r="I1516" s="2">
        <f t="shared" si="47"/>
        <v>1</v>
      </c>
      <c r="J1516" s="2" t="s">
        <v>11974</v>
      </c>
    </row>
    <row r="1517" spans="1:10" x14ac:dyDescent="0.25">
      <c r="A1517" s="9">
        <v>7805150185</v>
      </c>
      <c r="B1517" s="13"/>
      <c r="C1517" s="13" t="str">
        <f>IF(B1517="","не указан"&amp;COUNTIF($A$3:$A1517,A1517),B1517)</f>
        <v>не указан1</v>
      </c>
      <c r="D1517" s="10" t="str">
        <f t="shared" si="46"/>
        <v>7805150185не указан1</v>
      </c>
      <c r="E1517" s="10" t="s">
        <v>8117</v>
      </c>
      <c r="F1517" s="10" t="s">
        <v>16</v>
      </c>
      <c r="G1517" s="10" t="s">
        <v>565</v>
      </c>
      <c r="H1517" s="11" t="s">
        <v>570</v>
      </c>
      <c r="I1517" s="2">
        <f t="shared" si="47"/>
        <v>1</v>
      </c>
      <c r="J1517" s="2" t="s">
        <v>11974</v>
      </c>
    </row>
    <row r="1518" spans="1:10" x14ac:dyDescent="0.25">
      <c r="A1518" s="12">
        <v>7805150749</v>
      </c>
      <c r="B1518" s="13"/>
      <c r="C1518" s="13" t="str">
        <f>IF(B1518="","не указан"&amp;COUNTIF($A$3:$A1518,A1518),B1518)</f>
        <v>не указан1</v>
      </c>
      <c r="D1518" s="10" t="str">
        <f t="shared" si="46"/>
        <v>7805150749не указан1</v>
      </c>
      <c r="E1518" s="13" t="s">
        <v>5782</v>
      </c>
      <c r="F1518" s="13" t="s">
        <v>16</v>
      </c>
      <c r="G1518" s="13" t="s">
        <v>565</v>
      </c>
      <c r="H1518" s="14" t="s">
        <v>593</v>
      </c>
      <c r="I1518" s="2">
        <f t="shared" si="47"/>
        <v>2</v>
      </c>
      <c r="J1518" s="2" t="s">
        <v>11974</v>
      </c>
    </row>
    <row r="1519" spans="1:10" x14ac:dyDescent="0.25">
      <c r="A1519" s="9">
        <v>7805150749</v>
      </c>
      <c r="B1519" s="13"/>
      <c r="C1519" s="13" t="str">
        <f>IF(B1519="","не указан"&amp;COUNTIF($A$3:$A1519,A1519),B1519)</f>
        <v>не указан2</v>
      </c>
      <c r="D1519" s="10" t="str">
        <f t="shared" si="46"/>
        <v>7805150749не указан2</v>
      </c>
      <c r="E1519" s="10" t="s">
        <v>5806</v>
      </c>
      <c r="F1519" s="10" t="s">
        <v>16</v>
      </c>
      <c r="G1519" s="10" t="s">
        <v>565</v>
      </c>
      <c r="H1519" s="11" t="s">
        <v>593</v>
      </c>
      <c r="I1519" s="2">
        <f t="shared" si="47"/>
        <v>1</v>
      </c>
      <c r="J1519" s="2" t="s">
        <v>11974</v>
      </c>
    </row>
    <row r="1520" spans="1:10" x14ac:dyDescent="0.25">
      <c r="A1520" s="12">
        <v>7805158603</v>
      </c>
      <c r="B1520" s="13" t="s">
        <v>6226</v>
      </c>
      <c r="C1520" s="13" t="str">
        <f>IF(B1520="","не указан"&amp;COUNTIF($A$3:$A1520,A1520),B1520)</f>
        <v>Здание детско-юношеской спортивной школы</v>
      </c>
      <c r="D1520" s="10" t="str">
        <f t="shared" si="46"/>
        <v>7805158603Здание детско-юношеской спортивной школы</v>
      </c>
      <c r="E1520" s="13" t="s">
        <v>6227</v>
      </c>
      <c r="F1520" s="13" t="s">
        <v>2243</v>
      </c>
      <c r="G1520" s="13" t="s">
        <v>2708</v>
      </c>
      <c r="H1520" s="14" t="s">
        <v>2710</v>
      </c>
      <c r="I1520" s="2">
        <f t="shared" si="47"/>
        <v>3</v>
      </c>
      <c r="J1520" s="2" t="s">
        <v>11974</v>
      </c>
    </row>
    <row r="1521" spans="1:10" x14ac:dyDescent="0.25">
      <c r="A1521" s="9">
        <v>7805158603</v>
      </c>
      <c r="B1521" s="10" t="s">
        <v>6603</v>
      </c>
      <c r="C1521" s="13" t="str">
        <f>IF(B1521="","не указан"&amp;COUNTIF($A$3:$A1521,A1521),B1521)</f>
        <v>Здание хозяйственного блока (гараж)</v>
      </c>
      <c r="D1521" s="10" t="str">
        <f t="shared" si="46"/>
        <v>7805158603Здание хозяйственного блока (гараж)</v>
      </c>
      <c r="E1521" s="10"/>
      <c r="F1521" s="10" t="s">
        <v>2243</v>
      </c>
      <c r="G1521" s="10" t="s">
        <v>2708</v>
      </c>
      <c r="H1521" s="11" t="s">
        <v>2710</v>
      </c>
      <c r="I1521" s="2">
        <f t="shared" si="47"/>
        <v>2</v>
      </c>
      <c r="J1521" s="2" t="s">
        <v>11974</v>
      </c>
    </row>
    <row r="1522" spans="1:10" x14ac:dyDescent="0.25">
      <c r="A1522" s="12">
        <v>7805158603</v>
      </c>
      <c r="B1522" s="13" t="s">
        <v>10740</v>
      </c>
      <c r="C1522" s="13" t="str">
        <f>IF(B1522="","не указан"&amp;COUNTIF($A$3:$A1522,A1522),B1522)</f>
        <v>Спортивный зал</v>
      </c>
      <c r="D1522" s="10" t="str">
        <f t="shared" si="46"/>
        <v>7805158603Спортивный зал</v>
      </c>
      <c r="E1522" s="13"/>
      <c r="F1522" s="13" t="s">
        <v>2243</v>
      </c>
      <c r="G1522" s="13" t="s">
        <v>2708</v>
      </c>
      <c r="H1522" s="14" t="s">
        <v>2710</v>
      </c>
      <c r="I1522" s="2">
        <f t="shared" si="47"/>
        <v>1</v>
      </c>
      <c r="J1522" s="2" t="s">
        <v>11974</v>
      </c>
    </row>
    <row r="1523" spans="1:10" x14ac:dyDescent="0.25">
      <c r="A1523" s="9">
        <v>7805166442</v>
      </c>
      <c r="B1523" s="10" t="s">
        <v>2778</v>
      </c>
      <c r="C1523" s="13" t="str">
        <f>IF(B1523="","не указан"&amp;COUNTIF($A$3:$A1523,A1523),B1523)</f>
        <v>"Государственное бюджетное дошкольное образовательное учреждение детский сад № 68 Кировского района Санкт-Петербурга"</v>
      </c>
      <c r="D1523" s="10" t="str">
        <f t="shared" si="46"/>
        <v>7805166442"Государственное бюджетное дошкольное образовательное учреждение детский сад № 68 Кировского района Санкт-Петербурга"</v>
      </c>
      <c r="E1523" s="10" t="s">
        <v>2779</v>
      </c>
      <c r="F1523" s="10" t="s">
        <v>16</v>
      </c>
      <c r="G1523" s="10" t="s">
        <v>565</v>
      </c>
      <c r="H1523" s="11" t="s">
        <v>629</v>
      </c>
      <c r="I1523" s="2">
        <f t="shared" si="47"/>
        <v>1</v>
      </c>
      <c r="J1523" s="2" t="s">
        <v>11974</v>
      </c>
    </row>
    <row r="1524" spans="1:10" x14ac:dyDescent="0.25">
      <c r="A1524" s="12">
        <v>7805185692</v>
      </c>
      <c r="B1524" s="13"/>
      <c r="C1524" s="13" t="str">
        <f>IF(B1524="","не указан"&amp;COUNTIF($A$3:$A1524,A1524),B1524)</f>
        <v>не указан1</v>
      </c>
      <c r="D1524" s="10" t="str">
        <f t="shared" si="46"/>
        <v>7805185692не указан1</v>
      </c>
      <c r="E1524" s="13" t="s">
        <v>7446</v>
      </c>
      <c r="F1524" s="13" t="s">
        <v>2243</v>
      </c>
      <c r="G1524" s="13" t="s">
        <v>2428</v>
      </c>
      <c r="H1524" s="14" t="s">
        <v>2461</v>
      </c>
      <c r="I1524" s="2">
        <f t="shared" si="47"/>
        <v>1</v>
      </c>
      <c r="J1524" s="2" t="s">
        <v>11974</v>
      </c>
    </row>
    <row r="1525" spans="1:10" x14ac:dyDescent="0.25">
      <c r="A1525" s="9">
        <v>7805186872</v>
      </c>
      <c r="B1525" s="10" t="s">
        <v>4914</v>
      </c>
      <c r="C1525" s="13" t="str">
        <f>IF(B1525="","не указан"&amp;COUNTIF($A$3:$A1525,A1525),B1525)</f>
        <v>Гражданское здание, учебный корпус, главное здание</v>
      </c>
      <c r="D1525" s="10" t="str">
        <f t="shared" si="46"/>
        <v>7805186872Гражданское здание, учебный корпус, главное здание</v>
      </c>
      <c r="E1525" s="10" t="s">
        <v>4915</v>
      </c>
      <c r="F1525" s="10" t="s">
        <v>2243</v>
      </c>
      <c r="G1525" s="10" t="s">
        <v>2428</v>
      </c>
      <c r="H1525" s="11" t="s">
        <v>2464</v>
      </c>
      <c r="I1525" s="2">
        <f t="shared" si="47"/>
        <v>1</v>
      </c>
      <c r="J1525" s="2" t="s">
        <v>11974</v>
      </c>
    </row>
    <row r="1526" spans="1:10" x14ac:dyDescent="0.25">
      <c r="A1526" s="12">
        <v>7805215410</v>
      </c>
      <c r="B1526" s="13" t="s">
        <v>3653</v>
      </c>
      <c r="C1526" s="13" t="str">
        <f>IF(B1526="","не указан"&amp;COUNTIF($A$3:$A1526,A1526),B1526)</f>
        <v>Востановительное лечение</v>
      </c>
      <c r="D1526" s="10" t="str">
        <f t="shared" si="46"/>
        <v>7805215410Востановительное лечение</v>
      </c>
      <c r="E1526" s="13" t="s">
        <v>3654</v>
      </c>
      <c r="F1526" s="13" t="s">
        <v>16</v>
      </c>
      <c r="G1526" s="13" t="s">
        <v>565</v>
      </c>
      <c r="H1526" s="14" t="s">
        <v>704</v>
      </c>
      <c r="I1526" s="2">
        <f t="shared" si="47"/>
        <v>2</v>
      </c>
      <c r="J1526" s="2" t="s">
        <v>11974</v>
      </c>
    </row>
    <row r="1527" spans="1:10" x14ac:dyDescent="0.25">
      <c r="A1527" s="9">
        <v>7805215410</v>
      </c>
      <c r="B1527" s="13"/>
      <c r="C1527" s="13" t="str">
        <f>IF(B1527="","не указан"&amp;COUNTIF($A$3:$A1527,A1527),B1527)</f>
        <v>не указан2</v>
      </c>
      <c r="D1527" s="10" t="str">
        <f t="shared" si="46"/>
        <v>7805215410не указан2</v>
      </c>
      <c r="E1527" s="10" t="s">
        <v>5464</v>
      </c>
      <c r="F1527" s="10" t="s">
        <v>16</v>
      </c>
      <c r="G1527" s="10" t="s">
        <v>565</v>
      </c>
      <c r="H1527" s="11" t="s">
        <v>704</v>
      </c>
      <c r="I1527" s="2">
        <f t="shared" si="47"/>
        <v>1</v>
      </c>
      <c r="J1527" s="2" t="s">
        <v>11974</v>
      </c>
    </row>
    <row r="1528" spans="1:10" x14ac:dyDescent="0.25">
      <c r="A1528" s="12">
        <v>7805241756</v>
      </c>
      <c r="B1528" s="13" t="s">
        <v>708</v>
      </c>
      <c r="C1528" s="13" t="str">
        <f>IF(B1528="","не указан"&amp;COUNTIF($A$3:$A1528,A1528),B1528)</f>
        <v>СПб ГБУЗ "Детская стоматологическая поликлиника №4"</v>
      </c>
      <c r="D1528" s="10" t="str">
        <f t="shared" si="46"/>
        <v>7805241756СПб ГБУЗ "Детская стоматологическая поликлиника №4"</v>
      </c>
      <c r="E1528" s="13" t="s">
        <v>10675</v>
      </c>
      <c r="F1528" s="13" t="s">
        <v>16</v>
      </c>
      <c r="G1528" s="13" t="s">
        <v>565</v>
      </c>
      <c r="H1528" s="14" t="s">
        <v>708</v>
      </c>
      <c r="I1528" s="2">
        <f t="shared" si="47"/>
        <v>2</v>
      </c>
      <c r="J1528" s="2" t="s">
        <v>11974</v>
      </c>
    </row>
    <row r="1529" spans="1:10" x14ac:dyDescent="0.25">
      <c r="A1529" s="9">
        <v>7805241756</v>
      </c>
      <c r="B1529" s="13"/>
      <c r="C1529" s="13" t="str">
        <f>IF(B1529="","не указан"&amp;COUNTIF($A$3:$A1529,A1529),B1529)</f>
        <v>не указан2</v>
      </c>
      <c r="D1529" s="10" t="str">
        <f t="shared" si="46"/>
        <v>7805241756не указан2</v>
      </c>
      <c r="E1529" s="10" t="s">
        <v>10897</v>
      </c>
      <c r="F1529" s="10" t="s">
        <v>16</v>
      </c>
      <c r="G1529" s="10" t="s">
        <v>565</v>
      </c>
      <c r="H1529" s="11" t="s">
        <v>708</v>
      </c>
      <c r="I1529" s="2">
        <f t="shared" si="47"/>
        <v>1</v>
      </c>
      <c r="J1529" s="2" t="s">
        <v>11974</v>
      </c>
    </row>
    <row r="1530" spans="1:10" x14ac:dyDescent="0.25">
      <c r="A1530" s="12">
        <v>7805305350</v>
      </c>
      <c r="B1530" s="13"/>
      <c r="C1530" s="13" t="str">
        <f>IF(B1530="","не указан"&amp;COUNTIF($A$3:$A1530,A1530),B1530)</f>
        <v>не указан1</v>
      </c>
      <c r="D1530" s="10" t="str">
        <f t="shared" si="46"/>
        <v>7805305350не указан1</v>
      </c>
      <c r="E1530" s="13" t="s">
        <v>11177</v>
      </c>
      <c r="F1530" s="13" t="s">
        <v>2243</v>
      </c>
      <c r="G1530" s="13" t="s">
        <v>2565</v>
      </c>
      <c r="H1530" s="14" t="s">
        <v>2615</v>
      </c>
      <c r="I1530" s="2">
        <f t="shared" si="47"/>
        <v>2</v>
      </c>
      <c r="J1530" s="2" t="s">
        <v>11974</v>
      </c>
    </row>
    <row r="1531" spans="1:10" x14ac:dyDescent="0.25">
      <c r="A1531" s="9">
        <v>7805305350</v>
      </c>
      <c r="B1531" s="10" t="s">
        <v>11195</v>
      </c>
      <c r="C1531" s="13" t="str">
        <f>IF(B1531="","не указан"&amp;COUNTIF($A$3:$A1531,A1531),B1531)</f>
        <v>Учебное 2 отделение</v>
      </c>
      <c r="D1531" s="10" t="str">
        <f t="shared" si="46"/>
        <v>7805305350Учебное 2 отделение</v>
      </c>
      <c r="E1531" s="10" t="s">
        <v>11196</v>
      </c>
      <c r="F1531" s="10" t="s">
        <v>2243</v>
      </c>
      <c r="G1531" s="10" t="s">
        <v>2565</v>
      </c>
      <c r="H1531" s="11" t="s">
        <v>2615</v>
      </c>
      <c r="I1531" s="2">
        <f t="shared" si="47"/>
        <v>1</v>
      </c>
      <c r="J1531" s="2" t="s">
        <v>11974</v>
      </c>
    </row>
    <row r="1532" spans="1:10" x14ac:dyDescent="0.25">
      <c r="A1532" s="12">
        <v>7805360834</v>
      </c>
      <c r="B1532" s="13"/>
      <c r="C1532" s="13" t="str">
        <f>IF(B1532="","не указан"&amp;COUNTIF($A$3:$A1532,A1532),B1532)</f>
        <v>не указан1</v>
      </c>
      <c r="D1532" s="10" t="str">
        <f t="shared" si="46"/>
        <v>7805360834не указан1</v>
      </c>
      <c r="E1532" s="13"/>
      <c r="F1532" s="13" t="s">
        <v>16</v>
      </c>
      <c r="G1532" s="13" t="s">
        <v>565</v>
      </c>
      <c r="H1532" s="14" t="s">
        <v>691</v>
      </c>
      <c r="I1532" s="2">
        <f t="shared" si="47"/>
        <v>1</v>
      </c>
      <c r="J1532" s="2" t="s">
        <v>11974</v>
      </c>
    </row>
    <row r="1533" spans="1:10" x14ac:dyDescent="0.25">
      <c r="A1533" s="9">
        <v>7805381785</v>
      </c>
      <c r="B1533" s="13"/>
      <c r="C1533" s="13" t="str">
        <f>IF(B1533="","не указан"&amp;COUNTIF($A$3:$A1533,A1533),B1533)</f>
        <v>не указан1</v>
      </c>
      <c r="D1533" s="10" t="str">
        <f t="shared" si="46"/>
        <v>7805381785не указан1</v>
      </c>
      <c r="E1533" s="10" t="s">
        <v>3022</v>
      </c>
      <c r="F1533" s="10" t="s">
        <v>2243</v>
      </c>
      <c r="G1533" s="10" t="s">
        <v>2283</v>
      </c>
      <c r="H1533" s="11" t="s">
        <v>2303</v>
      </c>
      <c r="I1533" s="2">
        <f t="shared" si="47"/>
        <v>6</v>
      </c>
      <c r="J1533" s="2" t="s">
        <v>11974</v>
      </c>
    </row>
    <row r="1534" spans="1:10" x14ac:dyDescent="0.25">
      <c r="A1534" s="12">
        <v>7805381785</v>
      </c>
      <c r="B1534" s="13" t="s">
        <v>10009</v>
      </c>
      <c r="C1534" s="13" t="str">
        <f>IF(B1534="","не указан"&amp;COUNTIF($A$3:$A1534,A1534),B1534)</f>
        <v>Ремонт и техническое обслуживание автомобильной техники, отдел по ремонту и обслуживанию автомобильной техники</v>
      </c>
      <c r="D1534" s="10" t="str">
        <f t="shared" si="46"/>
        <v>7805381785Ремонт и техническое обслуживание автомобильной техники, отдел по ремонту и обслуживанию автомобильной техники</v>
      </c>
      <c r="E1534" s="13" t="s">
        <v>10010</v>
      </c>
      <c r="F1534" s="13" t="s">
        <v>2243</v>
      </c>
      <c r="G1534" s="13" t="s">
        <v>2283</v>
      </c>
      <c r="H1534" s="14" t="s">
        <v>2303</v>
      </c>
      <c r="I1534" s="2">
        <f t="shared" si="47"/>
        <v>5</v>
      </c>
      <c r="J1534" s="2" t="s">
        <v>11974</v>
      </c>
    </row>
    <row r="1535" spans="1:10" x14ac:dyDescent="0.25">
      <c r="A1535" s="9">
        <v>7805381785</v>
      </c>
      <c r="B1535" s="10" t="s">
        <v>11025</v>
      </c>
      <c r="C1535" s="13" t="str">
        <f>IF(B1535="","не указан"&amp;COUNTIF($A$3:$A1535,A1535),B1535)</f>
        <v>Транспортный отдел, ангар-хранилище</v>
      </c>
      <c r="D1535" s="10" t="str">
        <f t="shared" si="46"/>
        <v>7805381785Транспортный отдел, ангар-хранилище</v>
      </c>
      <c r="E1535" s="10"/>
      <c r="F1535" s="10" t="s">
        <v>2243</v>
      </c>
      <c r="G1535" s="10" t="s">
        <v>2283</v>
      </c>
      <c r="H1535" s="11" t="s">
        <v>2303</v>
      </c>
      <c r="I1535" s="2">
        <f t="shared" si="47"/>
        <v>4</v>
      </c>
      <c r="J1535" s="2" t="s">
        <v>11974</v>
      </c>
    </row>
    <row r="1536" spans="1:10" x14ac:dyDescent="0.25">
      <c r="A1536" s="12">
        <v>7805381785</v>
      </c>
      <c r="B1536" s="13" t="s">
        <v>11026</v>
      </c>
      <c r="C1536" s="13" t="str">
        <f>IF(B1536="","не указан"&amp;COUNTIF($A$3:$A1536,A1536),B1536)</f>
        <v>Транспортный отдел, водомерный узел</v>
      </c>
      <c r="D1536" s="10" t="str">
        <f t="shared" si="46"/>
        <v>7805381785Транспортный отдел, водомерный узел</v>
      </c>
      <c r="E1536" s="13"/>
      <c r="F1536" s="13" t="s">
        <v>2243</v>
      </c>
      <c r="G1536" s="13" t="s">
        <v>2283</v>
      </c>
      <c r="H1536" s="14" t="s">
        <v>2303</v>
      </c>
      <c r="I1536" s="2">
        <f t="shared" si="47"/>
        <v>3</v>
      </c>
      <c r="J1536" s="2" t="s">
        <v>11974</v>
      </c>
    </row>
    <row r="1537" spans="1:10" x14ac:dyDescent="0.25">
      <c r="A1537" s="9">
        <v>7805381785</v>
      </c>
      <c r="B1537" s="10" t="s">
        <v>11027</v>
      </c>
      <c r="C1537" s="13" t="str">
        <f>IF(B1537="","не указан"&amp;COUNTIF($A$3:$A1537,A1537),B1537)</f>
        <v>Транспортный отдел, контрольно-технический пункт</v>
      </c>
      <c r="D1537" s="10" t="str">
        <f t="shared" si="46"/>
        <v>7805381785Транспортный отдел, контрольно-технический пункт</v>
      </c>
      <c r="E1537" s="10" t="s">
        <v>11028</v>
      </c>
      <c r="F1537" s="10" t="s">
        <v>2243</v>
      </c>
      <c r="G1537" s="10" t="s">
        <v>2283</v>
      </c>
      <c r="H1537" s="11" t="s">
        <v>2303</v>
      </c>
      <c r="I1537" s="2">
        <f t="shared" si="47"/>
        <v>2</v>
      </c>
      <c r="J1537" s="2" t="s">
        <v>11974</v>
      </c>
    </row>
    <row r="1538" spans="1:10" x14ac:dyDescent="0.25">
      <c r="A1538" s="12">
        <v>7805381785</v>
      </c>
      <c r="B1538" s="13" t="s">
        <v>11029</v>
      </c>
      <c r="C1538" s="13" t="str">
        <f>IF(B1538="","не указан"&amp;COUNTIF($A$3:$A1538,A1538),B1538)</f>
        <v>Транспортный отдел, мастерская</v>
      </c>
      <c r="D1538" s="10" t="str">
        <f t="shared" si="46"/>
        <v>7805381785Транспортный отдел, мастерская</v>
      </c>
      <c r="E1538" s="13"/>
      <c r="F1538" s="13" t="s">
        <v>2243</v>
      </c>
      <c r="G1538" s="13" t="s">
        <v>2283</v>
      </c>
      <c r="H1538" s="14" t="s">
        <v>2303</v>
      </c>
      <c r="I1538" s="2">
        <f t="shared" si="47"/>
        <v>1</v>
      </c>
      <c r="J1538" s="2" t="s">
        <v>11974</v>
      </c>
    </row>
    <row r="1539" spans="1:10" x14ac:dyDescent="0.25">
      <c r="A1539" s="9">
        <v>7805386487</v>
      </c>
      <c r="B1539" s="10" t="s">
        <v>4562</v>
      </c>
      <c r="C1539" s="13" t="str">
        <f>IF(B1539="","не указан"&amp;COUNTIF($A$3:$A1539,A1539),B1539)</f>
        <v>Государственное бюджетное дошкольное образовательное учреждение детский сад №196 компенсирующего вида Кировского района Санкт-Петербурга</v>
      </c>
      <c r="D1539" s="10" t="str">
        <f t="shared" si="46"/>
        <v>7805386487Государственное бюджетное дошкольное образовательное учреждение детский сад №196 компенсирующего вида Кировского района Санкт-Петербурга</v>
      </c>
      <c r="E1539" s="10"/>
      <c r="F1539" s="10" t="s">
        <v>16</v>
      </c>
      <c r="G1539" s="10" t="s">
        <v>565</v>
      </c>
      <c r="H1539" s="11" t="s">
        <v>577</v>
      </c>
      <c r="I1539" s="2">
        <f t="shared" si="47"/>
        <v>1</v>
      </c>
      <c r="J1539" s="2" t="s">
        <v>11974</v>
      </c>
    </row>
    <row r="1540" spans="1:10" x14ac:dyDescent="0.25">
      <c r="A1540" s="12">
        <v>7805386494</v>
      </c>
      <c r="B1540" s="13"/>
      <c r="C1540" s="13" t="str">
        <f>IF(B1540="","не указан"&amp;COUNTIF($A$3:$A1540,A1540),B1540)</f>
        <v>не указан1</v>
      </c>
      <c r="D1540" s="10" t="str">
        <f t="shared" ref="D1540:D1603" si="48">A1540&amp;C1540</f>
        <v>7805386494не указан1</v>
      </c>
      <c r="E1540" s="13" t="s">
        <v>8324</v>
      </c>
      <c r="F1540" s="13" t="s">
        <v>16</v>
      </c>
      <c r="G1540" s="13" t="s">
        <v>565</v>
      </c>
      <c r="H1540" s="14" t="s">
        <v>601</v>
      </c>
      <c r="I1540" s="2">
        <f t="shared" ref="I1540:I1603" si="49">COUNTIF(A1540:A8271,A1540)</f>
        <v>1</v>
      </c>
      <c r="J1540" s="2" t="s">
        <v>11974</v>
      </c>
    </row>
    <row r="1541" spans="1:10" x14ac:dyDescent="0.25">
      <c r="A1541" s="9">
        <v>7805392963</v>
      </c>
      <c r="B1541" s="13"/>
      <c r="C1541" s="13" t="str">
        <f>IF(B1541="","не указан"&amp;COUNTIF($A$3:$A1541,A1541),B1541)</f>
        <v>не указан1</v>
      </c>
      <c r="D1541" s="10" t="str">
        <f t="shared" si="48"/>
        <v>7805392963не указан1</v>
      </c>
      <c r="E1541" s="10"/>
      <c r="F1541" s="10" t="s">
        <v>2243</v>
      </c>
      <c r="G1541" s="10" t="s">
        <v>2283</v>
      </c>
      <c r="H1541" s="11" t="s">
        <v>2290</v>
      </c>
      <c r="I1541" s="2">
        <f t="shared" si="49"/>
        <v>2</v>
      </c>
      <c r="J1541" s="2" t="s">
        <v>11974</v>
      </c>
    </row>
    <row r="1542" spans="1:10" x14ac:dyDescent="0.25">
      <c r="A1542" s="12">
        <v>7805392963</v>
      </c>
      <c r="B1542" s="13"/>
      <c r="C1542" s="13" t="str">
        <f>IF(B1542="","не указан"&amp;COUNTIF($A$3:$A1542,A1542),B1542)</f>
        <v>не указан2</v>
      </c>
      <c r="D1542" s="10" t="str">
        <f t="shared" si="48"/>
        <v>7805392963не указан2</v>
      </c>
      <c r="E1542" s="13" t="s">
        <v>9566</v>
      </c>
      <c r="F1542" s="13" t="s">
        <v>2243</v>
      </c>
      <c r="G1542" s="13" t="s">
        <v>2283</v>
      </c>
      <c r="H1542" s="14" t="s">
        <v>2290</v>
      </c>
      <c r="I1542" s="2">
        <f t="shared" si="49"/>
        <v>1</v>
      </c>
      <c r="J1542" s="2" t="s">
        <v>11974</v>
      </c>
    </row>
    <row r="1543" spans="1:10" x14ac:dyDescent="0.25">
      <c r="A1543" s="9">
        <v>7805434589</v>
      </c>
      <c r="B1543" s="10" t="s">
        <v>9851</v>
      </c>
      <c r="C1543" s="13" t="str">
        <f>IF(B1543="","не указан"&amp;COUNTIF($A$3:$A1543,A1543),B1543)</f>
        <v>Помещения учреждения (стационар) для несовершеннолетних</v>
      </c>
      <c r="D1543" s="10" t="str">
        <f t="shared" si="48"/>
        <v>7805434589Помещения учреждения (стационар) для несовершеннолетних</v>
      </c>
      <c r="E1543" s="10" t="s">
        <v>9852</v>
      </c>
      <c r="F1543" s="10" t="s">
        <v>2243</v>
      </c>
      <c r="G1543" s="10" t="s">
        <v>2640</v>
      </c>
      <c r="H1543" s="11" t="s">
        <v>2672</v>
      </c>
      <c r="I1543" s="2">
        <f t="shared" si="49"/>
        <v>2</v>
      </c>
      <c r="J1543" s="2" t="s">
        <v>11974</v>
      </c>
    </row>
    <row r="1544" spans="1:10" x14ac:dyDescent="0.25">
      <c r="A1544" s="12">
        <v>7805434589</v>
      </c>
      <c r="B1544" s="13" t="s">
        <v>10341</v>
      </c>
      <c r="C1544" s="13" t="str">
        <f>IF(B1544="","не указан"&amp;COUNTIF($A$3:$A1544,A1544),B1544)</f>
        <v>служба межведомственного взаимодействия</v>
      </c>
      <c r="D1544" s="10" t="str">
        <f t="shared" si="48"/>
        <v>7805434589служба межведомственного взаимодействия</v>
      </c>
      <c r="E1544" s="13"/>
      <c r="F1544" s="13" t="s">
        <v>2243</v>
      </c>
      <c r="G1544" s="13" t="s">
        <v>2640</v>
      </c>
      <c r="H1544" s="14" t="s">
        <v>2672</v>
      </c>
      <c r="I1544" s="2">
        <f t="shared" si="49"/>
        <v>1</v>
      </c>
      <c r="J1544" s="2" t="s">
        <v>11974</v>
      </c>
    </row>
    <row r="1545" spans="1:10" x14ac:dyDescent="0.25">
      <c r="A1545" s="9">
        <v>7805436850</v>
      </c>
      <c r="B1545" s="10" t="s">
        <v>7339</v>
      </c>
      <c r="C1545" s="13" t="str">
        <f>IF(B1545="","не указан"&amp;COUNTIF($A$3:$A1545,A1545),B1545)</f>
        <v>многоквартирный жилой дом (корп. 1, лит. А, пом. 14-Н)</v>
      </c>
      <c r="D1545" s="10" t="str">
        <f t="shared" si="48"/>
        <v>7805436850многоквартирный жилой дом (корп. 1, лит. А, пом. 14-Н)</v>
      </c>
      <c r="E1545" s="10" t="s">
        <v>7340</v>
      </c>
      <c r="F1545" s="10" t="s">
        <v>16</v>
      </c>
      <c r="G1545" s="10" t="s">
        <v>565</v>
      </c>
      <c r="H1545" s="11" t="s">
        <v>701</v>
      </c>
      <c r="I1545" s="2">
        <f t="shared" si="49"/>
        <v>4</v>
      </c>
      <c r="J1545" s="2" t="s">
        <v>11974</v>
      </c>
    </row>
    <row r="1546" spans="1:10" x14ac:dyDescent="0.25">
      <c r="A1546" s="12">
        <v>7805436850</v>
      </c>
      <c r="B1546" s="13" t="s">
        <v>7341</v>
      </c>
      <c r="C1546" s="13" t="str">
        <f>IF(B1546="","не указан"&amp;COUNTIF($A$3:$A1546,A1546),B1546)</f>
        <v>многоквартирный жилой дом (лит. А, пом. 12-Н)</v>
      </c>
      <c r="D1546" s="10" t="str">
        <f t="shared" si="48"/>
        <v>7805436850многоквартирный жилой дом (лит. А, пом. 12-Н)</v>
      </c>
      <c r="E1546" s="13" t="s">
        <v>7342</v>
      </c>
      <c r="F1546" s="13" t="s">
        <v>16</v>
      </c>
      <c r="G1546" s="13" t="s">
        <v>565</v>
      </c>
      <c r="H1546" s="14" t="s">
        <v>701</v>
      </c>
      <c r="I1546" s="2">
        <f t="shared" si="49"/>
        <v>3</v>
      </c>
      <c r="J1546" s="2" t="s">
        <v>11974</v>
      </c>
    </row>
    <row r="1547" spans="1:10" x14ac:dyDescent="0.25">
      <c r="A1547" s="9">
        <v>7805436850</v>
      </c>
      <c r="B1547" s="10" t="s">
        <v>7343</v>
      </c>
      <c r="C1547" s="13" t="str">
        <f>IF(B1547="","не указан"&amp;COUNTIF($A$3:$A1547,A1547),B1547)</f>
        <v>многоквартирный жилой дом (лит. А, пом. 15-Н)</v>
      </c>
      <c r="D1547" s="10" t="str">
        <f t="shared" si="48"/>
        <v>7805436850многоквартирный жилой дом (лит. А, пом. 15-Н)</v>
      </c>
      <c r="E1547" s="10" t="s">
        <v>7344</v>
      </c>
      <c r="F1547" s="10" t="s">
        <v>16</v>
      </c>
      <c r="G1547" s="10" t="s">
        <v>565</v>
      </c>
      <c r="H1547" s="11" t="s">
        <v>701</v>
      </c>
      <c r="I1547" s="2">
        <f t="shared" si="49"/>
        <v>2</v>
      </c>
      <c r="J1547" s="2" t="s">
        <v>11974</v>
      </c>
    </row>
    <row r="1548" spans="1:10" x14ac:dyDescent="0.25">
      <c r="A1548" s="12">
        <v>7805436850</v>
      </c>
      <c r="B1548" s="13" t="s">
        <v>10003</v>
      </c>
      <c r="C1548" s="13" t="str">
        <f>IF(B1548="","не указан"&amp;COUNTIF($A$3:$A1548,A1548),B1548)</f>
        <v>Реабилитация инвалидов</v>
      </c>
      <c r="D1548" s="10" t="str">
        <f t="shared" si="48"/>
        <v>7805436850Реабилитация инвалидов</v>
      </c>
      <c r="E1548" s="13"/>
      <c r="F1548" s="13" t="s">
        <v>16</v>
      </c>
      <c r="G1548" s="13" t="s">
        <v>565</v>
      </c>
      <c r="H1548" s="14" t="s">
        <v>701</v>
      </c>
      <c r="I1548" s="2">
        <f t="shared" si="49"/>
        <v>1</v>
      </c>
      <c r="J1548" s="2" t="s">
        <v>11974</v>
      </c>
    </row>
    <row r="1549" spans="1:10" x14ac:dyDescent="0.25">
      <c r="A1549" s="9">
        <v>7805440110</v>
      </c>
      <c r="B1549" s="10" t="s">
        <v>4878</v>
      </c>
      <c r="C1549" s="13" t="str">
        <f>IF(B1549="","не указан"&amp;COUNTIF($A$3:$A1549,A1549),B1549)</f>
        <v>Государственное бюджетное учреждение дополнительного образования Центр психолого-педагогического сопровождения Кировского района Санкт-Петербурга</v>
      </c>
      <c r="D1549" s="10" t="str">
        <f t="shared" si="48"/>
        <v>7805440110Государственное бюджетное учреждение дополнительного образования Центр психолого-педагогического сопровождения Кировского района Санкт-Петербурга</v>
      </c>
      <c r="E1549" s="10" t="s">
        <v>4879</v>
      </c>
      <c r="F1549" s="10" t="s">
        <v>16</v>
      </c>
      <c r="G1549" s="10" t="s">
        <v>565</v>
      </c>
      <c r="H1549" s="11" t="s">
        <v>688</v>
      </c>
      <c r="I1549" s="2">
        <f t="shared" si="49"/>
        <v>1</v>
      </c>
      <c r="J1549" s="2" t="s">
        <v>11974</v>
      </c>
    </row>
    <row r="1550" spans="1:10" x14ac:dyDescent="0.25">
      <c r="A1550" s="12">
        <v>7805443093</v>
      </c>
      <c r="B1550" s="13"/>
      <c r="C1550" s="13" t="str">
        <f>IF(B1550="","не указан"&amp;COUNTIF($A$3:$A1550,A1550),B1550)</f>
        <v>не указан1</v>
      </c>
      <c r="D1550" s="10" t="str">
        <f t="shared" si="48"/>
        <v>7805443093не указан1</v>
      </c>
      <c r="E1550" s="13"/>
      <c r="F1550" s="13" t="s">
        <v>16</v>
      </c>
      <c r="G1550" s="13" t="s">
        <v>565</v>
      </c>
      <c r="H1550" s="14" t="s">
        <v>700</v>
      </c>
      <c r="I1550" s="2">
        <f t="shared" si="49"/>
        <v>5</v>
      </c>
      <c r="J1550" s="2" t="s">
        <v>11974</v>
      </c>
    </row>
    <row r="1551" spans="1:10" x14ac:dyDescent="0.25">
      <c r="A1551" s="9">
        <v>7805443093</v>
      </c>
      <c r="B1551" s="13"/>
      <c r="C1551" s="13" t="str">
        <f>IF(B1551="","не указан"&amp;COUNTIF($A$3:$A1551,A1551),B1551)</f>
        <v>не указан2</v>
      </c>
      <c r="D1551" s="10" t="str">
        <f t="shared" si="48"/>
        <v>7805443093не указан2</v>
      </c>
      <c r="E1551" s="10" t="s">
        <v>2981</v>
      </c>
      <c r="F1551" s="10" t="s">
        <v>16</v>
      </c>
      <c r="G1551" s="10" t="s">
        <v>565</v>
      </c>
      <c r="H1551" s="11" t="s">
        <v>700</v>
      </c>
      <c r="I1551" s="2">
        <f t="shared" si="49"/>
        <v>4</v>
      </c>
      <c r="J1551" s="2" t="s">
        <v>11974</v>
      </c>
    </row>
    <row r="1552" spans="1:10" x14ac:dyDescent="0.25">
      <c r="A1552" s="12">
        <v>7805443093</v>
      </c>
      <c r="B1552" s="13"/>
      <c r="C1552" s="13" t="str">
        <f>IF(B1552="","не указан"&amp;COUNTIF($A$3:$A1552,A1552),B1552)</f>
        <v>не указан3</v>
      </c>
      <c r="D1552" s="10" t="str">
        <f t="shared" si="48"/>
        <v>7805443093не указан3</v>
      </c>
      <c r="E1552" s="13" t="s">
        <v>2983</v>
      </c>
      <c r="F1552" s="13" t="s">
        <v>16</v>
      </c>
      <c r="G1552" s="13" t="s">
        <v>565</v>
      </c>
      <c r="H1552" s="14" t="s">
        <v>700</v>
      </c>
      <c r="I1552" s="2">
        <f t="shared" si="49"/>
        <v>3</v>
      </c>
      <c r="J1552" s="2" t="s">
        <v>11974</v>
      </c>
    </row>
    <row r="1553" spans="1:10" x14ac:dyDescent="0.25">
      <c r="A1553" s="9">
        <v>7805443093</v>
      </c>
      <c r="B1553" s="10" t="s">
        <v>3112</v>
      </c>
      <c r="C1553" s="13" t="str">
        <f>IF(B1553="","не указан"&amp;COUNTIF($A$3:$A1553,A1553),B1553)</f>
        <v>Административное1</v>
      </c>
      <c r="D1553" s="10" t="str">
        <f t="shared" si="48"/>
        <v>7805443093Административное1</v>
      </c>
      <c r="E1553" s="10" t="s">
        <v>3113</v>
      </c>
      <c r="F1553" s="10" t="s">
        <v>16</v>
      </c>
      <c r="G1553" s="10" t="s">
        <v>565</v>
      </c>
      <c r="H1553" s="11" t="s">
        <v>700</v>
      </c>
      <c r="I1553" s="2">
        <f t="shared" si="49"/>
        <v>2</v>
      </c>
      <c r="J1553" s="2" t="s">
        <v>11974</v>
      </c>
    </row>
    <row r="1554" spans="1:10" x14ac:dyDescent="0.25">
      <c r="A1554" s="12">
        <v>7805443093</v>
      </c>
      <c r="B1554" s="13" t="s">
        <v>11092</v>
      </c>
      <c r="C1554" s="13" t="str">
        <f>IF(B1554="","не указан"&amp;COUNTIF($A$3:$A1554,A1554),B1554)</f>
        <v>ул. Новостроек</v>
      </c>
      <c r="D1554" s="10" t="str">
        <f t="shared" si="48"/>
        <v>7805443093ул. Новостроек</v>
      </c>
      <c r="E1554" s="13"/>
      <c r="F1554" s="13" t="s">
        <v>16</v>
      </c>
      <c r="G1554" s="13" t="s">
        <v>565</v>
      </c>
      <c r="H1554" s="14" t="s">
        <v>700</v>
      </c>
      <c r="I1554" s="2">
        <f t="shared" si="49"/>
        <v>1</v>
      </c>
      <c r="J1554" s="2" t="s">
        <v>11974</v>
      </c>
    </row>
    <row r="1555" spans="1:10" x14ac:dyDescent="0.25">
      <c r="A1555" s="9">
        <v>7805470604</v>
      </c>
      <c r="B1555" s="13"/>
      <c r="C1555" s="13" t="str">
        <f>IF(B1555="","не указан"&amp;COUNTIF($A$3:$A1555,A1555),B1555)</f>
        <v>не указан1</v>
      </c>
      <c r="D1555" s="10" t="str">
        <f t="shared" si="48"/>
        <v>7805470604не указан1</v>
      </c>
      <c r="E1555" s="10"/>
      <c r="F1555" s="10" t="s">
        <v>16</v>
      </c>
      <c r="G1555" s="10" t="s">
        <v>565</v>
      </c>
      <c r="H1555" s="11" t="s">
        <v>695</v>
      </c>
      <c r="I1555" s="2">
        <f t="shared" si="49"/>
        <v>1</v>
      </c>
      <c r="J1555" s="2" t="s">
        <v>11974</v>
      </c>
    </row>
    <row r="1556" spans="1:10" x14ac:dyDescent="0.25">
      <c r="A1556" s="12">
        <v>7805481814</v>
      </c>
      <c r="B1556" s="13" t="s">
        <v>10500</v>
      </c>
      <c r="C1556" s="13" t="str">
        <f>IF(B1556="","не указан"&amp;COUNTIF($A$3:$A1556,A1556),B1556)</f>
        <v>Спасательная станция №1</v>
      </c>
      <c r="D1556" s="10" t="str">
        <f t="shared" si="48"/>
        <v>7805481814Спасательная станция №1</v>
      </c>
      <c r="E1556" s="13" t="s">
        <v>3124</v>
      </c>
      <c r="F1556" s="13" t="s">
        <v>2243</v>
      </c>
      <c r="G1556" s="13" t="s">
        <v>2283</v>
      </c>
      <c r="H1556" s="14" t="s">
        <v>2284</v>
      </c>
      <c r="I1556" s="2">
        <f t="shared" si="49"/>
        <v>13</v>
      </c>
      <c r="J1556" s="2" t="s">
        <v>11974</v>
      </c>
    </row>
    <row r="1557" spans="1:10" x14ac:dyDescent="0.25">
      <c r="A1557" s="9">
        <v>7805481814</v>
      </c>
      <c r="B1557" s="10" t="s">
        <v>10501</v>
      </c>
      <c r="C1557" s="13" t="str">
        <f>IF(B1557="","не указан"&amp;COUNTIF($A$3:$A1557,A1557),B1557)</f>
        <v>Спасательная станция №10</v>
      </c>
      <c r="D1557" s="10" t="str">
        <f t="shared" si="48"/>
        <v>7805481814Спасательная станция №10</v>
      </c>
      <c r="E1557" s="10" t="s">
        <v>10502</v>
      </c>
      <c r="F1557" s="10" t="s">
        <v>2243</v>
      </c>
      <c r="G1557" s="10" t="s">
        <v>2283</v>
      </c>
      <c r="H1557" s="11" t="s">
        <v>2284</v>
      </c>
      <c r="I1557" s="2">
        <f t="shared" si="49"/>
        <v>12</v>
      </c>
      <c r="J1557" s="2" t="s">
        <v>11974</v>
      </c>
    </row>
    <row r="1558" spans="1:10" x14ac:dyDescent="0.25">
      <c r="A1558" s="12">
        <v>7805481814</v>
      </c>
      <c r="B1558" s="13" t="s">
        <v>10503</v>
      </c>
      <c r="C1558" s="13" t="str">
        <f>IF(B1558="","не указан"&amp;COUNTIF($A$3:$A1558,A1558),B1558)</f>
        <v>Спасательная станция №14</v>
      </c>
      <c r="D1558" s="10" t="str">
        <f t="shared" si="48"/>
        <v>7805481814Спасательная станция №14</v>
      </c>
      <c r="E1558" s="13" t="s">
        <v>10504</v>
      </c>
      <c r="F1558" s="13" t="s">
        <v>2243</v>
      </c>
      <c r="G1558" s="13" t="s">
        <v>2283</v>
      </c>
      <c r="H1558" s="14" t="s">
        <v>2284</v>
      </c>
      <c r="I1558" s="2">
        <f t="shared" si="49"/>
        <v>11</v>
      </c>
      <c r="J1558" s="2" t="s">
        <v>11974</v>
      </c>
    </row>
    <row r="1559" spans="1:10" x14ac:dyDescent="0.25">
      <c r="A1559" s="9">
        <v>7805481814</v>
      </c>
      <c r="B1559" s="10" t="s">
        <v>10505</v>
      </c>
      <c r="C1559" s="13" t="str">
        <f>IF(B1559="","не указан"&amp;COUNTIF($A$3:$A1559,A1559),B1559)</f>
        <v>Спасательная станция №17</v>
      </c>
      <c r="D1559" s="10" t="str">
        <f t="shared" si="48"/>
        <v>7805481814Спасательная станция №17</v>
      </c>
      <c r="E1559" s="10" t="s">
        <v>10506</v>
      </c>
      <c r="F1559" s="10" t="s">
        <v>2243</v>
      </c>
      <c r="G1559" s="10" t="s">
        <v>2283</v>
      </c>
      <c r="H1559" s="11" t="s">
        <v>2284</v>
      </c>
      <c r="I1559" s="2">
        <f t="shared" si="49"/>
        <v>10</v>
      </c>
      <c r="J1559" s="2" t="s">
        <v>11974</v>
      </c>
    </row>
    <row r="1560" spans="1:10" x14ac:dyDescent="0.25">
      <c r="A1560" s="12">
        <v>7805481814</v>
      </c>
      <c r="B1560" s="13" t="s">
        <v>10507</v>
      </c>
      <c r="C1560" s="13" t="str">
        <f>IF(B1560="","не указан"&amp;COUNTIF($A$3:$A1560,A1560),B1560)</f>
        <v>Спасательная станция №18</v>
      </c>
      <c r="D1560" s="10" t="str">
        <f t="shared" si="48"/>
        <v>7805481814Спасательная станция №18</v>
      </c>
      <c r="E1560" s="13" t="s">
        <v>10508</v>
      </c>
      <c r="F1560" s="13" t="s">
        <v>2243</v>
      </c>
      <c r="G1560" s="13" t="s">
        <v>2283</v>
      </c>
      <c r="H1560" s="14" t="s">
        <v>2284</v>
      </c>
      <c r="I1560" s="2">
        <f t="shared" si="49"/>
        <v>9</v>
      </c>
      <c r="J1560" s="2" t="s">
        <v>11974</v>
      </c>
    </row>
    <row r="1561" spans="1:10" x14ac:dyDescent="0.25">
      <c r="A1561" s="9">
        <v>7805481814</v>
      </c>
      <c r="B1561" s="10" t="s">
        <v>10509</v>
      </c>
      <c r="C1561" s="13" t="str">
        <f>IF(B1561="","не указан"&amp;COUNTIF($A$3:$A1561,A1561),B1561)</f>
        <v>Спасательная станция №19</v>
      </c>
      <c r="D1561" s="10" t="str">
        <f t="shared" si="48"/>
        <v>7805481814Спасательная станция №19</v>
      </c>
      <c r="E1561" s="10" t="s">
        <v>10510</v>
      </c>
      <c r="F1561" s="10" t="s">
        <v>2243</v>
      </c>
      <c r="G1561" s="10" t="s">
        <v>2283</v>
      </c>
      <c r="H1561" s="11" t="s">
        <v>2284</v>
      </c>
      <c r="I1561" s="2">
        <f t="shared" si="49"/>
        <v>8</v>
      </c>
      <c r="J1561" s="2" t="s">
        <v>11974</v>
      </c>
    </row>
    <row r="1562" spans="1:10" x14ac:dyDescent="0.25">
      <c r="A1562" s="12">
        <v>7805481814</v>
      </c>
      <c r="B1562" s="13" t="s">
        <v>10511</v>
      </c>
      <c r="C1562" s="13" t="str">
        <f>IF(B1562="","не указан"&amp;COUNTIF($A$3:$A1562,A1562),B1562)</f>
        <v>Спасательная станция №2</v>
      </c>
      <c r="D1562" s="10" t="str">
        <f t="shared" si="48"/>
        <v>7805481814Спасательная станция №2</v>
      </c>
      <c r="E1562" s="13" t="s">
        <v>10512</v>
      </c>
      <c r="F1562" s="13" t="s">
        <v>2243</v>
      </c>
      <c r="G1562" s="13" t="s">
        <v>2283</v>
      </c>
      <c r="H1562" s="14" t="s">
        <v>2284</v>
      </c>
      <c r="I1562" s="2">
        <f t="shared" si="49"/>
        <v>7</v>
      </c>
      <c r="J1562" s="2" t="s">
        <v>11974</v>
      </c>
    </row>
    <row r="1563" spans="1:10" x14ac:dyDescent="0.25">
      <c r="A1563" s="9">
        <v>7805481814</v>
      </c>
      <c r="B1563" s="10" t="s">
        <v>10513</v>
      </c>
      <c r="C1563" s="13" t="str">
        <f>IF(B1563="","не указан"&amp;COUNTIF($A$3:$A1563,A1563),B1563)</f>
        <v>Спасательная станция №23</v>
      </c>
      <c r="D1563" s="10" t="str">
        <f t="shared" si="48"/>
        <v>7805481814Спасательная станция №23</v>
      </c>
      <c r="E1563" s="10" t="s">
        <v>10514</v>
      </c>
      <c r="F1563" s="10" t="s">
        <v>2243</v>
      </c>
      <c r="G1563" s="10" t="s">
        <v>2283</v>
      </c>
      <c r="H1563" s="11" t="s">
        <v>2284</v>
      </c>
      <c r="I1563" s="2">
        <f t="shared" si="49"/>
        <v>6</v>
      </c>
      <c r="J1563" s="2" t="s">
        <v>11974</v>
      </c>
    </row>
    <row r="1564" spans="1:10" x14ac:dyDescent="0.25">
      <c r="A1564" s="12">
        <v>7805481814</v>
      </c>
      <c r="B1564" s="13" t="s">
        <v>10515</v>
      </c>
      <c r="C1564" s="13" t="str">
        <f>IF(B1564="","не указан"&amp;COUNTIF($A$3:$A1564,A1564),B1564)</f>
        <v>Спасательная станция №25</v>
      </c>
      <c r="D1564" s="10" t="str">
        <f t="shared" si="48"/>
        <v>7805481814Спасательная станция №25</v>
      </c>
      <c r="E1564" s="13" t="s">
        <v>10516</v>
      </c>
      <c r="F1564" s="13" t="s">
        <v>2243</v>
      </c>
      <c r="G1564" s="13" t="s">
        <v>2283</v>
      </c>
      <c r="H1564" s="14" t="s">
        <v>2284</v>
      </c>
      <c r="I1564" s="2">
        <f t="shared" si="49"/>
        <v>5</v>
      </c>
      <c r="J1564" s="2" t="s">
        <v>11974</v>
      </c>
    </row>
    <row r="1565" spans="1:10" x14ac:dyDescent="0.25">
      <c r="A1565" s="9">
        <v>7805481814</v>
      </c>
      <c r="B1565" s="10" t="s">
        <v>10517</v>
      </c>
      <c r="C1565" s="13" t="str">
        <f>IF(B1565="","не указан"&amp;COUNTIF($A$3:$A1565,A1565),B1565)</f>
        <v>Спасательная станция №26</v>
      </c>
      <c r="D1565" s="10" t="str">
        <f t="shared" si="48"/>
        <v>7805481814Спасательная станция №26</v>
      </c>
      <c r="E1565" s="10" t="s">
        <v>10518</v>
      </c>
      <c r="F1565" s="10" t="s">
        <v>2243</v>
      </c>
      <c r="G1565" s="10" t="s">
        <v>2283</v>
      </c>
      <c r="H1565" s="11" t="s">
        <v>2284</v>
      </c>
      <c r="I1565" s="2">
        <f t="shared" si="49"/>
        <v>4</v>
      </c>
      <c r="J1565" s="2" t="s">
        <v>11974</v>
      </c>
    </row>
    <row r="1566" spans="1:10" x14ac:dyDescent="0.25">
      <c r="A1566" s="12">
        <v>7805481814</v>
      </c>
      <c r="B1566" s="13" t="s">
        <v>10519</v>
      </c>
      <c r="C1566" s="13" t="str">
        <f>IF(B1566="","не указан"&amp;COUNTIF($A$3:$A1566,A1566),B1566)</f>
        <v>Спасательная станция №30</v>
      </c>
      <c r="D1566" s="10" t="str">
        <f t="shared" si="48"/>
        <v>7805481814Спасательная станция №30</v>
      </c>
      <c r="E1566" s="13" t="s">
        <v>10520</v>
      </c>
      <c r="F1566" s="13" t="s">
        <v>2243</v>
      </c>
      <c r="G1566" s="13" t="s">
        <v>2283</v>
      </c>
      <c r="H1566" s="14" t="s">
        <v>2284</v>
      </c>
      <c r="I1566" s="2">
        <f t="shared" si="49"/>
        <v>3</v>
      </c>
      <c r="J1566" s="2" t="s">
        <v>11974</v>
      </c>
    </row>
    <row r="1567" spans="1:10" x14ac:dyDescent="0.25">
      <c r="A1567" s="9">
        <v>7805481814</v>
      </c>
      <c r="B1567" s="10" t="s">
        <v>10521</v>
      </c>
      <c r="C1567" s="13" t="str">
        <f>IF(B1567="","не указан"&amp;COUNTIF($A$3:$A1567,A1567),B1567)</f>
        <v>Спасательная станция №4</v>
      </c>
      <c r="D1567" s="10" t="str">
        <f t="shared" si="48"/>
        <v>7805481814Спасательная станция №4</v>
      </c>
      <c r="E1567" s="10" t="s">
        <v>10522</v>
      </c>
      <c r="F1567" s="10" t="s">
        <v>2243</v>
      </c>
      <c r="G1567" s="10" t="s">
        <v>2283</v>
      </c>
      <c r="H1567" s="11" t="s">
        <v>2284</v>
      </c>
      <c r="I1567" s="2">
        <f t="shared" si="49"/>
        <v>2</v>
      </c>
      <c r="J1567" s="2" t="s">
        <v>11974</v>
      </c>
    </row>
    <row r="1568" spans="1:10" x14ac:dyDescent="0.25">
      <c r="A1568" s="12">
        <v>7805481814</v>
      </c>
      <c r="B1568" s="13" t="s">
        <v>11680</v>
      </c>
      <c r="C1568" s="13" t="str">
        <f>IF(B1568="","не указан"&amp;COUNTIF($A$3:$A1568,A1568),B1568)</f>
        <v>Центр управления силами и средствами поисково-спасательной службы Санкт-Петербурга на водных объектах</v>
      </c>
      <c r="D1568" s="10" t="str">
        <f t="shared" si="48"/>
        <v>7805481814Центр управления силами и средствами поисково-спасательной службы Санкт-Петербурга на водных объектах</v>
      </c>
      <c r="E1568" s="13" t="s">
        <v>11681</v>
      </c>
      <c r="F1568" s="13" t="s">
        <v>2243</v>
      </c>
      <c r="G1568" s="13" t="s">
        <v>2283</v>
      </c>
      <c r="H1568" s="14" t="s">
        <v>2284</v>
      </c>
      <c r="I1568" s="2">
        <f t="shared" si="49"/>
        <v>1</v>
      </c>
      <c r="J1568" s="2" t="s">
        <v>11974</v>
      </c>
    </row>
    <row r="1569" spans="1:10" x14ac:dyDescent="0.25">
      <c r="A1569" s="9">
        <v>7805490625</v>
      </c>
      <c r="B1569" s="10" t="s">
        <v>6740</v>
      </c>
      <c r="C1569" s="13" t="str">
        <f>IF(B1569="","не указан"&amp;COUNTIF($A$3:$A1569,A1569),B1569)</f>
        <v>Испытательная лаборатория, Балтийская, 17</v>
      </c>
      <c r="D1569" s="10" t="str">
        <f t="shared" si="48"/>
        <v>7805490625Испытательная лаборатория, Балтийская, 17</v>
      </c>
      <c r="E1569" s="10" t="s">
        <v>6741</v>
      </c>
      <c r="F1569" s="10" t="s">
        <v>2243</v>
      </c>
      <c r="G1569" s="10" t="s">
        <v>2747</v>
      </c>
      <c r="H1569" s="11" t="s">
        <v>2748</v>
      </c>
      <c r="I1569" s="2">
        <f t="shared" si="49"/>
        <v>6</v>
      </c>
      <c r="J1569" s="2" t="s">
        <v>11974</v>
      </c>
    </row>
    <row r="1570" spans="1:10" x14ac:dyDescent="0.25">
      <c r="A1570" s="12">
        <v>7805490625</v>
      </c>
      <c r="B1570" s="13" t="s">
        <v>6742</v>
      </c>
      <c r="C1570" s="13" t="str">
        <f>IF(B1570="","не указан"&amp;COUNTIF($A$3:$A1570,A1570),B1570)</f>
        <v>Испытательная лаборатория, Обуховской обороны</v>
      </c>
      <c r="D1570" s="10" t="str">
        <f t="shared" si="48"/>
        <v>7805490625Испытательная лаборатория, Обуховской обороны</v>
      </c>
      <c r="E1570" s="13" t="s">
        <v>6743</v>
      </c>
      <c r="F1570" s="13" t="s">
        <v>2243</v>
      </c>
      <c r="G1570" s="13" t="s">
        <v>2747</v>
      </c>
      <c r="H1570" s="14" t="s">
        <v>2748</v>
      </c>
      <c r="I1570" s="2">
        <f t="shared" si="49"/>
        <v>5</v>
      </c>
      <c r="J1570" s="2" t="s">
        <v>11974</v>
      </c>
    </row>
    <row r="1571" spans="1:10" x14ac:dyDescent="0.25">
      <c r="A1571" s="9">
        <v>7805490625</v>
      </c>
      <c r="B1571" s="10" t="s">
        <v>6744</v>
      </c>
      <c r="C1571" s="13" t="str">
        <f>IF(B1571="","не указан"&amp;COUNTIF($A$3:$A1571,A1571),B1571)</f>
        <v>Испытательная лаборатория, Панфилова</v>
      </c>
      <c r="D1571" s="10" t="str">
        <f t="shared" si="48"/>
        <v>7805490625Испытательная лаборатория, Панфилова</v>
      </c>
      <c r="E1571" s="10" t="s">
        <v>6745</v>
      </c>
      <c r="F1571" s="10" t="s">
        <v>2243</v>
      </c>
      <c r="G1571" s="10" t="s">
        <v>2747</v>
      </c>
      <c r="H1571" s="11" t="s">
        <v>2748</v>
      </c>
      <c r="I1571" s="2">
        <f t="shared" si="49"/>
        <v>4</v>
      </c>
      <c r="J1571" s="2" t="s">
        <v>11974</v>
      </c>
    </row>
    <row r="1572" spans="1:10" x14ac:dyDescent="0.25">
      <c r="A1572" s="12">
        <v>7805490625</v>
      </c>
      <c r="B1572" s="13" t="s">
        <v>6746</v>
      </c>
      <c r="C1572" s="13" t="str">
        <f>IF(B1572="","не указан"&amp;COUNTIF($A$3:$A1572,A1572),B1572)</f>
        <v>Испытательная лаборатория, пр. Ветеранов</v>
      </c>
      <c r="D1572" s="10" t="str">
        <f t="shared" si="48"/>
        <v>7805490625Испытательная лаборатория, пр. Ветеранов</v>
      </c>
      <c r="E1572" s="13" t="s">
        <v>6747</v>
      </c>
      <c r="F1572" s="13" t="s">
        <v>2243</v>
      </c>
      <c r="G1572" s="13" t="s">
        <v>2747</v>
      </c>
      <c r="H1572" s="14" t="s">
        <v>2748</v>
      </c>
      <c r="I1572" s="2">
        <f t="shared" si="49"/>
        <v>3</v>
      </c>
      <c r="J1572" s="2" t="s">
        <v>11974</v>
      </c>
    </row>
    <row r="1573" spans="1:10" x14ac:dyDescent="0.25">
      <c r="A1573" s="9">
        <v>7805490625</v>
      </c>
      <c r="B1573" s="10" t="s">
        <v>6748</v>
      </c>
      <c r="C1573" s="13" t="str">
        <f>IF(B1573="","не указан"&amp;COUNTIF($A$3:$A1573,A1573),B1573)</f>
        <v>Испытательная лаборатория, Пушкин</v>
      </c>
      <c r="D1573" s="10" t="str">
        <f t="shared" si="48"/>
        <v>7805490625Испытательная лаборатория, Пушкин</v>
      </c>
      <c r="E1573" s="10" t="s">
        <v>6749</v>
      </c>
      <c r="F1573" s="10" t="s">
        <v>2243</v>
      </c>
      <c r="G1573" s="10" t="s">
        <v>2747</v>
      </c>
      <c r="H1573" s="11" t="s">
        <v>2748</v>
      </c>
      <c r="I1573" s="2">
        <f t="shared" si="49"/>
        <v>2</v>
      </c>
      <c r="J1573" s="2" t="s">
        <v>11974</v>
      </c>
    </row>
    <row r="1574" spans="1:10" x14ac:dyDescent="0.25">
      <c r="A1574" s="12">
        <v>7805490625</v>
      </c>
      <c r="B1574" s="13" t="s">
        <v>6750</v>
      </c>
      <c r="C1574" s="13" t="str">
        <f>IF(B1574="","не указан"&amp;COUNTIF($A$3:$A1574,A1574),B1574)</f>
        <v>Испытательная лаборатория, Чекистов</v>
      </c>
      <c r="D1574" s="10" t="str">
        <f t="shared" si="48"/>
        <v>7805490625Испытательная лаборатория, Чекистов</v>
      </c>
      <c r="E1574" s="13" t="s">
        <v>6751</v>
      </c>
      <c r="F1574" s="13" t="s">
        <v>2243</v>
      </c>
      <c r="G1574" s="13" t="s">
        <v>2747</v>
      </c>
      <c r="H1574" s="14" t="s">
        <v>2748</v>
      </c>
      <c r="I1574" s="2">
        <f t="shared" si="49"/>
        <v>1</v>
      </c>
      <c r="J1574" s="2" t="s">
        <v>11974</v>
      </c>
    </row>
    <row r="1575" spans="1:10" x14ac:dyDescent="0.25">
      <c r="A1575" s="9">
        <v>7805526494</v>
      </c>
      <c r="B1575" s="13"/>
      <c r="C1575" s="13" t="str">
        <f>IF(B1575="","не указан"&amp;COUNTIF($A$3:$A1575,A1575),B1575)</f>
        <v>не указан1</v>
      </c>
      <c r="D1575" s="10" t="str">
        <f t="shared" si="48"/>
        <v>7805526494не указан1</v>
      </c>
      <c r="E1575" s="10" t="s">
        <v>8037</v>
      </c>
      <c r="F1575" s="10" t="s">
        <v>16</v>
      </c>
      <c r="G1575" s="10" t="s">
        <v>565</v>
      </c>
      <c r="H1575" s="11" t="s">
        <v>595</v>
      </c>
      <c r="I1575" s="2">
        <f t="shared" si="49"/>
        <v>1</v>
      </c>
      <c r="J1575" s="2" t="s">
        <v>11974</v>
      </c>
    </row>
    <row r="1576" spans="1:10" x14ac:dyDescent="0.25">
      <c r="A1576" s="12">
        <v>7805575276</v>
      </c>
      <c r="B1576" s="13" t="s">
        <v>4559</v>
      </c>
      <c r="C1576" s="13" t="str">
        <f>IF(B1576="","не указан"&amp;COUNTIF($A$3:$A1576,A1576),B1576)</f>
        <v>Государственное бюджетное дошкольное образовательное учреждение детский сад №15 Кировского района Санкт-Петербурга</v>
      </c>
      <c r="D1576" s="10" t="str">
        <f t="shared" si="48"/>
        <v>7805575276Государственное бюджетное дошкольное образовательное учреждение детский сад №15 Кировского района Санкт-Петербурга</v>
      </c>
      <c r="E1576" s="13" t="s">
        <v>4560</v>
      </c>
      <c r="F1576" s="13" t="s">
        <v>16</v>
      </c>
      <c r="G1576" s="13" t="s">
        <v>565</v>
      </c>
      <c r="H1576" s="14" t="s">
        <v>572</v>
      </c>
      <c r="I1576" s="2">
        <f t="shared" si="49"/>
        <v>1</v>
      </c>
      <c r="J1576" s="2" t="s">
        <v>11974</v>
      </c>
    </row>
    <row r="1577" spans="1:10" x14ac:dyDescent="0.25">
      <c r="A1577" s="9">
        <v>7805640165</v>
      </c>
      <c r="B1577" s="13"/>
      <c r="C1577" s="13" t="str">
        <f>IF(B1577="","не указан"&amp;COUNTIF($A$3:$A1577,A1577),B1577)</f>
        <v>не указан1</v>
      </c>
      <c r="D1577" s="10" t="str">
        <f t="shared" si="48"/>
        <v>7805640165не указан1</v>
      </c>
      <c r="E1577" s="10" t="s">
        <v>11018</v>
      </c>
      <c r="F1577" s="10" t="s">
        <v>2243</v>
      </c>
      <c r="G1577" s="10" t="s">
        <v>2306</v>
      </c>
      <c r="H1577" s="11" t="s">
        <v>2308</v>
      </c>
      <c r="I1577" s="2">
        <f t="shared" si="49"/>
        <v>1</v>
      </c>
      <c r="J1577" s="2" t="s">
        <v>11974</v>
      </c>
    </row>
    <row r="1578" spans="1:10" x14ac:dyDescent="0.25">
      <c r="A1578" s="12">
        <v>7805728564</v>
      </c>
      <c r="B1578" s="13" t="s">
        <v>8498</v>
      </c>
      <c r="C1578" s="13" t="str">
        <f>IF(B1578="","не указан"&amp;COUNTIF($A$3:$A1578,A1578),B1578)</f>
        <v>Основная сцена</v>
      </c>
      <c r="D1578" s="10" t="str">
        <f t="shared" si="48"/>
        <v>7805728564Основная сцена</v>
      </c>
      <c r="E1578" s="13"/>
      <c r="F1578" s="13" t="s">
        <v>16</v>
      </c>
      <c r="G1578" s="13" t="s">
        <v>565</v>
      </c>
      <c r="H1578" s="14" t="s">
        <v>714</v>
      </c>
      <c r="I1578" s="2">
        <f t="shared" si="49"/>
        <v>2</v>
      </c>
      <c r="J1578" s="2" t="s">
        <v>11974</v>
      </c>
    </row>
    <row r="1579" spans="1:10" x14ac:dyDescent="0.25">
      <c r="A1579" s="9">
        <v>7805728564</v>
      </c>
      <c r="B1579" s="10" t="s">
        <v>10015</v>
      </c>
      <c r="C1579" s="13" t="str">
        <f>IF(B1579="","не указан"&amp;COUNTIF($A$3:$A1579,A1579),B1579)</f>
        <v>Репетиционная база</v>
      </c>
      <c r="D1579" s="10" t="str">
        <f t="shared" si="48"/>
        <v>7805728564Репетиционная база</v>
      </c>
      <c r="E1579" s="10"/>
      <c r="F1579" s="10" t="s">
        <v>16</v>
      </c>
      <c r="G1579" s="10" t="s">
        <v>565</v>
      </c>
      <c r="H1579" s="11" t="s">
        <v>714</v>
      </c>
      <c r="I1579" s="2">
        <f t="shared" si="49"/>
        <v>1</v>
      </c>
      <c r="J1579" s="2" t="s">
        <v>11974</v>
      </c>
    </row>
    <row r="1580" spans="1:10" x14ac:dyDescent="0.25">
      <c r="A1580" s="12">
        <v>7806000721</v>
      </c>
      <c r="B1580" s="13" t="s">
        <v>10903</v>
      </c>
      <c r="C1580" s="13" t="str">
        <f>IF(B1580="","не указан"&amp;COUNTIF($A$3:$A1580,A1580),B1580)</f>
        <v>Стоматологическая поликлиника № 32</v>
      </c>
      <c r="D1580" s="10" t="str">
        <f t="shared" si="48"/>
        <v>7806000721Стоматологическая поликлиника № 32</v>
      </c>
      <c r="E1580" s="13" t="s">
        <v>10904</v>
      </c>
      <c r="F1580" s="13" t="s">
        <v>16</v>
      </c>
      <c r="G1580" s="13" t="s">
        <v>823</v>
      </c>
      <c r="H1580" s="14" t="s">
        <v>953</v>
      </c>
      <c r="I1580" s="2">
        <f t="shared" si="49"/>
        <v>1</v>
      </c>
      <c r="J1580" s="2" t="s">
        <v>11974</v>
      </c>
    </row>
    <row r="1581" spans="1:10" x14ac:dyDescent="0.25">
      <c r="A1581" s="9">
        <v>7806001309</v>
      </c>
      <c r="B1581" s="10" t="s">
        <v>4489</v>
      </c>
      <c r="C1581" s="13" t="str">
        <f>IF(B1581="","не указан"&amp;COUNTIF($A$3:$A1581,A1581),B1581)</f>
        <v>Государственное бюджетное дошкольное образовательное учреждение детский сад № 73 присмотра и оздоровления Красногвардейского района Санкт-Петербурга</v>
      </c>
      <c r="D1581" s="10" t="str">
        <f t="shared" si="48"/>
        <v>7806001309Государственное бюджетное дошкольное образовательное учреждение детский сад № 73 присмотра и оздоровления Красногвардейского района Санкт-Петербурга</v>
      </c>
      <c r="E1581" s="10" t="s">
        <v>4490</v>
      </c>
      <c r="F1581" s="10" t="s">
        <v>16</v>
      </c>
      <c r="G1581" s="10" t="s">
        <v>823</v>
      </c>
      <c r="H1581" s="11" t="s">
        <v>867</v>
      </c>
      <c r="I1581" s="2">
        <f t="shared" si="49"/>
        <v>1</v>
      </c>
      <c r="J1581" s="2" t="s">
        <v>11974</v>
      </c>
    </row>
    <row r="1582" spans="1:10" x14ac:dyDescent="0.25">
      <c r="A1582" s="12">
        <v>7806003779</v>
      </c>
      <c r="B1582" s="13"/>
      <c r="C1582" s="13" t="str">
        <f>IF(B1582="","не указан"&amp;COUNTIF($A$3:$A1582,A1582),B1582)</f>
        <v>не указан1</v>
      </c>
      <c r="D1582" s="10" t="str">
        <f t="shared" si="48"/>
        <v>7806003779не указан1</v>
      </c>
      <c r="E1582" s="13" t="s">
        <v>2963</v>
      </c>
      <c r="F1582" s="13" t="s">
        <v>2243</v>
      </c>
      <c r="G1582" s="13" t="s">
        <v>2565</v>
      </c>
      <c r="H1582" s="14" t="s">
        <v>2611</v>
      </c>
      <c r="I1582" s="2">
        <f t="shared" si="49"/>
        <v>4</v>
      </c>
      <c r="J1582" s="2" t="s">
        <v>11974</v>
      </c>
    </row>
    <row r="1583" spans="1:10" x14ac:dyDescent="0.25">
      <c r="A1583" s="9">
        <v>7806003779</v>
      </c>
      <c r="B1583" s="13"/>
      <c r="C1583" s="13" t="str">
        <f>IF(B1583="","не указан"&amp;COUNTIF($A$3:$A1583,A1583),B1583)</f>
        <v>не указан2</v>
      </c>
      <c r="D1583" s="10" t="str">
        <f t="shared" si="48"/>
        <v>7806003779не указан2</v>
      </c>
      <c r="E1583" s="10" t="s">
        <v>5987</v>
      </c>
      <c r="F1583" s="10" t="s">
        <v>2243</v>
      </c>
      <c r="G1583" s="10" t="s">
        <v>2565</v>
      </c>
      <c r="H1583" s="11" t="s">
        <v>2611</v>
      </c>
      <c r="I1583" s="2">
        <f t="shared" si="49"/>
        <v>3</v>
      </c>
      <c r="J1583" s="2" t="s">
        <v>11974</v>
      </c>
    </row>
    <row r="1584" spans="1:10" x14ac:dyDescent="0.25">
      <c r="A1584" s="12">
        <v>7806003779</v>
      </c>
      <c r="B1584" s="13" t="s">
        <v>8521</v>
      </c>
      <c r="C1584" s="13" t="str">
        <f>IF(B1584="","не указан"&amp;COUNTIF($A$3:$A1584,A1584),B1584)</f>
        <v>Основное учебное</v>
      </c>
      <c r="D1584" s="10" t="str">
        <f t="shared" si="48"/>
        <v>7806003779Основное учебное</v>
      </c>
      <c r="E1584" s="13" t="s">
        <v>8522</v>
      </c>
      <c r="F1584" s="13" t="s">
        <v>2243</v>
      </c>
      <c r="G1584" s="13" t="s">
        <v>2565</v>
      </c>
      <c r="H1584" s="14" t="s">
        <v>2611</v>
      </c>
      <c r="I1584" s="2">
        <f t="shared" si="49"/>
        <v>2</v>
      </c>
      <c r="J1584" s="2" t="s">
        <v>11974</v>
      </c>
    </row>
    <row r="1585" spans="1:10" x14ac:dyDescent="0.25">
      <c r="A1585" s="9">
        <v>7806003779</v>
      </c>
      <c r="B1585" s="13"/>
      <c r="C1585" s="13" t="str">
        <f>IF(B1585="","не указан"&amp;COUNTIF($A$3:$A1585,A1585),B1585)</f>
        <v>не указан4</v>
      </c>
      <c r="D1585" s="10" t="str">
        <f t="shared" si="48"/>
        <v>7806003779не указан4</v>
      </c>
      <c r="E1585" s="10" t="s">
        <v>11172</v>
      </c>
      <c r="F1585" s="10" t="s">
        <v>2243</v>
      </c>
      <c r="G1585" s="10" t="s">
        <v>2565</v>
      </c>
      <c r="H1585" s="11" t="s">
        <v>2611</v>
      </c>
      <c r="I1585" s="2">
        <f t="shared" si="49"/>
        <v>1</v>
      </c>
      <c r="J1585" s="2" t="s">
        <v>11974</v>
      </c>
    </row>
    <row r="1586" spans="1:10" x14ac:dyDescent="0.25">
      <c r="A1586" s="12">
        <v>7806004042</v>
      </c>
      <c r="B1586" s="13" t="s">
        <v>9600</v>
      </c>
      <c r="C1586" s="13" t="str">
        <f>IF(B1586="","не указан"&amp;COUNTIF($A$3:$A1586,A1586),B1586)</f>
        <v>Поликлиника на 1-м этаже  жилого дома</v>
      </c>
      <c r="D1586" s="10" t="str">
        <f t="shared" si="48"/>
        <v>7806004042Поликлиника на 1-м этаже  жилого дома</v>
      </c>
      <c r="E1586" s="13"/>
      <c r="F1586" s="13" t="s">
        <v>16</v>
      </c>
      <c r="G1586" s="13" t="s">
        <v>823</v>
      </c>
      <c r="H1586" s="14" t="s">
        <v>954</v>
      </c>
      <c r="I1586" s="2">
        <f t="shared" si="49"/>
        <v>2</v>
      </c>
      <c r="J1586" s="2" t="s">
        <v>11974</v>
      </c>
    </row>
    <row r="1587" spans="1:10" x14ac:dyDescent="0.25">
      <c r="A1587" s="9">
        <v>7806004042</v>
      </c>
      <c r="B1587" s="10" t="s">
        <v>9601</v>
      </c>
      <c r="C1587" s="13" t="str">
        <f>IF(B1587="","не указан"&amp;COUNTIF($A$3:$A1587,A1587),B1587)</f>
        <v>Поликлиника на 1-м этаже жилого дома</v>
      </c>
      <c r="D1587" s="10" t="str">
        <f t="shared" si="48"/>
        <v>7806004042Поликлиника на 1-м этаже жилого дома</v>
      </c>
      <c r="E1587" s="10" t="s">
        <v>9602</v>
      </c>
      <c r="F1587" s="10" t="s">
        <v>16</v>
      </c>
      <c r="G1587" s="10" t="s">
        <v>823</v>
      </c>
      <c r="H1587" s="11" t="s">
        <v>954</v>
      </c>
      <c r="I1587" s="2">
        <f t="shared" si="49"/>
        <v>1</v>
      </c>
      <c r="J1587" s="2" t="s">
        <v>11974</v>
      </c>
    </row>
    <row r="1588" spans="1:10" x14ac:dyDescent="0.25">
      <c r="A1588" s="12">
        <v>7806004349</v>
      </c>
      <c r="B1588" s="13" t="s">
        <v>6753</v>
      </c>
      <c r="C1588" s="13" t="str">
        <f>IF(B1588="","не указан"&amp;COUNTIF($A$3:$A1588,A1588),B1588)</f>
        <v>Кабинет врача педиатра участкового Детского поликлинического отделения № 22</v>
      </c>
      <c r="D1588" s="10" t="str">
        <f t="shared" si="48"/>
        <v>7806004349Кабинет врача педиатра участкового Детского поликлинического отделения № 22</v>
      </c>
      <c r="E1588" s="13"/>
      <c r="F1588" s="13" t="s">
        <v>16</v>
      </c>
      <c r="G1588" s="13" t="s">
        <v>823</v>
      </c>
      <c r="H1588" s="14" t="s">
        <v>950</v>
      </c>
      <c r="I1588" s="2">
        <f t="shared" si="49"/>
        <v>9</v>
      </c>
      <c r="J1588" s="2" t="s">
        <v>11974</v>
      </c>
    </row>
    <row r="1589" spans="1:10" x14ac:dyDescent="0.25">
      <c r="A1589" s="9">
        <v>7806004349</v>
      </c>
      <c r="B1589" s="10" t="s">
        <v>6754</v>
      </c>
      <c r="C1589" s="13" t="str">
        <f>IF(B1589="","не указан"&amp;COUNTIF($A$3:$A1589,A1589),B1589)</f>
        <v>Кабинет врача педиатра участкового Детского поликлинического отделения № 69</v>
      </c>
      <c r="D1589" s="10" t="str">
        <f t="shared" si="48"/>
        <v>7806004349Кабинет врача педиатра участкового Детского поликлинического отделения № 69</v>
      </c>
      <c r="E1589" s="10"/>
      <c r="F1589" s="10" t="s">
        <v>16</v>
      </c>
      <c r="G1589" s="10" t="s">
        <v>823</v>
      </c>
      <c r="H1589" s="11" t="s">
        <v>950</v>
      </c>
      <c r="I1589" s="2">
        <f t="shared" si="49"/>
        <v>8</v>
      </c>
      <c r="J1589" s="2" t="s">
        <v>11974</v>
      </c>
    </row>
    <row r="1590" spans="1:10" x14ac:dyDescent="0.25">
      <c r="A1590" s="12">
        <v>7806004349</v>
      </c>
      <c r="B1590" s="13" t="s">
        <v>6755</v>
      </c>
      <c r="C1590" s="13" t="str">
        <f>IF(B1590="","не указан"&amp;COUNTIF($A$3:$A1590,A1590),B1590)</f>
        <v>Кабинет врача педиатра участкового Детского поликлинического отделения № 9</v>
      </c>
      <c r="D1590" s="10" t="str">
        <f t="shared" si="48"/>
        <v>7806004349Кабинет врача педиатра участкового Детского поликлинического отделения № 9</v>
      </c>
      <c r="E1590" s="13"/>
      <c r="F1590" s="13" t="s">
        <v>16</v>
      </c>
      <c r="G1590" s="13" t="s">
        <v>823</v>
      </c>
      <c r="H1590" s="14" t="s">
        <v>950</v>
      </c>
      <c r="I1590" s="2">
        <f t="shared" si="49"/>
        <v>7</v>
      </c>
      <c r="J1590" s="2" t="s">
        <v>11974</v>
      </c>
    </row>
    <row r="1591" spans="1:10" x14ac:dyDescent="0.25">
      <c r="A1591" s="9">
        <v>7806004349</v>
      </c>
      <c r="B1591" s="10" t="s">
        <v>9639</v>
      </c>
      <c r="C1591" s="13" t="str">
        <f>IF(B1591="","не указан"&amp;COUNTIF($A$3:$A1591,A1591),B1591)</f>
        <v>Поликлиническое отделение № 22</v>
      </c>
      <c r="D1591" s="10" t="str">
        <f t="shared" si="48"/>
        <v>7806004349Поликлиническое отделение № 22</v>
      </c>
      <c r="E1591" s="10" t="s">
        <v>9640</v>
      </c>
      <c r="F1591" s="10" t="s">
        <v>16</v>
      </c>
      <c r="G1591" s="10" t="s">
        <v>823</v>
      </c>
      <c r="H1591" s="11" t="s">
        <v>950</v>
      </c>
      <c r="I1591" s="2">
        <f t="shared" si="49"/>
        <v>6</v>
      </c>
      <c r="J1591" s="2" t="s">
        <v>11974</v>
      </c>
    </row>
    <row r="1592" spans="1:10" x14ac:dyDescent="0.25">
      <c r="A1592" s="12">
        <v>7806004349</v>
      </c>
      <c r="B1592" s="13" t="s">
        <v>9641</v>
      </c>
      <c r="C1592" s="13" t="str">
        <f>IF(B1592="","не указан"&amp;COUNTIF($A$3:$A1592,A1592),B1592)</f>
        <v>Поликлиническое отделение № 34</v>
      </c>
      <c r="D1592" s="10" t="str">
        <f t="shared" si="48"/>
        <v>7806004349Поликлиническое отделение № 34</v>
      </c>
      <c r="E1592" s="13" t="s">
        <v>9642</v>
      </c>
      <c r="F1592" s="13" t="s">
        <v>16</v>
      </c>
      <c r="G1592" s="13" t="s">
        <v>823</v>
      </c>
      <c r="H1592" s="14" t="s">
        <v>950</v>
      </c>
      <c r="I1592" s="2">
        <f t="shared" si="49"/>
        <v>5</v>
      </c>
      <c r="J1592" s="2" t="s">
        <v>11974</v>
      </c>
    </row>
    <row r="1593" spans="1:10" x14ac:dyDescent="0.25">
      <c r="A1593" s="9">
        <v>7806004349</v>
      </c>
      <c r="B1593" s="10" t="s">
        <v>9656</v>
      </c>
      <c r="C1593" s="13" t="str">
        <f>IF(B1593="","не указан"&amp;COUNTIF($A$3:$A1593,A1593),B1593)</f>
        <v>Поликлиническое отделение № 66</v>
      </c>
      <c r="D1593" s="10" t="str">
        <f t="shared" si="48"/>
        <v>7806004349Поликлиническое отделение № 66</v>
      </c>
      <c r="E1593" s="10" t="s">
        <v>9657</v>
      </c>
      <c r="F1593" s="10" t="s">
        <v>16</v>
      </c>
      <c r="G1593" s="10" t="s">
        <v>823</v>
      </c>
      <c r="H1593" s="11" t="s">
        <v>950</v>
      </c>
      <c r="I1593" s="2">
        <f t="shared" si="49"/>
        <v>4</v>
      </c>
      <c r="J1593" s="2" t="s">
        <v>11974</v>
      </c>
    </row>
    <row r="1594" spans="1:10" x14ac:dyDescent="0.25">
      <c r="A1594" s="12">
        <v>7806004349</v>
      </c>
      <c r="B1594" s="13" t="s">
        <v>9658</v>
      </c>
      <c r="C1594" s="13" t="str">
        <f>IF(B1594="","не указан"&amp;COUNTIF($A$3:$A1594,A1594),B1594)</f>
        <v>Поликлиническое отделение № 69</v>
      </c>
      <c r="D1594" s="10" t="str">
        <f t="shared" si="48"/>
        <v>7806004349Поликлиническое отделение № 69</v>
      </c>
      <c r="E1594" s="13" t="s">
        <v>9659</v>
      </c>
      <c r="F1594" s="13" t="s">
        <v>16</v>
      </c>
      <c r="G1594" s="13" t="s">
        <v>823</v>
      </c>
      <c r="H1594" s="14" t="s">
        <v>950</v>
      </c>
      <c r="I1594" s="2">
        <f t="shared" si="49"/>
        <v>3</v>
      </c>
      <c r="J1594" s="2" t="s">
        <v>11974</v>
      </c>
    </row>
    <row r="1595" spans="1:10" x14ac:dyDescent="0.25">
      <c r="A1595" s="9">
        <v>7806004349</v>
      </c>
      <c r="B1595" s="10" t="s">
        <v>9662</v>
      </c>
      <c r="C1595" s="13" t="str">
        <f>IF(B1595="","не указан"&amp;COUNTIF($A$3:$A1595,A1595),B1595)</f>
        <v>Поликлиническое отделение № 9</v>
      </c>
      <c r="D1595" s="10" t="str">
        <f t="shared" si="48"/>
        <v>7806004349Поликлиническое отделение № 9</v>
      </c>
      <c r="E1595" s="10" t="s">
        <v>9663</v>
      </c>
      <c r="F1595" s="10" t="s">
        <v>16</v>
      </c>
      <c r="G1595" s="10" t="s">
        <v>823</v>
      </c>
      <c r="H1595" s="11" t="s">
        <v>950</v>
      </c>
      <c r="I1595" s="2">
        <f t="shared" si="49"/>
        <v>2</v>
      </c>
      <c r="J1595" s="2" t="s">
        <v>11974</v>
      </c>
    </row>
    <row r="1596" spans="1:10" x14ac:dyDescent="0.25">
      <c r="A1596" s="12">
        <v>7806004349</v>
      </c>
      <c r="B1596" s="13" t="s">
        <v>9691</v>
      </c>
      <c r="C1596" s="13" t="str">
        <f>IF(B1596="","не указан"&amp;COUNTIF($A$3:$A1596,A1596),B1596)</f>
        <v>Поликлиническое отделение №68</v>
      </c>
      <c r="D1596" s="10" t="str">
        <f t="shared" si="48"/>
        <v>7806004349Поликлиническое отделение №68</v>
      </c>
      <c r="E1596" s="13" t="s">
        <v>9692</v>
      </c>
      <c r="F1596" s="13" t="s">
        <v>16</v>
      </c>
      <c r="G1596" s="13" t="s">
        <v>823</v>
      </c>
      <c r="H1596" s="14" t="s">
        <v>950</v>
      </c>
      <c r="I1596" s="2">
        <f t="shared" si="49"/>
        <v>1</v>
      </c>
      <c r="J1596" s="2" t="s">
        <v>11974</v>
      </c>
    </row>
    <row r="1597" spans="1:10" x14ac:dyDescent="0.25">
      <c r="A1597" s="9">
        <v>7806005938</v>
      </c>
      <c r="B1597" s="13"/>
      <c r="C1597" s="13" t="str">
        <f>IF(B1597="","не указан"&amp;COUNTIF($A$3:$A1597,A1597),B1597)</f>
        <v>не указан1</v>
      </c>
      <c r="D1597" s="10" t="str">
        <f t="shared" si="48"/>
        <v>7806005938не указан1</v>
      </c>
      <c r="E1597" s="10" t="s">
        <v>6036</v>
      </c>
      <c r="F1597" s="10" t="s">
        <v>16</v>
      </c>
      <c r="G1597" s="10" t="s">
        <v>823</v>
      </c>
      <c r="H1597" s="11" t="s">
        <v>946</v>
      </c>
      <c r="I1597" s="2">
        <f t="shared" si="49"/>
        <v>1</v>
      </c>
      <c r="J1597" s="2" t="s">
        <v>11974</v>
      </c>
    </row>
    <row r="1598" spans="1:10" x14ac:dyDescent="0.25">
      <c r="A1598" s="12">
        <v>7806016866</v>
      </c>
      <c r="B1598" s="13" t="s">
        <v>11938</v>
      </c>
      <c r="C1598" s="13" t="str">
        <f>IF(B1598="","не указан"&amp;COUNTIF($A$3:$A1598,A1598),B1598)</f>
        <v>Экспертиза</v>
      </c>
      <c r="D1598" s="10" t="str">
        <f t="shared" si="48"/>
        <v>7806016866Экспертиза</v>
      </c>
      <c r="E1598" s="13" t="s">
        <v>11939</v>
      </c>
      <c r="F1598" s="13" t="s">
        <v>2243</v>
      </c>
      <c r="G1598" s="13" t="s">
        <v>2317</v>
      </c>
      <c r="H1598" s="14" t="s">
        <v>2334</v>
      </c>
      <c r="I1598" s="2">
        <f t="shared" si="49"/>
        <v>1</v>
      </c>
      <c r="J1598" s="2" t="s">
        <v>11974</v>
      </c>
    </row>
    <row r="1599" spans="1:10" x14ac:dyDescent="0.25">
      <c r="A1599" s="9">
        <v>7806020975</v>
      </c>
      <c r="B1599" s="10" t="s">
        <v>4907</v>
      </c>
      <c r="C1599" s="13" t="str">
        <f>IF(B1599="","не указан"&amp;COUNTIF($A$3:$A1599,A1599),B1599)</f>
        <v>ГП 107</v>
      </c>
      <c r="D1599" s="10" t="str">
        <f t="shared" si="48"/>
        <v>7806020975ГП 107</v>
      </c>
      <c r="E1599" s="10" t="s">
        <v>4908</v>
      </c>
      <c r="F1599" s="10" t="s">
        <v>16</v>
      </c>
      <c r="G1599" s="10" t="s">
        <v>823</v>
      </c>
      <c r="H1599" s="11" t="s">
        <v>947</v>
      </c>
      <c r="I1599" s="2">
        <f t="shared" si="49"/>
        <v>7</v>
      </c>
      <c r="J1599" s="2" t="s">
        <v>11974</v>
      </c>
    </row>
    <row r="1600" spans="1:10" x14ac:dyDescent="0.25">
      <c r="A1600" s="12">
        <v>7806020975</v>
      </c>
      <c r="B1600" s="13" t="s">
        <v>6752</v>
      </c>
      <c r="C1600" s="13" t="str">
        <f>IF(B1600="","не указан"&amp;COUNTIF($A$3:$A1600,A1600),B1600)</f>
        <v>Кабинет врача общей практики</v>
      </c>
      <c r="D1600" s="10" t="str">
        <f t="shared" si="48"/>
        <v>7806020975Кабинет врача общей практики</v>
      </c>
      <c r="E1600" s="13"/>
      <c r="F1600" s="13" t="s">
        <v>16</v>
      </c>
      <c r="G1600" s="13" t="s">
        <v>823</v>
      </c>
      <c r="H1600" s="14" t="s">
        <v>947</v>
      </c>
      <c r="I1600" s="2">
        <f t="shared" si="49"/>
        <v>6</v>
      </c>
      <c r="J1600" s="2" t="s">
        <v>11974</v>
      </c>
    </row>
    <row r="1601" spans="1:10" x14ac:dyDescent="0.25">
      <c r="A1601" s="9">
        <v>7806020975</v>
      </c>
      <c r="B1601" s="13"/>
      <c r="C1601" s="13" t="str">
        <f>IF(B1601="","не указан"&amp;COUNTIF($A$3:$A1601,A1601),B1601)</f>
        <v>не указан3</v>
      </c>
      <c r="D1601" s="10" t="str">
        <f t="shared" si="48"/>
        <v>7806020975не указан3</v>
      </c>
      <c r="E1601" s="10" t="s">
        <v>8868</v>
      </c>
      <c r="F1601" s="10" t="s">
        <v>16</v>
      </c>
      <c r="G1601" s="10" t="s">
        <v>823</v>
      </c>
      <c r="H1601" s="11" t="s">
        <v>947</v>
      </c>
      <c r="I1601" s="2">
        <f t="shared" si="49"/>
        <v>5</v>
      </c>
      <c r="J1601" s="2" t="s">
        <v>11974</v>
      </c>
    </row>
    <row r="1602" spans="1:10" x14ac:dyDescent="0.25">
      <c r="A1602" s="12">
        <v>7806020975</v>
      </c>
      <c r="B1602" s="13" t="s">
        <v>9226</v>
      </c>
      <c r="C1602" s="13" t="str">
        <f>IF(B1602="","не указан"&amp;COUNTIF($A$3:$A1602,A1602),B1602)</f>
        <v>ПО 11</v>
      </c>
      <c r="D1602" s="10" t="str">
        <f t="shared" si="48"/>
        <v>7806020975ПО 11</v>
      </c>
      <c r="E1602" s="13" t="s">
        <v>9227</v>
      </c>
      <c r="F1602" s="13" t="s">
        <v>16</v>
      </c>
      <c r="G1602" s="13" t="s">
        <v>823</v>
      </c>
      <c r="H1602" s="14" t="s">
        <v>947</v>
      </c>
      <c r="I1602" s="2">
        <f t="shared" si="49"/>
        <v>4</v>
      </c>
      <c r="J1602" s="2" t="s">
        <v>11974</v>
      </c>
    </row>
    <row r="1603" spans="1:10" x14ac:dyDescent="0.25">
      <c r="A1603" s="9">
        <v>7806020975</v>
      </c>
      <c r="B1603" s="10" t="s">
        <v>9228</v>
      </c>
      <c r="C1603" s="13" t="str">
        <f>IF(B1603="","не указан"&amp;COUNTIF($A$3:$A1603,A1603),B1603)</f>
        <v>ПО № 103</v>
      </c>
      <c r="D1603" s="10" t="str">
        <f t="shared" si="48"/>
        <v>7806020975ПО № 103</v>
      </c>
      <c r="E1603" s="10" t="s">
        <v>9229</v>
      </c>
      <c r="F1603" s="10" t="s">
        <v>16</v>
      </c>
      <c r="G1603" s="10" t="s">
        <v>823</v>
      </c>
      <c r="H1603" s="11" t="s">
        <v>947</v>
      </c>
      <c r="I1603" s="2">
        <f t="shared" si="49"/>
        <v>3</v>
      </c>
      <c r="J1603" s="2" t="s">
        <v>11974</v>
      </c>
    </row>
    <row r="1604" spans="1:10" x14ac:dyDescent="0.25">
      <c r="A1604" s="12">
        <v>7806020975</v>
      </c>
      <c r="B1604" s="13" t="s">
        <v>11633</v>
      </c>
      <c r="C1604" s="13" t="str">
        <f>IF(B1604="","не указан"&amp;COUNTIF($A$3:$A1604,A1604),B1604)</f>
        <v>центр здоровья</v>
      </c>
      <c r="D1604" s="10" t="str">
        <f t="shared" ref="D1604:D1667" si="50">A1604&amp;C1604</f>
        <v>7806020975центр здоровья</v>
      </c>
      <c r="E1604" s="13" t="s">
        <v>11634</v>
      </c>
      <c r="F1604" s="13" t="s">
        <v>16</v>
      </c>
      <c r="G1604" s="13" t="s">
        <v>823</v>
      </c>
      <c r="H1604" s="14" t="s">
        <v>947</v>
      </c>
      <c r="I1604" s="2">
        <f t="shared" ref="I1604:I1667" si="51">COUNTIF(A1604:A8335,A1604)</f>
        <v>2</v>
      </c>
      <c r="J1604" s="2" t="s">
        <v>11974</v>
      </c>
    </row>
    <row r="1605" spans="1:10" x14ac:dyDescent="0.25">
      <c r="A1605" s="9">
        <v>7806020975</v>
      </c>
      <c r="B1605" s="10" t="s">
        <v>11648</v>
      </c>
      <c r="C1605" s="13" t="str">
        <f>IF(B1605="","не указан"&amp;COUNTIF($A$3:$A1605,A1605),B1605)</f>
        <v>Центр общей врачебной практики</v>
      </c>
      <c r="D1605" s="10" t="str">
        <f t="shared" si="50"/>
        <v>7806020975Центр общей врачебной практики</v>
      </c>
      <c r="E1605" s="10"/>
      <c r="F1605" s="10" t="s">
        <v>16</v>
      </c>
      <c r="G1605" s="10" t="s">
        <v>823</v>
      </c>
      <c r="H1605" s="11" t="s">
        <v>947</v>
      </c>
      <c r="I1605" s="2">
        <f t="shared" si="51"/>
        <v>1</v>
      </c>
      <c r="J1605" s="2" t="s">
        <v>11974</v>
      </c>
    </row>
    <row r="1606" spans="1:10" x14ac:dyDescent="0.25">
      <c r="A1606" s="12">
        <v>7806023824</v>
      </c>
      <c r="B1606" s="13" t="s">
        <v>3241</v>
      </c>
      <c r="C1606" s="13" t="str">
        <f>IF(B1606="","не указан"&amp;COUNTIF($A$3:$A1606,A1606),B1606)</f>
        <v>Амбулаторное отделение диспансера</v>
      </c>
      <c r="D1606" s="10" t="str">
        <f t="shared" si="50"/>
        <v>7806023824Амбулаторное отделение диспансера</v>
      </c>
      <c r="E1606" s="13" t="s">
        <v>3242</v>
      </c>
      <c r="F1606" s="13" t="s">
        <v>16</v>
      </c>
      <c r="G1606" s="13" t="s">
        <v>823</v>
      </c>
      <c r="H1606" s="14" t="s">
        <v>952</v>
      </c>
      <c r="I1606" s="2">
        <f t="shared" si="51"/>
        <v>4</v>
      </c>
      <c r="J1606" s="2" t="s">
        <v>11974</v>
      </c>
    </row>
    <row r="1607" spans="1:10" x14ac:dyDescent="0.25">
      <c r="A1607" s="9">
        <v>7806023824</v>
      </c>
      <c r="B1607" s="10" t="s">
        <v>5468</v>
      </c>
      <c r="C1607" s="13" t="str">
        <f>IF(B1607="","не указан"&amp;COUNTIF($A$3:$A1607,A1607),B1607)</f>
        <v>диспансер лечебный, дневной стационар</v>
      </c>
      <c r="D1607" s="10" t="str">
        <f t="shared" si="50"/>
        <v>7806023824диспансер лечебный, дневной стационар</v>
      </c>
      <c r="E1607" s="10" t="s">
        <v>5469</v>
      </c>
      <c r="F1607" s="10" t="s">
        <v>16</v>
      </c>
      <c r="G1607" s="10" t="s">
        <v>823</v>
      </c>
      <c r="H1607" s="11" t="s">
        <v>952</v>
      </c>
      <c r="I1607" s="2">
        <f t="shared" si="51"/>
        <v>3</v>
      </c>
      <c r="J1607" s="2" t="s">
        <v>11974</v>
      </c>
    </row>
    <row r="1608" spans="1:10" x14ac:dyDescent="0.25">
      <c r="A1608" s="12">
        <v>7806023824</v>
      </c>
      <c r="B1608" s="13" t="s">
        <v>7292</v>
      </c>
      <c r="C1608" s="13" t="str">
        <f>IF(B1608="","не указан"&amp;COUNTIF($A$3:$A1608,A1608),B1608)</f>
        <v>медико реабилитационное и дневное отделения диспансера</v>
      </c>
      <c r="D1608" s="10" t="str">
        <f t="shared" si="50"/>
        <v>7806023824медико реабилитационное и дневное отделения диспансера</v>
      </c>
      <c r="E1608" s="13" t="s">
        <v>7293</v>
      </c>
      <c r="F1608" s="13" t="s">
        <v>16</v>
      </c>
      <c r="G1608" s="13" t="s">
        <v>823</v>
      </c>
      <c r="H1608" s="14" t="s">
        <v>952</v>
      </c>
      <c r="I1608" s="2">
        <f t="shared" si="51"/>
        <v>2</v>
      </c>
      <c r="J1608" s="2" t="s">
        <v>11974</v>
      </c>
    </row>
    <row r="1609" spans="1:10" x14ac:dyDescent="0.25">
      <c r="A1609" s="9">
        <v>7806023824</v>
      </c>
      <c r="B1609" s="10" t="s">
        <v>9965</v>
      </c>
      <c r="C1609" s="13" t="str">
        <f>IF(B1609="","не указан"&amp;COUNTIF($A$3:$A1609,A1609),B1609)</f>
        <v>Психотерапевтический центр</v>
      </c>
      <c r="D1609" s="10" t="str">
        <f t="shared" si="50"/>
        <v>7806023824Психотерапевтический центр</v>
      </c>
      <c r="E1609" s="10" t="s">
        <v>9966</v>
      </c>
      <c r="F1609" s="10" t="s">
        <v>16</v>
      </c>
      <c r="G1609" s="10" t="s">
        <v>823</v>
      </c>
      <c r="H1609" s="11" t="s">
        <v>952</v>
      </c>
      <c r="I1609" s="2">
        <f t="shared" si="51"/>
        <v>1</v>
      </c>
      <c r="J1609" s="2" t="s">
        <v>11974</v>
      </c>
    </row>
    <row r="1610" spans="1:10" x14ac:dyDescent="0.25">
      <c r="A1610" s="12">
        <v>7806024105</v>
      </c>
      <c r="B1610" s="13" t="s">
        <v>6696</v>
      </c>
      <c r="C1610" s="13" t="str">
        <f>IF(B1610="","не указан"&amp;COUNTIF($A$3:$A1610,A1610),B1610)</f>
        <v>Здравоохранения</v>
      </c>
      <c r="D1610" s="10" t="str">
        <f t="shared" si="50"/>
        <v>7806024105Здравоохранения</v>
      </c>
      <c r="E1610" s="13" t="s">
        <v>6697</v>
      </c>
      <c r="F1610" s="13" t="s">
        <v>16</v>
      </c>
      <c r="G1610" s="13" t="s">
        <v>823</v>
      </c>
      <c r="H1610" s="14" t="s">
        <v>948</v>
      </c>
      <c r="I1610" s="2">
        <f t="shared" si="51"/>
        <v>1</v>
      </c>
      <c r="J1610" s="2" t="s">
        <v>11974</v>
      </c>
    </row>
    <row r="1611" spans="1:10" x14ac:dyDescent="0.25">
      <c r="A1611" s="9">
        <v>7806024641</v>
      </c>
      <c r="B1611" s="10" t="s">
        <v>5568</v>
      </c>
      <c r="C1611" s="13" t="str">
        <f>IF(B1611="","не указан"&amp;COUNTIF($A$3:$A1611,A1611),B1611)</f>
        <v>дом</v>
      </c>
      <c r="D1611" s="10" t="str">
        <f t="shared" si="50"/>
        <v>7806024641дом</v>
      </c>
      <c r="E1611" s="10"/>
      <c r="F1611" s="10" t="s">
        <v>16</v>
      </c>
      <c r="G1611" s="10" t="s">
        <v>823</v>
      </c>
      <c r="H1611" s="11" t="s">
        <v>951</v>
      </c>
      <c r="I1611" s="2">
        <f t="shared" si="51"/>
        <v>2</v>
      </c>
      <c r="J1611" s="2" t="s">
        <v>11974</v>
      </c>
    </row>
    <row r="1612" spans="1:10" x14ac:dyDescent="0.25">
      <c r="A1612" s="12">
        <v>7806024641</v>
      </c>
      <c r="B1612" s="13" t="s">
        <v>6027</v>
      </c>
      <c r="C1612" s="13" t="str">
        <f>IF(B1612="","не указан"&amp;COUNTIF($A$3:$A1612,A1612),B1612)</f>
        <v>жилой дом</v>
      </c>
      <c r="D1612" s="10" t="str">
        <f t="shared" si="50"/>
        <v>7806024641жилой дом</v>
      </c>
      <c r="E1612" s="13"/>
      <c r="F1612" s="13" t="s">
        <v>16</v>
      </c>
      <c r="G1612" s="13" t="s">
        <v>823</v>
      </c>
      <c r="H1612" s="14" t="s">
        <v>951</v>
      </c>
      <c r="I1612" s="2">
        <f t="shared" si="51"/>
        <v>1</v>
      </c>
      <c r="J1612" s="2" t="s">
        <v>11974</v>
      </c>
    </row>
    <row r="1613" spans="1:10" x14ac:dyDescent="0.25">
      <c r="A1613" s="9">
        <v>7806026470</v>
      </c>
      <c r="B1613" s="10" t="s">
        <v>9396</v>
      </c>
      <c r="C1613" s="13" t="str">
        <f>IF(B1613="","не указан"&amp;COUNTIF($A$3:$A1613,A1613),B1613)</f>
        <v>Подростково-молодежный клуб "Ручьи"</v>
      </c>
      <c r="D1613" s="10" t="str">
        <f t="shared" si="50"/>
        <v>7806026470Подростково-молодежный клуб "Ручьи"</v>
      </c>
      <c r="E1613" s="10"/>
      <c r="F1613" s="10" t="s">
        <v>16</v>
      </c>
      <c r="G1613" s="10" t="s">
        <v>823</v>
      </c>
      <c r="H1613" s="11" t="s">
        <v>940</v>
      </c>
      <c r="I1613" s="2">
        <f t="shared" si="51"/>
        <v>23</v>
      </c>
      <c r="J1613" s="2" t="s">
        <v>11974</v>
      </c>
    </row>
    <row r="1614" spans="1:10" x14ac:dyDescent="0.25">
      <c r="A1614" s="12">
        <v>7806026470</v>
      </c>
      <c r="B1614" s="13" t="s">
        <v>10535</v>
      </c>
      <c r="C1614" s="13" t="str">
        <f>IF(B1614="","не указан"&amp;COUNTIF($A$3:$A1614,A1614),B1614)</f>
        <v>СПб ГБУ "ПМЦ "Охта" административно-техническое помещение</v>
      </c>
      <c r="D1614" s="10" t="str">
        <f t="shared" si="50"/>
        <v>7806026470СПб ГБУ "ПМЦ "Охта" административно-техническое помещение</v>
      </c>
      <c r="E1614" s="13"/>
      <c r="F1614" s="13" t="s">
        <v>16</v>
      </c>
      <c r="G1614" s="13" t="s">
        <v>823</v>
      </c>
      <c r="H1614" s="14" t="s">
        <v>940</v>
      </c>
      <c r="I1614" s="2">
        <f t="shared" si="51"/>
        <v>22</v>
      </c>
      <c r="J1614" s="2" t="s">
        <v>11974</v>
      </c>
    </row>
    <row r="1615" spans="1:10" x14ac:dyDescent="0.25">
      <c r="A1615" s="9">
        <v>7806026470</v>
      </c>
      <c r="B1615" s="10" t="s">
        <v>10536</v>
      </c>
      <c r="C1615" s="13" t="str">
        <f>IF(B1615="","не указан"&amp;COUNTIF($A$3:$A1615,A1615),B1615)</f>
        <v>СПб ГБУ "ПМЦ "Охта" подростково-молодежный клуб "Адреналин"</v>
      </c>
      <c r="D1615" s="10" t="str">
        <f t="shared" si="50"/>
        <v>7806026470СПб ГБУ "ПМЦ "Охта" подростково-молодежный клуб "Адреналин"</v>
      </c>
      <c r="E1615" s="10"/>
      <c r="F1615" s="10" t="s">
        <v>16</v>
      </c>
      <c r="G1615" s="10" t="s">
        <v>823</v>
      </c>
      <c r="H1615" s="11" t="s">
        <v>940</v>
      </c>
      <c r="I1615" s="2">
        <f t="shared" si="51"/>
        <v>21</v>
      </c>
      <c r="J1615" s="2" t="s">
        <v>11974</v>
      </c>
    </row>
    <row r="1616" spans="1:10" x14ac:dyDescent="0.25">
      <c r="A1616" s="12">
        <v>7806026470</v>
      </c>
      <c r="B1616" s="13" t="s">
        <v>10537</v>
      </c>
      <c r="C1616" s="13" t="str">
        <f>IF(B1616="","не указан"&amp;COUNTIF($A$3:$A1616,A1616),B1616)</f>
        <v>СПб ГБУ "ПМЦ "Охта" подростково-молодежный клуб "Аквамарин"</v>
      </c>
      <c r="D1616" s="10" t="str">
        <f t="shared" si="50"/>
        <v>7806026470СПб ГБУ "ПМЦ "Охта" подростково-молодежный клуб "Аквамарин"</v>
      </c>
      <c r="E1616" s="13"/>
      <c r="F1616" s="13" t="s">
        <v>16</v>
      </c>
      <c r="G1616" s="13" t="s">
        <v>823</v>
      </c>
      <c r="H1616" s="14" t="s">
        <v>940</v>
      </c>
      <c r="I1616" s="2">
        <f t="shared" si="51"/>
        <v>20</v>
      </c>
      <c r="J1616" s="2" t="s">
        <v>11974</v>
      </c>
    </row>
    <row r="1617" spans="1:10" x14ac:dyDescent="0.25">
      <c r="A1617" s="9">
        <v>7806026470</v>
      </c>
      <c r="B1617" s="10" t="s">
        <v>10538</v>
      </c>
      <c r="C1617" s="13" t="str">
        <f>IF(B1617="","не указан"&amp;COUNTIF($A$3:$A1617,A1617),B1617)</f>
        <v>СПб ГБУ "ПМЦ "Охта" подростково-молодежный клуб "Березка"</v>
      </c>
      <c r="D1617" s="10" t="str">
        <f t="shared" si="50"/>
        <v>7806026470СПб ГБУ "ПМЦ "Охта" подростково-молодежный клуб "Березка"</v>
      </c>
      <c r="E1617" s="10"/>
      <c r="F1617" s="10" t="s">
        <v>16</v>
      </c>
      <c r="G1617" s="10" t="s">
        <v>823</v>
      </c>
      <c r="H1617" s="11" t="s">
        <v>940</v>
      </c>
      <c r="I1617" s="2">
        <f t="shared" si="51"/>
        <v>19</v>
      </c>
      <c r="J1617" s="2" t="s">
        <v>11974</v>
      </c>
    </row>
    <row r="1618" spans="1:10" x14ac:dyDescent="0.25">
      <c r="A1618" s="12">
        <v>7806026470</v>
      </c>
      <c r="B1618" s="13" t="s">
        <v>10539</v>
      </c>
      <c r="C1618" s="13" t="str">
        <f>IF(B1618="","не указан"&amp;COUNTIF($A$3:$A1618,A1618),B1618)</f>
        <v>СПб ГБУ "ПМЦ "Охта", административное помещение</v>
      </c>
      <c r="D1618" s="10" t="str">
        <f t="shared" si="50"/>
        <v>7806026470СПб ГБУ "ПМЦ "Охта", административное помещение</v>
      </c>
      <c r="E1618" s="13"/>
      <c r="F1618" s="13" t="s">
        <v>16</v>
      </c>
      <c r="G1618" s="13" t="s">
        <v>823</v>
      </c>
      <c r="H1618" s="14" t="s">
        <v>940</v>
      </c>
      <c r="I1618" s="2">
        <f t="shared" si="51"/>
        <v>18</v>
      </c>
      <c r="J1618" s="2" t="s">
        <v>11974</v>
      </c>
    </row>
    <row r="1619" spans="1:10" x14ac:dyDescent="0.25">
      <c r="A1619" s="9">
        <v>7806026470</v>
      </c>
      <c r="B1619" s="10" t="s">
        <v>10540</v>
      </c>
      <c r="C1619" s="13" t="str">
        <f>IF(B1619="","не указан"&amp;COUNTIF($A$3:$A1619,A1619),B1619)</f>
        <v>СПб ГБУ "ПМЦ "Охта", арт-пространство "Фактура"</v>
      </c>
      <c r="D1619" s="10" t="str">
        <f t="shared" si="50"/>
        <v>7806026470СПб ГБУ "ПМЦ "Охта", арт-пространство "Фактура"</v>
      </c>
      <c r="E1619" s="10"/>
      <c r="F1619" s="10" t="s">
        <v>16</v>
      </c>
      <c r="G1619" s="10" t="s">
        <v>823</v>
      </c>
      <c r="H1619" s="11" t="s">
        <v>940</v>
      </c>
      <c r="I1619" s="2">
        <f t="shared" si="51"/>
        <v>17</v>
      </c>
      <c r="J1619" s="2" t="s">
        <v>11974</v>
      </c>
    </row>
    <row r="1620" spans="1:10" x14ac:dyDescent="0.25">
      <c r="A1620" s="12">
        <v>7806026470</v>
      </c>
      <c r="B1620" s="13" t="s">
        <v>10541</v>
      </c>
      <c r="C1620" s="13" t="str">
        <f>IF(B1620="","не указан"&amp;COUNTIF($A$3:$A1620,A1620),B1620)</f>
        <v>СПб ГБУ "ПМЦ "Охта", дом молодежи "Квадрат"</v>
      </c>
      <c r="D1620" s="10" t="str">
        <f t="shared" si="50"/>
        <v>7806026470СПб ГБУ "ПМЦ "Охта", дом молодежи "Квадрат"</v>
      </c>
      <c r="E1620" s="13"/>
      <c r="F1620" s="13" t="s">
        <v>16</v>
      </c>
      <c r="G1620" s="13" t="s">
        <v>823</v>
      </c>
      <c r="H1620" s="14" t="s">
        <v>940</v>
      </c>
      <c r="I1620" s="2">
        <f t="shared" si="51"/>
        <v>16</v>
      </c>
      <c r="J1620" s="2" t="s">
        <v>11974</v>
      </c>
    </row>
    <row r="1621" spans="1:10" x14ac:dyDescent="0.25">
      <c r="A1621" s="9">
        <v>7806026470</v>
      </c>
      <c r="B1621" s="10" t="s">
        <v>10542</v>
      </c>
      <c r="C1621" s="13" t="str">
        <f>IF(B1621="","не указан"&amp;COUNTIF($A$3:$A1621,A1621),B1621)</f>
        <v>СПб ГБУ "ПМЦ "Охта", информационно-коммуникационный центр</v>
      </c>
      <c r="D1621" s="10" t="str">
        <f t="shared" si="50"/>
        <v>7806026470СПб ГБУ "ПМЦ "Охта", информационно-коммуникационный центр</v>
      </c>
      <c r="E1621" s="10"/>
      <c r="F1621" s="10" t="s">
        <v>16</v>
      </c>
      <c r="G1621" s="10" t="s">
        <v>823</v>
      </c>
      <c r="H1621" s="11" t="s">
        <v>940</v>
      </c>
      <c r="I1621" s="2">
        <f t="shared" si="51"/>
        <v>15</v>
      </c>
      <c r="J1621" s="2" t="s">
        <v>11974</v>
      </c>
    </row>
    <row r="1622" spans="1:10" x14ac:dyDescent="0.25">
      <c r="A1622" s="12">
        <v>7806026470</v>
      </c>
      <c r="B1622" s="13" t="s">
        <v>10543</v>
      </c>
      <c r="C1622" s="13" t="str">
        <f>IF(B1622="","не указан"&amp;COUNTIF($A$3:$A1622,A1622),B1622)</f>
        <v>СПб ГБУ "ПМЦ "Охта", молодежно-психологический центр "Квартира.ру"</v>
      </c>
      <c r="D1622" s="10" t="str">
        <f t="shared" si="50"/>
        <v>7806026470СПб ГБУ "ПМЦ "Охта", молодежно-психологический центр "Квартира.ру"</v>
      </c>
      <c r="E1622" s="13"/>
      <c r="F1622" s="13" t="s">
        <v>16</v>
      </c>
      <c r="G1622" s="13" t="s">
        <v>823</v>
      </c>
      <c r="H1622" s="14" t="s">
        <v>940</v>
      </c>
      <c r="I1622" s="2">
        <f t="shared" si="51"/>
        <v>14</v>
      </c>
      <c r="J1622" s="2" t="s">
        <v>11974</v>
      </c>
    </row>
    <row r="1623" spans="1:10" x14ac:dyDescent="0.25">
      <c r="A1623" s="9">
        <v>7806026470</v>
      </c>
      <c r="B1623" s="10" t="s">
        <v>10544</v>
      </c>
      <c r="C1623" s="13" t="str">
        <f>IF(B1623="","не указан"&amp;COUNTIF($A$3:$A1623,A1623),B1623)</f>
        <v>СПб ГБУ "ПМЦ "Охта", подростково-молодежный клуб "Вега"</v>
      </c>
      <c r="D1623" s="10" t="str">
        <f t="shared" si="50"/>
        <v>7806026470СПб ГБУ "ПМЦ "Охта", подростково-молодежный клуб "Вега"</v>
      </c>
      <c r="E1623" s="10"/>
      <c r="F1623" s="10" t="s">
        <v>16</v>
      </c>
      <c r="G1623" s="10" t="s">
        <v>823</v>
      </c>
      <c r="H1623" s="11" t="s">
        <v>940</v>
      </c>
      <c r="I1623" s="2">
        <f t="shared" si="51"/>
        <v>13</v>
      </c>
      <c r="J1623" s="2" t="s">
        <v>11974</v>
      </c>
    </row>
    <row r="1624" spans="1:10" x14ac:dyDescent="0.25">
      <c r="A1624" s="12">
        <v>7806026470</v>
      </c>
      <c r="B1624" s="13" t="s">
        <v>10545</v>
      </c>
      <c r="C1624" s="13" t="str">
        <f>IF(B1624="","не указан"&amp;COUNTIF($A$3:$A1624,A1624),B1624)</f>
        <v>СПб ГБУ "ПМЦ "Охта", подростково-молодежный клуб "Диалог"</v>
      </c>
      <c r="D1624" s="10" t="str">
        <f t="shared" si="50"/>
        <v>7806026470СПб ГБУ "ПМЦ "Охта", подростково-молодежный клуб "Диалог"</v>
      </c>
      <c r="E1624" s="13"/>
      <c r="F1624" s="13" t="s">
        <v>16</v>
      </c>
      <c r="G1624" s="13" t="s">
        <v>823</v>
      </c>
      <c r="H1624" s="14" t="s">
        <v>940</v>
      </c>
      <c r="I1624" s="2">
        <f t="shared" si="51"/>
        <v>12</v>
      </c>
      <c r="J1624" s="2" t="s">
        <v>11974</v>
      </c>
    </row>
    <row r="1625" spans="1:10" x14ac:dyDescent="0.25">
      <c r="A1625" s="9">
        <v>7806026470</v>
      </c>
      <c r="B1625" s="10" t="s">
        <v>10546</v>
      </c>
      <c r="C1625" s="13" t="str">
        <f>IF(B1625="","не указан"&amp;COUNTIF($A$3:$A1625,A1625),B1625)</f>
        <v>СПб ГБУ "ПМЦ "Охта", подростково-молодежный клуб "Метеор"</v>
      </c>
      <c r="D1625" s="10" t="str">
        <f t="shared" si="50"/>
        <v>7806026470СПб ГБУ "ПМЦ "Охта", подростково-молодежный клуб "Метеор"</v>
      </c>
      <c r="E1625" s="10"/>
      <c r="F1625" s="10" t="s">
        <v>16</v>
      </c>
      <c r="G1625" s="10" t="s">
        <v>823</v>
      </c>
      <c r="H1625" s="11" t="s">
        <v>940</v>
      </c>
      <c r="I1625" s="2">
        <f t="shared" si="51"/>
        <v>11</v>
      </c>
      <c r="J1625" s="2" t="s">
        <v>11974</v>
      </c>
    </row>
    <row r="1626" spans="1:10" x14ac:dyDescent="0.25">
      <c r="A1626" s="12">
        <v>7806026470</v>
      </c>
      <c r="B1626" s="13" t="s">
        <v>10547</v>
      </c>
      <c r="C1626" s="13" t="str">
        <f>IF(B1626="","не указан"&amp;COUNTIF($A$3:$A1626,A1626),B1626)</f>
        <v>СПб ГБУ "ПМЦ "Охта", подростково-молодежный клуб "Нева"</v>
      </c>
      <c r="D1626" s="10" t="str">
        <f t="shared" si="50"/>
        <v>7806026470СПб ГБУ "ПМЦ "Охта", подростково-молодежный клуб "Нева"</v>
      </c>
      <c r="E1626" s="13"/>
      <c r="F1626" s="13" t="s">
        <v>16</v>
      </c>
      <c r="G1626" s="13" t="s">
        <v>823</v>
      </c>
      <c r="H1626" s="14" t="s">
        <v>940</v>
      </c>
      <c r="I1626" s="2">
        <f t="shared" si="51"/>
        <v>10</v>
      </c>
      <c r="J1626" s="2" t="s">
        <v>11974</v>
      </c>
    </row>
    <row r="1627" spans="1:10" x14ac:dyDescent="0.25">
      <c r="A1627" s="9">
        <v>7806026470</v>
      </c>
      <c r="B1627" s="10" t="s">
        <v>10548</v>
      </c>
      <c r="C1627" s="13" t="str">
        <f>IF(B1627="","не указан"&amp;COUNTIF($A$3:$A1627,A1627),B1627)</f>
        <v>СПб ГБУ "ПМЦ "Охта", подростково-молодежный клуб "Нео"</v>
      </c>
      <c r="D1627" s="10" t="str">
        <f t="shared" si="50"/>
        <v>7806026470СПб ГБУ "ПМЦ "Охта", подростково-молодежный клуб "Нео"</v>
      </c>
      <c r="E1627" s="10"/>
      <c r="F1627" s="10" t="s">
        <v>16</v>
      </c>
      <c r="G1627" s="10" t="s">
        <v>823</v>
      </c>
      <c r="H1627" s="11" t="s">
        <v>940</v>
      </c>
      <c r="I1627" s="2">
        <f t="shared" si="51"/>
        <v>9</v>
      </c>
      <c r="J1627" s="2" t="s">
        <v>11974</v>
      </c>
    </row>
    <row r="1628" spans="1:10" x14ac:dyDescent="0.25">
      <c r="A1628" s="12">
        <v>7806026470</v>
      </c>
      <c r="B1628" s="13" t="s">
        <v>10549</v>
      </c>
      <c r="C1628" s="13" t="str">
        <f>IF(B1628="","не указан"&amp;COUNTIF($A$3:$A1628,A1628),B1628)</f>
        <v>СПб ГБУ "ПМЦ "Охта", подростково-молодежный клуб "Острова"</v>
      </c>
      <c r="D1628" s="10" t="str">
        <f t="shared" si="50"/>
        <v>7806026470СПб ГБУ "ПМЦ "Охта", подростково-молодежный клуб "Острова"</v>
      </c>
      <c r="E1628" s="13"/>
      <c r="F1628" s="13" t="s">
        <v>16</v>
      </c>
      <c r="G1628" s="13" t="s">
        <v>823</v>
      </c>
      <c r="H1628" s="14" t="s">
        <v>940</v>
      </c>
      <c r="I1628" s="2">
        <f t="shared" si="51"/>
        <v>8</v>
      </c>
      <c r="J1628" s="2" t="s">
        <v>11974</v>
      </c>
    </row>
    <row r="1629" spans="1:10" x14ac:dyDescent="0.25">
      <c r="A1629" s="9">
        <v>7806026470</v>
      </c>
      <c r="B1629" s="10" t="s">
        <v>10550</v>
      </c>
      <c r="C1629" s="13" t="str">
        <f>IF(B1629="","не указан"&amp;COUNTIF($A$3:$A1629,A1629),B1629)</f>
        <v>СПб ГБУ "ПМЦ "Охта", подростково-молодежный клуб "Родник"</v>
      </c>
      <c r="D1629" s="10" t="str">
        <f t="shared" si="50"/>
        <v>7806026470СПб ГБУ "ПМЦ "Охта", подростково-молодежный клуб "Родник"</v>
      </c>
      <c r="E1629" s="10"/>
      <c r="F1629" s="10" t="s">
        <v>16</v>
      </c>
      <c r="G1629" s="10" t="s">
        <v>823</v>
      </c>
      <c r="H1629" s="11" t="s">
        <v>940</v>
      </c>
      <c r="I1629" s="2">
        <f t="shared" si="51"/>
        <v>7</v>
      </c>
      <c r="J1629" s="2" t="s">
        <v>11974</v>
      </c>
    </row>
    <row r="1630" spans="1:10" x14ac:dyDescent="0.25">
      <c r="A1630" s="12">
        <v>7806026470</v>
      </c>
      <c r="B1630" s="13" t="s">
        <v>10551</v>
      </c>
      <c r="C1630" s="13" t="str">
        <f>IF(B1630="","не указан"&amp;COUNTIF($A$3:$A1630,A1630),B1630)</f>
        <v>СПб ГБУ "ПМЦ "Охта", подростково-молодежный клуб "Современник"</v>
      </c>
      <c r="D1630" s="10" t="str">
        <f t="shared" si="50"/>
        <v>7806026470СПб ГБУ "ПМЦ "Охта", подростково-молодежный клуб "Современник"</v>
      </c>
      <c r="E1630" s="13"/>
      <c r="F1630" s="13" t="s">
        <v>16</v>
      </c>
      <c r="G1630" s="13" t="s">
        <v>823</v>
      </c>
      <c r="H1630" s="14" t="s">
        <v>940</v>
      </c>
      <c r="I1630" s="2">
        <f t="shared" si="51"/>
        <v>6</v>
      </c>
      <c r="J1630" s="2" t="s">
        <v>11974</v>
      </c>
    </row>
    <row r="1631" spans="1:10" x14ac:dyDescent="0.25">
      <c r="A1631" s="9">
        <v>7806026470</v>
      </c>
      <c r="B1631" s="10" t="s">
        <v>10552</v>
      </c>
      <c r="C1631" s="13" t="str">
        <f>IF(B1631="","не указан"&amp;COUNTIF($A$3:$A1631,A1631),B1631)</f>
        <v>СПб ГБУ "ПМЦ "Охта", подростково-молодежный клуб "Факел"</v>
      </c>
      <c r="D1631" s="10" t="str">
        <f t="shared" si="50"/>
        <v>7806026470СПб ГБУ "ПМЦ "Охта", подростково-молодежный клуб "Факел"</v>
      </c>
      <c r="E1631" s="10"/>
      <c r="F1631" s="10" t="s">
        <v>16</v>
      </c>
      <c r="G1631" s="10" t="s">
        <v>823</v>
      </c>
      <c r="H1631" s="11" t="s">
        <v>940</v>
      </c>
      <c r="I1631" s="2">
        <f t="shared" si="51"/>
        <v>5</v>
      </c>
      <c r="J1631" s="2" t="s">
        <v>11974</v>
      </c>
    </row>
    <row r="1632" spans="1:10" x14ac:dyDescent="0.25">
      <c r="A1632" s="12">
        <v>7806026470</v>
      </c>
      <c r="B1632" s="13" t="s">
        <v>10553</v>
      </c>
      <c r="C1632" s="13" t="str">
        <f>IF(B1632="","не указан"&amp;COUNTIF($A$3:$A1632,A1632),B1632)</f>
        <v>СПб ГБУ "ПМЦ "Охта", подростково-молодежный клуб "Чайка"</v>
      </c>
      <c r="D1632" s="10" t="str">
        <f t="shared" si="50"/>
        <v>7806026470СПб ГБУ "ПМЦ "Охта", подростково-молодежный клуб "Чайка"</v>
      </c>
      <c r="E1632" s="13"/>
      <c r="F1632" s="13" t="s">
        <v>16</v>
      </c>
      <c r="G1632" s="13" t="s">
        <v>823</v>
      </c>
      <c r="H1632" s="14" t="s">
        <v>940</v>
      </c>
      <c r="I1632" s="2">
        <f t="shared" si="51"/>
        <v>4</v>
      </c>
      <c r="J1632" s="2" t="s">
        <v>11974</v>
      </c>
    </row>
    <row r="1633" spans="1:10" x14ac:dyDescent="0.25">
      <c r="A1633" s="9">
        <v>7806026470</v>
      </c>
      <c r="B1633" s="10" t="s">
        <v>10554</v>
      </c>
      <c r="C1633" s="13" t="str">
        <f>IF(B1633="","не указан"&amp;COUNTIF($A$3:$A1633,A1633),B1633)</f>
        <v>СПб ГБУ "ПМЦ "Охта", центр деловой активности молодежи "Измерение"</v>
      </c>
      <c r="D1633" s="10" t="str">
        <f t="shared" si="50"/>
        <v>7806026470СПб ГБУ "ПМЦ "Охта", центр деловой активности молодежи "Измерение"</v>
      </c>
      <c r="E1633" s="10"/>
      <c r="F1633" s="10" t="s">
        <v>16</v>
      </c>
      <c r="G1633" s="10" t="s">
        <v>823</v>
      </c>
      <c r="H1633" s="11" t="s">
        <v>940</v>
      </c>
      <c r="I1633" s="2">
        <f t="shared" si="51"/>
        <v>3</v>
      </c>
      <c r="J1633" s="2" t="s">
        <v>11974</v>
      </c>
    </row>
    <row r="1634" spans="1:10" x14ac:dyDescent="0.25">
      <c r="A1634" s="12">
        <v>7806026470</v>
      </c>
      <c r="B1634" s="13" t="s">
        <v>10555</v>
      </c>
      <c r="C1634" s="13" t="str">
        <f>IF(B1634="","не указан"&amp;COUNTIF($A$3:$A1634,A1634),B1634)</f>
        <v>СПб ГБУ "ПМЦ "Охта", центр поискового и реконструкторского движения "Рейд 2.0"</v>
      </c>
      <c r="D1634" s="10" t="str">
        <f t="shared" si="50"/>
        <v>7806026470СПб ГБУ "ПМЦ "Охта", центр поискового и реконструкторского движения "Рейд 2.0"</v>
      </c>
      <c r="E1634" s="13"/>
      <c r="F1634" s="13" t="s">
        <v>16</v>
      </c>
      <c r="G1634" s="13" t="s">
        <v>823</v>
      </c>
      <c r="H1634" s="14" t="s">
        <v>940</v>
      </c>
      <c r="I1634" s="2">
        <f t="shared" si="51"/>
        <v>2</v>
      </c>
      <c r="J1634" s="2" t="s">
        <v>11974</v>
      </c>
    </row>
    <row r="1635" spans="1:10" x14ac:dyDescent="0.25">
      <c r="A1635" s="9">
        <v>7806026470</v>
      </c>
      <c r="B1635" s="10" t="s">
        <v>10607</v>
      </c>
      <c r="C1635" s="13" t="str">
        <f>IF(B1635="","не указан"&amp;COUNTIF($A$3:$A1635,A1635),B1635)</f>
        <v>СПб ГБУ ПМЦ "Охта" Центр социализации трудных подростков "Тепло"</v>
      </c>
      <c r="D1635" s="10" t="str">
        <f t="shared" si="50"/>
        <v>7806026470СПб ГБУ ПМЦ "Охта" Центр социализации трудных подростков "Тепло"</v>
      </c>
      <c r="E1635" s="10"/>
      <c r="F1635" s="10" t="s">
        <v>16</v>
      </c>
      <c r="G1635" s="10" t="s">
        <v>823</v>
      </c>
      <c r="H1635" s="11" t="s">
        <v>940</v>
      </c>
      <c r="I1635" s="2">
        <f t="shared" si="51"/>
        <v>1</v>
      </c>
      <c r="J1635" s="2" t="s">
        <v>11974</v>
      </c>
    </row>
    <row r="1636" spans="1:10" x14ac:dyDescent="0.25">
      <c r="A1636" s="12">
        <v>7806026832</v>
      </c>
      <c r="B1636" s="13" t="s">
        <v>11142</v>
      </c>
      <c r="C1636" s="13" t="str">
        <f>IF(B1636="","не указан"&amp;COUNTIF($A$3:$A1636,A1636),B1636)</f>
        <v>учебно-производственное (здание №1)</v>
      </c>
      <c r="D1636" s="10" t="str">
        <f t="shared" si="50"/>
        <v>7806026832учебно-производственное (здание №1)</v>
      </c>
      <c r="E1636" s="13" t="s">
        <v>11143</v>
      </c>
      <c r="F1636" s="13" t="s">
        <v>2243</v>
      </c>
      <c r="G1636" s="13" t="s">
        <v>2565</v>
      </c>
      <c r="H1636" s="14" t="s">
        <v>2607</v>
      </c>
      <c r="I1636" s="2">
        <f t="shared" si="51"/>
        <v>2</v>
      </c>
      <c r="J1636" s="2" t="s">
        <v>11974</v>
      </c>
    </row>
    <row r="1637" spans="1:10" x14ac:dyDescent="0.25">
      <c r="A1637" s="9">
        <v>7806026832</v>
      </c>
      <c r="B1637" s="10" t="s">
        <v>11144</v>
      </c>
      <c r="C1637" s="13" t="str">
        <f>IF(B1637="","не указан"&amp;COUNTIF($A$3:$A1637,A1637),B1637)</f>
        <v>учебно-производственное (здание №2)</v>
      </c>
      <c r="D1637" s="10" t="str">
        <f t="shared" si="50"/>
        <v>7806026832учебно-производственное (здание №2)</v>
      </c>
      <c r="E1637" s="10" t="s">
        <v>11145</v>
      </c>
      <c r="F1637" s="10" t="s">
        <v>2243</v>
      </c>
      <c r="G1637" s="10" t="s">
        <v>2565</v>
      </c>
      <c r="H1637" s="11" t="s">
        <v>2607</v>
      </c>
      <c r="I1637" s="2">
        <f t="shared" si="51"/>
        <v>1</v>
      </c>
      <c r="J1637" s="2" t="s">
        <v>11974</v>
      </c>
    </row>
    <row r="1638" spans="1:10" x14ac:dyDescent="0.25">
      <c r="A1638" s="12">
        <v>7806027441</v>
      </c>
      <c r="B1638" s="13" t="s">
        <v>3920</v>
      </c>
      <c r="C1638" s="13" t="str">
        <f>IF(B1638="","не указан"&amp;COUNTIF($A$3:$A1638,A1638),B1638)</f>
        <v>ГБДОУ детский сад №18 Красногвардейского района Санкт-Петербурга</v>
      </c>
      <c r="D1638" s="10" t="str">
        <f t="shared" si="50"/>
        <v>7806027441ГБДОУ детский сад №18 Красногвардейского района Санкт-Петербурга</v>
      </c>
      <c r="E1638" s="13" t="s">
        <v>3921</v>
      </c>
      <c r="F1638" s="13" t="s">
        <v>16</v>
      </c>
      <c r="G1638" s="13" t="s">
        <v>823</v>
      </c>
      <c r="H1638" s="14" t="s">
        <v>832</v>
      </c>
      <c r="I1638" s="2">
        <f t="shared" si="51"/>
        <v>1</v>
      </c>
      <c r="J1638" s="2" t="s">
        <v>11974</v>
      </c>
    </row>
    <row r="1639" spans="1:10" x14ac:dyDescent="0.25">
      <c r="A1639" s="9">
        <v>7806028163</v>
      </c>
      <c r="B1639" s="13"/>
      <c r="C1639" s="13" t="str">
        <f>IF(B1639="","не указан"&amp;COUNTIF($A$3:$A1639,A1639),B1639)</f>
        <v>не указан1</v>
      </c>
      <c r="D1639" s="10" t="str">
        <f t="shared" si="50"/>
        <v>7806028163не указан1</v>
      </c>
      <c r="E1639" s="10" t="s">
        <v>5051</v>
      </c>
      <c r="F1639" s="10" t="s">
        <v>16</v>
      </c>
      <c r="G1639" s="10" t="s">
        <v>823</v>
      </c>
      <c r="H1639" s="11" t="s">
        <v>825</v>
      </c>
      <c r="I1639" s="2">
        <f t="shared" si="51"/>
        <v>1</v>
      </c>
      <c r="J1639" s="2" t="s">
        <v>11974</v>
      </c>
    </row>
    <row r="1640" spans="1:10" x14ac:dyDescent="0.25">
      <c r="A1640" s="12">
        <v>7806028519</v>
      </c>
      <c r="B1640" s="13" t="s">
        <v>4521</v>
      </c>
      <c r="C1640" s="13" t="str">
        <f>IF(B1640="","не указан"&amp;COUNTIF($A$3:$A1640,A1640),B1640)</f>
        <v>Государственное бюджетное дошкольное образовательное учреждение детский сад № 91 общеразвивающего вида с приоритетным осуществлением детельности  по физическому развитию детей Красногвардейского района Санкт-Петербурга</v>
      </c>
      <c r="D1640" s="10" t="str">
        <f t="shared" si="50"/>
        <v>7806028519Государственное бюджетное дошкольное образовательное учреждение детский сад № 91 общеразвивающего вида с приоритетным осуществлением детельности  по физическому развитию детей Красногвардейского района Санкт-Петербурга</v>
      </c>
      <c r="E1640" s="13" t="s">
        <v>4522</v>
      </c>
      <c r="F1640" s="13" t="s">
        <v>16</v>
      </c>
      <c r="G1640" s="13" t="s">
        <v>823</v>
      </c>
      <c r="H1640" s="14" t="s">
        <v>882</v>
      </c>
      <c r="I1640" s="2">
        <f t="shared" si="51"/>
        <v>1</v>
      </c>
      <c r="J1640" s="2" t="s">
        <v>11974</v>
      </c>
    </row>
    <row r="1641" spans="1:10" x14ac:dyDescent="0.25">
      <c r="A1641" s="9">
        <v>7806028540</v>
      </c>
      <c r="B1641" s="10" t="s">
        <v>4447</v>
      </c>
      <c r="C1641" s="13" t="str">
        <f>IF(B1641="","не указан"&amp;COUNTIF($A$3:$A1641,A1641),B1641)</f>
        <v>Государственное бюджетное дошкольное образовательное учреждение детский сад № 45  компенсирующего вида Красногвардейского района Санкт -Петербурга</v>
      </c>
      <c r="D1641" s="10" t="str">
        <f t="shared" si="50"/>
        <v>7806028540Государственное бюджетное дошкольное образовательное учреждение детский сад № 45  компенсирующего вида Красногвардейского района Санкт -Петербурга</v>
      </c>
      <c r="E1641" s="10" t="s">
        <v>4448</v>
      </c>
      <c r="F1641" s="10" t="s">
        <v>16</v>
      </c>
      <c r="G1641" s="10" t="s">
        <v>823</v>
      </c>
      <c r="H1641" s="11" t="s">
        <v>854</v>
      </c>
      <c r="I1641" s="2">
        <f t="shared" si="51"/>
        <v>1</v>
      </c>
      <c r="J1641" s="2" t="s">
        <v>11974</v>
      </c>
    </row>
    <row r="1642" spans="1:10" x14ac:dyDescent="0.25">
      <c r="A1642" s="12">
        <v>7806028766</v>
      </c>
      <c r="B1642" s="13"/>
      <c r="C1642" s="13" t="str">
        <f>IF(B1642="","не указан"&amp;COUNTIF($A$3:$A1642,A1642),B1642)</f>
        <v>не указан1</v>
      </c>
      <c r="D1642" s="10" t="str">
        <f t="shared" si="50"/>
        <v>7806028766не указан1</v>
      </c>
      <c r="E1642" s="13" t="s">
        <v>8515</v>
      </c>
      <c r="F1642" s="13" t="s">
        <v>16</v>
      </c>
      <c r="G1642" s="13" t="s">
        <v>823</v>
      </c>
      <c r="H1642" s="14" t="s">
        <v>859</v>
      </c>
      <c r="I1642" s="2">
        <f t="shared" si="51"/>
        <v>1</v>
      </c>
      <c r="J1642" s="2" t="s">
        <v>11974</v>
      </c>
    </row>
    <row r="1643" spans="1:10" x14ac:dyDescent="0.25">
      <c r="A1643" s="9">
        <v>7806028773</v>
      </c>
      <c r="B1643" s="13"/>
      <c r="C1643" s="13" t="str">
        <f>IF(B1643="","не указан"&amp;COUNTIF($A$3:$A1643,A1643),B1643)</f>
        <v>не указан1</v>
      </c>
      <c r="D1643" s="10" t="str">
        <f t="shared" si="50"/>
        <v>7806028773не указан1</v>
      </c>
      <c r="E1643" s="10" t="s">
        <v>5896</v>
      </c>
      <c r="F1643" s="10" t="s">
        <v>16</v>
      </c>
      <c r="G1643" s="10" t="s">
        <v>823</v>
      </c>
      <c r="H1643" s="11" t="s">
        <v>861</v>
      </c>
      <c r="I1643" s="2">
        <f t="shared" si="51"/>
        <v>1</v>
      </c>
      <c r="J1643" s="2" t="s">
        <v>11974</v>
      </c>
    </row>
    <row r="1644" spans="1:10" x14ac:dyDescent="0.25">
      <c r="A1644" s="12">
        <v>7806028780</v>
      </c>
      <c r="B1644" s="13" t="s">
        <v>2781</v>
      </c>
      <c r="C1644" s="13" t="str">
        <f>IF(B1644="","не указан"&amp;COUNTIF($A$3:$A1644,A1644),B1644)</f>
        <v>"Государственное бюджетное дошкольное образовательное учреждение детский сад № 72 комбинированнного вида Красногвардейского района Санкт-Петербурга</v>
      </c>
      <c r="D1644" s="10" t="str">
        <f t="shared" si="50"/>
        <v>7806028780"Государственное бюджетное дошкольное образовательное учреждение детский сад № 72 комбинированнного вида Красногвардейского района Санкт-Петербурга</v>
      </c>
      <c r="E1644" s="13" t="s">
        <v>2782</v>
      </c>
      <c r="F1644" s="13" t="s">
        <v>16</v>
      </c>
      <c r="G1644" s="13" t="s">
        <v>823</v>
      </c>
      <c r="H1644" s="14" t="s">
        <v>866</v>
      </c>
      <c r="I1644" s="2">
        <f t="shared" si="51"/>
        <v>1</v>
      </c>
      <c r="J1644" s="2" t="s">
        <v>11974</v>
      </c>
    </row>
    <row r="1645" spans="1:10" x14ac:dyDescent="0.25">
      <c r="A1645" s="9">
        <v>7806028903</v>
      </c>
      <c r="B1645" s="10" t="s">
        <v>5280</v>
      </c>
      <c r="C1645" s="13" t="str">
        <f>IF(B1645="","не указан"&amp;COUNTIF($A$3:$A1645,A1645),B1645)</f>
        <v>Детский сад здание 1</v>
      </c>
      <c r="D1645" s="10" t="str">
        <f t="shared" si="50"/>
        <v>7806028903Детский сад здание 1</v>
      </c>
      <c r="E1645" s="10" t="s">
        <v>5281</v>
      </c>
      <c r="F1645" s="10" t="s">
        <v>16</v>
      </c>
      <c r="G1645" s="10" t="s">
        <v>823</v>
      </c>
      <c r="H1645" s="11" t="s">
        <v>848</v>
      </c>
      <c r="I1645" s="2">
        <f t="shared" si="51"/>
        <v>2</v>
      </c>
      <c r="J1645" s="2" t="s">
        <v>11974</v>
      </c>
    </row>
    <row r="1646" spans="1:10" x14ac:dyDescent="0.25">
      <c r="A1646" s="12">
        <v>7806028903</v>
      </c>
      <c r="B1646" s="13" t="s">
        <v>5283</v>
      </c>
      <c r="C1646" s="13" t="str">
        <f>IF(B1646="","не указан"&amp;COUNTIF($A$3:$A1646,A1646),B1646)</f>
        <v>Детский сад здание 2</v>
      </c>
      <c r="D1646" s="10" t="str">
        <f t="shared" si="50"/>
        <v>7806028903Детский сад здание 2</v>
      </c>
      <c r="E1646" s="13" t="s">
        <v>5284</v>
      </c>
      <c r="F1646" s="13" t="s">
        <v>16</v>
      </c>
      <c r="G1646" s="13" t="s">
        <v>823</v>
      </c>
      <c r="H1646" s="14" t="s">
        <v>848</v>
      </c>
      <c r="I1646" s="2">
        <f t="shared" si="51"/>
        <v>1</v>
      </c>
      <c r="J1646" s="2" t="s">
        <v>11974</v>
      </c>
    </row>
    <row r="1647" spans="1:10" x14ac:dyDescent="0.25">
      <c r="A1647" s="9">
        <v>7806028928</v>
      </c>
      <c r="B1647" s="10" t="s">
        <v>7617</v>
      </c>
      <c r="C1647" s="13" t="str">
        <f>IF(B1647="","не указан"&amp;COUNTIF($A$3:$A1647,A1647),B1647)</f>
        <v>нежилое (здание №1)</v>
      </c>
      <c r="D1647" s="10" t="str">
        <f t="shared" si="50"/>
        <v>7806028928нежилое (здание №1)</v>
      </c>
      <c r="E1647" s="10" t="s">
        <v>7618</v>
      </c>
      <c r="F1647" s="10" t="s">
        <v>16</v>
      </c>
      <c r="G1647" s="10" t="s">
        <v>823</v>
      </c>
      <c r="H1647" s="11" t="s">
        <v>933</v>
      </c>
      <c r="I1647" s="2">
        <f t="shared" si="51"/>
        <v>2</v>
      </c>
      <c r="J1647" s="2" t="s">
        <v>11974</v>
      </c>
    </row>
    <row r="1648" spans="1:10" x14ac:dyDescent="0.25">
      <c r="A1648" s="12">
        <v>7806028928</v>
      </c>
      <c r="B1648" s="13" t="s">
        <v>7619</v>
      </c>
      <c r="C1648" s="13" t="str">
        <f>IF(B1648="","не указан"&amp;COUNTIF($A$3:$A1648,A1648),B1648)</f>
        <v>нежилое (здание №2)</v>
      </c>
      <c r="D1648" s="10" t="str">
        <f t="shared" si="50"/>
        <v>7806028928нежилое (здание №2)</v>
      </c>
      <c r="E1648" s="13" t="s">
        <v>7620</v>
      </c>
      <c r="F1648" s="13" t="s">
        <v>16</v>
      </c>
      <c r="G1648" s="13" t="s">
        <v>823</v>
      </c>
      <c r="H1648" s="14" t="s">
        <v>933</v>
      </c>
      <c r="I1648" s="2">
        <f t="shared" si="51"/>
        <v>1</v>
      </c>
      <c r="J1648" s="2" t="s">
        <v>11974</v>
      </c>
    </row>
    <row r="1649" spans="1:10" x14ac:dyDescent="0.25">
      <c r="A1649" s="9">
        <v>7806028950</v>
      </c>
      <c r="B1649" s="13"/>
      <c r="C1649" s="13" t="str">
        <f>IF(B1649="","не указан"&amp;COUNTIF($A$3:$A1649,A1649),B1649)</f>
        <v>не указан1</v>
      </c>
      <c r="D1649" s="10" t="str">
        <f t="shared" si="50"/>
        <v>7806028950не указан1</v>
      </c>
      <c r="E1649" s="10" t="s">
        <v>5030</v>
      </c>
      <c r="F1649" s="10" t="s">
        <v>16</v>
      </c>
      <c r="G1649" s="10" t="s">
        <v>823</v>
      </c>
      <c r="H1649" s="11" t="s">
        <v>878</v>
      </c>
      <c r="I1649" s="2">
        <f t="shared" si="51"/>
        <v>1</v>
      </c>
      <c r="J1649" s="2" t="s">
        <v>11974</v>
      </c>
    </row>
    <row r="1650" spans="1:10" x14ac:dyDescent="0.25">
      <c r="A1650" s="12">
        <v>7806029142</v>
      </c>
      <c r="B1650" s="13"/>
      <c r="C1650" s="13" t="str">
        <f>IF(B1650="","не указан"&amp;COUNTIF($A$3:$A1650,A1650),B1650)</f>
        <v>не указан1</v>
      </c>
      <c r="D1650" s="10" t="str">
        <f t="shared" si="50"/>
        <v>7806029142не указан1</v>
      </c>
      <c r="E1650" s="13"/>
      <c r="F1650" s="13" t="s">
        <v>16</v>
      </c>
      <c r="G1650" s="13" t="s">
        <v>823</v>
      </c>
      <c r="H1650" s="14" t="s">
        <v>843</v>
      </c>
      <c r="I1650" s="2">
        <f t="shared" si="51"/>
        <v>1</v>
      </c>
      <c r="J1650" s="2" t="s">
        <v>11974</v>
      </c>
    </row>
    <row r="1651" spans="1:10" x14ac:dyDescent="0.25">
      <c r="A1651" s="9">
        <v>7806029209</v>
      </c>
      <c r="B1651" s="13"/>
      <c r="C1651" s="13" t="str">
        <f>IF(B1651="","не указан"&amp;COUNTIF($A$3:$A1651,A1651),B1651)</f>
        <v>не указан1</v>
      </c>
      <c r="D1651" s="10" t="str">
        <f t="shared" si="50"/>
        <v>7806029209не указан1</v>
      </c>
      <c r="E1651" s="10" t="s">
        <v>5183</v>
      </c>
      <c r="F1651" s="10" t="s">
        <v>16</v>
      </c>
      <c r="G1651" s="10" t="s">
        <v>823</v>
      </c>
      <c r="H1651" s="11" t="s">
        <v>834</v>
      </c>
      <c r="I1651" s="2">
        <f t="shared" si="51"/>
        <v>1</v>
      </c>
      <c r="J1651" s="2" t="s">
        <v>11974</v>
      </c>
    </row>
    <row r="1652" spans="1:10" x14ac:dyDescent="0.25">
      <c r="A1652" s="12">
        <v>7806029223</v>
      </c>
      <c r="B1652" s="13"/>
      <c r="C1652" s="13" t="str">
        <f>IF(B1652="","не указан"&amp;COUNTIF($A$3:$A1652,A1652),B1652)</f>
        <v>не указан1</v>
      </c>
      <c r="D1652" s="10" t="str">
        <f t="shared" si="50"/>
        <v>7806029223не указан1</v>
      </c>
      <c r="E1652" s="13" t="s">
        <v>10854</v>
      </c>
      <c r="F1652" s="13" t="s">
        <v>16</v>
      </c>
      <c r="G1652" s="13" t="s">
        <v>823</v>
      </c>
      <c r="H1652" s="14" t="s">
        <v>924</v>
      </c>
      <c r="I1652" s="2">
        <f t="shared" si="51"/>
        <v>1</v>
      </c>
      <c r="J1652" s="2" t="s">
        <v>11974</v>
      </c>
    </row>
    <row r="1653" spans="1:10" x14ac:dyDescent="0.25">
      <c r="A1653" s="9">
        <v>7806029255</v>
      </c>
      <c r="B1653" s="10" t="s">
        <v>6330</v>
      </c>
      <c r="C1653" s="13" t="str">
        <f>IF(B1653="","не указан"&amp;COUNTIF($A$3:$A1653,A1653),B1653)</f>
        <v>Здание детского сада № 82</v>
      </c>
      <c r="D1653" s="10" t="str">
        <f t="shared" si="50"/>
        <v>7806029255Здание детского сада № 82</v>
      </c>
      <c r="E1653" s="10" t="s">
        <v>6331</v>
      </c>
      <c r="F1653" s="10" t="s">
        <v>16</v>
      </c>
      <c r="G1653" s="10" t="s">
        <v>823</v>
      </c>
      <c r="H1653" s="11" t="s">
        <v>873</v>
      </c>
      <c r="I1653" s="2">
        <f t="shared" si="51"/>
        <v>1</v>
      </c>
      <c r="J1653" s="2" t="s">
        <v>11974</v>
      </c>
    </row>
    <row r="1654" spans="1:10" x14ac:dyDescent="0.25">
      <c r="A1654" s="12">
        <v>7806029304</v>
      </c>
      <c r="B1654" s="13"/>
      <c r="C1654" s="13" t="str">
        <f>IF(B1654="","не указан"&amp;COUNTIF($A$3:$A1654,A1654),B1654)</f>
        <v>не указан1</v>
      </c>
      <c r="D1654" s="10" t="str">
        <f t="shared" si="50"/>
        <v>7806029304не указан1</v>
      </c>
      <c r="E1654" s="13" t="s">
        <v>5143</v>
      </c>
      <c r="F1654" s="13" t="s">
        <v>16</v>
      </c>
      <c r="G1654" s="13" t="s">
        <v>823</v>
      </c>
      <c r="H1654" s="14" t="s">
        <v>876</v>
      </c>
      <c r="I1654" s="2">
        <f t="shared" si="51"/>
        <v>1</v>
      </c>
      <c r="J1654" s="2" t="s">
        <v>11974</v>
      </c>
    </row>
    <row r="1655" spans="1:10" x14ac:dyDescent="0.25">
      <c r="A1655" s="9">
        <v>7806029329</v>
      </c>
      <c r="B1655" s="10" t="s">
        <v>3896</v>
      </c>
      <c r="C1655" s="13" t="str">
        <f>IF(B1655="","не указан"&amp;COUNTIF($A$3:$A1655,A1655),B1655)</f>
        <v>ГБДОУ детский сад № 74</v>
      </c>
      <c r="D1655" s="10" t="str">
        <f t="shared" si="50"/>
        <v>7806029329ГБДОУ детский сад № 74</v>
      </c>
      <c r="E1655" s="10" t="s">
        <v>3897</v>
      </c>
      <c r="F1655" s="10" t="s">
        <v>16</v>
      </c>
      <c r="G1655" s="10" t="s">
        <v>823</v>
      </c>
      <c r="H1655" s="11" t="s">
        <v>868</v>
      </c>
      <c r="I1655" s="2">
        <f t="shared" si="51"/>
        <v>1</v>
      </c>
      <c r="J1655" s="2" t="s">
        <v>11974</v>
      </c>
    </row>
    <row r="1656" spans="1:10" x14ac:dyDescent="0.25">
      <c r="A1656" s="12">
        <v>7806029336</v>
      </c>
      <c r="B1656" s="13"/>
      <c r="C1656" s="13" t="str">
        <f>IF(B1656="","не указан"&amp;COUNTIF($A$3:$A1656,A1656),B1656)</f>
        <v>не указан1</v>
      </c>
      <c r="D1656" s="10" t="str">
        <f t="shared" si="50"/>
        <v>7806029336не указан1</v>
      </c>
      <c r="E1656" s="13" t="s">
        <v>5142</v>
      </c>
      <c r="F1656" s="13" t="s">
        <v>16</v>
      </c>
      <c r="G1656" s="13" t="s">
        <v>823</v>
      </c>
      <c r="H1656" s="14" t="s">
        <v>855</v>
      </c>
      <c r="I1656" s="2">
        <f t="shared" si="51"/>
        <v>2</v>
      </c>
      <c r="J1656" s="2" t="s">
        <v>11974</v>
      </c>
    </row>
    <row r="1657" spans="1:10" x14ac:dyDescent="0.25">
      <c r="A1657" s="9">
        <v>7806029336</v>
      </c>
      <c r="B1657" s="13"/>
      <c r="C1657" s="13" t="str">
        <f>IF(B1657="","не указан"&amp;COUNTIF($A$3:$A1657,A1657),B1657)</f>
        <v>не указан2</v>
      </c>
      <c r="D1657" s="10" t="str">
        <f t="shared" si="50"/>
        <v>7806029336не указан2</v>
      </c>
      <c r="E1657" s="10" t="s">
        <v>5239</v>
      </c>
      <c r="F1657" s="10" t="s">
        <v>16</v>
      </c>
      <c r="G1657" s="10" t="s">
        <v>823</v>
      </c>
      <c r="H1657" s="11" t="s">
        <v>855</v>
      </c>
      <c r="I1657" s="2">
        <f t="shared" si="51"/>
        <v>1</v>
      </c>
      <c r="J1657" s="2" t="s">
        <v>11974</v>
      </c>
    </row>
    <row r="1658" spans="1:10" x14ac:dyDescent="0.25">
      <c r="A1658" s="12">
        <v>7806029569</v>
      </c>
      <c r="B1658" s="13" t="s">
        <v>4491</v>
      </c>
      <c r="C1658" s="13" t="str">
        <f>IF(B1658="","не указан"&amp;COUNTIF($A$3:$A1658,A1658),B1658)</f>
        <v>Государственное бюджетное дошкольное образовательное учреждение детский сад № 75 Красногвардейского района Санкт-Петербурга</v>
      </c>
      <c r="D1658" s="10" t="str">
        <f t="shared" si="50"/>
        <v>7806029569Государственное бюджетное дошкольное образовательное учреждение детский сад № 75 Красногвардейского района Санкт-Петербурга</v>
      </c>
      <c r="E1658" s="13" t="s">
        <v>4492</v>
      </c>
      <c r="F1658" s="13" t="s">
        <v>16</v>
      </c>
      <c r="G1658" s="13" t="s">
        <v>823</v>
      </c>
      <c r="H1658" s="14" t="s">
        <v>869</v>
      </c>
      <c r="I1658" s="2">
        <f t="shared" si="51"/>
        <v>1</v>
      </c>
      <c r="J1658" s="2" t="s">
        <v>11974</v>
      </c>
    </row>
    <row r="1659" spans="1:10" x14ac:dyDescent="0.25">
      <c r="A1659" s="9">
        <v>7806029689</v>
      </c>
      <c r="B1659" s="10" t="s">
        <v>4722</v>
      </c>
      <c r="C1659" s="13" t="str">
        <f>IF(B1659="","не указан"&amp;COUNTIF($A$3:$A1659,A1659),B1659)</f>
        <v>Государственное бюджетное общеобразовательное учреждение средняя общеобразовательная школа № 134 Красногвардейского района Cанкт-Петербурга имени Сергея Дудко</v>
      </c>
      <c r="D1659" s="10" t="str">
        <f t="shared" si="50"/>
        <v>7806029689Государственное бюджетное общеобразовательное учреждение средняя общеобразовательная школа № 134 Красногвардейского района Cанкт-Петербурга имени Сергея Дудко</v>
      </c>
      <c r="E1659" s="10" t="s">
        <v>4723</v>
      </c>
      <c r="F1659" s="10" t="s">
        <v>16</v>
      </c>
      <c r="G1659" s="10" t="s">
        <v>823</v>
      </c>
      <c r="H1659" s="11" t="s">
        <v>902</v>
      </c>
      <c r="I1659" s="2">
        <f t="shared" si="51"/>
        <v>1</v>
      </c>
      <c r="J1659" s="2" t="s">
        <v>11974</v>
      </c>
    </row>
    <row r="1660" spans="1:10" x14ac:dyDescent="0.25">
      <c r="A1660" s="12">
        <v>7806029706</v>
      </c>
      <c r="B1660" s="13"/>
      <c r="C1660" s="13" t="str">
        <f>IF(B1660="","не указан"&amp;COUNTIF($A$3:$A1660,A1660),B1660)</f>
        <v>не указан1</v>
      </c>
      <c r="D1660" s="10" t="str">
        <f t="shared" si="50"/>
        <v>7806029706не указан1</v>
      </c>
      <c r="E1660" s="13" t="s">
        <v>6373</v>
      </c>
      <c r="F1660" s="13" t="s">
        <v>16</v>
      </c>
      <c r="G1660" s="13" t="s">
        <v>823</v>
      </c>
      <c r="H1660" s="14" t="s">
        <v>837</v>
      </c>
      <c r="I1660" s="2">
        <f t="shared" si="51"/>
        <v>2</v>
      </c>
      <c r="J1660" s="2" t="s">
        <v>11974</v>
      </c>
    </row>
    <row r="1661" spans="1:10" x14ac:dyDescent="0.25">
      <c r="A1661" s="9">
        <v>7806029706</v>
      </c>
      <c r="B1661" s="13"/>
      <c r="C1661" s="13" t="str">
        <f>IF(B1661="","не указан"&amp;COUNTIF($A$3:$A1661,A1661),B1661)</f>
        <v>не указан2</v>
      </c>
      <c r="D1661" s="10" t="str">
        <f t="shared" si="50"/>
        <v>7806029706не указан2</v>
      </c>
      <c r="E1661" s="10" t="s">
        <v>6374</v>
      </c>
      <c r="F1661" s="10" t="s">
        <v>16</v>
      </c>
      <c r="G1661" s="10" t="s">
        <v>823</v>
      </c>
      <c r="H1661" s="11" t="s">
        <v>837</v>
      </c>
      <c r="I1661" s="2">
        <f t="shared" si="51"/>
        <v>1</v>
      </c>
      <c r="J1661" s="2" t="s">
        <v>11974</v>
      </c>
    </row>
    <row r="1662" spans="1:10" x14ac:dyDescent="0.25">
      <c r="A1662" s="12">
        <v>7806029713</v>
      </c>
      <c r="B1662" s="13"/>
      <c r="C1662" s="13" t="str">
        <f>IF(B1662="","не указан"&amp;COUNTIF($A$3:$A1662,A1662),B1662)</f>
        <v>не указан1</v>
      </c>
      <c r="D1662" s="10" t="str">
        <f t="shared" si="50"/>
        <v>7806029713не указан1</v>
      </c>
      <c r="E1662" s="13" t="s">
        <v>5157</v>
      </c>
      <c r="F1662" s="13" t="s">
        <v>16</v>
      </c>
      <c r="G1662" s="13" t="s">
        <v>823</v>
      </c>
      <c r="H1662" s="14" t="s">
        <v>850</v>
      </c>
      <c r="I1662" s="2">
        <f t="shared" si="51"/>
        <v>1</v>
      </c>
      <c r="J1662" s="2" t="s">
        <v>11974</v>
      </c>
    </row>
    <row r="1663" spans="1:10" x14ac:dyDescent="0.25">
      <c r="A1663" s="9">
        <v>7806029752</v>
      </c>
      <c r="B1663" s="13"/>
      <c r="C1663" s="13" t="str">
        <f>IF(B1663="","не указан"&amp;COUNTIF($A$3:$A1663,A1663),B1663)</f>
        <v>не указан1</v>
      </c>
      <c r="D1663" s="10" t="str">
        <f t="shared" si="50"/>
        <v>7806029752не указан1</v>
      </c>
      <c r="E1663" s="10" t="s">
        <v>5077</v>
      </c>
      <c r="F1663" s="10" t="s">
        <v>16</v>
      </c>
      <c r="G1663" s="10" t="s">
        <v>823</v>
      </c>
      <c r="H1663" s="11" t="s">
        <v>851</v>
      </c>
      <c r="I1663" s="2">
        <f t="shared" si="51"/>
        <v>1</v>
      </c>
      <c r="J1663" s="2" t="s">
        <v>11974</v>
      </c>
    </row>
    <row r="1664" spans="1:10" x14ac:dyDescent="0.25">
      <c r="A1664" s="12">
        <v>7806029826</v>
      </c>
      <c r="B1664" s="13" t="s">
        <v>3813</v>
      </c>
      <c r="C1664" s="13" t="str">
        <f>IF(B1664="","не указан"&amp;COUNTIF($A$3:$A1664,A1664),B1664)</f>
        <v>ГБДОУ д/с № 3 здание 2</v>
      </c>
      <c r="D1664" s="10" t="str">
        <f t="shared" si="50"/>
        <v>7806029826ГБДОУ д/с № 3 здание 2</v>
      </c>
      <c r="E1664" s="13"/>
      <c r="F1664" s="13" t="s">
        <v>16</v>
      </c>
      <c r="G1664" s="13" t="s">
        <v>823</v>
      </c>
      <c r="H1664" s="14" t="s">
        <v>845</v>
      </c>
      <c r="I1664" s="2">
        <f t="shared" si="51"/>
        <v>2</v>
      </c>
      <c r="J1664" s="2" t="s">
        <v>11974</v>
      </c>
    </row>
    <row r="1665" spans="1:10" x14ac:dyDescent="0.25">
      <c r="A1665" s="9">
        <v>7806029826</v>
      </c>
      <c r="B1665" s="13"/>
      <c r="C1665" s="13" t="str">
        <f>IF(B1665="","не указан"&amp;COUNTIF($A$3:$A1665,A1665),B1665)</f>
        <v>не указан2</v>
      </c>
      <c r="D1665" s="10" t="str">
        <f t="shared" si="50"/>
        <v>7806029826не указан2</v>
      </c>
      <c r="E1665" s="10" t="s">
        <v>5087</v>
      </c>
      <c r="F1665" s="10" t="s">
        <v>16</v>
      </c>
      <c r="G1665" s="10" t="s">
        <v>823</v>
      </c>
      <c r="H1665" s="11" t="s">
        <v>845</v>
      </c>
      <c r="I1665" s="2">
        <f t="shared" si="51"/>
        <v>1</v>
      </c>
      <c r="J1665" s="2" t="s">
        <v>11974</v>
      </c>
    </row>
    <row r="1666" spans="1:10" x14ac:dyDescent="0.25">
      <c r="A1666" s="12">
        <v>7806029833</v>
      </c>
      <c r="B1666" s="13"/>
      <c r="C1666" s="13" t="str">
        <f>IF(B1666="","не указан"&amp;COUNTIF($A$3:$A1666,A1666),B1666)</f>
        <v>не указан1</v>
      </c>
      <c r="D1666" s="10" t="str">
        <f t="shared" si="50"/>
        <v>7806029833не указан1</v>
      </c>
      <c r="E1666" s="13" t="s">
        <v>8143</v>
      </c>
      <c r="F1666" s="13" t="s">
        <v>16</v>
      </c>
      <c r="G1666" s="13" t="s">
        <v>823</v>
      </c>
      <c r="H1666" s="14" t="s">
        <v>883</v>
      </c>
      <c r="I1666" s="2">
        <f t="shared" si="51"/>
        <v>1</v>
      </c>
      <c r="J1666" s="2" t="s">
        <v>11974</v>
      </c>
    </row>
    <row r="1667" spans="1:10" x14ac:dyDescent="0.25">
      <c r="A1667" s="9">
        <v>7806031198</v>
      </c>
      <c r="B1667" s="10" t="s">
        <v>4646</v>
      </c>
      <c r="C1667" s="13" t="str">
        <f>IF(B1667="","не указан"&amp;COUNTIF($A$3:$A1667,A1667),B1667)</f>
        <v>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ул. Республиканская, д. 18, корп. 2, помещение 1-Н, 2-Н</v>
      </c>
      <c r="D1667" s="10" t="str">
        <f t="shared" si="50"/>
        <v>7806031198Государственное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ул. Республиканская, д. 18, корп. 2, помещение 1-Н, 2-Н</v>
      </c>
      <c r="E1667" s="10"/>
      <c r="F1667" s="10" t="s">
        <v>16</v>
      </c>
      <c r="G1667" s="10" t="s">
        <v>823</v>
      </c>
      <c r="H1667" s="11" t="s">
        <v>864</v>
      </c>
      <c r="I1667" s="2">
        <f t="shared" si="51"/>
        <v>5</v>
      </c>
      <c r="J1667" s="2" t="s">
        <v>11974</v>
      </c>
    </row>
    <row r="1668" spans="1:10" x14ac:dyDescent="0.25">
      <c r="A1668" s="12">
        <v>7806031198</v>
      </c>
      <c r="B1668" s="13" t="s">
        <v>4647</v>
      </c>
      <c r="C1668" s="13" t="str">
        <f>IF(B1668="","не указан"&amp;COUNTIF($A$3:$A1668,A1668),B1668)</f>
        <v>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ул. Рижская, д. 10, литер А</v>
      </c>
      <c r="D1668" s="10" t="str">
        <f t="shared" ref="D1668:D1731" si="52">A1668&amp;C1668</f>
        <v>7806031198Государственное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ул. Рижская, д. 10, литер А</v>
      </c>
      <c r="E1668" s="13" t="s">
        <v>4648</v>
      </c>
      <c r="F1668" s="13" t="s">
        <v>16</v>
      </c>
      <c r="G1668" s="13" t="s">
        <v>823</v>
      </c>
      <c r="H1668" s="14" t="s">
        <v>864</v>
      </c>
      <c r="I1668" s="2">
        <f t="shared" ref="I1668:I1731" si="53">COUNTIF(A1668:A8399,A1668)</f>
        <v>4</v>
      </c>
      <c r="J1668" s="2" t="s">
        <v>11974</v>
      </c>
    </row>
    <row r="1669" spans="1:10" x14ac:dyDescent="0.25">
      <c r="A1669" s="9">
        <v>7806031198</v>
      </c>
      <c r="B1669" s="10" t="s">
        <v>4649</v>
      </c>
      <c r="C1669" s="13" t="str">
        <f>IF(B1669="","не указан"&amp;COUNTIF($A$3:$A1669,A1669),B1669)</f>
        <v>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ул. Стахановцев, д. 10, корп. 2, литер А</v>
      </c>
      <c r="D1669" s="10" t="str">
        <f t="shared" si="52"/>
        <v>7806031198Государственное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ул. Стахановцев, д. 10, корп. 2, литер А</v>
      </c>
      <c r="E1669" s="10" t="s">
        <v>4650</v>
      </c>
      <c r="F1669" s="10" t="s">
        <v>16</v>
      </c>
      <c r="G1669" s="10" t="s">
        <v>823</v>
      </c>
      <c r="H1669" s="11" t="s">
        <v>864</v>
      </c>
      <c r="I1669" s="2">
        <f t="shared" si="53"/>
        <v>3</v>
      </c>
      <c r="J1669" s="2" t="s">
        <v>11974</v>
      </c>
    </row>
    <row r="1670" spans="1:10" x14ac:dyDescent="0.25">
      <c r="A1670" s="12">
        <v>7806031198</v>
      </c>
      <c r="B1670" s="13" t="s">
        <v>4651</v>
      </c>
      <c r="C1670" s="13" t="str">
        <f>IF(B1670="","не указан"&amp;COUNTIF($A$3:$A1670,A1670),B1670)</f>
        <v>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шоссе Революции, д. 9, помещение 1-Н, литер А</v>
      </c>
      <c r="D1670" s="10" t="str">
        <f t="shared" si="52"/>
        <v>7806031198Государственное бюджетное дошкольное учреждение детский сад № 69 "Марина" присмотра и оздоровления Красногвардейского района Санкт-Петербурга по адресу: шоссе Революции, д. 9, помещение 1-Н, литер А</v>
      </c>
      <c r="E1670" s="13" t="s">
        <v>4652</v>
      </c>
      <c r="F1670" s="13" t="s">
        <v>16</v>
      </c>
      <c r="G1670" s="13" t="s">
        <v>823</v>
      </c>
      <c r="H1670" s="14" t="s">
        <v>864</v>
      </c>
      <c r="I1670" s="2">
        <f t="shared" si="53"/>
        <v>2</v>
      </c>
      <c r="J1670" s="2" t="s">
        <v>11974</v>
      </c>
    </row>
    <row r="1671" spans="1:10" x14ac:dyDescent="0.25">
      <c r="A1671" s="9">
        <v>7806031198</v>
      </c>
      <c r="B1671" s="10" t="s">
        <v>4860</v>
      </c>
      <c r="C1671" s="13" t="str">
        <f>IF(B1671="","не указан"&amp;COUNTIF($A$3:$A1671,A1671),B1671)</f>
        <v>Государственное бюджетное учреждение детский сад № 69 "Марина" присмотра и оздоровления Красногвардейского района Санкт-Петербурга по адресу: ул. Большая Пороховская, д. 27, литер А</v>
      </c>
      <c r="D1671" s="10" t="str">
        <f t="shared" si="52"/>
        <v>7806031198Государственное бюджетное учреждение детский сад № 69 "Марина" присмотра и оздоровления Красногвардейского района Санкт-Петербурга по адресу: ул. Большая Пороховская, д. 27, литер А</v>
      </c>
      <c r="E1671" s="10" t="s">
        <v>4861</v>
      </c>
      <c r="F1671" s="10" t="s">
        <v>16</v>
      </c>
      <c r="G1671" s="10" t="s">
        <v>823</v>
      </c>
      <c r="H1671" s="11" t="s">
        <v>864</v>
      </c>
      <c r="I1671" s="2">
        <f t="shared" si="53"/>
        <v>1</v>
      </c>
      <c r="J1671" s="2" t="s">
        <v>11974</v>
      </c>
    </row>
    <row r="1672" spans="1:10" x14ac:dyDescent="0.25">
      <c r="A1672" s="12">
        <v>7806037785</v>
      </c>
      <c r="B1672" s="13"/>
      <c r="C1672" s="13" t="str">
        <f>IF(B1672="","не указан"&amp;COUNTIF($A$3:$A1672,A1672),B1672)</f>
        <v>не указан1</v>
      </c>
      <c r="D1672" s="10" t="str">
        <f t="shared" si="52"/>
        <v>7806037785не указан1</v>
      </c>
      <c r="E1672" s="13" t="s">
        <v>11816</v>
      </c>
      <c r="F1672" s="13" t="s">
        <v>16</v>
      </c>
      <c r="G1672" s="13" t="s">
        <v>823</v>
      </c>
      <c r="H1672" s="14" t="s">
        <v>890</v>
      </c>
      <c r="I1672" s="2">
        <f t="shared" si="53"/>
        <v>1</v>
      </c>
      <c r="J1672" s="2" t="s">
        <v>11974</v>
      </c>
    </row>
    <row r="1673" spans="1:10" x14ac:dyDescent="0.25">
      <c r="A1673" s="9">
        <v>7806038796</v>
      </c>
      <c r="B1673" s="10" t="s">
        <v>8277</v>
      </c>
      <c r="C1673" s="13" t="str">
        <f>IF(B1673="","не указан"&amp;COUNTIF($A$3:$A1673,A1673),B1673)</f>
        <v>общеобразовательное (здание №1)</v>
      </c>
      <c r="D1673" s="10" t="str">
        <f t="shared" si="52"/>
        <v>7806038796общеобразовательное (здание №1)</v>
      </c>
      <c r="E1673" s="10" t="s">
        <v>8278</v>
      </c>
      <c r="F1673" s="10" t="s">
        <v>16</v>
      </c>
      <c r="G1673" s="10" t="s">
        <v>823</v>
      </c>
      <c r="H1673" s="11" t="s">
        <v>894</v>
      </c>
      <c r="I1673" s="2">
        <f t="shared" si="53"/>
        <v>2</v>
      </c>
      <c r="J1673" s="2" t="s">
        <v>11974</v>
      </c>
    </row>
    <row r="1674" spans="1:10" x14ac:dyDescent="0.25">
      <c r="A1674" s="12">
        <v>7806038796</v>
      </c>
      <c r="B1674" s="13" t="s">
        <v>8279</v>
      </c>
      <c r="C1674" s="13" t="str">
        <f>IF(B1674="","не указан"&amp;COUNTIF($A$3:$A1674,A1674),B1674)</f>
        <v>общеобразовательное (здание №2)</v>
      </c>
      <c r="D1674" s="10" t="str">
        <f t="shared" si="52"/>
        <v>7806038796общеобразовательное (здание №2)</v>
      </c>
      <c r="E1674" s="13" t="s">
        <v>8280</v>
      </c>
      <c r="F1674" s="13" t="s">
        <v>16</v>
      </c>
      <c r="G1674" s="13" t="s">
        <v>823</v>
      </c>
      <c r="H1674" s="14" t="s">
        <v>894</v>
      </c>
      <c r="I1674" s="2">
        <f t="shared" si="53"/>
        <v>1</v>
      </c>
      <c r="J1674" s="2" t="s">
        <v>11974</v>
      </c>
    </row>
    <row r="1675" spans="1:10" x14ac:dyDescent="0.25">
      <c r="A1675" s="9">
        <v>7806039285</v>
      </c>
      <c r="B1675" s="10" t="s">
        <v>6193</v>
      </c>
      <c r="C1675" s="13" t="str">
        <f>IF(B1675="","не указан"&amp;COUNTIF($A$3:$A1675,A1675),B1675)</f>
        <v>Здание ГБОУ СОШ№ 491 на пр-те Шаумяна, дом 36 литер А</v>
      </c>
      <c r="D1675" s="10" t="str">
        <f t="shared" si="52"/>
        <v>7806039285Здание ГБОУ СОШ№ 491 на пр-те Шаумяна, дом 36 литер А</v>
      </c>
      <c r="E1675" s="10"/>
      <c r="F1675" s="10" t="s">
        <v>16</v>
      </c>
      <c r="G1675" s="10" t="s">
        <v>823</v>
      </c>
      <c r="H1675" s="11" t="s">
        <v>920</v>
      </c>
      <c r="I1675" s="2">
        <f t="shared" si="53"/>
        <v>2</v>
      </c>
      <c r="J1675" s="2" t="s">
        <v>11974</v>
      </c>
    </row>
    <row r="1676" spans="1:10" x14ac:dyDescent="0.25">
      <c r="A1676" s="12">
        <v>7806039285</v>
      </c>
      <c r="B1676" s="13" t="s">
        <v>11261</v>
      </c>
      <c r="C1676" s="13" t="str">
        <f>IF(B1676="","не указан"&amp;COUNTIF($A$3:$A1676,A1676),B1676)</f>
        <v>Учебное, Государственное бюджетное общеобразовательное учреждение средняя общеобразовательная школа № 491 с углубленным изучением математики Красногвардейского района Санкт-Петербурга</v>
      </c>
      <c r="D1676" s="10" t="str">
        <f t="shared" si="52"/>
        <v>7806039285Учебное, Государственное бюджетное общеобразовательное учреждение средняя общеобразовательная школа № 491 с углубленным изучением математики Красногвардейского района Санкт-Петербурга</v>
      </c>
      <c r="E1676" s="13"/>
      <c r="F1676" s="13" t="s">
        <v>16</v>
      </c>
      <c r="G1676" s="13" t="s">
        <v>823</v>
      </c>
      <c r="H1676" s="14" t="s">
        <v>920</v>
      </c>
      <c r="I1676" s="2">
        <f t="shared" si="53"/>
        <v>1</v>
      </c>
      <c r="J1676" s="2" t="s">
        <v>11974</v>
      </c>
    </row>
    <row r="1677" spans="1:10" x14ac:dyDescent="0.25">
      <c r="A1677" s="9">
        <v>7806039454</v>
      </c>
      <c r="B1677" s="10" t="s">
        <v>6860</v>
      </c>
      <c r="C1677" s="13" t="str">
        <f>IF(B1677="","не указан"&amp;COUNTIF($A$3:$A1677,A1677),B1677)</f>
        <v>Консультационный пункт</v>
      </c>
      <c r="D1677" s="10" t="str">
        <f t="shared" si="52"/>
        <v>7806039454Консультационный пункт</v>
      </c>
      <c r="E1677" s="10" t="s">
        <v>6861</v>
      </c>
      <c r="F1677" s="10" t="s">
        <v>2243</v>
      </c>
      <c r="G1677" s="10" t="s">
        <v>2565</v>
      </c>
      <c r="H1677" s="11" t="s">
        <v>2574</v>
      </c>
      <c r="I1677" s="2">
        <f t="shared" si="53"/>
        <v>2</v>
      </c>
      <c r="J1677" s="2" t="s">
        <v>11974</v>
      </c>
    </row>
    <row r="1678" spans="1:10" x14ac:dyDescent="0.25">
      <c r="A1678" s="12">
        <v>7806039454</v>
      </c>
      <c r="B1678" s="13"/>
      <c r="C1678" s="13" t="str">
        <f>IF(B1678="","не указан"&amp;COUNTIF($A$3:$A1678,A1678),B1678)</f>
        <v>не указан2</v>
      </c>
      <c r="D1678" s="10" t="str">
        <f t="shared" si="52"/>
        <v>7806039454не указан2</v>
      </c>
      <c r="E1678" s="13" t="s">
        <v>11808</v>
      </c>
      <c r="F1678" s="13" t="s">
        <v>2243</v>
      </c>
      <c r="G1678" s="13" t="s">
        <v>2565</v>
      </c>
      <c r="H1678" s="14" t="s">
        <v>2574</v>
      </c>
      <c r="I1678" s="2">
        <f t="shared" si="53"/>
        <v>1</v>
      </c>
      <c r="J1678" s="2" t="s">
        <v>11974</v>
      </c>
    </row>
    <row r="1679" spans="1:10" x14ac:dyDescent="0.25">
      <c r="A1679" s="9">
        <v>7806039528</v>
      </c>
      <c r="B1679" s="13"/>
      <c r="C1679" s="13" t="str">
        <f>IF(B1679="","не указан"&amp;COUNTIF($A$3:$A1679,A1679),B1679)</f>
        <v>не указан1</v>
      </c>
      <c r="D1679" s="10" t="str">
        <f t="shared" si="52"/>
        <v>7806039528не указан1</v>
      </c>
      <c r="E1679" s="10" t="s">
        <v>6247</v>
      </c>
      <c r="F1679" s="10" t="s">
        <v>16</v>
      </c>
      <c r="G1679" s="10" t="s">
        <v>823</v>
      </c>
      <c r="H1679" s="11" t="s">
        <v>865</v>
      </c>
      <c r="I1679" s="2">
        <f t="shared" si="53"/>
        <v>1</v>
      </c>
      <c r="J1679" s="2" t="s">
        <v>11974</v>
      </c>
    </row>
    <row r="1680" spans="1:10" x14ac:dyDescent="0.25">
      <c r="A1680" s="12">
        <v>7806039648</v>
      </c>
      <c r="B1680" s="13" t="s">
        <v>8281</v>
      </c>
      <c r="C1680" s="13" t="str">
        <f>IF(B1680="","не указан"&amp;COUNTIF($A$3:$A1680,A1680),B1680)</f>
        <v>общеобразовательное учереждение</v>
      </c>
      <c r="D1680" s="10" t="str">
        <f t="shared" si="52"/>
        <v>7806039648общеобразовательное учереждение</v>
      </c>
      <c r="E1680" s="13" t="s">
        <v>8282</v>
      </c>
      <c r="F1680" s="13" t="s">
        <v>16</v>
      </c>
      <c r="G1680" s="13" t="s">
        <v>823</v>
      </c>
      <c r="H1680" s="14" t="s">
        <v>910</v>
      </c>
      <c r="I1680" s="2">
        <f t="shared" si="53"/>
        <v>1</v>
      </c>
      <c r="J1680" s="2" t="s">
        <v>11974</v>
      </c>
    </row>
    <row r="1681" spans="1:10" x14ac:dyDescent="0.25">
      <c r="A1681" s="9">
        <v>7806039670</v>
      </c>
      <c r="B1681" s="10" t="s">
        <v>4758</v>
      </c>
      <c r="C1681" s="13" t="str">
        <f>IF(B1681="","не указан"&amp;COUNTIF($A$3:$A1681,A1681),B1681)</f>
        <v>Государственное бюджетное общеобразовательное учреждение средняя общеобразовательная школа № 490 с углубленным изучением иностранного языка Красногвардейского района Санкт-Петербурга</v>
      </c>
      <c r="D1681" s="10" t="str">
        <f t="shared" si="52"/>
        <v>7806039670Государственное бюджетное общеобразовательное учреждение средняя общеобразовательная школа № 490 с углубленным изучением иностранного языка Красногвардейского района Санкт-Петербурга</v>
      </c>
      <c r="E1681" s="10"/>
      <c r="F1681" s="10" t="s">
        <v>16</v>
      </c>
      <c r="G1681" s="10" t="s">
        <v>823</v>
      </c>
      <c r="H1681" s="11" t="s">
        <v>919</v>
      </c>
      <c r="I1681" s="2">
        <f t="shared" si="53"/>
        <v>1</v>
      </c>
      <c r="J1681" s="2" t="s">
        <v>11974</v>
      </c>
    </row>
    <row r="1682" spans="1:10" x14ac:dyDescent="0.25">
      <c r="A1682" s="12">
        <v>7806039687</v>
      </c>
      <c r="B1682" s="13"/>
      <c r="C1682" s="13" t="str">
        <f>IF(B1682="","не указан"&amp;COUNTIF($A$3:$A1682,A1682),B1682)</f>
        <v>не указан1</v>
      </c>
      <c r="D1682" s="10" t="str">
        <f t="shared" si="52"/>
        <v>7806039687не указан1</v>
      </c>
      <c r="E1682" s="13" t="s">
        <v>2939</v>
      </c>
      <c r="F1682" s="13" t="s">
        <v>16</v>
      </c>
      <c r="G1682" s="13" t="s">
        <v>823</v>
      </c>
      <c r="H1682" s="14" t="s">
        <v>929</v>
      </c>
      <c r="I1682" s="2">
        <f t="shared" si="53"/>
        <v>2</v>
      </c>
      <c r="J1682" s="2" t="s">
        <v>11974</v>
      </c>
    </row>
    <row r="1683" spans="1:10" x14ac:dyDescent="0.25">
      <c r="A1683" s="9">
        <v>7806039687</v>
      </c>
      <c r="B1683" s="13"/>
      <c r="C1683" s="13" t="str">
        <f>IF(B1683="","не указан"&amp;COUNTIF($A$3:$A1683,A1683),B1683)</f>
        <v>не указан2</v>
      </c>
      <c r="D1683" s="10" t="str">
        <f t="shared" si="52"/>
        <v>7806039687не указан2</v>
      </c>
      <c r="E1683" s="10" t="s">
        <v>2987</v>
      </c>
      <c r="F1683" s="10" t="s">
        <v>16</v>
      </c>
      <c r="G1683" s="10" t="s">
        <v>823</v>
      </c>
      <c r="H1683" s="11" t="s">
        <v>929</v>
      </c>
      <c r="I1683" s="2">
        <f t="shared" si="53"/>
        <v>1</v>
      </c>
      <c r="J1683" s="2" t="s">
        <v>11974</v>
      </c>
    </row>
    <row r="1684" spans="1:10" x14ac:dyDescent="0.25">
      <c r="A1684" s="12">
        <v>7806039983</v>
      </c>
      <c r="B1684" s="13"/>
      <c r="C1684" s="13" t="str">
        <f>IF(B1684="","не указан"&amp;COUNTIF($A$3:$A1684,A1684),B1684)</f>
        <v>не указан1</v>
      </c>
      <c r="D1684" s="10" t="str">
        <f t="shared" si="52"/>
        <v>7806039983не указан1</v>
      </c>
      <c r="E1684" s="13" t="s">
        <v>8148</v>
      </c>
      <c r="F1684" s="13" t="s">
        <v>16</v>
      </c>
      <c r="G1684" s="13" t="s">
        <v>823</v>
      </c>
      <c r="H1684" s="14" t="s">
        <v>921</v>
      </c>
      <c r="I1684" s="2">
        <f t="shared" si="53"/>
        <v>1</v>
      </c>
      <c r="J1684" s="2" t="s">
        <v>11974</v>
      </c>
    </row>
    <row r="1685" spans="1:10" x14ac:dyDescent="0.25">
      <c r="A1685" s="9">
        <v>7806040080</v>
      </c>
      <c r="B1685" s="10" t="s">
        <v>4802</v>
      </c>
      <c r="C1685" s="13" t="str">
        <f>IF(B1685="","не указан"&amp;COUNTIF($A$3:$A1685,A1685),B1685)</f>
        <v>Государственное бюджетное общеобразовательное учреждение средняя общеобразовательная школа №187 Красногвардейского района Санкт-Петербурга</v>
      </c>
      <c r="D1685" s="10" t="str">
        <f t="shared" si="52"/>
        <v>7806040080Государственное бюджетное общеобразовательное учреждение средняя общеобразовательная школа №187 Красногвардейского района Санкт-Петербурга</v>
      </c>
      <c r="E1685" s="10" t="s">
        <v>4803</v>
      </c>
      <c r="F1685" s="10" t="s">
        <v>16</v>
      </c>
      <c r="G1685" s="10" t="s">
        <v>823</v>
      </c>
      <c r="H1685" s="11" t="s">
        <v>913</v>
      </c>
      <c r="I1685" s="2">
        <f t="shared" si="53"/>
        <v>1</v>
      </c>
      <c r="J1685" s="2" t="s">
        <v>11974</v>
      </c>
    </row>
    <row r="1686" spans="1:10" x14ac:dyDescent="0.25">
      <c r="A1686" s="12">
        <v>7806040322</v>
      </c>
      <c r="B1686" s="13" t="s">
        <v>7453</v>
      </c>
      <c r="C1686" s="13" t="str">
        <f>IF(B1686="","не указан"&amp;COUNTIF($A$3:$A1686,A1686),B1686)</f>
        <v>Н31</v>
      </c>
      <c r="D1686" s="10" t="str">
        <f t="shared" si="52"/>
        <v>7806040322Н31</v>
      </c>
      <c r="E1686" s="13" t="s">
        <v>7454</v>
      </c>
      <c r="F1686" s="13" t="s">
        <v>16</v>
      </c>
      <c r="G1686" s="13" t="s">
        <v>823</v>
      </c>
      <c r="H1686" s="14" t="s">
        <v>897</v>
      </c>
      <c r="I1686" s="2">
        <f t="shared" si="53"/>
        <v>4</v>
      </c>
      <c r="J1686" s="2" t="s">
        <v>11974</v>
      </c>
    </row>
    <row r="1687" spans="1:10" x14ac:dyDescent="0.25">
      <c r="A1687" s="9">
        <v>7806040322</v>
      </c>
      <c r="B1687" s="10" t="s">
        <v>8998</v>
      </c>
      <c r="C1687" s="13" t="str">
        <f>IF(B1687="","не указан"&amp;COUNTIF($A$3:$A1687,A1687),B1687)</f>
        <v>П19</v>
      </c>
      <c r="D1687" s="10" t="str">
        <f t="shared" si="52"/>
        <v>7806040322П19</v>
      </c>
      <c r="E1687" s="10" t="s">
        <v>8999</v>
      </c>
      <c r="F1687" s="10" t="s">
        <v>16</v>
      </c>
      <c r="G1687" s="10" t="s">
        <v>823</v>
      </c>
      <c r="H1687" s="11" t="s">
        <v>897</v>
      </c>
      <c r="I1687" s="2">
        <f t="shared" si="53"/>
        <v>3</v>
      </c>
      <c r="J1687" s="2" t="s">
        <v>11974</v>
      </c>
    </row>
    <row r="1688" spans="1:10" x14ac:dyDescent="0.25">
      <c r="A1688" s="12">
        <v>7806040322</v>
      </c>
      <c r="B1688" s="13" t="s">
        <v>10948</v>
      </c>
      <c r="C1688" s="13" t="str">
        <f>IF(B1688="","не указан"&amp;COUNTIF($A$3:$A1688,A1688),B1688)</f>
        <v>Т21</v>
      </c>
      <c r="D1688" s="10" t="str">
        <f t="shared" si="52"/>
        <v>7806040322Т21</v>
      </c>
      <c r="E1688" s="13" t="s">
        <v>10949</v>
      </c>
      <c r="F1688" s="13" t="s">
        <v>16</v>
      </c>
      <c r="G1688" s="13" t="s">
        <v>823</v>
      </c>
      <c r="H1688" s="14" t="s">
        <v>897</v>
      </c>
      <c r="I1688" s="2">
        <f t="shared" si="53"/>
        <v>2</v>
      </c>
      <c r="J1688" s="2" t="s">
        <v>11974</v>
      </c>
    </row>
    <row r="1689" spans="1:10" x14ac:dyDescent="0.25">
      <c r="A1689" s="9">
        <v>7806040322</v>
      </c>
      <c r="B1689" s="10" t="s">
        <v>10950</v>
      </c>
      <c r="C1689" s="13" t="str">
        <f>IF(B1689="","не указан"&amp;COUNTIF($A$3:$A1689,A1689),B1689)</f>
        <v>Т26</v>
      </c>
      <c r="D1689" s="10" t="str">
        <f t="shared" si="52"/>
        <v>7806040322Т26</v>
      </c>
      <c r="E1689" s="10" t="s">
        <v>10951</v>
      </c>
      <c r="F1689" s="10" t="s">
        <v>16</v>
      </c>
      <c r="G1689" s="10" t="s">
        <v>823</v>
      </c>
      <c r="H1689" s="11" t="s">
        <v>897</v>
      </c>
      <c r="I1689" s="2">
        <f t="shared" si="53"/>
        <v>1</v>
      </c>
      <c r="J1689" s="2" t="s">
        <v>11974</v>
      </c>
    </row>
    <row r="1690" spans="1:10" x14ac:dyDescent="0.25">
      <c r="A1690" s="12">
        <v>7806040530</v>
      </c>
      <c r="B1690" s="13" t="s">
        <v>2796</v>
      </c>
      <c r="C1690" s="13" t="str">
        <f>IF(B1690="","не указан"&amp;COUNTIF($A$3:$A1690,A1690),B1690)</f>
        <v>"Центр Киберспорта" помещение 2-Н безвозмездное пользование</v>
      </c>
      <c r="D1690" s="10" t="str">
        <f t="shared" si="52"/>
        <v>7806040530"Центр Киберспорта" помещение 2-Н безвозмездное пользование</v>
      </c>
      <c r="E1690" s="13"/>
      <c r="F1690" s="13" t="s">
        <v>16</v>
      </c>
      <c r="G1690" s="13" t="s">
        <v>823</v>
      </c>
      <c r="H1690" s="14" t="s">
        <v>895</v>
      </c>
      <c r="I1690" s="2">
        <f t="shared" si="53"/>
        <v>10</v>
      </c>
      <c r="J1690" s="2" t="s">
        <v>11974</v>
      </c>
    </row>
    <row r="1691" spans="1:10" x14ac:dyDescent="0.25">
      <c r="A1691" s="9">
        <v>7806040530</v>
      </c>
      <c r="B1691" s="10" t="s">
        <v>8925</v>
      </c>
      <c r="C1691" s="13" t="str">
        <f>IF(B1691="","не указан"&amp;COUNTIF($A$3:$A1691,A1691),B1691)</f>
        <v>Офис помещение 2-Н; 14-Н; 4-Н</v>
      </c>
      <c r="D1691" s="10" t="str">
        <f t="shared" si="52"/>
        <v>7806040530Офис помещение 2-Н; 14-Н; 4-Н</v>
      </c>
      <c r="E1691" s="10" t="s">
        <v>8926</v>
      </c>
      <c r="F1691" s="10" t="s">
        <v>16</v>
      </c>
      <c r="G1691" s="10" t="s">
        <v>823</v>
      </c>
      <c r="H1691" s="11" t="s">
        <v>895</v>
      </c>
      <c r="I1691" s="2">
        <f t="shared" si="53"/>
        <v>9</v>
      </c>
      <c r="J1691" s="2" t="s">
        <v>11974</v>
      </c>
    </row>
    <row r="1692" spans="1:10" x14ac:dyDescent="0.25">
      <c r="A1692" s="12">
        <v>7806040530</v>
      </c>
      <c r="B1692" s="13" t="s">
        <v>10253</v>
      </c>
      <c r="C1692" s="13" t="str">
        <f>IF(B1692="","не указан"&amp;COUNTIF($A$3:$A1692,A1692),B1692)</f>
        <v>СК "Арена"</v>
      </c>
      <c r="D1692" s="10" t="str">
        <f t="shared" si="52"/>
        <v>7806040530СК "Арена"</v>
      </c>
      <c r="E1692" s="13" t="s">
        <v>10254</v>
      </c>
      <c r="F1692" s="13" t="s">
        <v>16</v>
      </c>
      <c r="G1692" s="13" t="s">
        <v>823</v>
      </c>
      <c r="H1692" s="14" t="s">
        <v>895</v>
      </c>
      <c r="I1692" s="2">
        <f t="shared" si="53"/>
        <v>8</v>
      </c>
      <c r="J1692" s="2" t="s">
        <v>11974</v>
      </c>
    </row>
    <row r="1693" spans="1:10" x14ac:dyDescent="0.25">
      <c r="A1693" s="9">
        <v>7806040530</v>
      </c>
      <c r="B1693" s="10" t="s">
        <v>10255</v>
      </c>
      <c r="C1693" s="13" t="str">
        <f>IF(B1693="","не указан"&amp;COUNTIF($A$3:$A1693,A1693),B1693)</f>
        <v>СК "Гранит" помещение 3-Н безвозмездное пользование</v>
      </c>
      <c r="D1693" s="10" t="str">
        <f t="shared" si="52"/>
        <v>7806040530СК "Гранит" помещение 3-Н безвозмездное пользование</v>
      </c>
      <c r="E1693" s="10"/>
      <c r="F1693" s="10" t="s">
        <v>16</v>
      </c>
      <c r="G1693" s="10" t="s">
        <v>823</v>
      </c>
      <c r="H1693" s="11" t="s">
        <v>895</v>
      </c>
      <c r="I1693" s="2">
        <f t="shared" si="53"/>
        <v>7</v>
      </c>
      <c r="J1693" s="2" t="s">
        <v>11974</v>
      </c>
    </row>
    <row r="1694" spans="1:10" x14ac:dyDescent="0.25">
      <c r="A1694" s="12">
        <v>7806040530</v>
      </c>
      <c r="B1694" s="13" t="s">
        <v>10256</v>
      </c>
      <c r="C1694" s="13" t="str">
        <f>IF(B1694="","не указан"&amp;COUNTIF($A$3:$A1694,A1694),B1694)</f>
        <v>СК "Кристалл" каток</v>
      </c>
      <c r="D1694" s="10" t="str">
        <f t="shared" si="52"/>
        <v>7806040530СК "Кристалл" каток</v>
      </c>
      <c r="E1694" s="13" t="s">
        <v>10257</v>
      </c>
      <c r="F1694" s="13" t="s">
        <v>16</v>
      </c>
      <c r="G1694" s="13" t="s">
        <v>823</v>
      </c>
      <c r="H1694" s="14" t="s">
        <v>895</v>
      </c>
      <c r="I1694" s="2">
        <f t="shared" si="53"/>
        <v>6</v>
      </c>
      <c r="J1694" s="2" t="s">
        <v>11974</v>
      </c>
    </row>
    <row r="1695" spans="1:10" x14ac:dyDescent="0.25">
      <c r="A1695" s="9">
        <v>7806040530</v>
      </c>
      <c r="B1695" s="10" t="s">
        <v>10258</v>
      </c>
      <c r="C1695" s="13" t="str">
        <f>IF(B1695="","не указан"&amp;COUNTIF($A$3:$A1695,A1695),B1695)</f>
        <v>СК "Ленская" помещение 4-Н</v>
      </c>
      <c r="D1695" s="10" t="str">
        <f t="shared" si="52"/>
        <v>7806040530СК "Ленская" помещение 4-Н</v>
      </c>
      <c r="E1695" s="10" t="s">
        <v>10259</v>
      </c>
      <c r="F1695" s="10" t="s">
        <v>16</v>
      </c>
      <c r="G1695" s="10" t="s">
        <v>823</v>
      </c>
      <c r="H1695" s="11" t="s">
        <v>895</v>
      </c>
      <c r="I1695" s="2">
        <f t="shared" si="53"/>
        <v>5</v>
      </c>
      <c r="J1695" s="2" t="s">
        <v>11974</v>
      </c>
    </row>
    <row r="1696" spans="1:10" x14ac:dyDescent="0.25">
      <c r="A1696" s="12">
        <v>7806040530</v>
      </c>
      <c r="B1696" s="13" t="s">
        <v>10260</v>
      </c>
      <c r="C1696" s="13" t="str">
        <f>IF(B1696="","не указан"&amp;COUNTIF($A$3:$A1696,A1696),B1696)</f>
        <v>СК "Рубин" помещение 2-Н, 3-Н, 5-Н, 7-Н, 9-Н безвозмездное пользование</v>
      </c>
      <c r="D1696" s="10" t="str">
        <f t="shared" si="52"/>
        <v>7806040530СК "Рубин" помещение 2-Н, 3-Н, 5-Н, 7-Н, 9-Н безвозмездное пользование</v>
      </c>
      <c r="E1696" s="13"/>
      <c r="F1696" s="13" t="s">
        <v>16</v>
      </c>
      <c r="G1696" s="13" t="s">
        <v>823</v>
      </c>
      <c r="H1696" s="14" t="s">
        <v>895</v>
      </c>
      <c r="I1696" s="2">
        <f t="shared" si="53"/>
        <v>4</v>
      </c>
      <c r="J1696" s="2" t="s">
        <v>11974</v>
      </c>
    </row>
    <row r="1697" spans="1:10" x14ac:dyDescent="0.25">
      <c r="A1697" s="9">
        <v>7806040530</v>
      </c>
      <c r="B1697" s="10" t="s">
        <v>10262</v>
      </c>
      <c r="C1697" s="13" t="str">
        <f>IF(B1697="","не указан"&amp;COUNTIF($A$3:$A1697,A1697),B1697)</f>
        <v>СК"Громова" помещение 3-Н</v>
      </c>
      <c r="D1697" s="10" t="str">
        <f t="shared" si="52"/>
        <v>7806040530СК"Громова" помещение 3-Н</v>
      </c>
      <c r="E1697" s="10" t="s">
        <v>10263</v>
      </c>
      <c r="F1697" s="10" t="s">
        <v>16</v>
      </c>
      <c r="G1697" s="10" t="s">
        <v>823</v>
      </c>
      <c r="H1697" s="11" t="s">
        <v>895</v>
      </c>
      <c r="I1697" s="2">
        <f t="shared" si="53"/>
        <v>3</v>
      </c>
      <c r="J1697" s="2" t="s">
        <v>11974</v>
      </c>
    </row>
    <row r="1698" spans="1:10" x14ac:dyDescent="0.25">
      <c r="A1698" s="12">
        <v>7806040530</v>
      </c>
      <c r="B1698" s="13" t="s">
        <v>10264</v>
      </c>
      <c r="C1698" s="13" t="str">
        <f>IF(B1698="","не указан"&amp;COUNTIF($A$3:$A1698,A1698),B1698)</f>
        <v>СК"Краснодонская" помещение 1-Н; 5-Н</v>
      </c>
      <c r="D1698" s="10" t="str">
        <f t="shared" si="52"/>
        <v>7806040530СК"Краснодонская" помещение 1-Н; 5-Н</v>
      </c>
      <c r="E1698" s="13" t="s">
        <v>10265</v>
      </c>
      <c r="F1698" s="13" t="s">
        <v>16</v>
      </c>
      <c r="G1698" s="13" t="s">
        <v>823</v>
      </c>
      <c r="H1698" s="14" t="s">
        <v>895</v>
      </c>
      <c r="I1698" s="2">
        <f t="shared" si="53"/>
        <v>2</v>
      </c>
      <c r="J1698" s="2" t="s">
        <v>11974</v>
      </c>
    </row>
    <row r="1699" spans="1:10" x14ac:dyDescent="0.25">
      <c r="A1699" s="9">
        <v>7806040530</v>
      </c>
      <c r="B1699" s="10" t="s">
        <v>10266</v>
      </c>
      <c r="C1699" s="13" t="str">
        <f>IF(B1699="","не указан"&amp;COUNTIF($A$3:$A1699,A1699),B1699)</f>
        <v>СК"На Металлистов" помещение 22-Н;18-Н</v>
      </c>
      <c r="D1699" s="10" t="str">
        <f t="shared" si="52"/>
        <v>7806040530СК"На Металлистов" помещение 22-Н;18-Н</v>
      </c>
      <c r="E1699" s="10" t="s">
        <v>10267</v>
      </c>
      <c r="F1699" s="10" t="s">
        <v>16</v>
      </c>
      <c r="G1699" s="10" t="s">
        <v>823</v>
      </c>
      <c r="H1699" s="11" t="s">
        <v>895</v>
      </c>
      <c r="I1699" s="2">
        <f t="shared" si="53"/>
        <v>1</v>
      </c>
      <c r="J1699" s="2" t="s">
        <v>11974</v>
      </c>
    </row>
    <row r="1700" spans="1:10" x14ac:dyDescent="0.25">
      <c r="A1700" s="12">
        <v>7806040594</v>
      </c>
      <c r="B1700" s="13"/>
      <c r="C1700" s="13" t="str">
        <f>IF(B1700="","не указан"&amp;COUNTIF($A$3:$A1700,A1700),B1700)</f>
        <v>не указан1</v>
      </c>
      <c r="D1700" s="10" t="str">
        <f t="shared" si="52"/>
        <v>7806040594не указан1</v>
      </c>
      <c r="E1700" s="13" t="s">
        <v>6631</v>
      </c>
      <c r="F1700" s="13" t="s">
        <v>16</v>
      </c>
      <c r="G1700" s="13" t="s">
        <v>823</v>
      </c>
      <c r="H1700" s="14" t="s">
        <v>917</v>
      </c>
      <c r="I1700" s="2">
        <f t="shared" si="53"/>
        <v>1</v>
      </c>
      <c r="J1700" s="2" t="s">
        <v>11974</v>
      </c>
    </row>
    <row r="1701" spans="1:10" x14ac:dyDescent="0.25">
      <c r="A1701" s="9">
        <v>7806041260</v>
      </c>
      <c r="B1701" s="10" t="s">
        <v>6379</v>
      </c>
      <c r="C1701" s="13" t="str">
        <f>IF(B1701="","не указан"&amp;COUNTIF($A$3:$A1701,A1701),B1701)</f>
        <v>Здание дошкольной образовательной организации</v>
      </c>
      <c r="D1701" s="10" t="str">
        <f t="shared" si="52"/>
        <v>7806041260Здание дошкольной образовательной организации</v>
      </c>
      <c r="E1701" s="10" t="s">
        <v>6380</v>
      </c>
      <c r="F1701" s="10" t="s">
        <v>16</v>
      </c>
      <c r="G1701" s="10" t="s">
        <v>823</v>
      </c>
      <c r="H1701" s="11" t="s">
        <v>829</v>
      </c>
      <c r="I1701" s="2">
        <f t="shared" si="53"/>
        <v>1</v>
      </c>
      <c r="J1701" s="2" t="s">
        <v>11974</v>
      </c>
    </row>
    <row r="1702" spans="1:10" x14ac:dyDescent="0.25">
      <c r="A1702" s="12">
        <v>7806042062</v>
      </c>
      <c r="B1702" s="13" t="s">
        <v>6669</v>
      </c>
      <c r="C1702" s="13" t="str">
        <f>IF(B1702="","не указан"&amp;COUNTIF($A$3:$A1702,A1702),B1702)</f>
        <v>Здание №1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шоссе Революции д. 33, корп.7, литер А</v>
      </c>
      <c r="D1702" s="10" t="str">
        <f t="shared" si="52"/>
        <v>7806042062Здание №1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шоссе Революции д. 33, корп.7, литер А</v>
      </c>
      <c r="E1702" s="13" t="s">
        <v>6670</v>
      </c>
      <c r="F1702" s="13" t="s">
        <v>16</v>
      </c>
      <c r="G1702" s="13" t="s">
        <v>823</v>
      </c>
      <c r="H1702" s="14" t="s">
        <v>856</v>
      </c>
      <c r="I1702" s="2">
        <f t="shared" si="53"/>
        <v>5</v>
      </c>
      <c r="J1702" s="2" t="s">
        <v>11974</v>
      </c>
    </row>
    <row r="1703" spans="1:10" x14ac:dyDescent="0.25">
      <c r="A1703" s="9">
        <v>7806042062</v>
      </c>
      <c r="B1703" s="10" t="s">
        <v>6674</v>
      </c>
      <c r="C1703" s="13" t="str">
        <f>IF(B1703="","не указан"&amp;COUNTIF($A$3:$A1703,A1703),B1703)</f>
        <v>Здание №2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пр. Энергетиков д. 33, литер А</v>
      </c>
      <c r="D1703" s="10" t="str">
        <f t="shared" si="52"/>
        <v>7806042062Здание №2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пр. Энергетиков д. 33, литер А</v>
      </c>
      <c r="E1703" s="10" t="s">
        <v>6675</v>
      </c>
      <c r="F1703" s="10" t="s">
        <v>16</v>
      </c>
      <c r="G1703" s="10" t="s">
        <v>823</v>
      </c>
      <c r="H1703" s="11" t="s">
        <v>856</v>
      </c>
      <c r="I1703" s="2">
        <f t="shared" si="53"/>
        <v>4</v>
      </c>
      <c r="J1703" s="2" t="s">
        <v>11974</v>
      </c>
    </row>
    <row r="1704" spans="1:10" x14ac:dyDescent="0.25">
      <c r="A1704" s="12">
        <v>7806042062</v>
      </c>
      <c r="B1704" s="13" t="s">
        <v>6677</v>
      </c>
      <c r="C1704" s="13" t="str">
        <f>IF(B1704="","не указан"&amp;COUNTIF($A$3:$A1704,A1704),B1704)</f>
        <v>Здание №3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пр.Энергетиков д. 30, корп.9, литер А</v>
      </c>
      <c r="D1704" s="10" t="str">
        <f t="shared" si="52"/>
        <v>7806042062Здание №3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пр.Энергетиков д. 30, корп.9, литер А</v>
      </c>
      <c r="E1704" s="13" t="s">
        <v>6678</v>
      </c>
      <c r="F1704" s="13" t="s">
        <v>16</v>
      </c>
      <c r="G1704" s="13" t="s">
        <v>823</v>
      </c>
      <c r="H1704" s="14" t="s">
        <v>856</v>
      </c>
      <c r="I1704" s="2">
        <f t="shared" si="53"/>
        <v>3</v>
      </c>
      <c r="J1704" s="2" t="s">
        <v>11974</v>
      </c>
    </row>
    <row r="1705" spans="1:10" x14ac:dyDescent="0.25">
      <c r="A1705" s="9">
        <v>7806042062</v>
      </c>
      <c r="B1705" s="10" t="s">
        <v>6680</v>
      </c>
      <c r="C1705" s="13" t="str">
        <f>IF(B1705="","не указан"&amp;COUNTIF($A$3:$A1705,A1705),B1705)</f>
        <v>Здание №4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пр. Среднеохтинский д.11. корп..4, литер А</v>
      </c>
      <c r="D1705" s="10" t="str">
        <f t="shared" si="52"/>
        <v>7806042062Здание №4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пр. Среднеохтинский д.11. корп..4, литер А</v>
      </c>
      <c r="E1705" s="10" t="s">
        <v>6681</v>
      </c>
      <c r="F1705" s="10" t="s">
        <v>16</v>
      </c>
      <c r="G1705" s="10" t="s">
        <v>823</v>
      </c>
      <c r="H1705" s="11" t="s">
        <v>856</v>
      </c>
      <c r="I1705" s="2">
        <f t="shared" si="53"/>
        <v>2</v>
      </c>
      <c r="J1705" s="2" t="s">
        <v>11974</v>
      </c>
    </row>
    <row r="1706" spans="1:10" x14ac:dyDescent="0.25">
      <c r="A1706" s="12">
        <v>7806042062</v>
      </c>
      <c r="B1706" s="13" t="s">
        <v>6682</v>
      </c>
      <c r="C1706" s="13" t="str">
        <f>IF(B1706="","не указан"&amp;COUNTIF($A$3:$A1706,A1706),B1706)</f>
        <v>Здание №5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ул. Синявинская д. 24, литер А</v>
      </c>
      <c r="D1706" s="10" t="str">
        <f t="shared" si="52"/>
        <v>7806042062Здание №5 Государственного бюджетного дошкольного оборазовательного учреждения детский сад №5 комбинированного вида Красногвардейского района Санкт-Петербурга по адресу: ул. Синявинская д. 24, литер А</v>
      </c>
      <c r="E1706" s="13" t="s">
        <v>6683</v>
      </c>
      <c r="F1706" s="13" t="s">
        <v>16</v>
      </c>
      <c r="G1706" s="13" t="s">
        <v>823</v>
      </c>
      <c r="H1706" s="14" t="s">
        <v>856</v>
      </c>
      <c r="I1706" s="2">
        <f t="shared" si="53"/>
        <v>1</v>
      </c>
      <c r="J1706" s="2" t="s">
        <v>11974</v>
      </c>
    </row>
    <row r="1707" spans="1:10" x14ac:dyDescent="0.25">
      <c r="A1707" s="9">
        <v>7806042249</v>
      </c>
      <c r="B1707" s="10" t="s">
        <v>9219</v>
      </c>
      <c r="C1707" s="13" t="str">
        <f>IF(B1707="","не указан"&amp;COUNTIF($A$3:$A1707,A1707),B1707)</f>
        <v>ПМО "Хореографическое"</v>
      </c>
      <c r="D1707" s="10" t="str">
        <f t="shared" si="52"/>
        <v>7806042249ПМО "Хореографическое"</v>
      </c>
      <c r="E1707" s="10"/>
      <c r="F1707" s="10" t="s">
        <v>16</v>
      </c>
      <c r="G1707" s="10" t="s">
        <v>823</v>
      </c>
      <c r="H1707" s="11" t="s">
        <v>945</v>
      </c>
      <c r="I1707" s="2">
        <f t="shared" si="53"/>
        <v>4</v>
      </c>
      <c r="J1707" s="2" t="s">
        <v>11974</v>
      </c>
    </row>
    <row r="1708" spans="1:10" x14ac:dyDescent="0.25">
      <c r="A1708" s="12">
        <v>7806042249</v>
      </c>
      <c r="B1708" s="13" t="s">
        <v>9220</v>
      </c>
      <c r="C1708" s="13" t="str">
        <f>IF(B1708="","не указан"&amp;COUNTIF($A$3:$A1708,A1708),B1708)</f>
        <v>ПМО «Художественное»</v>
      </c>
      <c r="D1708" s="10" t="str">
        <f t="shared" si="52"/>
        <v>7806042249ПМО «Художественное»</v>
      </c>
      <c r="E1708" s="13" t="s">
        <v>9221</v>
      </c>
      <c r="F1708" s="13" t="s">
        <v>16</v>
      </c>
      <c r="G1708" s="13" t="s">
        <v>823</v>
      </c>
      <c r="H1708" s="14" t="s">
        <v>945</v>
      </c>
      <c r="I1708" s="2">
        <f t="shared" si="53"/>
        <v>3</v>
      </c>
      <c r="J1708" s="2" t="s">
        <v>11974</v>
      </c>
    </row>
    <row r="1709" spans="1:10" x14ac:dyDescent="0.25">
      <c r="A1709" s="9">
        <v>7806042249</v>
      </c>
      <c r="B1709" s="10" t="s">
        <v>9222</v>
      </c>
      <c r="C1709" s="13" t="str">
        <f>IF(B1709="","не указан"&amp;COUNTIF($A$3:$A1709,A1709),B1709)</f>
        <v>ПМО «Эстрадно-джазовое»</v>
      </c>
      <c r="D1709" s="10" t="str">
        <f t="shared" si="52"/>
        <v>7806042249ПМО «Эстрадно-джазовое»</v>
      </c>
      <c r="E1709" s="10" t="s">
        <v>9223</v>
      </c>
      <c r="F1709" s="10" t="s">
        <v>16</v>
      </c>
      <c r="G1709" s="10" t="s">
        <v>823</v>
      </c>
      <c r="H1709" s="11" t="s">
        <v>945</v>
      </c>
      <c r="I1709" s="2">
        <f t="shared" si="53"/>
        <v>2</v>
      </c>
      <c r="J1709" s="2" t="s">
        <v>11974</v>
      </c>
    </row>
    <row r="1710" spans="1:10" x14ac:dyDescent="0.25">
      <c r="A1710" s="12">
        <v>7806042249</v>
      </c>
      <c r="B1710" s="13" t="s">
        <v>10568</v>
      </c>
      <c r="C1710" s="13" t="str">
        <f>IF(B1710="","не указан"&amp;COUNTIF($A$3:$A1710,A1710),B1710)</f>
        <v>СПб ГБУ ДО "ДШИ ОЦЭВ"</v>
      </c>
      <c r="D1710" s="10" t="str">
        <f t="shared" si="52"/>
        <v>7806042249СПб ГБУ ДО "ДШИ ОЦЭВ"</v>
      </c>
      <c r="E1710" s="13" t="s">
        <v>10569</v>
      </c>
      <c r="F1710" s="13" t="s">
        <v>16</v>
      </c>
      <c r="G1710" s="13" t="s">
        <v>823</v>
      </c>
      <c r="H1710" s="14" t="s">
        <v>945</v>
      </c>
      <c r="I1710" s="2">
        <f t="shared" si="53"/>
        <v>1</v>
      </c>
      <c r="J1710" s="2" t="s">
        <v>11974</v>
      </c>
    </row>
    <row r="1711" spans="1:10" x14ac:dyDescent="0.25">
      <c r="A1711" s="9">
        <v>7806042256</v>
      </c>
      <c r="B1711" s="10" t="s">
        <v>11463</v>
      </c>
      <c r="C1711" s="13" t="str">
        <f>IF(B1711="","не указан"&amp;COUNTIF($A$3:$A1711,A1711),B1711)</f>
        <v>Учреждения социального обслуживания населения</v>
      </c>
      <c r="D1711" s="10" t="str">
        <f t="shared" si="52"/>
        <v>7806042256Учреждения социального обслуживания населения</v>
      </c>
      <c r="E1711" s="10" t="s">
        <v>11464</v>
      </c>
      <c r="F1711" s="10" t="s">
        <v>2243</v>
      </c>
      <c r="G1711" s="10" t="s">
        <v>2640</v>
      </c>
      <c r="H1711" s="11" t="s">
        <v>2688</v>
      </c>
      <c r="I1711" s="2">
        <f t="shared" si="53"/>
        <v>1</v>
      </c>
      <c r="J1711" s="2" t="s">
        <v>11974</v>
      </c>
    </row>
    <row r="1712" spans="1:10" x14ac:dyDescent="0.25">
      <c r="A1712" s="12">
        <v>7806042263</v>
      </c>
      <c r="B1712" s="13"/>
      <c r="C1712" s="13" t="str">
        <f>IF(B1712="","не указан"&amp;COUNTIF($A$3:$A1712,A1712),B1712)</f>
        <v>не указан1</v>
      </c>
      <c r="D1712" s="10" t="str">
        <f t="shared" si="52"/>
        <v>7806042263не указан1</v>
      </c>
      <c r="E1712" s="13" t="s">
        <v>3037</v>
      </c>
      <c r="F1712" s="13" t="s">
        <v>16</v>
      </c>
      <c r="G1712" s="13" t="s">
        <v>823</v>
      </c>
      <c r="H1712" s="14" t="s">
        <v>823</v>
      </c>
      <c r="I1712" s="2">
        <f t="shared" si="53"/>
        <v>4</v>
      </c>
      <c r="J1712" s="2" t="s">
        <v>11974</v>
      </c>
    </row>
    <row r="1713" spans="1:10" x14ac:dyDescent="0.25">
      <c r="A1713" s="9">
        <v>7806042263</v>
      </c>
      <c r="B1713" s="13"/>
      <c r="C1713" s="13" t="str">
        <f>IF(B1713="","не указан"&amp;COUNTIF($A$3:$A1713,A1713),B1713)</f>
        <v>не указан2</v>
      </c>
      <c r="D1713" s="10" t="str">
        <f t="shared" si="52"/>
        <v>7806042263не указан2</v>
      </c>
      <c r="E1713" s="10" t="s">
        <v>3038</v>
      </c>
      <c r="F1713" s="10" t="s">
        <v>16</v>
      </c>
      <c r="G1713" s="10" t="s">
        <v>823</v>
      </c>
      <c r="H1713" s="11" t="s">
        <v>823</v>
      </c>
      <c r="I1713" s="2">
        <f t="shared" si="53"/>
        <v>3</v>
      </c>
      <c r="J1713" s="2" t="s">
        <v>11974</v>
      </c>
    </row>
    <row r="1714" spans="1:10" x14ac:dyDescent="0.25">
      <c r="A1714" s="12">
        <v>7806042263</v>
      </c>
      <c r="B1714" s="13"/>
      <c r="C1714" s="13" t="str">
        <f>IF(B1714="","не указан"&amp;COUNTIF($A$3:$A1714,A1714),B1714)</f>
        <v>не указан3</v>
      </c>
      <c r="D1714" s="10" t="str">
        <f t="shared" si="52"/>
        <v>7806042263не указан3</v>
      </c>
      <c r="E1714" s="13" t="s">
        <v>3039</v>
      </c>
      <c r="F1714" s="13" t="s">
        <v>16</v>
      </c>
      <c r="G1714" s="13" t="s">
        <v>823</v>
      </c>
      <c r="H1714" s="14" t="s">
        <v>823</v>
      </c>
      <c r="I1714" s="2">
        <f t="shared" si="53"/>
        <v>2</v>
      </c>
      <c r="J1714" s="2" t="s">
        <v>11974</v>
      </c>
    </row>
    <row r="1715" spans="1:10" x14ac:dyDescent="0.25">
      <c r="A1715" s="9">
        <v>7806042263</v>
      </c>
      <c r="B1715" s="13"/>
      <c r="C1715" s="13" t="str">
        <f>IF(B1715="","не указан"&amp;COUNTIF($A$3:$A1715,A1715),B1715)</f>
        <v>не указан4</v>
      </c>
      <c r="D1715" s="10" t="str">
        <f t="shared" si="52"/>
        <v>7806042263не указан4</v>
      </c>
      <c r="E1715" s="10"/>
      <c r="F1715" s="10" t="s">
        <v>16</v>
      </c>
      <c r="G1715" s="10" t="s">
        <v>823</v>
      </c>
      <c r="H1715" s="11" t="s">
        <v>823</v>
      </c>
      <c r="I1715" s="2">
        <f t="shared" si="53"/>
        <v>1</v>
      </c>
      <c r="J1715" s="2" t="s">
        <v>11974</v>
      </c>
    </row>
    <row r="1716" spans="1:10" x14ac:dyDescent="0.25">
      <c r="A1716" s="12">
        <v>7806042270</v>
      </c>
      <c r="B1716" s="13"/>
      <c r="C1716" s="13" t="str">
        <f>IF(B1716="","не указан"&amp;COUNTIF($A$3:$A1716,A1716),B1716)</f>
        <v>не указан1</v>
      </c>
      <c r="D1716" s="10" t="str">
        <f t="shared" si="52"/>
        <v>7806042270не указан1</v>
      </c>
      <c r="E1716" s="13" t="s">
        <v>5179</v>
      </c>
      <c r="F1716" s="13" t="s">
        <v>16</v>
      </c>
      <c r="G1716" s="13" t="s">
        <v>823</v>
      </c>
      <c r="H1716" s="14" t="s">
        <v>959</v>
      </c>
      <c r="I1716" s="2">
        <f t="shared" si="53"/>
        <v>2</v>
      </c>
      <c r="J1716" s="2" t="s">
        <v>11974</v>
      </c>
    </row>
    <row r="1717" spans="1:10" x14ac:dyDescent="0.25">
      <c r="A1717" s="9">
        <v>7806042270</v>
      </c>
      <c r="B1717" s="13"/>
      <c r="C1717" s="13" t="str">
        <f>IF(B1717="","не указан"&amp;COUNTIF($A$3:$A1717,A1717),B1717)</f>
        <v>не указан2</v>
      </c>
      <c r="D1717" s="10" t="str">
        <f t="shared" si="52"/>
        <v>7806042270не указан2</v>
      </c>
      <c r="E1717" s="10" t="s">
        <v>11850</v>
      </c>
      <c r="F1717" s="10" t="s">
        <v>16</v>
      </c>
      <c r="G1717" s="10" t="s">
        <v>823</v>
      </c>
      <c r="H1717" s="11" t="s">
        <v>959</v>
      </c>
      <c r="I1717" s="2">
        <f t="shared" si="53"/>
        <v>1</v>
      </c>
      <c r="J1717" s="2" t="s">
        <v>11974</v>
      </c>
    </row>
    <row r="1718" spans="1:10" x14ac:dyDescent="0.25">
      <c r="A1718" s="12">
        <v>7806042400</v>
      </c>
      <c r="B1718" s="13"/>
      <c r="C1718" s="13" t="str">
        <f>IF(B1718="","не указан"&amp;COUNTIF($A$3:$A1718,A1718),B1718)</f>
        <v>не указан1</v>
      </c>
      <c r="D1718" s="10" t="str">
        <f t="shared" si="52"/>
        <v>7806042400не указан1</v>
      </c>
      <c r="E1718" s="13" t="s">
        <v>8107</v>
      </c>
      <c r="F1718" s="13" t="s">
        <v>16</v>
      </c>
      <c r="G1718" s="13" t="s">
        <v>823</v>
      </c>
      <c r="H1718" s="14" t="s">
        <v>931</v>
      </c>
      <c r="I1718" s="2">
        <f t="shared" si="53"/>
        <v>1</v>
      </c>
      <c r="J1718" s="2" t="s">
        <v>11974</v>
      </c>
    </row>
    <row r="1719" spans="1:10" x14ac:dyDescent="0.25">
      <c r="A1719" s="9">
        <v>7806042520</v>
      </c>
      <c r="B1719" s="10" t="s">
        <v>8230</v>
      </c>
      <c r="C1719" s="13" t="str">
        <f>IF(B1719="","не указан"&amp;COUNTIF($A$3:$A1719,A1719),B1719)</f>
        <v>общегородское значение</v>
      </c>
      <c r="D1719" s="10" t="str">
        <f t="shared" si="52"/>
        <v>7806042520общегородское значение</v>
      </c>
      <c r="E1719" s="10" t="s">
        <v>8231</v>
      </c>
      <c r="F1719" s="10" t="s">
        <v>16</v>
      </c>
      <c r="G1719" s="10" t="s">
        <v>823</v>
      </c>
      <c r="H1719" s="11" t="s">
        <v>958</v>
      </c>
      <c r="I1719" s="2">
        <f t="shared" si="53"/>
        <v>1</v>
      </c>
      <c r="J1719" s="2" t="s">
        <v>11974</v>
      </c>
    </row>
    <row r="1720" spans="1:10" x14ac:dyDescent="0.25">
      <c r="A1720" s="12">
        <v>7806042591</v>
      </c>
      <c r="B1720" s="13"/>
      <c r="C1720" s="13" t="str">
        <f>IF(B1720="","не указан"&amp;COUNTIF($A$3:$A1720,A1720),B1720)</f>
        <v>не указан1</v>
      </c>
      <c r="D1720" s="10" t="str">
        <f t="shared" si="52"/>
        <v>7806042591не указан1</v>
      </c>
      <c r="E1720" s="13" t="s">
        <v>5781</v>
      </c>
      <c r="F1720" s="13" t="s">
        <v>16</v>
      </c>
      <c r="G1720" s="13" t="s">
        <v>823</v>
      </c>
      <c r="H1720" s="14" t="s">
        <v>830</v>
      </c>
      <c r="I1720" s="2">
        <f t="shared" si="53"/>
        <v>2</v>
      </c>
      <c r="J1720" s="2" t="s">
        <v>11974</v>
      </c>
    </row>
    <row r="1721" spans="1:10" x14ac:dyDescent="0.25">
      <c r="A1721" s="9">
        <v>7806042591</v>
      </c>
      <c r="B1721" s="10" t="s">
        <v>5828</v>
      </c>
      <c r="C1721" s="13" t="str">
        <f>IF(B1721="","не указан"&amp;COUNTIF($A$3:$A1721,A1721),B1721)</f>
        <v>Дошкольное образовательное учреждение корп.1</v>
      </c>
      <c r="D1721" s="10" t="str">
        <f t="shared" si="52"/>
        <v>7806042591Дошкольное образовательное учреждение корп.1</v>
      </c>
      <c r="E1721" s="10" t="s">
        <v>5829</v>
      </c>
      <c r="F1721" s="10" t="s">
        <v>16</v>
      </c>
      <c r="G1721" s="10" t="s">
        <v>823</v>
      </c>
      <c r="H1721" s="11" t="s">
        <v>830</v>
      </c>
      <c r="I1721" s="2">
        <f t="shared" si="53"/>
        <v>1</v>
      </c>
      <c r="J1721" s="2" t="s">
        <v>11974</v>
      </c>
    </row>
    <row r="1722" spans="1:10" x14ac:dyDescent="0.25">
      <c r="A1722" s="12">
        <v>7806042802</v>
      </c>
      <c r="B1722" s="13"/>
      <c r="C1722" s="13" t="str">
        <f>IF(B1722="","не указан"&amp;COUNTIF($A$3:$A1722,A1722),B1722)</f>
        <v>не указан1</v>
      </c>
      <c r="D1722" s="10" t="str">
        <f t="shared" si="52"/>
        <v>7806042802не указан1</v>
      </c>
      <c r="E1722" s="13" t="s">
        <v>11326</v>
      </c>
      <c r="F1722" s="13" t="s">
        <v>2243</v>
      </c>
      <c r="G1722" s="13" t="s">
        <v>2708</v>
      </c>
      <c r="H1722" s="14" t="s">
        <v>2714</v>
      </c>
      <c r="I1722" s="2">
        <f t="shared" si="53"/>
        <v>1</v>
      </c>
      <c r="J1722" s="2" t="s">
        <v>11974</v>
      </c>
    </row>
    <row r="1723" spans="1:10" x14ac:dyDescent="0.25">
      <c r="A1723" s="9">
        <v>7806042859</v>
      </c>
      <c r="B1723" s="10" t="s">
        <v>4290</v>
      </c>
      <c r="C1723" s="13" t="str">
        <f>IF(B1723="","не указан"&amp;COUNTIF($A$3:$A1723,A1723),B1723)</f>
        <v>Государственное бюджетное дошкольное образовательное  учреждение детский сад 55</v>
      </c>
      <c r="D1723" s="10" t="str">
        <f t="shared" si="52"/>
        <v>7806042859Государственное бюджетное дошкольное образовательное  учреждение детский сад 55</v>
      </c>
      <c r="E1723" s="10"/>
      <c r="F1723" s="10" t="s">
        <v>16</v>
      </c>
      <c r="G1723" s="10" t="s">
        <v>823</v>
      </c>
      <c r="H1723" s="11" t="s">
        <v>858</v>
      </c>
      <c r="I1723" s="2">
        <f t="shared" si="53"/>
        <v>2</v>
      </c>
      <c r="J1723" s="2" t="s">
        <v>11974</v>
      </c>
    </row>
    <row r="1724" spans="1:10" x14ac:dyDescent="0.25">
      <c r="A1724" s="12">
        <v>7806042859</v>
      </c>
      <c r="B1724" s="13" t="s">
        <v>4312</v>
      </c>
      <c r="C1724" s="13" t="str">
        <f>IF(B1724="","не указан"&amp;COUNTIF($A$3:$A1724,A1724),B1724)</f>
        <v>Государственное бюджетное дошкольное образовательное учреждение детский сад 55</v>
      </c>
      <c r="D1724" s="10" t="str">
        <f t="shared" si="52"/>
        <v>7806042859Государственное бюджетное дошкольное образовательное учреждение детский сад 55</v>
      </c>
      <c r="E1724" s="13" t="s">
        <v>4313</v>
      </c>
      <c r="F1724" s="13" t="s">
        <v>16</v>
      </c>
      <c r="G1724" s="13" t="s">
        <v>823</v>
      </c>
      <c r="H1724" s="14" t="s">
        <v>858</v>
      </c>
      <c r="I1724" s="2">
        <f t="shared" si="53"/>
        <v>1</v>
      </c>
      <c r="J1724" s="2" t="s">
        <v>11974</v>
      </c>
    </row>
    <row r="1725" spans="1:10" x14ac:dyDescent="0.25">
      <c r="A1725" s="9">
        <v>7806042898</v>
      </c>
      <c r="B1725" s="13"/>
      <c r="C1725" s="13" t="str">
        <f>IF(B1725="","не указан"&amp;COUNTIF($A$3:$A1725,A1725),B1725)</f>
        <v>не указан1</v>
      </c>
      <c r="D1725" s="10" t="str">
        <f t="shared" si="52"/>
        <v>7806042898не указан1</v>
      </c>
      <c r="E1725" s="10" t="s">
        <v>8052</v>
      </c>
      <c r="F1725" s="10" t="s">
        <v>16</v>
      </c>
      <c r="G1725" s="10" t="s">
        <v>823</v>
      </c>
      <c r="H1725" s="11" t="s">
        <v>918</v>
      </c>
      <c r="I1725" s="2">
        <f t="shared" si="53"/>
        <v>1</v>
      </c>
      <c r="J1725" s="2" t="s">
        <v>11974</v>
      </c>
    </row>
    <row r="1726" spans="1:10" x14ac:dyDescent="0.25">
      <c r="A1726" s="12">
        <v>7806042930</v>
      </c>
      <c r="B1726" s="13"/>
      <c r="C1726" s="13" t="str">
        <f>IF(B1726="","не указан"&amp;COUNTIF($A$3:$A1726,A1726),B1726)</f>
        <v>не указан1</v>
      </c>
      <c r="D1726" s="10" t="str">
        <f t="shared" si="52"/>
        <v>7806042930не указан1</v>
      </c>
      <c r="E1726" s="13"/>
      <c r="F1726" s="13" t="s">
        <v>16</v>
      </c>
      <c r="G1726" s="13" t="s">
        <v>823</v>
      </c>
      <c r="H1726" s="14" t="s">
        <v>840</v>
      </c>
      <c r="I1726" s="2">
        <f t="shared" si="53"/>
        <v>1</v>
      </c>
      <c r="J1726" s="2" t="s">
        <v>11974</v>
      </c>
    </row>
    <row r="1727" spans="1:10" x14ac:dyDescent="0.25">
      <c r="A1727" s="9">
        <v>7806042954</v>
      </c>
      <c r="B1727" s="10" t="s">
        <v>3900</v>
      </c>
      <c r="C1727" s="13" t="str">
        <f>IF(B1727="","не указан"&amp;COUNTIF($A$3:$A1727,A1727),B1727)</f>
        <v>ГБДОУ детский сад № 86</v>
      </c>
      <c r="D1727" s="10" t="str">
        <f t="shared" si="52"/>
        <v>7806042954ГБДОУ детский сад № 86</v>
      </c>
      <c r="E1727" s="10" t="s">
        <v>3901</v>
      </c>
      <c r="F1727" s="10" t="s">
        <v>16</v>
      </c>
      <c r="G1727" s="10" t="s">
        <v>823</v>
      </c>
      <c r="H1727" s="11" t="s">
        <v>877</v>
      </c>
      <c r="I1727" s="2">
        <f t="shared" si="53"/>
        <v>1</v>
      </c>
      <c r="J1727" s="2" t="s">
        <v>11974</v>
      </c>
    </row>
    <row r="1728" spans="1:10" x14ac:dyDescent="0.25">
      <c r="A1728" s="12">
        <v>7806042986</v>
      </c>
      <c r="B1728" s="13"/>
      <c r="C1728" s="13" t="str">
        <f>IF(B1728="","не указан"&amp;COUNTIF($A$3:$A1728,A1728),B1728)</f>
        <v>не указан1</v>
      </c>
      <c r="D1728" s="10" t="str">
        <f t="shared" si="52"/>
        <v>7806042986не указан1</v>
      </c>
      <c r="E1728" s="13" t="s">
        <v>5177</v>
      </c>
      <c r="F1728" s="13" t="s">
        <v>16</v>
      </c>
      <c r="G1728" s="13" t="s">
        <v>823</v>
      </c>
      <c r="H1728" s="14" t="s">
        <v>846</v>
      </c>
      <c r="I1728" s="2">
        <f t="shared" si="53"/>
        <v>1</v>
      </c>
      <c r="J1728" s="2" t="s">
        <v>11974</v>
      </c>
    </row>
    <row r="1729" spans="1:10" x14ac:dyDescent="0.25">
      <c r="A1729" s="9">
        <v>7806043130</v>
      </c>
      <c r="B1729" s="13"/>
      <c r="C1729" s="13" t="str">
        <f>IF(B1729="","не указан"&amp;COUNTIF($A$3:$A1729,A1729),B1729)</f>
        <v>не указан1</v>
      </c>
      <c r="D1729" s="10" t="str">
        <f t="shared" si="52"/>
        <v>7806043130не указан1</v>
      </c>
      <c r="E1729" s="10" t="s">
        <v>7572</v>
      </c>
      <c r="F1729" s="10" t="s">
        <v>16</v>
      </c>
      <c r="G1729" s="10" t="s">
        <v>823</v>
      </c>
      <c r="H1729" s="11" t="s">
        <v>826</v>
      </c>
      <c r="I1729" s="2">
        <f t="shared" si="53"/>
        <v>1</v>
      </c>
      <c r="J1729" s="2" t="s">
        <v>11974</v>
      </c>
    </row>
    <row r="1730" spans="1:10" x14ac:dyDescent="0.25">
      <c r="A1730" s="12">
        <v>7806043669</v>
      </c>
      <c r="B1730" s="13"/>
      <c r="C1730" s="13" t="str">
        <f>IF(B1730="","не указан"&amp;COUNTIF($A$3:$A1730,A1730),B1730)</f>
        <v>не указан1</v>
      </c>
      <c r="D1730" s="10" t="str">
        <f t="shared" si="52"/>
        <v>7806043669не указан1</v>
      </c>
      <c r="E1730" s="13" t="s">
        <v>11807</v>
      </c>
      <c r="F1730" s="13" t="s">
        <v>16</v>
      </c>
      <c r="G1730" s="13" t="s">
        <v>823</v>
      </c>
      <c r="H1730" s="14" t="s">
        <v>898</v>
      </c>
      <c r="I1730" s="2">
        <f t="shared" si="53"/>
        <v>1</v>
      </c>
      <c r="J1730" s="2" t="s">
        <v>11974</v>
      </c>
    </row>
    <row r="1731" spans="1:10" x14ac:dyDescent="0.25">
      <c r="A1731" s="9">
        <v>7806043820</v>
      </c>
      <c r="B1731" s="13"/>
      <c r="C1731" s="13" t="str">
        <f>IF(B1731="","не указан"&amp;COUNTIF($A$3:$A1731,A1731),B1731)</f>
        <v>не указан1</v>
      </c>
      <c r="D1731" s="10" t="str">
        <f t="shared" si="52"/>
        <v>7806043820не указан1</v>
      </c>
      <c r="E1731" s="10" t="s">
        <v>11166</v>
      </c>
      <c r="F1731" s="10" t="s">
        <v>16</v>
      </c>
      <c r="G1731" s="10" t="s">
        <v>823</v>
      </c>
      <c r="H1731" s="11" t="s">
        <v>934</v>
      </c>
      <c r="I1731" s="2">
        <f t="shared" si="53"/>
        <v>1</v>
      </c>
      <c r="J1731" s="2" t="s">
        <v>11974</v>
      </c>
    </row>
    <row r="1732" spans="1:10" x14ac:dyDescent="0.25">
      <c r="A1732" s="12">
        <v>7806044119</v>
      </c>
      <c r="B1732" s="13"/>
      <c r="C1732" s="13" t="str">
        <f>IF(B1732="","не указан"&amp;COUNTIF($A$3:$A1732,A1732),B1732)</f>
        <v>не указан1</v>
      </c>
      <c r="D1732" s="10" t="str">
        <f t="shared" ref="D1732:D1795" si="54">A1732&amp;C1732</f>
        <v>7806044119не указан1</v>
      </c>
      <c r="E1732" s="13" t="s">
        <v>8024</v>
      </c>
      <c r="F1732" s="13" t="s">
        <v>16</v>
      </c>
      <c r="G1732" s="13" t="s">
        <v>823</v>
      </c>
      <c r="H1732" s="14" t="s">
        <v>912</v>
      </c>
      <c r="I1732" s="2">
        <f t="shared" ref="I1732:I1795" si="55">COUNTIF(A1732:A8463,A1732)</f>
        <v>1</v>
      </c>
      <c r="J1732" s="2" t="s">
        <v>11974</v>
      </c>
    </row>
    <row r="1733" spans="1:10" x14ac:dyDescent="0.25">
      <c r="A1733" s="9">
        <v>7806044246</v>
      </c>
      <c r="B1733" s="13"/>
      <c r="C1733" s="13" t="str">
        <f>IF(B1733="","не указан"&amp;COUNTIF($A$3:$A1733,A1733),B1733)</f>
        <v>не указан1</v>
      </c>
      <c r="D1733" s="10" t="str">
        <f t="shared" si="54"/>
        <v>7806044246не указан1</v>
      </c>
      <c r="E1733" s="10" t="s">
        <v>5178</v>
      </c>
      <c r="F1733" s="10" t="s">
        <v>16</v>
      </c>
      <c r="G1733" s="10" t="s">
        <v>823</v>
      </c>
      <c r="H1733" s="11" t="s">
        <v>879</v>
      </c>
      <c r="I1733" s="2">
        <f t="shared" si="55"/>
        <v>1</v>
      </c>
      <c r="J1733" s="2" t="s">
        <v>11974</v>
      </c>
    </row>
    <row r="1734" spans="1:10" x14ac:dyDescent="0.25">
      <c r="A1734" s="12">
        <v>7806044327</v>
      </c>
      <c r="B1734" s="13"/>
      <c r="C1734" s="13" t="str">
        <f>IF(B1734="","не указан"&amp;COUNTIF($A$3:$A1734,A1734),B1734)</f>
        <v>не указан1</v>
      </c>
      <c r="D1734" s="10" t="str">
        <f t="shared" si="54"/>
        <v>7806044327не указан1</v>
      </c>
      <c r="E1734" s="13" t="s">
        <v>11170</v>
      </c>
      <c r="F1734" s="13" t="s">
        <v>16</v>
      </c>
      <c r="G1734" s="13" t="s">
        <v>823</v>
      </c>
      <c r="H1734" s="14" t="s">
        <v>916</v>
      </c>
      <c r="I1734" s="2">
        <f t="shared" si="55"/>
        <v>1</v>
      </c>
      <c r="J1734" s="2" t="s">
        <v>11974</v>
      </c>
    </row>
    <row r="1735" spans="1:10" x14ac:dyDescent="0.25">
      <c r="A1735" s="9">
        <v>7806044912</v>
      </c>
      <c r="B1735" s="10" t="s">
        <v>4237</v>
      </c>
      <c r="C1735" s="13" t="str">
        <f>IF(B1735="","не указан"&amp;COUNTIF($A$3:$A1735,A1735),B1735)</f>
        <v>Городской (межрайонный) диабетологический Центр № 3</v>
      </c>
      <c r="D1735" s="10" t="str">
        <f t="shared" si="54"/>
        <v>7806044912Городской (межрайонный) диабетологический Центр № 3</v>
      </c>
      <c r="E1735" s="10" t="s">
        <v>4238</v>
      </c>
      <c r="F1735" s="10" t="s">
        <v>16</v>
      </c>
      <c r="G1735" s="10" t="s">
        <v>823</v>
      </c>
      <c r="H1735" s="11" t="s">
        <v>949</v>
      </c>
      <c r="I1735" s="2">
        <f t="shared" si="55"/>
        <v>13</v>
      </c>
      <c r="J1735" s="2" t="s">
        <v>11974</v>
      </c>
    </row>
    <row r="1736" spans="1:10" x14ac:dyDescent="0.25">
      <c r="A1736" s="12">
        <v>7806044912</v>
      </c>
      <c r="B1736" s="13" t="s">
        <v>5962</v>
      </c>
      <c r="C1736" s="13" t="str">
        <f>IF(B1736="","не указан"&amp;COUNTIF($A$3:$A1736,A1736),B1736)</f>
        <v>Женская консультация № 9</v>
      </c>
      <c r="D1736" s="10" t="str">
        <f t="shared" si="54"/>
        <v>7806044912Женская консультация № 9</v>
      </c>
      <c r="E1736" s="13" t="s">
        <v>5963</v>
      </c>
      <c r="F1736" s="13" t="s">
        <v>16</v>
      </c>
      <c r="G1736" s="13" t="s">
        <v>823</v>
      </c>
      <c r="H1736" s="14" t="s">
        <v>949</v>
      </c>
      <c r="I1736" s="2">
        <f t="shared" si="55"/>
        <v>12</v>
      </c>
      <c r="J1736" s="2" t="s">
        <v>11974</v>
      </c>
    </row>
    <row r="1737" spans="1:10" x14ac:dyDescent="0.25">
      <c r="A1737" s="9">
        <v>7806044912</v>
      </c>
      <c r="B1737" s="13"/>
      <c r="C1737" s="13" t="str">
        <f>IF(B1737="","не указан"&amp;COUNTIF($A$3:$A1737,A1737),B1737)</f>
        <v>не указан3</v>
      </c>
      <c r="D1737" s="10" t="str">
        <f t="shared" si="54"/>
        <v>7806044912не указан3</v>
      </c>
      <c r="E1737" s="10" t="s">
        <v>3536</v>
      </c>
      <c r="F1737" s="10" t="s">
        <v>16</v>
      </c>
      <c r="G1737" s="10" t="s">
        <v>823</v>
      </c>
      <c r="H1737" s="11" t="s">
        <v>949</v>
      </c>
      <c r="I1737" s="2">
        <f t="shared" si="55"/>
        <v>11</v>
      </c>
      <c r="J1737" s="2" t="s">
        <v>11974</v>
      </c>
    </row>
    <row r="1738" spans="1:10" x14ac:dyDescent="0.25">
      <c r="A1738" s="12">
        <v>7806044912</v>
      </c>
      <c r="B1738" s="13" t="s">
        <v>8869</v>
      </c>
      <c r="C1738" s="13" t="str">
        <f>IF(B1738="","не указан"&amp;COUNTIF($A$3:$A1738,A1738),B1738)</f>
        <v>Офис врача общей практики 2 ПО №10</v>
      </c>
      <c r="D1738" s="10" t="str">
        <f t="shared" si="54"/>
        <v>7806044912Офис врача общей практики 2 ПО №10</v>
      </c>
      <c r="E1738" s="13" t="s">
        <v>8870</v>
      </c>
      <c r="F1738" s="13" t="s">
        <v>16</v>
      </c>
      <c r="G1738" s="13" t="s">
        <v>823</v>
      </c>
      <c r="H1738" s="14" t="s">
        <v>949</v>
      </c>
      <c r="I1738" s="2">
        <f t="shared" si="55"/>
        <v>10</v>
      </c>
      <c r="J1738" s="2" t="s">
        <v>11974</v>
      </c>
    </row>
    <row r="1739" spans="1:10" x14ac:dyDescent="0.25">
      <c r="A1739" s="9">
        <v>7806044912</v>
      </c>
      <c r="B1739" s="10" t="s">
        <v>8871</v>
      </c>
      <c r="C1739" s="13" t="str">
        <f>IF(B1739="","не указан"&amp;COUNTIF($A$3:$A1739,A1739),B1739)</f>
        <v>Офис врача общей практики 2 ПО №18</v>
      </c>
      <c r="D1739" s="10" t="str">
        <f t="shared" si="54"/>
        <v>7806044912Офис врача общей практики 2 ПО №18</v>
      </c>
      <c r="E1739" s="10" t="s">
        <v>8872</v>
      </c>
      <c r="F1739" s="10" t="s">
        <v>16</v>
      </c>
      <c r="G1739" s="10" t="s">
        <v>823</v>
      </c>
      <c r="H1739" s="11" t="s">
        <v>949</v>
      </c>
      <c r="I1739" s="2">
        <f t="shared" si="55"/>
        <v>9</v>
      </c>
      <c r="J1739" s="2" t="s">
        <v>11974</v>
      </c>
    </row>
    <row r="1740" spans="1:10" x14ac:dyDescent="0.25">
      <c r="A1740" s="12">
        <v>7806044912</v>
      </c>
      <c r="B1740" s="13" t="s">
        <v>8873</v>
      </c>
      <c r="C1740" s="13" t="str">
        <f>IF(B1740="","не указан"&amp;COUNTIF($A$3:$A1740,A1740),B1740)</f>
        <v>Офис врача общей практики ПО №10</v>
      </c>
      <c r="D1740" s="10" t="str">
        <f t="shared" si="54"/>
        <v>7806044912Офис врача общей практики ПО №10</v>
      </c>
      <c r="E1740" s="13" t="s">
        <v>8874</v>
      </c>
      <c r="F1740" s="13" t="s">
        <v>16</v>
      </c>
      <c r="G1740" s="13" t="s">
        <v>823</v>
      </c>
      <c r="H1740" s="14" t="s">
        <v>949</v>
      </c>
      <c r="I1740" s="2">
        <f t="shared" si="55"/>
        <v>8</v>
      </c>
      <c r="J1740" s="2" t="s">
        <v>11974</v>
      </c>
    </row>
    <row r="1741" spans="1:10" x14ac:dyDescent="0.25">
      <c r="A1741" s="9">
        <v>7806044912</v>
      </c>
      <c r="B1741" s="10" t="s">
        <v>8875</v>
      </c>
      <c r="C1741" s="13" t="str">
        <f>IF(B1741="","не указан"&amp;COUNTIF($A$3:$A1741,A1741),B1741)</f>
        <v>Офис врача общей практики ПО №17; архив; справочная служба</v>
      </c>
      <c r="D1741" s="10" t="str">
        <f t="shared" si="54"/>
        <v>7806044912Офис врача общей практики ПО №17; архив; справочная служба</v>
      </c>
      <c r="E1741" s="10" t="s">
        <v>8876</v>
      </c>
      <c r="F1741" s="10" t="s">
        <v>16</v>
      </c>
      <c r="G1741" s="10" t="s">
        <v>823</v>
      </c>
      <c r="H1741" s="11" t="s">
        <v>949</v>
      </c>
      <c r="I1741" s="2">
        <f t="shared" si="55"/>
        <v>7</v>
      </c>
      <c r="J1741" s="2" t="s">
        <v>11974</v>
      </c>
    </row>
    <row r="1742" spans="1:10" x14ac:dyDescent="0.25">
      <c r="A1742" s="12">
        <v>7806044912</v>
      </c>
      <c r="B1742" s="13" t="s">
        <v>8877</v>
      </c>
      <c r="C1742" s="13" t="str">
        <f>IF(B1742="","не указан"&amp;COUNTIF($A$3:$A1742,A1742),B1742)</f>
        <v>Офис врача общей практики ПО №18</v>
      </c>
      <c r="D1742" s="10" t="str">
        <f t="shared" si="54"/>
        <v>7806044912Офис врача общей практики ПО №18</v>
      </c>
      <c r="E1742" s="13" t="s">
        <v>8878</v>
      </c>
      <c r="F1742" s="13" t="s">
        <v>16</v>
      </c>
      <c r="G1742" s="13" t="s">
        <v>823</v>
      </c>
      <c r="H1742" s="14" t="s">
        <v>949</v>
      </c>
      <c r="I1742" s="2">
        <f t="shared" si="55"/>
        <v>6</v>
      </c>
      <c r="J1742" s="2" t="s">
        <v>11974</v>
      </c>
    </row>
    <row r="1743" spans="1:10" x14ac:dyDescent="0.25">
      <c r="A1743" s="9">
        <v>7806044912</v>
      </c>
      <c r="B1743" s="10" t="s">
        <v>8879</v>
      </c>
      <c r="C1743" s="13" t="str">
        <f>IF(B1743="","не указан"&amp;COUNTIF($A$3:$A1743,A1743),B1743)</f>
        <v>Офис врача общей практики с дневным стационаром ПО №10</v>
      </c>
      <c r="D1743" s="10" t="str">
        <f t="shared" si="54"/>
        <v>7806044912Офис врача общей практики с дневным стационаром ПО №10</v>
      </c>
      <c r="E1743" s="10"/>
      <c r="F1743" s="10" t="s">
        <v>16</v>
      </c>
      <c r="G1743" s="10" t="s">
        <v>823</v>
      </c>
      <c r="H1743" s="11" t="s">
        <v>949</v>
      </c>
      <c r="I1743" s="2">
        <f t="shared" si="55"/>
        <v>5</v>
      </c>
      <c r="J1743" s="2" t="s">
        <v>11974</v>
      </c>
    </row>
    <row r="1744" spans="1:10" x14ac:dyDescent="0.25">
      <c r="A1744" s="12">
        <v>7806044912</v>
      </c>
      <c r="B1744" s="13" t="s">
        <v>9633</v>
      </c>
      <c r="C1744" s="13" t="str">
        <f>IF(B1744="","не указан"&amp;COUNTIF($A$3:$A1744,A1744),B1744)</f>
        <v>Поликлиническое отделение № 10</v>
      </c>
      <c r="D1744" s="10" t="str">
        <f t="shared" si="54"/>
        <v>7806044912Поликлиническое отделение № 10</v>
      </c>
      <c r="E1744" s="13" t="s">
        <v>9634</v>
      </c>
      <c r="F1744" s="13" t="s">
        <v>16</v>
      </c>
      <c r="G1744" s="13" t="s">
        <v>823</v>
      </c>
      <c r="H1744" s="14" t="s">
        <v>949</v>
      </c>
      <c r="I1744" s="2">
        <f t="shared" si="55"/>
        <v>4</v>
      </c>
      <c r="J1744" s="2" t="s">
        <v>11974</v>
      </c>
    </row>
    <row r="1745" spans="1:10" x14ac:dyDescent="0.25">
      <c r="A1745" s="9">
        <v>7806044912</v>
      </c>
      <c r="B1745" s="10" t="s">
        <v>9637</v>
      </c>
      <c r="C1745" s="13" t="str">
        <f>IF(B1745="","не указан"&amp;COUNTIF($A$3:$A1745,A1745),B1745)</f>
        <v>Поликлиническое отделение № 18</v>
      </c>
      <c r="D1745" s="10" t="str">
        <f t="shared" si="54"/>
        <v>7806044912Поликлиническое отделение № 18</v>
      </c>
      <c r="E1745" s="10" t="s">
        <v>9638</v>
      </c>
      <c r="F1745" s="10" t="s">
        <v>16</v>
      </c>
      <c r="G1745" s="10" t="s">
        <v>823</v>
      </c>
      <c r="H1745" s="11" t="s">
        <v>949</v>
      </c>
      <c r="I1745" s="2">
        <f t="shared" si="55"/>
        <v>3</v>
      </c>
      <c r="J1745" s="2" t="s">
        <v>11974</v>
      </c>
    </row>
    <row r="1746" spans="1:10" x14ac:dyDescent="0.25">
      <c r="A1746" s="12">
        <v>7806044912</v>
      </c>
      <c r="B1746" s="13" t="s">
        <v>9671</v>
      </c>
      <c r="C1746" s="13" t="str">
        <f>IF(B1746="","не указан"&amp;COUNTIF($A$3:$A1746,A1746),B1746)</f>
        <v>Поликлиническое отделение №17</v>
      </c>
      <c r="D1746" s="10" t="str">
        <f t="shared" si="54"/>
        <v>7806044912Поликлиническое отделение №17</v>
      </c>
      <c r="E1746" s="13" t="s">
        <v>9672</v>
      </c>
      <c r="F1746" s="13" t="s">
        <v>16</v>
      </c>
      <c r="G1746" s="13" t="s">
        <v>823</v>
      </c>
      <c r="H1746" s="14" t="s">
        <v>949</v>
      </c>
      <c r="I1746" s="2">
        <f t="shared" si="55"/>
        <v>2</v>
      </c>
      <c r="J1746" s="2" t="s">
        <v>11974</v>
      </c>
    </row>
    <row r="1747" spans="1:10" x14ac:dyDescent="0.25">
      <c r="A1747" s="9">
        <v>7806044912</v>
      </c>
      <c r="B1747" s="10" t="s">
        <v>11649</v>
      </c>
      <c r="C1747" s="13" t="str">
        <f>IF(B1747="","не указан"&amp;COUNTIF($A$3:$A1747,A1747),B1747)</f>
        <v>Центр общей врачебной практики ПО №18</v>
      </c>
      <c r="D1747" s="10" t="str">
        <f t="shared" si="54"/>
        <v>7806044912Центр общей врачебной практики ПО №18</v>
      </c>
      <c r="E1747" s="10"/>
      <c r="F1747" s="10" t="s">
        <v>16</v>
      </c>
      <c r="G1747" s="10" t="s">
        <v>823</v>
      </c>
      <c r="H1747" s="11" t="s">
        <v>949</v>
      </c>
      <c r="I1747" s="2">
        <f t="shared" si="55"/>
        <v>1</v>
      </c>
      <c r="J1747" s="2" t="s">
        <v>11974</v>
      </c>
    </row>
    <row r="1748" spans="1:10" x14ac:dyDescent="0.25">
      <c r="A1748" s="12">
        <v>7806045137</v>
      </c>
      <c r="B1748" s="13"/>
      <c r="C1748" s="13" t="str">
        <f>IF(B1748="","не указан"&amp;COUNTIF($A$3:$A1748,A1748),B1748)</f>
        <v>не указан1</v>
      </c>
      <c r="D1748" s="10" t="str">
        <f t="shared" si="54"/>
        <v>7806045137не указан1</v>
      </c>
      <c r="E1748" s="13" t="s">
        <v>8096</v>
      </c>
      <c r="F1748" s="13" t="s">
        <v>16</v>
      </c>
      <c r="G1748" s="13" t="s">
        <v>823</v>
      </c>
      <c r="H1748" s="14" t="s">
        <v>944</v>
      </c>
      <c r="I1748" s="2">
        <f t="shared" si="55"/>
        <v>1</v>
      </c>
      <c r="J1748" s="2" t="s">
        <v>11974</v>
      </c>
    </row>
    <row r="1749" spans="1:10" x14ac:dyDescent="0.25">
      <c r="A1749" s="9">
        <v>7806045955</v>
      </c>
      <c r="B1749" s="13"/>
      <c r="C1749" s="13" t="str">
        <f>IF(B1749="","не указан"&amp;COUNTIF($A$3:$A1749,A1749),B1749)</f>
        <v>не указан1</v>
      </c>
      <c r="D1749" s="10" t="str">
        <f t="shared" si="54"/>
        <v>7806045955не указан1</v>
      </c>
      <c r="E1749" s="10" t="s">
        <v>5031</v>
      </c>
      <c r="F1749" s="10" t="s">
        <v>16</v>
      </c>
      <c r="G1749" s="10" t="s">
        <v>823</v>
      </c>
      <c r="H1749" s="11" t="s">
        <v>857</v>
      </c>
      <c r="I1749" s="2">
        <f t="shared" si="55"/>
        <v>1</v>
      </c>
      <c r="J1749" s="2" t="s">
        <v>11974</v>
      </c>
    </row>
    <row r="1750" spans="1:10" x14ac:dyDescent="0.25">
      <c r="A1750" s="12">
        <v>7806049124</v>
      </c>
      <c r="B1750" s="13"/>
      <c r="C1750" s="13" t="str">
        <f>IF(B1750="","не указан"&amp;COUNTIF($A$3:$A1750,A1750),B1750)</f>
        <v>не указан1</v>
      </c>
      <c r="D1750" s="10" t="str">
        <f t="shared" si="54"/>
        <v>7806049124не указан1</v>
      </c>
      <c r="E1750" s="13"/>
      <c r="F1750" s="13" t="s">
        <v>16</v>
      </c>
      <c r="G1750" s="13" t="s">
        <v>823</v>
      </c>
      <c r="H1750" s="14" t="s">
        <v>907</v>
      </c>
      <c r="I1750" s="2">
        <f t="shared" si="55"/>
        <v>1</v>
      </c>
      <c r="J1750" s="2" t="s">
        <v>11974</v>
      </c>
    </row>
    <row r="1751" spans="1:10" x14ac:dyDescent="0.25">
      <c r="A1751" s="9">
        <v>7806051469</v>
      </c>
      <c r="B1751" s="10" t="s">
        <v>7736</v>
      </c>
      <c r="C1751" s="13" t="str">
        <f>IF(B1751="","не указан"&amp;COUNTIF($A$3:$A1751,A1751),B1751)</f>
        <v>нежилое здание Тарасова ул., д. 8, корп. 1 литера А</v>
      </c>
      <c r="D1751" s="10" t="str">
        <f t="shared" si="54"/>
        <v>7806051469нежилое здание Тарасова ул., д. 8, корп. 1 литера А</v>
      </c>
      <c r="E1751" s="10"/>
      <c r="F1751" s="10" t="s">
        <v>16</v>
      </c>
      <c r="G1751" s="10" t="s">
        <v>823</v>
      </c>
      <c r="H1751" s="11" t="s">
        <v>956</v>
      </c>
      <c r="I1751" s="2">
        <f t="shared" si="55"/>
        <v>7</v>
      </c>
      <c r="J1751" s="2" t="s">
        <v>11974</v>
      </c>
    </row>
    <row r="1752" spans="1:10" x14ac:dyDescent="0.25">
      <c r="A1752" s="12">
        <v>7806051469</v>
      </c>
      <c r="B1752" s="13" t="s">
        <v>7809</v>
      </c>
      <c r="C1752" s="13" t="str">
        <f>IF(B1752="","не указан"&amp;COUNTIF($A$3:$A1752,A1752),B1752)</f>
        <v>нежилое помещение Заневский пр-кт, д. 15, литера А</v>
      </c>
      <c r="D1752" s="10" t="str">
        <f t="shared" si="54"/>
        <v>7806051469нежилое помещение Заневский пр-кт, д. 15, литера А</v>
      </c>
      <c r="E1752" s="13"/>
      <c r="F1752" s="13" t="s">
        <v>16</v>
      </c>
      <c r="G1752" s="13" t="s">
        <v>823</v>
      </c>
      <c r="H1752" s="14" t="s">
        <v>956</v>
      </c>
      <c r="I1752" s="2">
        <f t="shared" si="55"/>
        <v>6</v>
      </c>
      <c r="J1752" s="2" t="s">
        <v>11974</v>
      </c>
    </row>
    <row r="1753" spans="1:10" x14ac:dyDescent="0.25">
      <c r="A1753" s="9">
        <v>7806051469</v>
      </c>
      <c r="B1753" s="10" t="s">
        <v>7813</v>
      </c>
      <c r="C1753" s="13" t="str">
        <f>IF(B1753="","не указан"&amp;COUNTIF($A$3:$A1753,A1753),B1753)</f>
        <v>нежилое помещение Ленская ул. д. 8, корп. 2, литера А</v>
      </c>
      <c r="D1753" s="10" t="str">
        <f t="shared" si="54"/>
        <v>7806051469нежилое помещение Ленская ул. д. 8, корп. 2, литера А</v>
      </c>
      <c r="E1753" s="10"/>
      <c r="F1753" s="10" t="s">
        <v>16</v>
      </c>
      <c r="G1753" s="10" t="s">
        <v>823</v>
      </c>
      <c r="H1753" s="11" t="s">
        <v>956</v>
      </c>
      <c r="I1753" s="2">
        <f t="shared" si="55"/>
        <v>5</v>
      </c>
      <c r="J1753" s="2" t="s">
        <v>11974</v>
      </c>
    </row>
    <row r="1754" spans="1:10" x14ac:dyDescent="0.25">
      <c r="A1754" s="12">
        <v>7806051469</v>
      </c>
      <c r="B1754" s="13" t="s">
        <v>7814</v>
      </c>
      <c r="C1754" s="13" t="str">
        <f>IF(B1754="","не указан"&amp;COUNTIF($A$3:$A1754,A1754),B1754)</f>
        <v>нежилое помещение Маршала Тухачевского ул., д. 41, литера А</v>
      </c>
      <c r="D1754" s="10" t="str">
        <f t="shared" si="54"/>
        <v>7806051469нежилое помещение Маршала Тухачевского ул., д. 41, литера А</v>
      </c>
      <c r="E1754" s="13"/>
      <c r="F1754" s="13" t="s">
        <v>16</v>
      </c>
      <c r="G1754" s="13" t="s">
        <v>823</v>
      </c>
      <c r="H1754" s="14" t="s">
        <v>956</v>
      </c>
      <c r="I1754" s="2">
        <f t="shared" si="55"/>
        <v>4</v>
      </c>
      <c r="J1754" s="2" t="s">
        <v>11974</v>
      </c>
    </row>
    <row r="1755" spans="1:10" x14ac:dyDescent="0.25">
      <c r="A1755" s="9">
        <v>7806051469</v>
      </c>
      <c r="B1755" s="10" t="s">
        <v>7817</v>
      </c>
      <c r="C1755" s="13" t="str">
        <f>IF(B1755="","не указан"&amp;COUNTIF($A$3:$A1755,A1755),B1755)</f>
        <v>нежилое помещение Среднеохтинский пр-кт, д. 1, корп. 3, литера А</v>
      </c>
      <c r="D1755" s="10" t="str">
        <f t="shared" si="54"/>
        <v>7806051469нежилое помещение Среднеохтинский пр-кт, д. 1, корп. 3, литера А</v>
      </c>
      <c r="E1755" s="10"/>
      <c r="F1755" s="10" t="s">
        <v>16</v>
      </c>
      <c r="G1755" s="10" t="s">
        <v>823</v>
      </c>
      <c r="H1755" s="11" t="s">
        <v>956</v>
      </c>
      <c r="I1755" s="2">
        <f t="shared" si="55"/>
        <v>3</v>
      </c>
      <c r="J1755" s="2" t="s">
        <v>11974</v>
      </c>
    </row>
    <row r="1756" spans="1:10" x14ac:dyDescent="0.25">
      <c r="A1756" s="12">
        <v>7806051469</v>
      </c>
      <c r="B1756" s="13" t="s">
        <v>7818</v>
      </c>
      <c r="C1756" s="13" t="str">
        <f>IF(B1756="","не указан"&amp;COUNTIF($A$3:$A1756,A1756),B1756)</f>
        <v>нежилое помещение Ударников пр-кт, д. 20, корп. 2, литера А</v>
      </c>
      <c r="D1756" s="10" t="str">
        <f t="shared" si="54"/>
        <v>7806051469нежилое помещение Ударников пр-кт, д. 20, корп. 2, литера А</v>
      </c>
      <c r="E1756" s="13"/>
      <c r="F1756" s="13" t="s">
        <v>16</v>
      </c>
      <c r="G1756" s="13" t="s">
        <v>823</v>
      </c>
      <c r="H1756" s="14" t="s">
        <v>956</v>
      </c>
      <c r="I1756" s="2">
        <f t="shared" si="55"/>
        <v>2</v>
      </c>
      <c r="J1756" s="2" t="s">
        <v>11974</v>
      </c>
    </row>
    <row r="1757" spans="1:10" x14ac:dyDescent="0.25">
      <c r="A1757" s="9">
        <v>7806051469</v>
      </c>
      <c r="B1757" s="10" t="s">
        <v>7819</v>
      </c>
      <c r="C1757" s="13" t="str">
        <f>IF(B1757="","не указан"&amp;COUNTIF($A$3:$A1757,A1757),B1757)</f>
        <v>нежилое помещение Ударников пр-кт, д. 39, корп. 1, литера А</v>
      </c>
      <c r="D1757" s="10" t="str">
        <f t="shared" si="54"/>
        <v>7806051469нежилое помещение Ударников пр-кт, д. 39, корп. 1, литера А</v>
      </c>
      <c r="E1757" s="10"/>
      <c r="F1757" s="10" t="s">
        <v>16</v>
      </c>
      <c r="G1757" s="10" t="s">
        <v>823</v>
      </c>
      <c r="H1757" s="11" t="s">
        <v>956</v>
      </c>
      <c r="I1757" s="2">
        <f t="shared" si="55"/>
        <v>1</v>
      </c>
      <c r="J1757" s="2" t="s">
        <v>11974</v>
      </c>
    </row>
    <row r="1758" spans="1:10" x14ac:dyDescent="0.25">
      <c r="A1758" s="12">
        <v>7806054822</v>
      </c>
      <c r="B1758" s="13"/>
      <c r="C1758" s="13" t="str">
        <f>IF(B1758="","не указан"&amp;COUNTIF($A$3:$A1758,A1758),B1758)</f>
        <v>не указан1</v>
      </c>
      <c r="D1758" s="10" t="str">
        <f t="shared" si="54"/>
        <v>7806054822не указан1</v>
      </c>
      <c r="E1758" s="13" t="s">
        <v>7649</v>
      </c>
      <c r="F1758" s="13" t="s">
        <v>16</v>
      </c>
      <c r="G1758" s="13" t="s">
        <v>823</v>
      </c>
      <c r="H1758" s="14" t="s">
        <v>892</v>
      </c>
      <c r="I1758" s="2">
        <f t="shared" si="55"/>
        <v>1</v>
      </c>
      <c r="J1758" s="2" t="s">
        <v>11974</v>
      </c>
    </row>
    <row r="1759" spans="1:10" x14ac:dyDescent="0.25">
      <c r="A1759" s="9">
        <v>7806057580</v>
      </c>
      <c r="B1759" s="13"/>
      <c r="C1759" s="13" t="str">
        <f>IF(B1759="","не указан"&amp;COUNTIF($A$3:$A1759,A1759),B1759)</f>
        <v>не указан1</v>
      </c>
      <c r="D1759" s="10" t="str">
        <f t="shared" si="54"/>
        <v>7806057580не указан1</v>
      </c>
      <c r="E1759" s="10" t="s">
        <v>5761</v>
      </c>
      <c r="F1759" s="10" t="s">
        <v>16</v>
      </c>
      <c r="G1759" s="10" t="s">
        <v>823</v>
      </c>
      <c r="H1759" s="11" t="s">
        <v>870</v>
      </c>
      <c r="I1759" s="2">
        <f t="shared" si="55"/>
        <v>1</v>
      </c>
      <c r="J1759" s="2" t="s">
        <v>11974</v>
      </c>
    </row>
    <row r="1760" spans="1:10" x14ac:dyDescent="0.25">
      <c r="A1760" s="12">
        <v>7806057742</v>
      </c>
      <c r="B1760" s="13"/>
      <c r="C1760" s="13" t="str">
        <f>IF(B1760="","не указан"&amp;COUNTIF($A$3:$A1760,A1760),B1760)</f>
        <v>не указан1</v>
      </c>
      <c r="D1760" s="10" t="str">
        <f t="shared" si="54"/>
        <v>7806057742не указан1</v>
      </c>
      <c r="E1760" s="13" t="s">
        <v>5078</v>
      </c>
      <c r="F1760" s="13" t="s">
        <v>16</v>
      </c>
      <c r="G1760" s="13" t="s">
        <v>823</v>
      </c>
      <c r="H1760" s="14" t="s">
        <v>891</v>
      </c>
      <c r="I1760" s="2">
        <f t="shared" si="55"/>
        <v>2</v>
      </c>
      <c r="J1760" s="2" t="s">
        <v>11974</v>
      </c>
    </row>
    <row r="1761" spans="1:10" x14ac:dyDescent="0.25">
      <c r="A1761" s="9">
        <v>7806057742</v>
      </c>
      <c r="B1761" s="13"/>
      <c r="C1761" s="13" t="str">
        <f>IF(B1761="","не указан"&amp;COUNTIF($A$3:$A1761,A1761),B1761)</f>
        <v>не указан2</v>
      </c>
      <c r="D1761" s="10" t="str">
        <f t="shared" si="54"/>
        <v>7806057742не указан2</v>
      </c>
      <c r="E1761" s="10" t="s">
        <v>11922</v>
      </c>
      <c r="F1761" s="10" t="s">
        <v>16</v>
      </c>
      <c r="G1761" s="10" t="s">
        <v>823</v>
      </c>
      <c r="H1761" s="11" t="s">
        <v>891</v>
      </c>
      <c r="I1761" s="2">
        <f t="shared" si="55"/>
        <v>1</v>
      </c>
      <c r="J1761" s="2" t="s">
        <v>11974</v>
      </c>
    </row>
    <row r="1762" spans="1:10" x14ac:dyDescent="0.25">
      <c r="A1762" s="12">
        <v>7806057799</v>
      </c>
      <c r="B1762" s="13" t="s">
        <v>4714</v>
      </c>
      <c r="C1762" s="13" t="str">
        <f>IF(B1762="","не указан"&amp;COUNTIF($A$3:$A1762,A1762),B1762)</f>
        <v>государственное бюджетное общеобразовательное учреждение средня общеобразовательная школа №521</v>
      </c>
      <c r="D1762" s="10" t="str">
        <f t="shared" si="54"/>
        <v>7806057799государственное бюджетное общеобразовательное учреждение средня общеобразовательная школа №521</v>
      </c>
      <c r="E1762" s="13" t="s">
        <v>4715</v>
      </c>
      <c r="F1762" s="13" t="s">
        <v>16</v>
      </c>
      <c r="G1762" s="13" t="s">
        <v>823</v>
      </c>
      <c r="H1762" s="14" t="s">
        <v>922</v>
      </c>
      <c r="I1762" s="2">
        <f t="shared" si="55"/>
        <v>2</v>
      </c>
      <c r="J1762" s="2" t="s">
        <v>11974</v>
      </c>
    </row>
    <row r="1763" spans="1:10" x14ac:dyDescent="0.25">
      <c r="A1763" s="9">
        <v>7806057799</v>
      </c>
      <c r="B1763" s="10" t="s">
        <v>4716</v>
      </c>
      <c r="C1763" s="13" t="str">
        <f>IF(B1763="","не указан"&amp;COUNTIF($A$3:$A1763,A1763),B1763)</f>
        <v>государственное бюджетное общеобразовательное учреждение средня общеобразовательная школа №521 Санкт-Петербурга</v>
      </c>
      <c r="D1763" s="10" t="str">
        <f t="shared" si="54"/>
        <v>7806057799государственное бюджетное общеобразовательное учреждение средня общеобразовательная школа №521 Санкт-Петербурга</v>
      </c>
      <c r="E1763" s="10" t="s">
        <v>4717</v>
      </c>
      <c r="F1763" s="10" t="s">
        <v>16</v>
      </c>
      <c r="G1763" s="10" t="s">
        <v>823</v>
      </c>
      <c r="H1763" s="11" t="s">
        <v>922</v>
      </c>
      <c r="I1763" s="2">
        <f t="shared" si="55"/>
        <v>1</v>
      </c>
      <c r="J1763" s="2" t="s">
        <v>11974</v>
      </c>
    </row>
    <row r="1764" spans="1:10" x14ac:dyDescent="0.25">
      <c r="A1764" s="12">
        <v>7806057911</v>
      </c>
      <c r="B1764" s="13" t="s">
        <v>6452</v>
      </c>
      <c r="C1764" s="13" t="str">
        <f>IF(B1764="","не указан"&amp;COUNTIF($A$3:$A1764,A1764),B1764)</f>
        <v>здание младшей школы</v>
      </c>
      <c r="D1764" s="10" t="str">
        <f t="shared" si="54"/>
        <v>7806057911здание младшей школы</v>
      </c>
      <c r="E1764" s="13"/>
      <c r="F1764" s="13" t="s">
        <v>16</v>
      </c>
      <c r="G1764" s="13" t="s">
        <v>823</v>
      </c>
      <c r="H1764" s="14" t="s">
        <v>914</v>
      </c>
      <c r="I1764" s="2">
        <f t="shared" si="55"/>
        <v>2</v>
      </c>
      <c r="J1764" s="2" t="s">
        <v>11974</v>
      </c>
    </row>
    <row r="1765" spans="1:10" x14ac:dyDescent="0.25">
      <c r="A1765" s="9">
        <v>7806057911</v>
      </c>
      <c r="B1765" s="10" t="s">
        <v>6578</v>
      </c>
      <c r="C1765" s="13" t="str">
        <f>IF(B1765="","не указан"&amp;COUNTIF($A$3:$A1765,A1765),B1765)</f>
        <v>Здание старшей школы</v>
      </c>
      <c r="D1765" s="10" t="str">
        <f t="shared" si="54"/>
        <v>7806057911Здание старшей школы</v>
      </c>
      <c r="E1765" s="10" t="s">
        <v>6579</v>
      </c>
      <c r="F1765" s="10" t="s">
        <v>16</v>
      </c>
      <c r="G1765" s="10" t="s">
        <v>823</v>
      </c>
      <c r="H1765" s="11" t="s">
        <v>914</v>
      </c>
      <c r="I1765" s="2">
        <f t="shared" si="55"/>
        <v>1</v>
      </c>
      <c r="J1765" s="2" t="s">
        <v>11974</v>
      </c>
    </row>
    <row r="1766" spans="1:10" x14ac:dyDescent="0.25">
      <c r="A1766" s="12">
        <v>7806057929</v>
      </c>
      <c r="B1766" s="13"/>
      <c r="C1766" s="13" t="str">
        <f>IF(B1766="","не указан"&amp;COUNTIF($A$3:$A1766,A1766),B1766)</f>
        <v>не указан1</v>
      </c>
      <c r="D1766" s="10" t="str">
        <f t="shared" si="54"/>
        <v>7806057929не указан1</v>
      </c>
      <c r="E1766" s="13" t="s">
        <v>8141</v>
      </c>
      <c r="F1766" s="13" t="s">
        <v>16</v>
      </c>
      <c r="G1766" s="13" t="s">
        <v>823</v>
      </c>
      <c r="H1766" s="14" t="s">
        <v>926</v>
      </c>
      <c r="I1766" s="2">
        <f t="shared" si="55"/>
        <v>1</v>
      </c>
      <c r="J1766" s="2" t="s">
        <v>11974</v>
      </c>
    </row>
    <row r="1767" spans="1:10" x14ac:dyDescent="0.25">
      <c r="A1767" s="9">
        <v>7806057975</v>
      </c>
      <c r="B1767" s="10" t="s">
        <v>4503</v>
      </c>
      <c r="C1767" s="13" t="str">
        <f>IF(B1767="","не указан"&amp;COUNTIF($A$3:$A1767,A1767),B1767)</f>
        <v>Государственное бюджетное дошкольное образовательное учреждение детский сад № 8 комбинированного вида Красногвардейского района Санкт-Петербурга</v>
      </c>
      <c r="D1767" s="10" t="str">
        <f t="shared" si="54"/>
        <v>7806057975Государственное бюджетное дошкольное образовательное учреждение детский сад № 8 комбинированного вида Красногвардейского района Санкт-Петербурга</v>
      </c>
      <c r="E1767" s="10"/>
      <c r="F1767" s="10" t="s">
        <v>16</v>
      </c>
      <c r="G1767" s="10" t="s">
        <v>823</v>
      </c>
      <c r="H1767" s="11" t="s">
        <v>871</v>
      </c>
      <c r="I1767" s="2">
        <f t="shared" si="55"/>
        <v>1</v>
      </c>
      <c r="J1767" s="2" t="s">
        <v>11974</v>
      </c>
    </row>
    <row r="1768" spans="1:10" x14ac:dyDescent="0.25">
      <c r="A1768" s="12">
        <v>7806058150</v>
      </c>
      <c r="B1768" s="13"/>
      <c r="C1768" s="13" t="str">
        <f>IF(B1768="","не указан"&amp;COUNTIF($A$3:$A1768,A1768),B1768)</f>
        <v>не указан1</v>
      </c>
      <c r="D1768" s="10" t="str">
        <f t="shared" si="54"/>
        <v>7806058150не указан1</v>
      </c>
      <c r="E1768" s="13" t="s">
        <v>11830</v>
      </c>
      <c r="F1768" s="13" t="s">
        <v>16</v>
      </c>
      <c r="G1768" s="13" t="s">
        <v>823</v>
      </c>
      <c r="H1768" s="14" t="s">
        <v>928</v>
      </c>
      <c r="I1768" s="2">
        <f t="shared" si="55"/>
        <v>1</v>
      </c>
      <c r="J1768" s="2" t="s">
        <v>11974</v>
      </c>
    </row>
    <row r="1769" spans="1:10" x14ac:dyDescent="0.25">
      <c r="A1769" s="9">
        <v>7806058168</v>
      </c>
      <c r="B1769" s="13"/>
      <c r="C1769" s="13" t="str">
        <f>IF(B1769="","не указан"&amp;COUNTIF($A$3:$A1769,A1769),B1769)</f>
        <v>не указан1</v>
      </c>
      <c r="D1769" s="10" t="str">
        <f t="shared" si="54"/>
        <v>7806058168не указан1</v>
      </c>
      <c r="E1769" s="10" t="s">
        <v>5132</v>
      </c>
      <c r="F1769" s="10" t="s">
        <v>16</v>
      </c>
      <c r="G1769" s="10" t="s">
        <v>823</v>
      </c>
      <c r="H1769" s="11" t="s">
        <v>860</v>
      </c>
      <c r="I1769" s="2">
        <f t="shared" si="55"/>
        <v>1</v>
      </c>
      <c r="J1769" s="2" t="s">
        <v>11974</v>
      </c>
    </row>
    <row r="1770" spans="1:10" x14ac:dyDescent="0.25">
      <c r="A1770" s="12">
        <v>7806058305</v>
      </c>
      <c r="B1770" s="13" t="s">
        <v>6192</v>
      </c>
      <c r="C1770" s="13" t="str">
        <f>IF(B1770="","не указан"&amp;COUNTIF($A$3:$A1770,A1770),B1770)</f>
        <v>здание ГБОУ СОШ №180</v>
      </c>
      <c r="D1770" s="10" t="str">
        <f t="shared" si="54"/>
        <v>7806058305здание ГБОУ СОШ №180</v>
      </c>
      <c r="E1770" s="13"/>
      <c r="F1770" s="13" t="s">
        <v>16</v>
      </c>
      <c r="G1770" s="13" t="s">
        <v>823</v>
      </c>
      <c r="H1770" s="14" t="s">
        <v>911</v>
      </c>
      <c r="I1770" s="2">
        <f t="shared" si="55"/>
        <v>1</v>
      </c>
      <c r="J1770" s="2" t="s">
        <v>11974</v>
      </c>
    </row>
    <row r="1771" spans="1:10" x14ac:dyDescent="0.25">
      <c r="A1771" s="9">
        <v>7806058665</v>
      </c>
      <c r="B1771" s="13"/>
      <c r="C1771" s="13" t="str">
        <f>IF(B1771="","не указан"&amp;COUNTIF($A$3:$A1771,A1771),B1771)</f>
        <v>не указан1</v>
      </c>
      <c r="D1771" s="10" t="str">
        <f t="shared" si="54"/>
        <v>7806058665не указан1</v>
      </c>
      <c r="E1771" s="10" t="s">
        <v>5717</v>
      </c>
      <c r="F1771" s="10" t="s">
        <v>16</v>
      </c>
      <c r="G1771" s="10" t="s">
        <v>823</v>
      </c>
      <c r="H1771" s="11" t="s">
        <v>872</v>
      </c>
      <c r="I1771" s="2">
        <f t="shared" si="55"/>
        <v>1</v>
      </c>
      <c r="J1771" s="2" t="s">
        <v>11974</v>
      </c>
    </row>
    <row r="1772" spans="1:10" x14ac:dyDescent="0.25">
      <c r="A1772" s="12">
        <v>7806059034</v>
      </c>
      <c r="B1772" s="13" t="s">
        <v>4395</v>
      </c>
      <c r="C1772" s="13" t="str">
        <f>IF(B1772="","не указан"&amp;COUNTIF($A$3:$A1772,A1772),B1772)</f>
        <v>Государственное бюджетное дошкольное образовательное учреждение детский сад № 26 Красногвардейского района Санкт-Петербурга</v>
      </c>
      <c r="D1772" s="10" t="str">
        <f t="shared" si="54"/>
        <v>7806059034Государственное бюджетное дошкольное образовательное учреждение детский сад № 26 Красногвардейского района Санкт-Петербурга</v>
      </c>
      <c r="E1772" s="13" t="s">
        <v>4396</v>
      </c>
      <c r="F1772" s="13" t="s">
        <v>16</v>
      </c>
      <c r="G1772" s="13" t="s">
        <v>823</v>
      </c>
      <c r="H1772" s="14" t="s">
        <v>841</v>
      </c>
      <c r="I1772" s="2">
        <f t="shared" si="55"/>
        <v>2</v>
      </c>
      <c r="J1772" s="2" t="s">
        <v>11974</v>
      </c>
    </row>
    <row r="1773" spans="1:10" x14ac:dyDescent="0.25">
      <c r="A1773" s="9">
        <v>7806059034</v>
      </c>
      <c r="B1773" s="10" t="s">
        <v>5352</v>
      </c>
      <c r="C1773" s="13" t="str">
        <f>IF(B1773="","не указан"&amp;COUNTIF($A$3:$A1773,A1773),B1773)</f>
        <v>Детский сад №26</v>
      </c>
      <c r="D1773" s="10" t="str">
        <f t="shared" si="54"/>
        <v>7806059034Детский сад №26</v>
      </c>
      <c r="E1773" s="10" t="s">
        <v>5353</v>
      </c>
      <c r="F1773" s="10" t="s">
        <v>16</v>
      </c>
      <c r="G1773" s="10" t="s">
        <v>823</v>
      </c>
      <c r="H1773" s="11" t="s">
        <v>841</v>
      </c>
      <c r="I1773" s="2">
        <f t="shared" si="55"/>
        <v>1</v>
      </c>
      <c r="J1773" s="2" t="s">
        <v>11974</v>
      </c>
    </row>
    <row r="1774" spans="1:10" x14ac:dyDescent="0.25">
      <c r="A1774" s="12">
        <v>7806059080</v>
      </c>
      <c r="B1774" s="13" t="s">
        <v>5278</v>
      </c>
      <c r="C1774" s="13" t="str">
        <f>IF(B1774="","не указан"&amp;COUNTIF($A$3:$A1774,A1774),B1774)</f>
        <v>детский сад здание 1</v>
      </c>
      <c r="D1774" s="10" t="str">
        <f t="shared" si="54"/>
        <v>7806059080детский сад здание 1</v>
      </c>
      <c r="E1774" s="13" t="s">
        <v>5279</v>
      </c>
      <c r="F1774" s="13" t="s">
        <v>16</v>
      </c>
      <c r="G1774" s="13" t="s">
        <v>823</v>
      </c>
      <c r="H1774" s="14" t="s">
        <v>863</v>
      </c>
      <c r="I1774" s="2">
        <f t="shared" si="55"/>
        <v>2</v>
      </c>
      <c r="J1774" s="2" t="s">
        <v>11974</v>
      </c>
    </row>
    <row r="1775" spans="1:10" x14ac:dyDescent="0.25">
      <c r="A1775" s="9">
        <v>7806059080</v>
      </c>
      <c r="B1775" s="10" t="s">
        <v>5282</v>
      </c>
      <c r="C1775" s="13" t="str">
        <f>IF(B1775="","не указан"&amp;COUNTIF($A$3:$A1775,A1775),B1775)</f>
        <v>детский сад здание 2</v>
      </c>
      <c r="D1775" s="10" t="str">
        <f t="shared" si="54"/>
        <v>7806059080детский сад здание 2</v>
      </c>
      <c r="E1775" s="10"/>
      <c r="F1775" s="10" t="s">
        <v>16</v>
      </c>
      <c r="G1775" s="10" t="s">
        <v>823</v>
      </c>
      <c r="H1775" s="11" t="s">
        <v>863</v>
      </c>
      <c r="I1775" s="2">
        <f t="shared" si="55"/>
        <v>1</v>
      </c>
      <c r="J1775" s="2" t="s">
        <v>11974</v>
      </c>
    </row>
    <row r="1776" spans="1:10" x14ac:dyDescent="0.25">
      <c r="A1776" s="12">
        <v>7806059250</v>
      </c>
      <c r="B1776" s="13" t="s">
        <v>3957</v>
      </c>
      <c r="C1776" s="13" t="str">
        <f>IF(B1776="","не указан"&amp;COUNTIF($A$3:$A1776,A1776),B1776)</f>
        <v>ГБДОУ № 14-1</v>
      </c>
      <c r="D1776" s="10" t="str">
        <f t="shared" si="54"/>
        <v>7806059250ГБДОУ № 14-1</v>
      </c>
      <c r="E1776" s="13" t="s">
        <v>3958</v>
      </c>
      <c r="F1776" s="13" t="s">
        <v>16</v>
      </c>
      <c r="G1776" s="13" t="s">
        <v>823</v>
      </c>
      <c r="H1776" s="14" t="s">
        <v>828</v>
      </c>
      <c r="I1776" s="2">
        <f t="shared" si="55"/>
        <v>2</v>
      </c>
      <c r="J1776" s="2" t="s">
        <v>11974</v>
      </c>
    </row>
    <row r="1777" spans="1:10" x14ac:dyDescent="0.25">
      <c r="A1777" s="9">
        <v>7806059250</v>
      </c>
      <c r="B1777" s="10" t="s">
        <v>3959</v>
      </c>
      <c r="C1777" s="13" t="str">
        <f>IF(B1777="","не указан"&amp;COUNTIF($A$3:$A1777,A1777),B1777)</f>
        <v>ГБДОУ № 14-2</v>
      </c>
      <c r="D1777" s="10" t="str">
        <f t="shared" si="54"/>
        <v>7806059250ГБДОУ № 14-2</v>
      </c>
      <c r="E1777" s="10" t="s">
        <v>3960</v>
      </c>
      <c r="F1777" s="10" t="s">
        <v>16</v>
      </c>
      <c r="G1777" s="10" t="s">
        <v>823</v>
      </c>
      <c r="H1777" s="11" t="s">
        <v>828</v>
      </c>
      <c r="I1777" s="2">
        <f t="shared" si="55"/>
        <v>1</v>
      </c>
      <c r="J1777" s="2" t="s">
        <v>11974</v>
      </c>
    </row>
    <row r="1778" spans="1:10" x14ac:dyDescent="0.25">
      <c r="A1778" s="12">
        <v>7806059267</v>
      </c>
      <c r="B1778" s="13"/>
      <c r="C1778" s="13" t="str">
        <f>IF(B1778="","не указан"&amp;COUNTIF($A$3:$A1778,A1778),B1778)</f>
        <v>не указан1</v>
      </c>
      <c r="D1778" s="10" t="str">
        <f t="shared" si="54"/>
        <v>7806059267не указан1</v>
      </c>
      <c r="E1778" s="13" t="s">
        <v>5124</v>
      </c>
      <c r="F1778" s="13" t="s">
        <v>16</v>
      </c>
      <c r="G1778" s="13" t="s">
        <v>823</v>
      </c>
      <c r="H1778" s="14" t="s">
        <v>915</v>
      </c>
      <c r="I1778" s="2">
        <f t="shared" si="55"/>
        <v>3</v>
      </c>
      <c r="J1778" s="2" t="s">
        <v>11974</v>
      </c>
    </row>
    <row r="1779" spans="1:10" x14ac:dyDescent="0.25">
      <c r="A1779" s="9">
        <v>7806059267</v>
      </c>
      <c r="B1779" s="10" t="s">
        <v>7523</v>
      </c>
      <c r="C1779" s="13" t="str">
        <f>IF(B1779="","не указан"&amp;COUNTIF($A$3:$A1779,A1779),B1779)</f>
        <v>Начальная школа-детский сад</v>
      </c>
      <c r="D1779" s="10" t="str">
        <f t="shared" si="54"/>
        <v>7806059267Начальная школа-детский сад</v>
      </c>
      <c r="E1779" s="10"/>
      <c r="F1779" s="10" t="s">
        <v>16</v>
      </c>
      <c r="G1779" s="10" t="s">
        <v>823</v>
      </c>
      <c r="H1779" s="11" t="s">
        <v>915</v>
      </c>
      <c r="I1779" s="2">
        <f t="shared" si="55"/>
        <v>2</v>
      </c>
      <c r="J1779" s="2" t="s">
        <v>11974</v>
      </c>
    </row>
    <row r="1780" spans="1:10" x14ac:dyDescent="0.25">
      <c r="A1780" s="12">
        <v>7806059267</v>
      </c>
      <c r="B1780" s="13"/>
      <c r="C1780" s="13" t="str">
        <f>IF(B1780="","не указан"&amp;COUNTIF($A$3:$A1780,A1780),B1780)</f>
        <v>не указан3</v>
      </c>
      <c r="D1780" s="10" t="str">
        <f t="shared" si="54"/>
        <v>7806059267не указан3</v>
      </c>
      <c r="E1780" s="13" t="s">
        <v>8259</v>
      </c>
      <c r="F1780" s="13" t="s">
        <v>16</v>
      </c>
      <c r="G1780" s="13" t="s">
        <v>823</v>
      </c>
      <c r="H1780" s="14" t="s">
        <v>915</v>
      </c>
      <c r="I1780" s="2">
        <f t="shared" si="55"/>
        <v>1</v>
      </c>
      <c r="J1780" s="2" t="s">
        <v>11974</v>
      </c>
    </row>
    <row r="1781" spans="1:10" x14ac:dyDescent="0.25">
      <c r="A1781" s="9">
        <v>7806059370</v>
      </c>
      <c r="B1781" s="13"/>
      <c r="C1781" s="13" t="str">
        <f>IF(B1781="","не указан"&amp;COUNTIF($A$3:$A1781,A1781),B1781)</f>
        <v>не указан1</v>
      </c>
      <c r="D1781" s="10" t="str">
        <f t="shared" si="54"/>
        <v>7806059370не указан1</v>
      </c>
      <c r="E1781" s="10" t="s">
        <v>3866</v>
      </c>
      <c r="F1781" s="10" t="s">
        <v>16</v>
      </c>
      <c r="G1781" s="10" t="s">
        <v>823</v>
      </c>
      <c r="H1781" s="11" t="s">
        <v>852</v>
      </c>
      <c r="I1781" s="2">
        <f t="shared" si="55"/>
        <v>2</v>
      </c>
      <c r="J1781" s="2" t="s">
        <v>11974</v>
      </c>
    </row>
    <row r="1782" spans="1:10" x14ac:dyDescent="0.25">
      <c r="A1782" s="12">
        <v>7806059370</v>
      </c>
      <c r="B1782" s="13" t="s">
        <v>3867</v>
      </c>
      <c r="C1782" s="13" t="str">
        <f>IF(B1782="","не указан"&amp;COUNTIF($A$3:$A1782,A1782),B1782)</f>
        <v>ГБДОУ детский сад № 4 Красногвардейского района Санкт-Петербурга</v>
      </c>
      <c r="D1782" s="10" t="str">
        <f t="shared" si="54"/>
        <v>7806059370ГБДОУ детский сад № 4 Красногвардейского района Санкт-Петербурга</v>
      </c>
      <c r="E1782" s="13"/>
      <c r="F1782" s="13" t="s">
        <v>16</v>
      </c>
      <c r="G1782" s="13" t="s">
        <v>823</v>
      </c>
      <c r="H1782" s="14" t="s">
        <v>852</v>
      </c>
      <c r="I1782" s="2">
        <f t="shared" si="55"/>
        <v>1</v>
      </c>
      <c r="J1782" s="2" t="s">
        <v>11974</v>
      </c>
    </row>
    <row r="1783" spans="1:10" x14ac:dyDescent="0.25">
      <c r="A1783" s="9">
        <v>7806059764</v>
      </c>
      <c r="B1783" s="13"/>
      <c r="C1783" s="13" t="str">
        <f>IF(B1783="","не указан"&amp;COUNTIF($A$3:$A1783,A1783),B1783)</f>
        <v>не указан1</v>
      </c>
      <c r="D1783" s="10" t="str">
        <f t="shared" si="54"/>
        <v>7806059764не указан1</v>
      </c>
      <c r="E1783" s="10" t="s">
        <v>5068</v>
      </c>
      <c r="F1783" s="10" t="s">
        <v>16</v>
      </c>
      <c r="G1783" s="10" t="s">
        <v>823</v>
      </c>
      <c r="H1783" s="11" t="s">
        <v>836</v>
      </c>
      <c r="I1783" s="2">
        <f t="shared" si="55"/>
        <v>1</v>
      </c>
      <c r="J1783" s="2" t="s">
        <v>11974</v>
      </c>
    </row>
    <row r="1784" spans="1:10" x14ac:dyDescent="0.25">
      <c r="A1784" s="12">
        <v>7806059789</v>
      </c>
      <c r="B1784" s="13"/>
      <c r="C1784" s="13" t="str">
        <f>IF(B1784="","не указан"&amp;COUNTIF($A$3:$A1784,A1784),B1784)</f>
        <v>не указан1</v>
      </c>
      <c r="D1784" s="10" t="str">
        <f t="shared" si="54"/>
        <v>7806059789не указан1</v>
      </c>
      <c r="E1784" s="13" t="s">
        <v>5044</v>
      </c>
      <c r="F1784" s="13" t="s">
        <v>16</v>
      </c>
      <c r="G1784" s="13" t="s">
        <v>823</v>
      </c>
      <c r="H1784" s="14" t="s">
        <v>831</v>
      </c>
      <c r="I1784" s="2">
        <f t="shared" si="55"/>
        <v>1</v>
      </c>
      <c r="J1784" s="2" t="s">
        <v>11974</v>
      </c>
    </row>
    <row r="1785" spans="1:10" x14ac:dyDescent="0.25">
      <c r="A1785" s="9">
        <v>7806080068</v>
      </c>
      <c r="B1785" s="13"/>
      <c r="C1785" s="13" t="str">
        <f>IF(B1785="","не указан"&amp;COUNTIF($A$3:$A1785,A1785),B1785)</f>
        <v>не указан1</v>
      </c>
      <c r="D1785" s="10" t="str">
        <f t="shared" si="54"/>
        <v>7806080068не указан1</v>
      </c>
      <c r="E1785" s="10" t="s">
        <v>5023</v>
      </c>
      <c r="F1785" s="10" t="s">
        <v>16</v>
      </c>
      <c r="G1785" s="10" t="s">
        <v>823</v>
      </c>
      <c r="H1785" s="11" t="s">
        <v>888</v>
      </c>
      <c r="I1785" s="2">
        <f t="shared" si="55"/>
        <v>1</v>
      </c>
      <c r="J1785" s="2" t="s">
        <v>11974</v>
      </c>
    </row>
    <row r="1786" spans="1:10" x14ac:dyDescent="0.25">
      <c r="A1786" s="12">
        <v>7806080163</v>
      </c>
      <c r="B1786" s="13"/>
      <c r="C1786" s="13" t="str">
        <f>IF(B1786="","не указан"&amp;COUNTIF($A$3:$A1786,A1786),B1786)</f>
        <v>не указан1</v>
      </c>
      <c r="D1786" s="10" t="str">
        <f t="shared" si="54"/>
        <v>7806080163не указан1</v>
      </c>
      <c r="E1786" s="13" t="s">
        <v>5050</v>
      </c>
      <c r="F1786" s="13" t="s">
        <v>16</v>
      </c>
      <c r="G1786" s="13" t="s">
        <v>823</v>
      </c>
      <c r="H1786" s="14" t="s">
        <v>884</v>
      </c>
      <c r="I1786" s="2">
        <f t="shared" si="55"/>
        <v>1</v>
      </c>
      <c r="J1786" s="2" t="s">
        <v>11974</v>
      </c>
    </row>
    <row r="1787" spans="1:10" x14ac:dyDescent="0.25">
      <c r="A1787" s="9">
        <v>7806080340</v>
      </c>
      <c r="B1787" s="10" t="s">
        <v>3814</v>
      </c>
      <c r="C1787" s="13" t="str">
        <f>IF(B1787="","не указан"&amp;COUNTIF($A$3:$A1787,A1787),B1787)</f>
        <v>ГБДОУ д/с № 96</v>
      </c>
      <c r="D1787" s="10" t="str">
        <f t="shared" si="54"/>
        <v>7806080340ГБДОУ д/с № 96</v>
      </c>
      <c r="E1787" s="10" t="s">
        <v>3815</v>
      </c>
      <c r="F1787" s="10" t="s">
        <v>16</v>
      </c>
      <c r="G1787" s="10" t="s">
        <v>823</v>
      </c>
      <c r="H1787" s="11" t="s">
        <v>886</v>
      </c>
      <c r="I1787" s="2">
        <f t="shared" si="55"/>
        <v>1</v>
      </c>
      <c r="J1787" s="2" t="s">
        <v>11974</v>
      </c>
    </row>
    <row r="1788" spans="1:10" x14ac:dyDescent="0.25">
      <c r="A1788" s="12">
        <v>7806080396</v>
      </c>
      <c r="B1788" s="13"/>
      <c r="C1788" s="13" t="str">
        <f>IF(B1788="","не указан"&amp;COUNTIF($A$3:$A1788,A1788),B1788)</f>
        <v>не указан1</v>
      </c>
      <c r="D1788" s="10" t="str">
        <f t="shared" si="54"/>
        <v>7806080396не указан1</v>
      </c>
      <c r="E1788" s="13" t="s">
        <v>4298</v>
      </c>
      <c r="F1788" s="13" t="s">
        <v>16</v>
      </c>
      <c r="G1788" s="13" t="s">
        <v>823</v>
      </c>
      <c r="H1788" s="14" t="s">
        <v>881</v>
      </c>
      <c r="I1788" s="2">
        <f t="shared" si="55"/>
        <v>1</v>
      </c>
      <c r="J1788" s="2" t="s">
        <v>11974</v>
      </c>
    </row>
    <row r="1789" spans="1:10" x14ac:dyDescent="0.25">
      <c r="A1789" s="9">
        <v>7806081110</v>
      </c>
      <c r="B1789" s="10" t="s">
        <v>8194</v>
      </c>
      <c r="C1789" s="13" t="str">
        <f>IF(B1789="","не указан"&amp;COUNTIF($A$3:$A1789,A1789),B1789)</f>
        <v>Образовательное учреждение- Школа</v>
      </c>
      <c r="D1789" s="10" t="str">
        <f t="shared" si="54"/>
        <v>7806081110Образовательное учреждение- Школа</v>
      </c>
      <c r="E1789" s="10" t="s">
        <v>8195</v>
      </c>
      <c r="F1789" s="10" t="s">
        <v>16</v>
      </c>
      <c r="G1789" s="10" t="s">
        <v>823</v>
      </c>
      <c r="H1789" s="11" t="s">
        <v>906</v>
      </c>
      <c r="I1789" s="2">
        <f t="shared" si="55"/>
        <v>2</v>
      </c>
      <c r="J1789" s="2" t="s">
        <v>11974</v>
      </c>
    </row>
    <row r="1790" spans="1:10" x14ac:dyDescent="0.25">
      <c r="A1790" s="12">
        <v>7806081110</v>
      </c>
      <c r="B1790" s="13"/>
      <c r="C1790" s="13" t="str">
        <f>IF(B1790="","не указан"&amp;COUNTIF($A$3:$A1790,A1790),B1790)</f>
        <v>не указан2</v>
      </c>
      <c r="D1790" s="10" t="str">
        <f t="shared" si="54"/>
        <v>7806081110не указан2</v>
      </c>
      <c r="E1790" s="13" t="s">
        <v>8196</v>
      </c>
      <c r="F1790" s="13" t="s">
        <v>16</v>
      </c>
      <c r="G1790" s="13" t="s">
        <v>823</v>
      </c>
      <c r="H1790" s="14" t="s">
        <v>906</v>
      </c>
      <c r="I1790" s="2">
        <f t="shared" si="55"/>
        <v>1</v>
      </c>
      <c r="J1790" s="2" t="s">
        <v>11974</v>
      </c>
    </row>
    <row r="1791" spans="1:10" x14ac:dyDescent="0.25">
      <c r="A1791" s="9">
        <v>7806081135</v>
      </c>
      <c r="B1791" s="10" t="s">
        <v>5685</v>
      </c>
      <c r="C1791" s="13" t="str">
        <f>IF(B1791="","не указан"&amp;COUNTIF($A$3:$A1791,A1791),B1791)</f>
        <v>Дошкольная образовательная организация</v>
      </c>
      <c r="D1791" s="10" t="str">
        <f t="shared" si="54"/>
        <v>7806081135Дошкольная образовательная организация</v>
      </c>
      <c r="E1791" s="10" t="s">
        <v>5686</v>
      </c>
      <c r="F1791" s="10" t="s">
        <v>16</v>
      </c>
      <c r="G1791" s="10" t="s">
        <v>823</v>
      </c>
      <c r="H1791" s="11" t="s">
        <v>875</v>
      </c>
      <c r="I1791" s="2">
        <f t="shared" si="55"/>
        <v>1</v>
      </c>
      <c r="J1791" s="2" t="s">
        <v>11974</v>
      </c>
    </row>
    <row r="1792" spans="1:10" x14ac:dyDescent="0.25">
      <c r="A1792" s="12">
        <v>7806081150</v>
      </c>
      <c r="B1792" s="13"/>
      <c r="C1792" s="13" t="str">
        <f>IF(B1792="","не указан"&amp;COUNTIF($A$3:$A1792,A1792),B1792)</f>
        <v>не указан1</v>
      </c>
      <c r="D1792" s="10" t="str">
        <f t="shared" si="54"/>
        <v>7806081150не указан1</v>
      </c>
      <c r="E1792" s="13" t="s">
        <v>5886</v>
      </c>
      <c r="F1792" s="13" t="s">
        <v>16</v>
      </c>
      <c r="G1792" s="13" t="s">
        <v>823</v>
      </c>
      <c r="H1792" s="14" t="s">
        <v>839</v>
      </c>
      <c r="I1792" s="2">
        <f t="shared" si="55"/>
        <v>1</v>
      </c>
      <c r="J1792" s="2" t="s">
        <v>11974</v>
      </c>
    </row>
    <row r="1793" spans="1:10" x14ac:dyDescent="0.25">
      <c r="A1793" s="9">
        <v>7806081174</v>
      </c>
      <c r="B1793" s="13"/>
      <c r="C1793" s="13" t="str">
        <f>IF(B1793="","не указан"&amp;COUNTIF($A$3:$A1793,A1793),B1793)</f>
        <v>не указан1</v>
      </c>
      <c r="D1793" s="10" t="str">
        <f t="shared" si="54"/>
        <v>7806081174не указан1</v>
      </c>
      <c r="E1793" s="10" t="s">
        <v>5073</v>
      </c>
      <c r="F1793" s="10" t="s">
        <v>16</v>
      </c>
      <c r="G1793" s="10" t="s">
        <v>823</v>
      </c>
      <c r="H1793" s="11" t="s">
        <v>835</v>
      </c>
      <c r="I1793" s="2">
        <f t="shared" si="55"/>
        <v>1</v>
      </c>
      <c r="J1793" s="2" t="s">
        <v>11974</v>
      </c>
    </row>
    <row r="1794" spans="1:10" x14ac:dyDescent="0.25">
      <c r="A1794" s="12">
        <v>7806081287</v>
      </c>
      <c r="B1794" s="13"/>
      <c r="C1794" s="13" t="str">
        <f>IF(B1794="","не указан"&amp;COUNTIF($A$3:$A1794,A1794),B1794)</f>
        <v>не указан1</v>
      </c>
      <c r="D1794" s="10" t="str">
        <f t="shared" si="54"/>
        <v>7806081287не указан1</v>
      </c>
      <c r="E1794" s="13" t="s">
        <v>5899</v>
      </c>
      <c r="F1794" s="13" t="s">
        <v>16</v>
      </c>
      <c r="G1794" s="13" t="s">
        <v>823</v>
      </c>
      <c r="H1794" s="14" t="s">
        <v>874</v>
      </c>
      <c r="I1794" s="2">
        <f t="shared" si="55"/>
        <v>1</v>
      </c>
      <c r="J1794" s="2" t="s">
        <v>11974</v>
      </c>
    </row>
    <row r="1795" spans="1:10" x14ac:dyDescent="0.25">
      <c r="A1795" s="9">
        <v>7806081294</v>
      </c>
      <c r="B1795" s="13"/>
      <c r="C1795" s="13" t="str">
        <f>IF(B1795="","не указан"&amp;COUNTIF($A$3:$A1795,A1795),B1795)</f>
        <v>не указан1</v>
      </c>
      <c r="D1795" s="10" t="str">
        <f t="shared" si="54"/>
        <v>7806081294не указан1</v>
      </c>
      <c r="E1795" s="10" t="s">
        <v>5892</v>
      </c>
      <c r="F1795" s="10" t="s">
        <v>16</v>
      </c>
      <c r="G1795" s="10" t="s">
        <v>823</v>
      </c>
      <c r="H1795" s="11" t="s">
        <v>889</v>
      </c>
      <c r="I1795" s="2">
        <f t="shared" si="55"/>
        <v>1</v>
      </c>
      <c r="J1795" s="2" t="s">
        <v>11974</v>
      </c>
    </row>
    <row r="1796" spans="1:10" x14ac:dyDescent="0.25">
      <c r="A1796" s="12">
        <v>7806081336</v>
      </c>
      <c r="B1796" s="13"/>
      <c r="C1796" s="13" t="str">
        <f>IF(B1796="","не указан"&amp;COUNTIF($A$3:$A1796,A1796),B1796)</f>
        <v>не указан1</v>
      </c>
      <c r="D1796" s="10" t="str">
        <f t="shared" ref="D1796:D1859" si="56">A1796&amp;C1796</f>
        <v>7806081336не указан1</v>
      </c>
      <c r="E1796" s="13" t="s">
        <v>5149</v>
      </c>
      <c r="F1796" s="13" t="s">
        <v>16</v>
      </c>
      <c r="G1796" s="13" t="s">
        <v>823</v>
      </c>
      <c r="H1796" s="14" t="s">
        <v>824</v>
      </c>
      <c r="I1796" s="2">
        <f t="shared" ref="I1796:I1859" si="57">COUNTIF(A1796:A8527,A1796)</f>
        <v>3</v>
      </c>
      <c r="J1796" s="2" t="s">
        <v>11974</v>
      </c>
    </row>
    <row r="1797" spans="1:10" x14ac:dyDescent="0.25">
      <c r="A1797" s="9">
        <v>7806081336</v>
      </c>
      <c r="B1797" s="13"/>
      <c r="C1797" s="13" t="str">
        <f>IF(B1797="","не указан"&amp;COUNTIF($A$3:$A1797,A1797),B1797)</f>
        <v>не указан2</v>
      </c>
      <c r="D1797" s="10" t="str">
        <f t="shared" si="56"/>
        <v>7806081336не указан2</v>
      </c>
      <c r="E1797" s="10" t="s">
        <v>5240</v>
      </c>
      <c r="F1797" s="10" t="s">
        <v>16</v>
      </c>
      <c r="G1797" s="10" t="s">
        <v>823</v>
      </c>
      <c r="H1797" s="11" t="s">
        <v>824</v>
      </c>
      <c r="I1797" s="2">
        <f t="shared" si="57"/>
        <v>2</v>
      </c>
      <c r="J1797" s="2" t="s">
        <v>11974</v>
      </c>
    </row>
    <row r="1798" spans="1:10" x14ac:dyDescent="0.25">
      <c r="A1798" s="12">
        <v>7806081336</v>
      </c>
      <c r="B1798" s="13" t="s">
        <v>5243</v>
      </c>
      <c r="C1798" s="13" t="str">
        <f>IF(B1798="","не указан"&amp;COUNTIF($A$3:$A1798,A1798),B1798)</f>
        <v>Детский сад 1.1</v>
      </c>
      <c r="D1798" s="10" t="str">
        <f t="shared" si="56"/>
        <v>7806081336Детский сад 1.1</v>
      </c>
      <c r="E1798" s="13" t="s">
        <v>5244</v>
      </c>
      <c r="F1798" s="13" t="s">
        <v>16</v>
      </c>
      <c r="G1798" s="13" t="s">
        <v>823</v>
      </c>
      <c r="H1798" s="14" t="s">
        <v>824</v>
      </c>
      <c r="I1798" s="2">
        <f t="shared" si="57"/>
        <v>1</v>
      </c>
      <c r="J1798" s="2" t="s">
        <v>11974</v>
      </c>
    </row>
    <row r="1799" spans="1:10" x14ac:dyDescent="0.25">
      <c r="A1799" s="9">
        <v>7806103452</v>
      </c>
      <c r="B1799" s="10" t="s">
        <v>3857</v>
      </c>
      <c r="C1799" s="13" t="str">
        <f>IF(B1799="","не указан"&amp;COUNTIF($A$3:$A1799,A1799),B1799)</f>
        <v>ГБДОУ детский сад № 27</v>
      </c>
      <c r="D1799" s="10" t="str">
        <f t="shared" si="56"/>
        <v>7806103452ГБДОУ детский сад № 27</v>
      </c>
      <c r="E1799" s="10" t="s">
        <v>3858</v>
      </c>
      <c r="F1799" s="10" t="s">
        <v>16</v>
      </c>
      <c r="G1799" s="10" t="s">
        <v>823</v>
      </c>
      <c r="H1799" s="11" t="s">
        <v>842</v>
      </c>
      <c r="I1799" s="2">
        <f t="shared" si="57"/>
        <v>1</v>
      </c>
      <c r="J1799" s="2" t="s">
        <v>11974</v>
      </c>
    </row>
    <row r="1800" spans="1:10" x14ac:dyDescent="0.25">
      <c r="A1800" s="12">
        <v>7806103660</v>
      </c>
      <c r="B1800" s="13"/>
      <c r="C1800" s="13" t="str">
        <f>IF(B1800="","не указан"&amp;COUNTIF($A$3:$A1800,A1800),B1800)</f>
        <v>не указан1</v>
      </c>
      <c r="D1800" s="10" t="str">
        <f t="shared" si="56"/>
        <v>7806103660не указан1</v>
      </c>
      <c r="E1800" s="13" t="s">
        <v>11769</v>
      </c>
      <c r="F1800" s="13" t="s">
        <v>16</v>
      </c>
      <c r="G1800" s="13" t="s">
        <v>823</v>
      </c>
      <c r="H1800" s="14" t="s">
        <v>896</v>
      </c>
      <c r="I1800" s="2">
        <f t="shared" si="57"/>
        <v>1</v>
      </c>
      <c r="J1800" s="2" t="s">
        <v>11974</v>
      </c>
    </row>
    <row r="1801" spans="1:10" x14ac:dyDescent="0.25">
      <c r="A1801" s="9">
        <v>7806103759</v>
      </c>
      <c r="B1801" s="10" t="s">
        <v>4795</v>
      </c>
      <c r="C1801" s="13" t="str">
        <f>IF(B1801="","не указан"&amp;COUNTIF($A$3:$A1801,A1801),B1801)</f>
        <v>Государственное бюджетное общеобразовательное учреждение средняя общеобразовательная школа №141 Красногвардейского района Санкт-Петербурга</v>
      </c>
      <c r="D1801" s="10" t="str">
        <f t="shared" si="56"/>
        <v>7806103759Государственное бюджетное общеобразовательное учреждение средняя общеобразовательная школа №141 Красногвардейского района Санкт-Петербурга</v>
      </c>
      <c r="E1801" s="10" t="s">
        <v>4796</v>
      </c>
      <c r="F1801" s="10" t="s">
        <v>16</v>
      </c>
      <c r="G1801" s="10" t="s">
        <v>823</v>
      </c>
      <c r="H1801" s="11" t="s">
        <v>904</v>
      </c>
      <c r="I1801" s="2">
        <f t="shared" si="57"/>
        <v>1</v>
      </c>
      <c r="J1801" s="2" t="s">
        <v>11974</v>
      </c>
    </row>
    <row r="1802" spans="1:10" x14ac:dyDescent="0.25">
      <c r="A1802" s="12">
        <v>7806103854</v>
      </c>
      <c r="B1802" s="13" t="s">
        <v>11889</v>
      </c>
      <c r="C1802" s="13" t="str">
        <f>IF(B1802="","не указан"&amp;COUNTIF($A$3:$A1802,A1802),B1802)</f>
        <v>Школа № 129</v>
      </c>
      <c r="D1802" s="10" t="str">
        <f t="shared" si="56"/>
        <v>7806103854Школа № 129</v>
      </c>
      <c r="E1802" s="13" t="s">
        <v>11890</v>
      </c>
      <c r="F1802" s="13" t="s">
        <v>16</v>
      </c>
      <c r="G1802" s="13" t="s">
        <v>823</v>
      </c>
      <c r="H1802" s="14" t="s">
        <v>900</v>
      </c>
      <c r="I1802" s="2">
        <f t="shared" si="57"/>
        <v>1</v>
      </c>
      <c r="J1802" s="2" t="s">
        <v>11974</v>
      </c>
    </row>
    <row r="1803" spans="1:10" x14ac:dyDescent="0.25">
      <c r="A1803" s="9">
        <v>7806103861</v>
      </c>
      <c r="B1803" s="10" t="s">
        <v>4726</v>
      </c>
      <c r="C1803" s="13" t="str">
        <f>IF(B1803="","не указан"&amp;COUNTIF($A$3:$A1803,A1803),B1803)</f>
        <v>Государственное бюджетное общеобразовательное учреждение средняя общеобразовательная школа № 152 Красногвардейского района Санкт-Петербурга</v>
      </c>
      <c r="D1803" s="10" t="str">
        <f t="shared" si="56"/>
        <v>7806103861Государственное бюджетное общеобразовательное учреждение средняя общеобразовательная школа № 152 Красногвардейского района Санкт-Петербурга</v>
      </c>
      <c r="E1803" s="10" t="s">
        <v>4727</v>
      </c>
      <c r="F1803" s="10" t="s">
        <v>16</v>
      </c>
      <c r="G1803" s="10" t="s">
        <v>823</v>
      </c>
      <c r="H1803" s="11" t="s">
        <v>908</v>
      </c>
      <c r="I1803" s="2">
        <f t="shared" si="57"/>
        <v>1</v>
      </c>
      <c r="J1803" s="2" t="s">
        <v>11974</v>
      </c>
    </row>
    <row r="1804" spans="1:10" x14ac:dyDescent="0.25">
      <c r="A1804" s="12">
        <v>7806103879</v>
      </c>
      <c r="B1804" s="13" t="s">
        <v>8505</v>
      </c>
      <c r="C1804" s="13" t="str">
        <f>IF(B1804="","не указан"&amp;COUNTIF($A$3:$A1804,A1804),B1804)</f>
        <v>Основное здание</v>
      </c>
      <c r="D1804" s="10" t="str">
        <f t="shared" si="56"/>
        <v>7806103879Основное здание</v>
      </c>
      <c r="E1804" s="13"/>
      <c r="F1804" s="13" t="s">
        <v>2243</v>
      </c>
      <c r="G1804" s="13" t="s">
        <v>2640</v>
      </c>
      <c r="H1804" s="14" t="s">
        <v>2674</v>
      </c>
      <c r="I1804" s="2">
        <f t="shared" si="57"/>
        <v>3</v>
      </c>
      <c r="J1804" s="2" t="s">
        <v>11974</v>
      </c>
    </row>
    <row r="1805" spans="1:10" x14ac:dyDescent="0.25">
      <c r="A1805" s="9">
        <v>7806103879</v>
      </c>
      <c r="B1805" s="13"/>
      <c r="C1805" s="13" t="str">
        <f>IF(B1805="","не указан"&amp;COUNTIF($A$3:$A1805,A1805),B1805)</f>
        <v>не указан2</v>
      </c>
      <c r="D1805" s="10" t="str">
        <f t="shared" si="56"/>
        <v>7806103879не указан2</v>
      </c>
      <c r="E1805" s="10" t="s">
        <v>8506</v>
      </c>
      <c r="F1805" s="10" t="s">
        <v>2243</v>
      </c>
      <c r="G1805" s="10" t="s">
        <v>2640</v>
      </c>
      <c r="H1805" s="11" t="s">
        <v>2674</v>
      </c>
      <c r="I1805" s="2">
        <f t="shared" si="57"/>
        <v>2</v>
      </c>
      <c r="J1805" s="2" t="s">
        <v>11974</v>
      </c>
    </row>
    <row r="1806" spans="1:10" x14ac:dyDescent="0.25">
      <c r="A1806" s="12">
        <v>7806103879</v>
      </c>
      <c r="B1806" s="13"/>
      <c r="C1806" s="13" t="str">
        <f>IF(B1806="","не указан"&amp;COUNTIF($A$3:$A1806,A1806),B1806)</f>
        <v>не указан3</v>
      </c>
      <c r="D1806" s="10" t="str">
        <f t="shared" si="56"/>
        <v>7806103879не указан3</v>
      </c>
      <c r="E1806" s="13"/>
      <c r="F1806" s="13" t="s">
        <v>2243</v>
      </c>
      <c r="G1806" s="13" t="s">
        <v>2640</v>
      </c>
      <c r="H1806" s="14" t="s">
        <v>2674</v>
      </c>
      <c r="I1806" s="2">
        <f t="shared" si="57"/>
        <v>1</v>
      </c>
      <c r="J1806" s="2" t="s">
        <v>11974</v>
      </c>
    </row>
    <row r="1807" spans="1:10" x14ac:dyDescent="0.25">
      <c r="A1807" s="9">
        <v>7806103950</v>
      </c>
      <c r="B1807" s="10" t="s">
        <v>4596</v>
      </c>
      <c r="C1807" s="13" t="str">
        <f>IF(B1807="","не указан"&amp;COUNTIF($A$3:$A1807,A1807),B1807)</f>
        <v>Государственное бюджетное дошкольное образовательное учреждение детский сад №65 общеразвивающего вида с приоритетным осуществлением деятельности по художественно-эстетическому развитию детей</v>
      </c>
      <c r="D1807" s="10" t="str">
        <f t="shared" si="56"/>
        <v>7806103950Государственное бюджетное дошкольное образовательное учреждение детский сад №65 общеразвивающего вида с приоритетным осуществлением деятельности по художественно-эстетическому развитию детей</v>
      </c>
      <c r="E1807" s="10" t="s">
        <v>4597</v>
      </c>
      <c r="F1807" s="10" t="s">
        <v>16</v>
      </c>
      <c r="G1807" s="10" t="s">
        <v>823</v>
      </c>
      <c r="H1807" s="11" t="s">
        <v>862</v>
      </c>
      <c r="I1807" s="2">
        <f t="shared" si="57"/>
        <v>1</v>
      </c>
      <c r="J1807" s="2" t="s">
        <v>11974</v>
      </c>
    </row>
    <row r="1808" spans="1:10" x14ac:dyDescent="0.25">
      <c r="A1808" s="12">
        <v>7806103967</v>
      </c>
      <c r="B1808" s="13"/>
      <c r="C1808" s="13" t="str">
        <f>IF(B1808="","не указан"&amp;COUNTIF($A$3:$A1808,A1808),B1808)</f>
        <v>не указан1</v>
      </c>
      <c r="D1808" s="10" t="str">
        <f t="shared" si="56"/>
        <v>7806103967не указан1</v>
      </c>
      <c r="E1808" s="13" t="s">
        <v>6267</v>
      </c>
      <c r="F1808" s="13" t="s">
        <v>16</v>
      </c>
      <c r="G1808" s="13" t="s">
        <v>823</v>
      </c>
      <c r="H1808" s="14" t="s">
        <v>827</v>
      </c>
      <c r="I1808" s="2">
        <f t="shared" si="57"/>
        <v>1</v>
      </c>
      <c r="J1808" s="2" t="s">
        <v>11974</v>
      </c>
    </row>
    <row r="1809" spans="1:10" x14ac:dyDescent="0.25">
      <c r="A1809" s="9">
        <v>7806103974</v>
      </c>
      <c r="B1809" s="10" t="s">
        <v>4059</v>
      </c>
      <c r="C1809" s="13" t="str">
        <f>IF(B1809="","не указан"&amp;COUNTIF($A$3:$A1809,A1809),B1809)</f>
        <v>ГБОУ школа № 6 (второе здание школы)</v>
      </c>
      <c r="D1809" s="10" t="str">
        <f t="shared" si="56"/>
        <v>7806103974ГБОУ школа № 6 (второе здание школы)</v>
      </c>
      <c r="E1809" s="10"/>
      <c r="F1809" s="10" t="s">
        <v>16</v>
      </c>
      <c r="G1809" s="10" t="s">
        <v>823</v>
      </c>
      <c r="H1809" s="11" t="s">
        <v>930</v>
      </c>
      <c r="I1809" s="2">
        <f t="shared" si="57"/>
        <v>2</v>
      </c>
      <c r="J1809" s="2" t="s">
        <v>11974</v>
      </c>
    </row>
    <row r="1810" spans="1:10" x14ac:dyDescent="0.25">
      <c r="A1810" s="12">
        <v>7806103974</v>
      </c>
      <c r="B1810" s="13" t="s">
        <v>4060</v>
      </c>
      <c r="C1810" s="13" t="str">
        <f>IF(B1810="","не указан"&amp;COUNTIF($A$3:$A1810,A1810),B1810)</f>
        <v>ГБОУ школа № 6 (здание школы)</v>
      </c>
      <c r="D1810" s="10" t="str">
        <f t="shared" si="56"/>
        <v>7806103974ГБОУ школа № 6 (здание школы)</v>
      </c>
      <c r="E1810" s="13" t="s">
        <v>4061</v>
      </c>
      <c r="F1810" s="13" t="s">
        <v>16</v>
      </c>
      <c r="G1810" s="13" t="s">
        <v>823</v>
      </c>
      <c r="H1810" s="14" t="s">
        <v>930</v>
      </c>
      <c r="I1810" s="2">
        <f t="shared" si="57"/>
        <v>1</v>
      </c>
      <c r="J1810" s="2" t="s">
        <v>11974</v>
      </c>
    </row>
    <row r="1811" spans="1:10" x14ac:dyDescent="0.25">
      <c r="A1811" s="9">
        <v>7806103981</v>
      </c>
      <c r="B1811" s="13"/>
      <c r="C1811" s="13" t="str">
        <f>IF(B1811="","не указан"&amp;COUNTIF($A$3:$A1811,A1811),B1811)</f>
        <v>не указан1</v>
      </c>
      <c r="D1811" s="10" t="str">
        <f t="shared" si="56"/>
        <v>7806103981не указан1</v>
      </c>
      <c r="E1811" s="10" t="s">
        <v>11211</v>
      </c>
      <c r="F1811" s="10" t="s">
        <v>16</v>
      </c>
      <c r="G1811" s="10" t="s">
        <v>823</v>
      </c>
      <c r="H1811" s="11" t="s">
        <v>901</v>
      </c>
      <c r="I1811" s="2">
        <f t="shared" si="57"/>
        <v>1</v>
      </c>
      <c r="J1811" s="2" t="s">
        <v>11974</v>
      </c>
    </row>
    <row r="1812" spans="1:10" x14ac:dyDescent="0.25">
      <c r="A1812" s="12">
        <v>7806104086</v>
      </c>
      <c r="B1812" s="13" t="s">
        <v>4848</v>
      </c>
      <c r="C1812" s="13" t="str">
        <f>IF(B1812="","не указан"&amp;COUNTIF($A$3:$A1812,A1812),B1812)</f>
        <v>Государственное бюджетное общеобразовательное учреждение школа № 499 Красногвардейского района Санкт-Петербурга</v>
      </c>
      <c r="D1812" s="10" t="str">
        <f t="shared" si="56"/>
        <v>7806104086Государственное бюджетное общеобразовательное учреждение школа № 499 Красногвардейского района Санкт-Петербурга</v>
      </c>
      <c r="E1812" s="13" t="s">
        <v>4849</v>
      </c>
      <c r="F1812" s="13" t="s">
        <v>16</v>
      </c>
      <c r="G1812" s="13" t="s">
        <v>823</v>
      </c>
      <c r="H1812" s="14" t="s">
        <v>927</v>
      </c>
      <c r="I1812" s="2">
        <f t="shared" si="57"/>
        <v>1</v>
      </c>
      <c r="J1812" s="2" t="s">
        <v>11974</v>
      </c>
    </row>
    <row r="1813" spans="1:10" x14ac:dyDescent="0.25">
      <c r="A1813" s="9">
        <v>7806104093</v>
      </c>
      <c r="B1813" s="13"/>
      <c r="C1813" s="13" t="str">
        <f>IF(B1813="","не указан"&amp;COUNTIF($A$3:$A1813,A1813),B1813)</f>
        <v>не указан1</v>
      </c>
      <c r="D1813" s="10" t="str">
        <f t="shared" si="56"/>
        <v>7806104093не указан1</v>
      </c>
      <c r="E1813" s="10" t="s">
        <v>8094</v>
      </c>
      <c r="F1813" s="10" t="s">
        <v>16</v>
      </c>
      <c r="G1813" s="10" t="s">
        <v>823</v>
      </c>
      <c r="H1813" s="11" t="s">
        <v>893</v>
      </c>
      <c r="I1813" s="2">
        <f t="shared" si="57"/>
        <v>1</v>
      </c>
      <c r="J1813" s="2" t="s">
        <v>11974</v>
      </c>
    </row>
    <row r="1814" spans="1:10" x14ac:dyDescent="0.25">
      <c r="A1814" s="12">
        <v>7806104142</v>
      </c>
      <c r="B1814" s="13" t="s">
        <v>11926</v>
      </c>
      <c r="C1814" s="13" t="str">
        <f>IF(B1814="","не указан"&amp;COUNTIF($A$3:$A1814,A1814),B1814)</f>
        <v>школьное здание</v>
      </c>
      <c r="D1814" s="10" t="str">
        <f t="shared" si="56"/>
        <v>7806104142школьное здание</v>
      </c>
      <c r="E1814" s="13" t="s">
        <v>11927</v>
      </c>
      <c r="F1814" s="13" t="s">
        <v>16</v>
      </c>
      <c r="G1814" s="13" t="s">
        <v>823</v>
      </c>
      <c r="H1814" s="14" t="s">
        <v>925</v>
      </c>
      <c r="I1814" s="2">
        <f t="shared" si="57"/>
        <v>1</v>
      </c>
      <c r="J1814" s="2" t="s">
        <v>11974</v>
      </c>
    </row>
    <row r="1815" spans="1:10" x14ac:dyDescent="0.25">
      <c r="A1815" s="9">
        <v>7806104223</v>
      </c>
      <c r="B1815" s="13"/>
      <c r="C1815" s="13" t="str">
        <f>IF(B1815="","не указан"&amp;COUNTIF($A$3:$A1815,A1815),B1815)</f>
        <v>не указан1</v>
      </c>
      <c r="D1815" s="10" t="str">
        <f t="shared" si="56"/>
        <v>7806104223не указан1</v>
      </c>
      <c r="E1815" s="10" t="s">
        <v>5139</v>
      </c>
      <c r="F1815" s="10" t="s">
        <v>16</v>
      </c>
      <c r="G1815" s="10" t="s">
        <v>823</v>
      </c>
      <c r="H1815" s="11" t="s">
        <v>847</v>
      </c>
      <c r="I1815" s="2">
        <f t="shared" si="57"/>
        <v>1</v>
      </c>
      <c r="J1815" s="2" t="s">
        <v>11974</v>
      </c>
    </row>
    <row r="1816" spans="1:10" x14ac:dyDescent="0.25">
      <c r="A1816" s="12">
        <v>7806104400</v>
      </c>
      <c r="B1816" s="13" t="s">
        <v>11928</v>
      </c>
      <c r="C1816" s="13" t="str">
        <f>IF(B1816="","не указан"&amp;COUNTIF($A$3:$A1816,A1816),B1816)</f>
        <v>Школьное здание</v>
      </c>
      <c r="D1816" s="10" t="str">
        <f t="shared" si="56"/>
        <v>7806104400Школьное здание</v>
      </c>
      <c r="E1816" s="13" t="s">
        <v>11929</v>
      </c>
      <c r="F1816" s="13" t="s">
        <v>16</v>
      </c>
      <c r="G1816" s="13" t="s">
        <v>823</v>
      </c>
      <c r="H1816" s="14" t="s">
        <v>899</v>
      </c>
      <c r="I1816" s="2">
        <f t="shared" si="57"/>
        <v>1</v>
      </c>
      <c r="J1816" s="2" t="s">
        <v>11974</v>
      </c>
    </row>
    <row r="1817" spans="1:10" x14ac:dyDescent="0.25">
      <c r="A1817" s="9">
        <v>7806105001</v>
      </c>
      <c r="B1817" s="10" t="s">
        <v>6601</v>
      </c>
      <c r="C1817" s="13" t="str">
        <f>IF(B1817="","не указан"&amp;COUNTIF($A$3:$A1817,A1817),B1817)</f>
        <v>Здание функционально приспособлено для проведения спортивно-тренировочных занятий с детьми школьного возраста по десяти направлениям: лёгкая атлетика, бокс, настольный теннис, лыжные гонки, биатлон, фехтование и адаптивная физкультура</v>
      </c>
      <c r="D1817" s="10" t="str">
        <f t="shared" si="56"/>
        <v>7806105001Здание функционально приспособлено для проведения спортивно-тренировочных занятий с детьми школьного возраста по десяти направлениям: лёгкая атлетика, бокс, настольный теннис, лыжные гонки, биатлон, фехтование и адаптивная физкультура</v>
      </c>
      <c r="E1817" s="10" t="s">
        <v>6602</v>
      </c>
      <c r="F1817" s="10" t="s">
        <v>16</v>
      </c>
      <c r="G1817" s="10" t="s">
        <v>823</v>
      </c>
      <c r="H1817" s="11" t="s">
        <v>937</v>
      </c>
      <c r="I1817" s="2">
        <f t="shared" si="57"/>
        <v>3</v>
      </c>
      <c r="J1817" s="2" t="s">
        <v>11974</v>
      </c>
    </row>
    <row r="1818" spans="1:10" x14ac:dyDescent="0.25">
      <c r="A1818" s="12">
        <v>7806105001</v>
      </c>
      <c r="B1818" s="13" t="s">
        <v>10711</v>
      </c>
      <c r="C1818" s="13" t="str">
        <f>IF(B1818="","не указан"&amp;COUNTIF($A$3:$A1818,A1818),B1818)</f>
        <v>Спортивная база "Красногвардеец"</v>
      </c>
      <c r="D1818" s="10" t="str">
        <f t="shared" si="56"/>
        <v>7806105001Спортивная база "Красногвардеец"</v>
      </c>
      <c r="E1818" s="13" t="s">
        <v>10712</v>
      </c>
      <c r="F1818" s="13" t="s">
        <v>16</v>
      </c>
      <c r="G1818" s="13" t="s">
        <v>823</v>
      </c>
      <c r="H1818" s="14" t="s">
        <v>937</v>
      </c>
      <c r="I1818" s="2">
        <f t="shared" si="57"/>
        <v>2</v>
      </c>
      <c r="J1818" s="2" t="s">
        <v>11974</v>
      </c>
    </row>
    <row r="1819" spans="1:10" x14ac:dyDescent="0.25">
      <c r="A1819" s="9">
        <v>7806105001</v>
      </c>
      <c r="B1819" s="10" t="s">
        <v>10752</v>
      </c>
      <c r="C1819" s="13" t="str">
        <f>IF(B1819="","не указан"&amp;COUNTIF($A$3:$A1819,A1819),B1819)</f>
        <v>Спортивный зал бокса (встроенное помещение)</v>
      </c>
      <c r="D1819" s="10" t="str">
        <f t="shared" si="56"/>
        <v>7806105001Спортивный зал бокса (встроенное помещение)</v>
      </c>
      <c r="E1819" s="10" t="s">
        <v>8876</v>
      </c>
      <c r="F1819" s="10" t="s">
        <v>16</v>
      </c>
      <c r="G1819" s="10" t="s">
        <v>823</v>
      </c>
      <c r="H1819" s="11" t="s">
        <v>937</v>
      </c>
      <c r="I1819" s="2">
        <f t="shared" si="57"/>
        <v>1</v>
      </c>
      <c r="J1819" s="2" t="s">
        <v>11974</v>
      </c>
    </row>
    <row r="1820" spans="1:10" x14ac:dyDescent="0.25">
      <c r="A1820" s="12">
        <v>7806105273</v>
      </c>
      <c r="B1820" s="13" t="s">
        <v>11340</v>
      </c>
      <c r="C1820" s="13" t="str">
        <f>IF(B1820="","не указан"&amp;COUNTIF($A$3:$A1820,A1820),B1820)</f>
        <v>Учебный корпус 1 (главный)</v>
      </c>
      <c r="D1820" s="10" t="str">
        <f t="shared" si="56"/>
        <v>7806105273Учебный корпус 1 (главный)</v>
      </c>
      <c r="E1820" s="13" t="s">
        <v>11341</v>
      </c>
      <c r="F1820" s="13" t="s">
        <v>16</v>
      </c>
      <c r="G1820" s="13" t="s">
        <v>823</v>
      </c>
      <c r="H1820" s="14" t="s">
        <v>909</v>
      </c>
      <c r="I1820" s="2">
        <f t="shared" si="57"/>
        <v>2</v>
      </c>
      <c r="J1820" s="2" t="s">
        <v>11974</v>
      </c>
    </row>
    <row r="1821" spans="1:10" x14ac:dyDescent="0.25">
      <c r="A1821" s="9">
        <v>7806105273</v>
      </c>
      <c r="B1821" s="10" t="s">
        <v>11356</v>
      </c>
      <c r="C1821" s="13" t="str">
        <f>IF(B1821="","не указан"&amp;COUNTIF($A$3:$A1821,A1821),B1821)</f>
        <v>Учебный корпус 2 (начальная школа)</v>
      </c>
      <c r="D1821" s="10" t="str">
        <f t="shared" si="56"/>
        <v>7806105273Учебный корпус 2 (начальная школа)</v>
      </c>
      <c r="E1821" s="10" t="s">
        <v>11357</v>
      </c>
      <c r="F1821" s="10" t="s">
        <v>16</v>
      </c>
      <c r="G1821" s="10" t="s">
        <v>823</v>
      </c>
      <c r="H1821" s="11" t="s">
        <v>909</v>
      </c>
      <c r="I1821" s="2">
        <f t="shared" si="57"/>
        <v>1</v>
      </c>
      <c r="J1821" s="2" t="s">
        <v>11974</v>
      </c>
    </row>
    <row r="1822" spans="1:10" x14ac:dyDescent="0.25">
      <c r="A1822" s="12">
        <v>7806105354</v>
      </c>
      <c r="B1822" s="13" t="s">
        <v>6119</v>
      </c>
      <c r="C1822" s="13" t="str">
        <f>IF(B1822="","не указан"&amp;COUNTIF($A$3:$A1822,A1822),B1822)</f>
        <v>Здание 1 ГБДОУ детский сад №23 Красногвардейского района Санкт-Петербурга</v>
      </c>
      <c r="D1822" s="10" t="str">
        <f t="shared" si="56"/>
        <v>7806105354Здание 1 ГБДОУ детский сад №23 Красногвардейского района Санкт-Петербурга</v>
      </c>
      <c r="E1822" s="13" t="s">
        <v>6120</v>
      </c>
      <c r="F1822" s="13" t="s">
        <v>16</v>
      </c>
      <c r="G1822" s="13" t="s">
        <v>823</v>
      </c>
      <c r="H1822" s="14" t="s">
        <v>838</v>
      </c>
      <c r="I1822" s="2">
        <f t="shared" si="57"/>
        <v>2</v>
      </c>
      <c r="J1822" s="2" t="s">
        <v>11974</v>
      </c>
    </row>
    <row r="1823" spans="1:10" x14ac:dyDescent="0.25">
      <c r="A1823" s="9">
        <v>7806105354</v>
      </c>
      <c r="B1823" s="10" t="s">
        <v>6128</v>
      </c>
      <c r="C1823" s="13" t="str">
        <f>IF(B1823="","не указан"&amp;COUNTIF($A$3:$A1823,A1823),B1823)</f>
        <v>здание 2 ГБДОУ детский сад №23 Красногвардейского района Санкт-Петербурга</v>
      </c>
      <c r="D1823" s="10" t="str">
        <f t="shared" si="56"/>
        <v>7806105354здание 2 ГБДОУ детский сад №23 Красногвардейского района Санкт-Петербурга</v>
      </c>
      <c r="E1823" s="10"/>
      <c r="F1823" s="10" t="s">
        <v>16</v>
      </c>
      <c r="G1823" s="10" t="s">
        <v>823</v>
      </c>
      <c r="H1823" s="11" t="s">
        <v>838</v>
      </c>
      <c r="I1823" s="2">
        <f t="shared" si="57"/>
        <v>1</v>
      </c>
      <c r="J1823" s="2" t="s">
        <v>11974</v>
      </c>
    </row>
    <row r="1824" spans="1:10" x14ac:dyDescent="0.25">
      <c r="A1824" s="12">
        <v>7806109359</v>
      </c>
      <c r="B1824" s="13"/>
      <c r="C1824" s="13" t="str">
        <f>IF(B1824="","не указан"&amp;COUNTIF($A$3:$A1824,A1824),B1824)</f>
        <v>не указан1</v>
      </c>
      <c r="D1824" s="10" t="str">
        <f t="shared" si="56"/>
        <v>7806109359не указан1</v>
      </c>
      <c r="E1824" s="13" t="s">
        <v>8286</v>
      </c>
      <c r="F1824" s="13" t="s">
        <v>16</v>
      </c>
      <c r="G1824" s="13" t="s">
        <v>823</v>
      </c>
      <c r="H1824" s="14" t="s">
        <v>905</v>
      </c>
      <c r="I1824" s="2">
        <f t="shared" si="57"/>
        <v>3</v>
      </c>
      <c r="J1824" s="2" t="s">
        <v>11974</v>
      </c>
    </row>
    <row r="1825" spans="1:10" x14ac:dyDescent="0.25">
      <c r="A1825" s="9">
        <v>7806109359</v>
      </c>
      <c r="B1825" s="10" t="s">
        <v>8316</v>
      </c>
      <c r="C1825" s="13" t="str">
        <f>IF(B1825="","не указан"&amp;COUNTIF($A$3:$A1825,A1825),B1825)</f>
        <v>общеобразовательное учреждение, начальная школа</v>
      </c>
      <c r="D1825" s="10" t="str">
        <f t="shared" si="56"/>
        <v>7806109359общеобразовательное учреждение, начальная школа</v>
      </c>
      <c r="E1825" s="10" t="s">
        <v>8317</v>
      </c>
      <c r="F1825" s="10" t="s">
        <v>16</v>
      </c>
      <c r="G1825" s="10" t="s">
        <v>823</v>
      </c>
      <c r="H1825" s="11" t="s">
        <v>905</v>
      </c>
      <c r="I1825" s="2">
        <f t="shared" si="57"/>
        <v>2</v>
      </c>
      <c r="J1825" s="2" t="s">
        <v>11974</v>
      </c>
    </row>
    <row r="1826" spans="1:10" x14ac:dyDescent="0.25">
      <c r="A1826" s="12">
        <v>7806109359</v>
      </c>
      <c r="B1826" s="13" t="s">
        <v>8318</v>
      </c>
      <c r="C1826" s="13" t="str">
        <f>IF(B1826="","не указан"&amp;COUNTIF($A$3:$A1826,A1826),B1826)</f>
        <v>общеобразовательное учреждение, школа</v>
      </c>
      <c r="D1826" s="10" t="str">
        <f t="shared" si="56"/>
        <v>7806109359общеобразовательное учреждение, школа</v>
      </c>
      <c r="E1826" s="13" t="s">
        <v>8319</v>
      </c>
      <c r="F1826" s="13" t="s">
        <v>16</v>
      </c>
      <c r="G1826" s="13" t="s">
        <v>823</v>
      </c>
      <c r="H1826" s="14" t="s">
        <v>905</v>
      </c>
      <c r="I1826" s="2">
        <f t="shared" si="57"/>
        <v>1</v>
      </c>
      <c r="J1826" s="2" t="s">
        <v>11974</v>
      </c>
    </row>
    <row r="1827" spans="1:10" x14ac:dyDescent="0.25">
      <c r="A1827" s="9">
        <v>7806110065</v>
      </c>
      <c r="B1827" s="13"/>
      <c r="C1827" s="13" t="str">
        <f>IF(B1827="","не указан"&amp;COUNTIF($A$3:$A1827,A1827),B1827)</f>
        <v>не указан1</v>
      </c>
      <c r="D1827" s="10" t="str">
        <f t="shared" si="56"/>
        <v>7806110065не указан1</v>
      </c>
      <c r="E1827" s="10" t="s">
        <v>2978</v>
      </c>
      <c r="F1827" s="10" t="s">
        <v>16</v>
      </c>
      <c r="G1827" s="10" t="s">
        <v>823</v>
      </c>
      <c r="H1827" s="11" t="s">
        <v>938</v>
      </c>
      <c r="I1827" s="2">
        <f t="shared" si="57"/>
        <v>8</v>
      </c>
      <c r="J1827" s="2" t="s">
        <v>11974</v>
      </c>
    </row>
    <row r="1828" spans="1:10" x14ac:dyDescent="0.25">
      <c r="A1828" s="12">
        <v>7806110065</v>
      </c>
      <c r="B1828" s="13"/>
      <c r="C1828" s="13" t="str">
        <f>IF(B1828="","не указан"&amp;COUNTIF($A$3:$A1828,A1828),B1828)</f>
        <v>не указан2</v>
      </c>
      <c r="D1828" s="10" t="str">
        <f t="shared" si="56"/>
        <v>7806110065не указан2</v>
      </c>
      <c r="E1828" s="13"/>
      <c r="F1828" s="13" t="s">
        <v>16</v>
      </c>
      <c r="G1828" s="13" t="s">
        <v>823</v>
      </c>
      <c r="H1828" s="14" t="s">
        <v>938</v>
      </c>
      <c r="I1828" s="2">
        <f t="shared" si="57"/>
        <v>7</v>
      </c>
      <c r="J1828" s="2" t="s">
        <v>11974</v>
      </c>
    </row>
    <row r="1829" spans="1:10" x14ac:dyDescent="0.25">
      <c r="A1829" s="9">
        <v>7806110065</v>
      </c>
      <c r="B1829" s="13"/>
      <c r="C1829" s="13" t="str">
        <f>IF(B1829="","не указан"&amp;COUNTIF($A$3:$A1829,A1829),B1829)</f>
        <v>не указан3</v>
      </c>
      <c r="D1829" s="10" t="str">
        <f t="shared" si="56"/>
        <v>7806110065не указан3</v>
      </c>
      <c r="E1829" s="10"/>
      <c r="F1829" s="10" t="s">
        <v>16</v>
      </c>
      <c r="G1829" s="10" t="s">
        <v>823</v>
      </c>
      <c r="H1829" s="11" t="s">
        <v>938</v>
      </c>
      <c r="I1829" s="2">
        <f t="shared" si="57"/>
        <v>6</v>
      </c>
      <c r="J1829" s="2" t="s">
        <v>11974</v>
      </c>
    </row>
    <row r="1830" spans="1:10" x14ac:dyDescent="0.25">
      <c r="A1830" s="12">
        <v>7806110065</v>
      </c>
      <c r="B1830" s="13"/>
      <c r="C1830" s="13" t="str">
        <f>IF(B1830="","не указан"&amp;COUNTIF($A$3:$A1830,A1830),B1830)</f>
        <v>не указан4</v>
      </c>
      <c r="D1830" s="10" t="str">
        <f t="shared" si="56"/>
        <v>7806110065не указан4</v>
      </c>
      <c r="E1830" s="13" t="s">
        <v>8332</v>
      </c>
      <c r="F1830" s="13" t="s">
        <v>16</v>
      </c>
      <c r="G1830" s="13" t="s">
        <v>823</v>
      </c>
      <c r="H1830" s="14" t="s">
        <v>938</v>
      </c>
      <c r="I1830" s="2">
        <f t="shared" si="57"/>
        <v>5</v>
      </c>
      <c r="J1830" s="2" t="s">
        <v>11974</v>
      </c>
    </row>
    <row r="1831" spans="1:10" x14ac:dyDescent="0.25">
      <c r="A1831" s="9">
        <v>7806110065</v>
      </c>
      <c r="B1831" s="13"/>
      <c r="C1831" s="13" t="str">
        <f>IF(B1831="","не указан"&amp;COUNTIF($A$3:$A1831,A1831),B1831)</f>
        <v>не указан5</v>
      </c>
      <c r="D1831" s="10" t="str">
        <f t="shared" si="56"/>
        <v>7806110065не указан5</v>
      </c>
      <c r="E1831" s="10" t="s">
        <v>8334</v>
      </c>
      <c r="F1831" s="10" t="s">
        <v>16</v>
      </c>
      <c r="G1831" s="10" t="s">
        <v>823</v>
      </c>
      <c r="H1831" s="11" t="s">
        <v>938</v>
      </c>
      <c r="I1831" s="2">
        <f t="shared" si="57"/>
        <v>4</v>
      </c>
      <c r="J1831" s="2" t="s">
        <v>11974</v>
      </c>
    </row>
    <row r="1832" spans="1:10" x14ac:dyDescent="0.25">
      <c r="A1832" s="12">
        <v>7806110065</v>
      </c>
      <c r="B1832" s="13"/>
      <c r="C1832" s="13" t="str">
        <f>IF(B1832="","не указан"&amp;COUNTIF($A$3:$A1832,A1832),B1832)</f>
        <v>не указан6</v>
      </c>
      <c r="D1832" s="10" t="str">
        <f t="shared" si="56"/>
        <v>7806110065не указан6</v>
      </c>
      <c r="E1832" s="13" t="s">
        <v>8336</v>
      </c>
      <c r="F1832" s="13" t="s">
        <v>16</v>
      </c>
      <c r="G1832" s="13" t="s">
        <v>823</v>
      </c>
      <c r="H1832" s="14" t="s">
        <v>938</v>
      </c>
      <c r="I1832" s="2">
        <f t="shared" si="57"/>
        <v>3</v>
      </c>
      <c r="J1832" s="2" t="s">
        <v>11974</v>
      </c>
    </row>
    <row r="1833" spans="1:10" x14ac:dyDescent="0.25">
      <c r="A1833" s="9">
        <v>7806110065</v>
      </c>
      <c r="B1833" s="13"/>
      <c r="C1833" s="13" t="str">
        <f>IF(B1833="","не указан"&amp;COUNTIF($A$3:$A1833,A1833),B1833)</f>
        <v>не указан7</v>
      </c>
      <c r="D1833" s="10" t="str">
        <f t="shared" si="56"/>
        <v>7806110065не указан7</v>
      </c>
      <c r="E1833" s="10" t="s">
        <v>8337</v>
      </c>
      <c r="F1833" s="10" t="s">
        <v>16</v>
      </c>
      <c r="G1833" s="10" t="s">
        <v>823</v>
      </c>
      <c r="H1833" s="11" t="s">
        <v>938</v>
      </c>
      <c r="I1833" s="2">
        <f t="shared" si="57"/>
        <v>2</v>
      </c>
      <c r="J1833" s="2" t="s">
        <v>11974</v>
      </c>
    </row>
    <row r="1834" spans="1:10" x14ac:dyDescent="0.25">
      <c r="A1834" s="12">
        <v>7806110065</v>
      </c>
      <c r="B1834" s="13"/>
      <c r="C1834" s="13" t="str">
        <f>IF(B1834="","не указан"&amp;COUNTIF($A$3:$A1834,A1834),B1834)</f>
        <v>не указан8</v>
      </c>
      <c r="D1834" s="10" t="str">
        <f t="shared" si="56"/>
        <v>7806110065не указан8</v>
      </c>
      <c r="E1834" s="13" t="s">
        <v>8338</v>
      </c>
      <c r="F1834" s="13" t="s">
        <v>16</v>
      </c>
      <c r="G1834" s="13" t="s">
        <v>823</v>
      </c>
      <c r="H1834" s="14" t="s">
        <v>938</v>
      </c>
      <c r="I1834" s="2">
        <f t="shared" si="57"/>
        <v>1</v>
      </c>
      <c r="J1834" s="2" t="s">
        <v>11974</v>
      </c>
    </row>
    <row r="1835" spans="1:10" x14ac:dyDescent="0.25">
      <c r="A1835" s="9">
        <v>7806115232</v>
      </c>
      <c r="B1835" s="10" t="s">
        <v>9771</v>
      </c>
      <c r="C1835" s="13" t="str">
        <f>IF(B1835="","не указан"&amp;COUNTIF($A$3:$A1835,A1835),B1835)</f>
        <v>помещение под библиотеку "КУБ"</v>
      </c>
      <c r="D1835" s="10" t="str">
        <f t="shared" si="56"/>
        <v>7806115232помещение под библиотеку "КУБ"</v>
      </c>
      <c r="E1835" s="10"/>
      <c r="F1835" s="10" t="s">
        <v>16</v>
      </c>
      <c r="G1835" s="10" t="s">
        <v>823</v>
      </c>
      <c r="H1835" s="11" t="s">
        <v>955</v>
      </c>
      <c r="I1835" s="2">
        <f t="shared" si="57"/>
        <v>15</v>
      </c>
      <c r="J1835" s="2" t="s">
        <v>11974</v>
      </c>
    </row>
    <row r="1836" spans="1:10" x14ac:dyDescent="0.25">
      <c r="A1836" s="12">
        <v>7806115232</v>
      </c>
      <c r="B1836" s="13" t="s">
        <v>9772</v>
      </c>
      <c r="C1836" s="13" t="str">
        <f>IF(B1836="","не указан"&amp;COUNTIF($A$3:$A1836,A1836),B1836)</f>
        <v>помещение под библиотеку "Малоохтинская"</v>
      </c>
      <c r="D1836" s="10" t="str">
        <f t="shared" si="56"/>
        <v>7806115232помещение под библиотеку "Малоохтинская"</v>
      </c>
      <c r="E1836" s="13" t="s">
        <v>9773</v>
      </c>
      <c r="F1836" s="13" t="s">
        <v>16</v>
      </c>
      <c r="G1836" s="13" t="s">
        <v>823</v>
      </c>
      <c r="H1836" s="14" t="s">
        <v>955</v>
      </c>
      <c r="I1836" s="2">
        <f t="shared" si="57"/>
        <v>14</v>
      </c>
      <c r="J1836" s="2" t="s">
        <v>11974</v>
      </c>
    </row>
    <row r="1837" spans="1:10" x14ac:dyDescent="0.25">
      <c r="A1837" s="9">
        <v>7806115232</v>
      </c>
      <c r="B1837" s="10" t="s">
        <v>9774</v>
      </c>
      <c r="C1837" s="13" t="str">
        <f>IF(B1837="","не указан"&amp;COUNTIF($A$3:$A1837,A1837),B1837)</f>
        <v>помещение под библиотеку "Охтинская"</v>
      </c>
      <c r="D1837" s="10" t="str">
        <f t="shared" si="56"/>
        <v>7806115232помещение под библиотеку "Охтинская"</v>
      </c>
      <c r="E1837" s="10" t="s">
        <v>9775</v>
      </c>
      <c r="F1837" s="10" t="s">
        <v>16</v>
      </c>
      <c r="G1837" s="10" t="s">
        <v>823</v>
      </c>
      <c r="H1837" s="11" t="s">
        <v>955</v>
      </c>
      <c r="I1837" s="2">
        <f t="shared" si="57"/>
        <v>13</v>
      </c>
      <c r="J1837" s="2" t="s">
        <v>11974</v>
      </c>
    </row>
    <row r="1838" spans="1:10" x14ac:dyDescent="0.25">
      <c r="A1838" s="12">
        <v>7806115232</v>
      </c>
      <c r="B1838" s="13" t="s">
        <v>9776</v>
      </c>
      <c r="C1838" s="13" t="str">
        <f>IF(B1838="","не указан"&amp;COUNTIF($A$3:$A1838,A1838),B1838)</f>
        <v>помещение под библиотеку "Пороховская"</v>
      </c>
      <c r="D1838" s="10" t="str">
        <f t="shared" si="56"/>
        <v>7806115232помещение под библиотеку "Пороховская"</v>
      </c>
      <c r="E1838" s="13" t="s">
        <v>9777</v>
      </c>
      <c r="F1838" s="13" t="s">
        <v>16</v>
      </c>
      <c r="G1838" s="13" t="s">
        <v>823</v>
      </c>
      <c r="H1838" s="14" t="s">
        <v>955</v>
      </c>
      <c r="I1838" s="2">
        <f t="shared" si="57"/>
        <v>12</v>
      </c>
      <c r="J1838" s="2" t="s">
        <v>11974</v>
      </c>
    </row>
    <row r="1839" spans="1:10" x14ac:dyDescent="0.25">
      <c r="A1839" s="9">
        <v>7806115232</v>
      </c>
      <c r="B1839" s="10" t="s">
        <v>9778</v>
      </c>
      <c r="C1839" s="13" t="str">
        <f>IF(B1839="","не указан"&amp;COUNTIF($A$3:$A1839,A1839),B1839)</f>
        <v>помещение под библиотеку "Ржевская"</v>
      </c>
      <c r="D1839" s="10" t="str">
        <f t="shared" si="56"/>
        <v>7806115232помещение под библиотеку "Ржевская"</v>
      </c>
      <c r="E1839" s="10" t="s">
        <v>9779</v>
      </c>
      <c r="F1839" s="10" t="s">
        <v>16</v>
      </c>
      <c r="G1839" s="10" t="s">
        <v>823</v>
      </c>
      <c r="H1839" s="11" t="s">
        <v>955</v>
      </c>
      <c r="I1839" s="2">
        <f t="shared" si="57"/>
        <v>11</v>
      </c>
      <c r="J1839" s="2" t="s">
        <v>11974</v>
      </c>
    </row>
    <row r="1840" spans="1:10" x14ac:dyDescent="0.25">
      <c r="A1840" s="12">
        <v>7806115232</v>
      </c>
      <c r="B1840" s="13" t="s">
        <v>9780</v>
      </c>
      <c r="C1840" s="13" t="str">
        <f>IF(B1840="","не указан"&amp;COUNTIF($A$3:$A1840,A1840),B1840)</f>
        <v>помещение под библиотеку "Сфера"</v>
      </c>
      <c r="D1840" s="10" t="str">
        <f t="shared" si="56"/>
        <v>7806115232помещение под библиотеку "Сфера"</v>
      </c>
      <c r="E1840" s="13"/>
      <c r="F1840" s="13" t="s">
        <v>16</v>
      </c>
      <c r="G1840" s="13" t="s">
        <v>823</v>
      </c>
      <c r="H1840" s="14" t="s">
        <v>955</v>
      </c>
      <c r="I1840" s="2">
        <f t="shared" si="57"/>
        <v>10</v>
      </c>
      <c r="J1840" s="2" t="s">
        <v>11974</v>
      </c>
    </row>
    <row r="1841" spans="1:10" x14ac:dyDescent="0.25">
      <c r="A1841" s="9">
        <v>7806115232</v>
      </c>
      <c r="B1841" s="10" t="s">
        <v>9781</v>
      </c>
      <c r="C1841" s="13" t="str">
        <f>IF(B1841="","не указан"&amp;COUNTIF($A$3:$A1841,A1841),B1841)</f>
        <v>помещение под библиотеку и арт-резиденцию "ШКАФ"</v>
      </c>
      <c r="D1841" s="10" t="str">
        <f t="shared" si="56"/>
        <v>7806115232помещение под библиотеку и арт-резиденцию "ШКАФ"</v>
      </c>
      <c r="E1841" s="10" t="s">
        <v>9782</v>
      </c>
      <c r="F1841" s="10" t="s">
        <v>16</v>
      </c>
      <c r="G1841" s="10" t="s">
        <v>823</v>
      </c>
      <c r="H1841" s="11" t="s">
        <v>955</v>
      </c>
      <c r="I1841" s="2">
        <f t="shared" si="57"/>
        <v>9</v>
      </c>
      <c r="J1841" s="2" t="s">
        <v>11974</v>
      </c>
    </row>
    <row r="1842" spans="1:10" x14ac:dyDescent="0.25">
      <c r="A1842" s="12">
        <v>7806115232</v>
      </c>
      <c r="B1842" s="13" t="s">
        <v>9783</v>
      </c>
      <c r="C1842" s="13" t="str">
        <f>IF(B1842="","не указан"&amp;COUNTIF($A$3:$A1842,A1842),B1842)</f>
        <v>помещение под БЦО "Современник" 10Н</v>
      </c>
      <c r="D1842" s="10" t="str">
        <f t="shared" si="56"/>
        <v>7806115232помещение под БЦО "Современник" 10Н</v>
      </c>
      <c r="E1842" s="13" t="s">
        <v>9784</v>
      </c>
      <c r="F1842" s="13" t="s">
        <v>16</v>
      </c>
      <c r="G1842" s="13" t="s">
        <v>823</v>
      </c>
      <c r="H1842" s="14" t="s">
        <v>955</v>
      </c>
      <c r="I1842" s="2">
        <f t="shared" si="57"/>
        <v>8</v>
      </c>
      <c r="J1842" s="2" t="s">
        <v>11974</v>
      </c>
    </row>
    <row r="1843" spans="1:10" x14ac:dyDescent="0.25">
      <c r="A1843" s="9">
        <v>7806115232</v>
      </c>
      <c r="B1843" s="10" t="s">
        <v>9785</v>
      </c>
      <c r="C1843" s="13" t="str">
        <f>IF(B1843="","не указан"&amp;COUNTIF($A$3:$A1843,A1843),B1843)</f>
        <v>помещение под БЦО "Современник" 15Н</v>
      </c>
      <c r="D1843" s="10" t="str">
        <f t="shared" si="56"/>
        <v>7806115232помещение под БЦО "Современник" 15Н</v>
      </c>
      <c r="E1843" s="10" t="s">
        <v>9784</v>
      </c>
      <c r="F1843" s="10" t="s">
        <v>16</v>
      </c>
      <c r="G1843" s="10" t="s">
        <v>823</v>
      </c>
      <c r="H1843" s="11" t="s">
        <v>955</v>
      </c>
      <c r="I1843" s="2">
        <f t="shared" si="57"/>
        <v>7</v>
      </c>
      <c r="J1843" s="2" t="s">
        <v>11974</v>
      </c>
    </row>
    <row r="1844" spans="1:10" x14ac:dyDescent="0.25">
      <c r="A1844" s="12">
        <v>7806115232</v>
      </c>
      <c r="B1844" s="13" t="s">
        <v>9786</v>
      </c>
      <c r="C1844" s="13" t="str">
        <f>IF(B1844="","не указан"&amp;COUNTIF($A$3:$A1844,A1844),B1844)</f>
        <v>помещение под детскую библиотеку "ГОРОД"</v>
      </c>
      <c r="D1844" s="10" t="str">
        <f t="shared" si="56"/>
        <v>7806115232помещение под детскую библиотеку "ГОРОД"</v>
      </c>
      <c r="E1844" s="13" t="s">
        <v>9779</v>
      </c>
      <c r="F1844" s="13" t="s">
        <v>16</v>
      </c>
      <c r="G1844" s="13" t="s">
        <v>823</v>
      </c>
      <c r="H1844" s="14" t="s">
        <v>955</v>
      </c>
      <c r="I1844" s="2">
        <f t="shared" si="57"/>
        <v>6</v>
      </c>
      <c r="J1844" s="2" t="s">
        <v>11974</v>
      </c>
    </row>
    <row r="1845" spans="1:10" x14ac:dyDescent="0.25">
      <c r="A1845" s="9">
        <v>7806115232</v>
      </c>
      <c r="B1845" s="10" t="s">
        <v>9787</v>
      </c>
      <c r="C1845" s="13" t="str">
        <f>IF(B1845="","не указан"&amp;COUNTIF($A$3:$A1845,A1845),B1845)</f>
        <v>помещение под детскую библиотеку № 1</v>
      </c>
      <c r="D1845" s="10" t="str">
        <f t="shared" si="56"/>
        <v>7806115232помещение под детскую библиотеку № 1</v>
      </c>
      <c r="E1845" s="10" t="s">
        <v>8096</v>
      </c>
      <c r="F1845" s="10" t="s">
        <v>16</v>
      </c>
      <c r="G1845" s="10" t="s">
        <v>823</v>
      </c>
      <c r="H1845" s="11" t="s">
        <v>955</v>
      </c>
      <c r="I1845" s="2">
        <f t="shared" si="57"/>
        <v>5</v>
      </c>
      <c r="J1845" s="2" t="s">
        <v>11974</v>
      </c>
    </row>
    <row r="1846" spans="1:10" x14ac:dyDescent="0.25">
      <c r="A1846" s="12">
        <v>7806115232</v>
      </c>
      <c r="B1846" s="13" t="s">
        <v>9788</v>
      </c>
      <c r="C1846" s="13" t="str">
        <f>IF(B1846="","не указан"&amp;COUNTIF($A$3:$A1846,A1846),B1846)</f>
        <v>помещение под детскую библиотеку № 4</v>
      </c>
      <c r="D1846" s="10" t="str">
        <f t="shared" si="56"/>
        <v>7806115232помещение под детскую библиотеку № 4</v>
      </c>
      <c r="E1846" s="13" t="s">
        <v>9789</v>
      </c>
      <c r="F1846" s="13" t="s">
        <v>16</v>
      </c>
      <c r="G1846" s="13" t="s">
        <v>823</v>
      </c>
      <c r="H1846" s="14" t="s">
        <v>955</v>
      </c>
      <c r="I1846" s="2">
        <f t="shared" si="57"/>
        <v>4</v>
      </c>
      <c r="J1846" s="2" t="s">
        <v>11974</v>
      </c>
    </row>
    <row r="1847" spans="1:10" x14ac:dyDescent="0.25">
      <c r="A1847" s="9">
        <v>7806115232</v>
      </c>
      <c r="B1847" s="10" t="s">
        <v>9790</v>
      </c>
      <c r="C1847" s="13" t="str">
        <f>IF(B1847="","не указан"&amp;COUNTIF($A$3:$A1847,A1847),B1847)</f>
        <v>помещение под ОКиФ</v>
      </c>
      <c r="D1847" s="10" t="str">
        <f t="shared" si="56"/>
        <v>7806115232помещение под ОКиФ</v>
      </c>
      <c r="E1847" s="10" t="s">
        <v>9791</v>
      </c>
      <c r="F1847" s="10" t="s">
        <v>16</v>
      </c>
      <c r="G1847" s="10" t="s">
        <v>823</v>
      </c>
      <c r="H1847" s="11" t="s">
        <v>955</v>
      </c>
      <c r="I1847" s="2">
        <f t="shared" si="57"/>
        <v>3</v>
      </c>
      <c r="J1847" s="2" t="s">
        <v>11974</v>
      </c>
    </row>
    <row r="1848" spans="1:10" x14ac:dyDescent="0.25">
      <c r="A1848" s="12">
        <v>7806115232</v>
      </c>
      <c r="B1848" s="13" t="s">
        <v>9792</v>
      </c>
      <c r="C1848" s="13" t="str">
        <f>IF(B1848="","не указан"&amp;COUNTIF($A$3:$A1848,A1848),B1848)</f>
        <v>помещение под Центральную детскую библиотеку "КиТ"</v>
      </c>
      <c r="D1848" s="10" t="str">
        <f t="shared" si="56"/>
        <v>7806115232помещение под Центральную детскую библиотеку "КиТ"</v>
      </c>
      <c r="E1848" s="13" t="s">
        <v>9793</v>
      </c>
      <c r="F1848" s="13" t="s">
        <v>16</v>
      </c>
      <c r="G1848" s="13" t="s">
        <v>823</v>
      </c>
      <c r="H1848" s="14" t="s">
        <v>955</v>
      </c>
      <c r="I1848" s="2">
        <f t="shared" si="57"/>
        <v>2</v>
      </c>
      <c r="J1848" s="2" t="s">
        <v>11974</v>
      </c>
    </row>
    <row r="1849" spans="1:10" x14ac:dyDescent="0.25">
      <c r="A1849" s="9">
        <v>7806115232</v>
      </c>
      <c r="B1849" s="10" t="s">
        <v>9794</v>
      </c>
      <c r="C1849" s="13" t="str">
        <f>IF(B1849="","не указан"&amp;COUNTIF($A$3:$A1849,A1849),B1849)</f>
        <v>помещение под Центральную районную библиотеку</v>
      </c>
      <c r="D1849" s="10" t="str">
        <f t="shared" si="56"/>
        <v>7806115232помещение под Центральную районную библиотеку</v>
      </c>
      <c r="E1849" s="10" t="s">
        <v>9795</v>
      </c>
      <c r="F1849" s="10" t="s">
        <v>16</v>
      </c>
      <c r="G1849" s="10" t="s">
        <v>823</v>
      </c>
      <c r="H1849" s="11" t="s">
        <v>955</v>
      </c>
      <c r="I1849" s="2">
        <f t="shared" si="57"/>
        <v>1</v>
      </c>
      <c r="J1849" s="2" t="s">
        <v>11974</v>
      </c>
    </row>
    <row r="1850" spans="1:10" x14ac:dyDescent="0.25">
      <c r="A1850" s="12">
        <v>7806145195</v>
      </c>
      <c r="B1850" s="13" t="s">
        <v>3698</v>
      </c>
      <c r="C1850" s="13" t="str">
        <f>IF(B1850="","не указан"&amp;COUNTIF($A$3:$A1850,A1850),B1850)</f>
        <v>Встроенные помещения в многоквартирном жилом доме</v>
      </c>
      <c r="D1850" s="10" t="str">
        <f t="shared" si="56"/>
        <v>7806145195Встроенные помещения в многоквартирном жилом доме</v>
      </c>
      <c r="E1850" s="13"/>
      <c r="F1850" s="13" t="s">
        <v>16</v>
      </c>
      <c r="G1850" s="13" t="s">
        <v>823</v>
      </c>
      <c r="H1850" s="14" t="s">
        <v>943</v>
      </c>
      <c r="I1850" s="2">
        <f t="shared" si="57"/>
        <v>3</v>
      </c>
      <c r="J1850" s="2" t="s">
        <v>11974</v>
      </c>
    </row>
    <row r="1851" spans="1:10" x14ac:dyDescent="0.25">
      <c r="A1851" s="9">
        <v>7806145195</v>
      </c>
      <c r="B1851" s="10" t="s">
        <v>10368</v>
      </c>
      <c r="C1851" s="13" t="str">
        <f>IF(B1851="","не указан"&amp;COUNTIF($A$3:$A1851,A1851),B1851)</f>
        <v>Социальная реабилитация детей-инвалидов</v>
      </c>
      <c r="D1851" s="10" t="str">
        <f t="shared" si="56"/>
        <v>7806145195Социальная реабилитация детей-инвалидов</v>
      </c>
      <c r="E1851" s="10" t="s">
        <v>10369</v>
      </c>
      <c r="F1851" s="10" t="s">
        <v>16</v>
      </c>
      <c r="G1851" s="10" t="s">
        <v>823</v>
      </c>
      <c r="H1851" s="11" t="s">
        <v>943</v>
      </c>
      <c r="I1851" s="2">
        <f t="shared" si="57"/>
        <v>2</v>
      </c>
      <c r="J1851" s="2" t="s">
        <v>11974</v>
      </c>
    </row>
    <row r="1852" spans="1:10" x14ac:dyDescent="0.25">
      <c r="A1852" s="12">
        <v>7806145195</v>
      </c>
      <c r="B1852" s="13" t="s">
        <v>10370</v>
      </c>
      <c r="C1852" s="13" t="str">
        <f>IF(B1852="","не указан"&amp;COUNTIF($A$3:$A1852,A1852),B1852)</f>
        <v>Социальная реабилитация инвалидов</v>
      </c>
      <c r="D1852" s="10" t="str">
        <f t="shared" si="56"/>
        <v>7806145195Социальная реабилитация инвалидов</v>
      </c>
      <c r="E1852" s="13" t="s">
        <v>10371</v>
      </c>
      <c r="F1852" s="13" t="s">
        <v>16</v>
      </c>
      <c r="G1852" s="13" t="s">
        <v>823</v>
      </c>
      <c r="H1852" s="14" t="s">
        <v>943</v>
      </c>
      <c r="I1852" s="2">
        <f t="shared" si="57"/>
        <v>1</v>
      </c>
      <c r="J1852" s="2" t="s">
        <v>11974</v>
      </c>
    </row>
    <row r="1853" spans="1:10" x14ac:dyDescent="0.25">
      <c r="A1853" s="9">
        <v>7806147650</v>
      </c>
      <c r="B1853" s="10" t="s">
        <v>4794</v>
      </c>
      <c r="C1853" s="13" t="str">
        <f>IF(B1853="","не указан"&amp;COUNTIF($A$3:$A1853,A1853),B1853)</f>
        <v>Государственное бюджетное общеобразовательное учреждение средняя общеобразовательная школа №140</v>
      </c>
      <c r="D1853" s="10" t="str">
        <f t="shared" si="56"/>
        <v>7806147650Государственное бюджетное общеобразовательное учреждение средняя общеобразовательная школа №140</v>
      </c>
      <c r="E1853" s="10"/>
      <c r="F1853" s="10" t="s">
        <v>16</v>
      </c>
      <c r="G1853" s="10" t="s">
        <v>823</v>
      </c>
      <c r="H1853" s="11" t="s">
        <v>903</v>
      </c>
      <c r="I1853" s="2">
        <f t="shared" si="57"/>
        <v>1</v>
      </c>
      <c r="J1853" s="2" t="s">
        <v>11974</v>
      </c>
    </row>
    <row r="1854" spans="1:10" x14ac:dyDescent="0.25">
      <c r="A1854" s="12">
        <v>7806158564</v>
      </c>
      <c r="B1854" s="13" t="s">
        <v>3572</v>
      </c>
      <c r="C1854" s="13" t="str">
        <f>IF(B1854="","не указан"&amp;COUNTIF($A$3:$A1854,A1854),B1854)</f>
        <v>Ветеринарная станция Адмиралтейского района</v>
      </c>
      <c r="D1854" s="10" t="str">
        <f t="shared" si="56"/>
        <v>7806158564Ветеринарная станция Адмиралтейского района</v>
      </c>
      <c r="E1854" s="13" t="s">
        <v>3573</v>
      </c>
      <c r="F1854" s="13" t="s">
        <v>2243</v>
      </c>
      <c r="G1854" s="13" t="s">
        <v>2744</v>
      </c>
      <c r="H1854" s="14" t="s">
        <v>2745</v>
      </c>
      <c r="I1854" s="2">
        <f t="shared" si="57"/>
        <v>32</v>
      </c>
      <c r="J1854" s="2" t="s">
        <v>11974</v>
      </c>
    </row>
    <row r="1855" spans="1:10" x14ac:dyDescent="0.25">
      <c r="A1855" s="9">
        <v>7806158564</v>
      </c>
      <c r="B1855" s="10" t="s">
        <v>3574</v>
      </c>
      <c r="C1855" s="13" t="str">
        <f>IF(B1855="","не указан"&amp;COUNTIF($A$3:$A1855,A1855),B1855)</f>
        <v>Ветеринарная станция Василеостровского района</v>
      </c>
      <c r="D1855" s="10" t="str">
        <f t="shared" si="56"/>
        <v>7806158564Ветеринарная станция Василеостровского района</v>
      </c>
      <c r="E1855" s="10"/>
      <c r="F1855" s="10" t="s">
        <v>2243</v>
      </c>
      <c r="G1855" s="10" t="s">
        <v>2744</v>
      </c>
      <c r="H1855" s="11" t="s">
        <v>2745</v>
      </c>
      <c r="I1855" s="2">
        <f t="shared" si="57"/>
        <v>31</v>
      </c>
      <c r="J1855" s="2" t="s">
        <v>11974</v>
      </c>
    </row>
    <row r="1856" spans="1:10" x14ac:dyDescent="0.25">
      <c r="A1856" s="12">
        <v>7806158564</v>
      </c>
      <c r="B1856" s="13" t="s">
        <v>3575</v>
      </c>
      <c r="C1856" s="13" t="str">
        <f>IF(B1856="","не указан"&amp;COUNTIF($A$3:$A1856,A1856),B1856)</f>
        <v>Ветеринарная станция Выборгского района</v>
      </c>
      <c r="D1856" s="10" t="str">
        <f t="shared" si="56"/>
        <v>7806158564Ветеринарная станция Выборгского района</v>
      </c>
      <c r="E1856" s="13" t="s">
        <v>3576</v>
      </c>
      <c r="F1856" s="13" t="s">
        <v>2243</v>
      </c>
      <c r="G1856" s="13" t="s">
        <v>2744</v>
      </c>
      <c r="H1856" s="14" t="s">
        <v>2745</v>
      </c>
      <c r="I1856" s="2">
        <f t="shared" si="57"/>
        <v>30</v>
      </c>
      <c r="J1856" s="2" t="s">
        <v>11974</v>
      </c>
    </row>
    <row r="1857" spans="1:10" x14ac:dyDescent="0.25">
      <c r="A1857" s="9">
        <v>7806158564</v>
      </c>
      <c r="B1857" s="10" t="s">
        <v>3577</v>
      </c>
      <c r="C1857" s="13" t="str">
        <f>IF(B1857="","не указан"&amp;COUNTIF($A$3:$A1857,A1857),B1857)</f>
        <v>Ветеринарная станция Калининского района</v>
      </c>
      <c r="D1857" s="10" t="str">
        <f t="shared" si="56"/>
        <v>7806158564Ветеринарная станция Калининского района</v>
      </c>
      <c r="E1857" s="10" t="s">
        <v>3578</v>
      </c>
      <c r="F1857" s="10" t="s">
        <v>2243</v>
      </c>
      <c r="G1857" s="10" t="s">
        <v>2744</v>
      </c>
      <c r="H1857" s="11" t="s">
        <v>2745</v>
      </c>
      <c r="I1857" s="2">
        <f t="shared" si="57"/>
        <v>29</v>
      </c>
      <c r="J1857" s="2" t="s">
        <v>11974</v>
      </c>
    </row>
    <row r="1858" spans="1:10" x14ac:dyDescent="0.25">
      <c r="A1858" s="12">
        <v>7806158564</v>
      </c>
      <c r="B1858" s="13" t="s">
        <v>3579</v>
      </c>
      <c r="C1858" s="13" t="str">
        <f>IF(B1858="","не указан"&amp;COUNTIF($A$3:$A1858,A1858),B1858)</f>
        <v>Ветеринарная станция Кировского района</v>
      </c>
      <c r="D1858" s="10" t="str">
        <f t="shared" si="56"/>
        <v>7806158564Ветеринарная станция Кировского района</v>
      </c>
      <c r="E1858" s="13" t="s">
        <v>3580</v>
      </c>
      <c r="F1858" s="13" t="s">
        <v>2243</v>
      </c>
      <c r="G1858" s="13" t="s">
        <v>2744</v>
      </c>
      <c r="H1858" s="14" t="s">
        <v>2745</v>
      </c>
      <c r="I1858" s="2">
        <f t="shared" si="57"/>
        <v>28</v>
      </c>
      <c r="J1858" s="2" t="s">
        <v>11974</v>
      </c>
    </row>
    <row r="1859" spans="1:10" x14ac:dyDescent="0.25">
      <c r="A1859" s="9">
        <v>7806158564</v>
      </c>
      <c r="B1859" s="10" t="s">
        <v>3581</v>
      </c>
      <c r="C1859" s="13" t="str">
        <f>IF(B1859="","не указан"&amp;COUNTIF($A$3:$A1859,A1859),B1859)</f>
        <v>ветеринарная станция колпинского района (здание №1)</v>
      </c>
      <c r="D1859" s="10" t="str">
        <f t="shared" si="56"/>
        <v>7806158564ветеринарная станция колпинского района (здание №1)</v>
      </c>
      <c r="E1859" s="10" t="s">
        <v>3582</v>
      </c>
      <c r="F1859" s="10" t="s">
        <v>2243</v>
      </c>
      <c r="G1859" s="10" t="s">
        <v>2744</v>
      </c>
      <c r="H1859" s="11" t="s">
        <v>2745</v>
      </c>
      <c r="I1859" s="2">
        <f t="shared" si="57"/>
        <v>27</v>
      </c>
      <c r="J1859" s="2" t="s">
        <v>11974</v>
      </c>
    </row>
    <row r="1860" spans="1:10" x14ac:dyDescent="0.25">
      <c r="A1860" s="12">
        <v>7806158564</v>
      </c>
      <c r="B1860" s="13" t="s">
        <v>3583</v>
      </c>
      <c r="C1860" s="13" t="str">
        <f>IF(B1860="","не указан"&amp;COUNTIF($A$3:$A1860,A1860),B1860)</f>
        <v>ветеринарная станция колпинского района (здание №2)</v>
      </c>
      <c r="D1860" s="10" t="str">
        <f t="shared" ref="D1860:D1923" si="58">A1860&amp;C1860</f>
        <v>7806158564ветеринарная станция колпинского района (здание №2)</v>
      </c>
      <c r="E1860" s="13" t="s">
        <v>3584</v>
      </c>
      <c r="F1860" s="13" t="s">
        <v>2243</v>
      </c>
      <c r="G1860" s="13" t="s">
        <v>2744</v>
      </c>
      <c r="H1860" s="14" t="s">
        <v>2745</v>
      </c>
      <c r="I1860" s="2">
        <f t="shared" ref="I1860:I1923" si="59">COUNTIF(A1860:A8591,A1860)</f>
        <v>26</v>
      </c>
      <c r="J1860" s="2" t="s">
        <v>11974</v>
      </c>
    </row>
    <row r="1861" spans="1:10" x14ac:dyDescent="0.25">
      <c r="A1861" s="9">
        <v>7806158564</v>
      </c>
      <c r="B1861" s="10" t="s">
        <v>3585</v>
      </c>
      <c r="C1861" s="13" t="str">
        <f>IF(B1861="","не указан"&amp;COUNTIF($A$3:$A1861,A1861),B1861)</f>
        <v>ветеринарная станция красносельского района</v>
      </c>
      <c r="D1861" s="10" t="str">
        <f t="shared" si="58"/>
        <v>7806158564ветеринарная станция красносельского района</v>
      </c>
      <c r="E1861" s="10" t="s">
        <v>3586</v>
      </c>
      <c r="F1861" s="10" t="s">
        <v>2243</v>
      </c>
      <c r="G1861" s="10" t="s">
        <v>2744</v>
      </c>
      <c r="H1861" s="11" t="s">
        <v>2745</v>
      </c>
      <c r="I1861" s="2">
        <f t="shared" si="59"/>
        <v>25</v>
      </c>
      <c r="J1861" s="2" t="s">
        <v>11974</v>
      </c>
    </row>
    <row r="1862" spans="1:10" x14ac:dyDescent="0.25">
      <c r="A1862" s="12">
        <v>7806158564</v>
      </c>
      <c r="B1862" s="13" t="s">
        <v>3587</v>
      </c>
      <c r="C1862" s="13" t="str">
        <f>IF(B1862="","не указан"&amp;COUNTIF($A$3:$A1862,A1862),B1862)</f>
        <v>Ветеринарная станция Кронштадтского района</v>
      </c>
      <c r="D1862" s="10" t="str">
        <f t="shared" si="58"/>
        <v>7806158564Ветеринарная станция Кронштадтского района</v>
      </c>
      <c r="E1862" s="13" t="s">
        <v>3588</v>
      </c>
      <c r="F1862" s="13" t="s">
        <v>2243</v>
      </c>
      <c r="G1862" s="13" t="s">
        <v>2744</v>
      </c>
      <c r="H1862" s="14" t="s">
        <v>2745</v>
      </c>
      <c r="I1862" s="2">
        <f t="shared" si="59"/>
        <v>24</v>
      </c>
      <c r="J1862" s="2" t="s">
        <v>11974</v>
      </c>
    </row>
    <row r="1863" spans="1:10" x14ac:dyDescent="0.25">
      <c r="A1863" s="9">
        <v>7806158564</v>
      </c>
      <c r="B1863" s="10" t="s">
        <v>3589</v>
      </c>
      <c r="C1863" s="13" t="str">
        <f>IF(B1863="","не указан"&amp;COUNTIF($A$3:$A1863,A1863),B1863)</f>
        <v>Ветеринарная станция Курортного района</v>
      </c>
      <c r="D1863" s="10" t="str">
        <f t="shared" si="58"/>
        <v>7806158564Ветеринарная станция Курортного района</v>
      </c>
      <c r="E1863" s="10" t="s">
        <v>3590</v>
      </c>
      <c r="F1863" s="10" t="s">
        <v>2243</v>
      </c>
      <c r="G1863" s="10" t="s">
        <v>2744</v>
      </c>
      <c r="H1863" s="11" t="s">
        <v>2745</v>
      </c>
      <c r="I1863" s="2">
        <f t="shared" si="59"/>
        <v>23</v>
      </c>
      <c r="J1863" s="2" t="s">
        <v>11974</v>
      </c>
    </row>
    <row r="1864" spans="1:10" x14ac:dyDescent="0.25">
      <c r="A1864" s="12">
        <v>7806158564</v>
      </c>
      <c r="B1864" s="13" t="s">
        <v>3591</v>
      </c>
      <c r="C1864" s="13" t="str">
        <f>IF(B1864="","не указан"&amp;COUNTIF($A$3:$A1864,A1864),B1864)</f>
        <v>Ветеринарная станция Ломоносовского района</v>
      </c>
      <c r="D1864" s="10" t="str">
        <f t="shared" si="58"/>
        <v>7806158564Ветеринарная станция Ломоносовского района</v>
      </c>
      <c r="E1864" s="13" t="s">
        <v>3592</v>
      </c>
      <c r="F1864" s="13" t="s">
        <v>2243</v>
      </c>
      <c r="G1864" s="13" t="s">
        <v>2744</v>
      </c>
      <c r="H1864" s="14" t="s">
        <v>2745</v>
      </c>
      <c r="I1864" s="2">
        <f t="shared" si="59"/>
        <v>22</v>
      </c>
      <c r="J1864" s="2" t="s">
        <v>11974</v>
      </c>
    </row>
    <row r="1865" spans="1:10" x14ac:dyDescent="0.25">
      <c r="A1865" s="9">
        <v>7806158564</v>
      </c>
      <c r="B1865" s="10" t="s">
        <v>3593</v>
      </c>
      <c r="C1865" s="13" t="str">
        <f>IF(B1865="","не указан"&amp;COUNTIF($A$3:$A1865,A1865),B1865)</f>
        <v>Ветеринарная станция Московского района</v>
      </c>
      <c r="D1865" s="10" t="str">
        <f t="shared" si="58"/>
        <v>7806158564Ветеринарная станция Московского района</v>
      </c>
      <c r="E1865" s="10" t="s">
        <v>3594</v>
      </c>
      <c r="F1865" s="10" t="s">
        <v>2243</v>
      </c>
      <c r="G1865" s="10" t="s">
        <v>2744</v>
      </c>
      <c r="H1865" s="11" t="s">
        <v>2745</v>
      </c>
      <c r="I1865" s="2">
        <f t="shared" si="59"/>
        <v>21</v>
      </c>
      <c r="J1865" s="2" t="s">
        <v>11974</v>
      </c>
    </row>
    <row r="1866" spans="1:10" x14ac:dyDescent="0.25">
      <c r="A1866" s="12">
        <v>7806158564</v>
      </c>
      <c r="B1866" s="13" t="s">
        <v>3595</v>
      </c>
      <c r="C1866" s="13" t="str">
        <f>IF(B1866="","не указан"&amp;COUNTIF($A$3:$A1866,A1866),B1866)</f>
        <v>Ветеринарная станция Невского района</v>
      </c>
      <c r="D1866" s="10" t="str">
        <f t="shared" si="58"/>
        <v>7806158564Ветеринарная станция Невского района</v>
      </c>
      <c r="E1866" s="13" t="s">
        <v>3596</v>
      </c>
      <c r="F1866" s="13" t="s">
        <v>2243</v>
      </c>
      <c r="G1866" s="13" t="s">
        <v>2744</v>
      </c>
      <c r="H1866" s="14" t="s">
        <v>2745</v>
      </c>
      <c r="I1866" s="2">
        <f t="shared" si="59"/>
        <v>20</v>
      </c>
      <c r="J1866" s="2" t="s">
        <v>11974</v>
      </c>
    </row>
    <row r="1867" spans="1:10" x14ac:dyDescent="0.25">
      <c r="A1867" s="9">
        <v>7806158564</v>
      </c>
      <c r="B1867" s="10" t="s">
        <v>3597</v>
      </c>
      <c r="C1867" s="13" t="str">
        <f>IF(B1867="","не указан"&amp;COUNTIF($A$3:$A1867,A1867),B1867)</f>
        <v>Ветеринарная станция Петроградского района</v>
      </c>
      <c r="D1867" s="10" t="str">
        <f t="shared" si="58"/>
        <v>7806158564Ветеринарная станция Петроградского района</v>
      </c>
      <c r="E1867" s="10" t="s">
        <v>3598</v>
      </c>
      <c r="F1867" s="10" t="s">
        <v>2243</v>
      </c>
      <c r="G1867" s="10" t="s">
        <v>2744</v>
      </c>
      <c r="H1867" s="11" t="s">
        <v>2745</v>
      </c>
      <c r="I1867" s="2">
        <f t="shared" si="59"/>
        <v>19</v>
      </c>
      <c r="J1867" s="2" t="s">
        <v>11974</v>
      </c>
    </row>
    <row r="1868" spans="1:10" x14ac:dyDescent="0.25">
      <c r="A1868" s="12">
        <v>7806158564</v>
      </c>
      <c r="B1868" s="13" t="s">
        <v>3599</v>
      </c>
      <c r="C1868" s="13" t="str">
        <f>IF(B1868="","не указан"&amp;COUNTIF($A$3:$A1868,A1868),B1868)</f>
        <v>Ветеринарная станция Петродворцового района</v>
      </c>
      <c r="D1868" s="10" t="str">
        <f t="shared" si="58"/>
        <v>7806158564Ветеринарная станция Петродворцового района</v>
      </c>
      <c r="E1868" s="13" t="s">
        <v>3600</v>
      </c>
      <c r="F1868" s="13" t="s">
        <v>2243</v>
      </c>
      <c r="G1868" s="13" t="s">
        <v>2744</v>
      </c>
      <c r="H1868" s="14" t="s">
        <v>2745</v>
      </c>
      <c r="I1868" s="2">
        <f t="shared" si="59"/>
        <v>18</v>
      </c>
      <c r="J1868" s="2" t="s">
        <v>11974</v>
      </c>
    </row>
    <row r="1869" spans="1:10" x14ac:dyDescent="0.25">
      <c r="A1869" s="9">
        <v>7806158564</v>
      </c>
      <c r="B1869" s="10" t="s">
        <v>3601</v>
      </c>
      <c r="C1869" s="13" t="str">
        <f>IF(B1869="","не указан"&amp;COUNTIF($A$3:$A1869,A1869),B1869)</f>
        <v>Ветеринарная станция Приморского района</v>
      </c>
      <c r="D1869" s="10" t="str">
        <f t="shared" si="58"/>
        <v>7806158564Ветеринарная станция Приморского района</v>
      </c>
      <c r="E1869" s="10" t="s">
        <v>3602</v>
      </c>
      <c r="F1869" s="10" t="s">
        <v>2243</v>
      </c>
      <c r="G1869" s="10" t="s">
        <v>2744</v>
      </c>
      <c r="H1869" s="11" t="s">
        <v>2745</v>
      </c>
      <c r="I1869" s="2">
        <f t="shared" si="59"/>
        <v>17</v>
      </c>
      <c r="J1869" s="2" t="s">
        <v>11974</v>
      </c>
    </row>
    <row r="1870" spans="1:10" x14ac:dyDescent="0.25">
      <c r="A1870" s="12">
        <v>7806158564</v>
      </c>
      <c r="B1870" s="13" t="s">
        <v>3603</v>
      </c>
      <c r="C1870" s="13" t="str">
        <f>IF(B1870="","не указан"&amp;COUNTIF($A$3:$A1870,A1870),B1870)</f>
        <v>Ветеринарная станция Приморского района 2</v>
      </c>
      <c r="D1870" s="10" t="str">
        <f t="shared" si="58"/>
        <v>7806158564Ветеринарная станция Приморского района 2</v>
      </c>
      <c r="E1870" s="13" t="s">
        <v>3604</v>
      </c>
      <c r="F1870" s="13" t="s">
        <v>2243</v>
      </c>
      <c r="G1870" s="13" t="s">
        <v>2744</v>
      </c>
      <c r="H1870" s="14" t="s">
        <v>2745</v>
      </c>
      <c r="I1870" s="2">
        <f t="shared" si="59"/>
        <v>16</v>
      </c>
      <c r="J1870" s="2" t="s">
        <v>11974</v>
      </c>
    </row>
    <row r="1871" spans="1:10" x14ac:dyDescent="0.25">
      <c r="A1871" s="9">
        <v>7806158564</v>
      </c>
      <c r="B1871" s="10" t="s">
        <v>3605</v>
      </c>
      <c r="C1871" s="13" t="str">
        <f>IF(B1871="","не указан"&amp;COUNTIF($A$3:$A1871,A1871),B1871)</f>
        <v>Ветеринарная станция Пушкинского района</v>
      </c>
      <c r="D1871" s="10" t="str">
        <f t="shared" si="58"/>
        <v>7806158564Ветеринарная станция Пушкинского района</v>
      </c>
      <c r="E1871" s="10" t="s">
        <v>3606</v>
      </c>
      <c r="F1871" s="10" t="s">
        <v>2243</v>
      </c>
      <c r="G1871" s="10" t="s">
        <v>2744</v>
      </c>
      <c r="H1871" s="11" t="s">
        <v>2745</v>
      </c>
      <c r="I1871" s="2">
        <f t="shared" si="59"/>
        <v>15</v>
      </c>
      <c r="J1871" s="2" t="s">
        <v>11974</v>
      </c>
    </row>
    <row r="1872" spans="1:10" x14ac:dyDescent="0.25">
      <c r="A1872" s="12">
        <v>7806158564</v>
      </c>
      <c r="B1872" s="13" t="s">
        <v>3607</v>
      </c>
      <c r="C1872" s="13" t="str">
        <f>IF(B1872="","не указан"&amp;COUNTIF($A$3:$A1872,A1872),B1872)</f>
        <v>Ветеринарная станция Фрунзенского района</v>
      </c>
      <c r="D1872" s="10" t="str">
        <f t="shared" si="58"/>
        <v>7806158564Ветеринарная станция Фрунзенского района</v>
      </c>
      <c r="E1872" s="13" t="s">
        <v>3608</v>
      </c>
      <c r="F1872" s="13" t="s">
        <v>2243</v>
      </c>
      <c r="G1872" s="13" t="s">
        <v>2744</v>
      </c>
      <c r="H1872" s="14" t="s">
        <v>2745</v>
      </c>
      <c r="I1872" s="2">
        <f t="shared" si="59"/>
        <v>14</v>
      </c>
      <c r="J1872" s="2" t="s">
        <v>11974</v>
      </c>
    </row>
    <row r="1873" spans="1:10" x14ac:dyDescent="0.25">
      <c r="A1873" s="9">
        <v>7806158564</v>
      </c>
      <c r="B1873" s="10" t="s">
        <v>3609</v>
      </c>
      <c r="C1873" s="13" t="str">
        <f>IF(B1873="","не указан"&amp;COUNTIF($A$3:$A1873,A1873),B1873)</f>
        <v>Ветеринарная станция Центрального района</v>
      </c>
      <c r="D1873" s="10" t="str">
        <f t="shared" si="58"/>
        <v>7806158564Ветеринарная станция Центрального района</v>
      </c>
      <c r="E1873" s="10" t="s">
        <v>3610</v>
      </c>
      <c r="F1873" s="10" t="s">
        <v>2243</v>
      </c>
      <c r="G1873" s="10" t="s">
        <v>2744</v>
      </c>
      <c r="H1873" s="11" t="s">
        <v>2745</v>
      </c>
      <c r="I1873" s="2">
        <f t="shared" si="59"/>
        <v>13</v>
      </c>
      <c r="J1873" s="2" t="s">
        <v>11974</v>
      </c>
    </row>
    <row r="1874" spans="1:10" x14ac:dyDescent="0.25">
      <c r="A1874" s="12">
        <v>7806158564</v>
      </c>
      <c r="B1874" s="13" t="s">
        <v>3636</v>
      </c>
      <c r="C1874" s="13" t="str">
        <f>IF(B1874="","не указан"&amp;COUNTIF($A$3:$A1874,A1874),B1874)</f>
        <v>Володарский ветеринарный участок</v>
      </c>
      <c r="D1874" s="10" t="str">
        <f t="shared" si="58"/>
        <v>7806158564Володарский ветеринарный участок</v>
      </c>
      <c r="E1874" s="13" t="s">
        <v>3637</v>
      </c>
      <c r="F1874" s="13" t="s">
        <v>2243</v>
      </c>
      <c r="G1874" s="13" t="s">
        <v>2744</v>
      </c>
      <c r="H1874" s="14" t="s">
        <v>2745</v>
      </c>
      <c r="I1874" s="2">
        <f t="shared" si="59"/>
        <v>12</v>
      </c>
      <c r="J1874" s="2" t="s">
        <v>11974</v>
      </c>
    </row>
    <row r="1875" spans="1:10" x14ac:dyDescent="0.25">
      <c r="A1875" s="9">
        <v>7806158564</v>
      </c>
      <c r="B1875" s="10" t="s">
        <v>4217</v>
      </c>
      <c r="C1875" s="13" t="str">
        <f>IF(B1875="","не указан"&amp;COUNTIF($A$3:$A1875,A1875),B1875)</f>
        <v>Городская ветеринарная лаборатория</v>
      </c>
      <c r="D1875" s="10" t="str">
        <f t="shared" si="58"/>
        <v>7806158564Городская ветеринарная лаборатория</v>
      </c>
      <c r="E1875" s="10" t="s">
        <v>4218</v>
      </c>
      <c r="F1875" s="10" t="s">
        <v>2243</v>
      </c>
      <c r="G1875" s="10" t="s">
        <v>2744</v>
      </c>
      <c r="H1875" s="11" t="s">
        <v>2745</v>
      </c>
      <c r="I1875" s="2">
        <f t="shared" si="59"/>
        <v>11</v>
      </c>
      <c r="J1875" s="2" t="s">
        <v>11974</v>
      </c>
    </row>
    <row r="1876" spans="1:10" x14ac:dyDescent="0.25">
      <c r="A1876" s="12">
        <v>7806158564</v>
      </c>
      <c r="B1876" s="13" t="s">
        <v>6206</v>
      </c>
      <c r="C1876" s="13" t="str">
        <f>IF(B1876="","не указан"&amp;COUNTIF($A$3:$A1876,A1876),B1876)</f>
        <v>Здание Горветстанции</v>
      </c>
      <c r="D1876" s="10" t="str">
        <f t="shared" si="58"/>
        <v>7806158564Здание Горветстанции</v>
      </c>
      <c r="E1876" s="13" t="s">
        <v>6207</v>
      </c>
      <c r="F1876" s="13" t="s">
        <v>2243</v>
      </c>
      <c r="G1876" s="13" t="s">
        <v>2744</v>
      </c>
      <c r="H1876" s="14" t="s">
        <v>2745</v>
      </c>
      <c r="I1876" s="2">
        <f t="shared" si="59"/>
        <v>10</v>
      </c>
      <c r="J1876" s="2" t="s">
        <v>11974</v>
      </c>
    </row>
    <row r="1877" spans="1:10" x14ac:dyDescent="0.25">
      <c r="A1877" s="9">
        <v>7806158564</v>
      </c>
      <c r="B1877" s="10" t="s">
        <v>6698</v>
      </c>
      <c r="C1877" s="13" t="str">
        <f>IF(B1877="","не указан"&amp;COUNTIF($A$3:$A1877,A1877),B1877)</f>
        <v>Зеленогорская ветеринарная станция</v>
      </c>
      <c r="D1877" s="10" t="str">
        <f t="shared" si="58"/>
        <v>7806158564Зеленогорская ветеринарная станция</v>
      </c>
      <c r="E1877" s="10" t="s">
        <v>6699</v>
      </c>
      <c r="F1877" s="10" t="s">
        <v>2243</v>
      </c>
      <c r="G1877" s="10" t="s">
        <v>2744</v>
      </c>
      <c r="H1877" s="11" t="s">
        <v>2745</v>
      </c>
      <c r="I1877" s="2">
        <f t="shared" si="59"/>
        <v>9</v>
      </c>
      <c r="J1877" s="2" t="s">
        <v>11974</v>
      </c>
    </row>
    <row r="1878" spans="1:10" x14ac:dyDescent="0.25">
      <c r="A1878" s="12">
        <v>7806158564</v>
      </c>
      <c r="B1878" s="13" t="s">
        <v>7069</v>
      </c>
      <c r="C1878" s="13" t="str">
        <f>IF(B1878="","не указан"&amp;COUNTIF($A$3:$A1878,A1878),B1878)</f>
        <v>ЛВСЭ на рынке ООО «Кузнечный рынок»</v>
      </c>
      <c r="D1878" s="10" t="str">
        <f t="shared" si="58"/>
        <v>7806158564ЛВСЭ на рынке ООО «Кузнечный рынок»</v>
      </c>
      <c r="E1878" s="13"/>
      <c r="F1878" s="13" t="s">
        <v>2243</v>
      </c>
      <c r="G1878" s="13" t="s">
        <v>2744</v>
      </c>
      <c r="H1878" s="14" t="s">
        <v>2745</v>
      </c>
      <c r="I1878" s="2">
        <f t="shared" si="59"/>
        <v>8</v>
      </c>
      <c r="J1878" s="2" t="s">
        <v>11974</v>
      </c>
    </row>
    <row r="1879" spans="1:10" x14ac:dyDescent="0.25">
      <c r="A1879" s="9">
        <v>7806158564</v>
      </c>
      <c r="B1879" s="10" t="s">
        <v>7393</v>
      </c>
      <c r="C1879" s="13" t="str">
        <f>IF(B1879="","не указан"&amp;COUNTIF($A$3:$A1879,A1879),B1879)</f>
        <v>Московская ветеринарная станция 2</v>
      </c>
      <c r="D1879" s="10" t="str">
        <f t="shared" si="58"/>
        <v>7806158564Московская ветеринарная станция 2</v>
      </c>
      <c r="E1879" s="10"/>
      <c r="F1879" s="10" t="s">
        <v>2243</v>
      </c>
      <c r="G1879" s="10" t="s">
        <v>2744</v>
      </c>
      <c r="H1879" s="11" t="s">
        <v>2745</v>
      </c>
      <c r="I1879" s="2">
        <f t="shared" si="59"/>
        <v>7</v>
      </c>
      <c r="J1879" s="2" t="s">
        <v>11974</v>
      </c>
    </row>
    <row r="1880" spans="1:10" x14ac:dyDescent="0.25">
      <c r="A1880" s="12">
        <v>7806158564</v>
      </c>
      <c r="B1880" s="13" t="s">
        <v>8591</v>
      </c>
      <c r="C1880" s="13" t="str">
        <f>IF(B1880="","не указан"&amp;COUNTIF($A$3:$A1880,A1880),B1880)</f>
        <v>Отдел профилактики бешенства</v>
      </c>
      <c r="D1880" s="10" t="str">
        <f t="shared" si="58"/>
        <v>7806158564Отдел профилактики бешенства</v>
      </c>
      <c r="E1880" s="13" t="s">
        <v>8592</v>
      </c>
      <c r="F1880" s="13" t="s">
        <v>2243</v>
      </c>
      <c r="G1880" s="13" t="s">
        <v>2744</v>
      </c>
      <c r="H1880" s="14" t="s">
        <v>2745</v>
      </c>
      <c r="I1880" s="2">
        <f t="shared" si="59"/>
        <v>6</v>
      </c>
      <c r="J1880" s="2" t="s">
        <v>11974</v>
      </c>
    </row>
    <row r="1881" spans="1:10" x14ac:dyDescent="0.25">
      <c r="A1881" s="9">
        <v>7806158564</v>
      </c>
      <c r="B1881" s="10" t="s">
        <v>9004</v>
      </c>
      <c r="C1881" s="13" t="str">
        <f>IF(B1881="","не указан"&amp;COUNTIF($A$3:$A1881,A1881),B1881)</f>
        <v>Павловский ветеринарный участок</v>
      </c>
      <c r="D1881" s="10" t="str">
        <f t="shared" si="58"/>
        <v>7806158564Павловский ветеринарный участок</v>
      </c>
      <c r="E1881" s="10" t="s">
        <v>9005</v>
      </c>
      <c r="F1881" s="10" t="s">
        <v>2243</v>
      </c>
      <c r="G1881" s="10" t="s">
        <v>2744</v>
      </c>
      <c r="H1881" s="11" t="s">
        <v>2745</v>
      </c>
      <c r="I1881" s="2">
        <f t="shared" si="59"/>
        <v>5</v>
      </c>
      <c r="J1881" s="2" t="s">
        <v>11974</v>
      </c>
    </row>
    <row r="1882" spans="1:10" x14ac:dyDescent="0.25">
      <c r="A1882" s="12">
        <v>7806158564</v>
      </c>
      <c r="B1882" s="13" t="s">
        <v>9012</v>
      </c>
      <c r="C1882" s="13" t="str">
        <f>IF(B1882="","не указан"&amp;COUNTIF($A$3:$A1882,A1882),B1882)</f>
        <v>Парголовская ветеринарная станция</v>
      </c>
      <c r="D1882" s="10" t="str">
        <f t="shared" si="58"/>
        <v>7806158564Парголовская ветеринарная станция</v>
      </c>
      <c r="E1882" s="13" t="s">
        <v>9013</v>
      </c>
      <c r="F1882" s="13" t="s">
        <v>2243</v>
      </c>
      <c r="G1882" s="13" t="s">
        <v>2744</v>
      </c>
      <c r="H1882" s="14" t="s">
        <v>2745</v>
      </c>
      <c r="I1882" s="2">
        <f t="shared" si="59"/>
        <v>4</v>
      </c>
      <c r="J1882" s="2" t="s">
        <v>11974</v>
      </c>
    </row>
    <row r="1883" spans="1:10" x14ac:dyDescent="0.25">
      <c r="A1883" s="9">
        <v>7806158564</v>
      </c>
      <c r="B1883" s="10" t="s">
        <v>9071</v>
      </c>
      <c r="C1883" s="13" t="str">
        <f>IF(B1883="","не указан"&amp;COUNTIF($A$3:$A1883,A1883),B1883)</f>
        <v>Песочнинский ветеринарный участок</v>
      </c>
      <c r="D1883" s="10" t="str">
        <f t="shared" si="58"/>
        <v>7806158564Песочнинский ветеринарный участок</v>
      </c>
      <c r="E1883" s="10" t="s">
        <v>9072</v>
      </c>
      <c r="F1883" s="10" t="s">
        <v>2243</v>
      </c>
      <c r="G1883" s="10" t="s">
        <v>2744</v>
      </c>
      <c r="H1883" s="11" t="s">
        <v>2745</v>
      </c>
      <c r="I1883" s="2">
        <f t="shared" si="59"/>
        <v>3</v>
      </c>
      <c r="J1883" s="2" t="s">
        <v>11974</v>
      </c>
    </row>
    <row r="1884" spans="1:10" x14ac:dyDescent="0.25">
      <c r="A1884" s="12">
        <v>7806158564</v>
      </c>
      <c r="B1884" s="13" t="s">
        <v>9819</v>
      </c>
      <c r="C1884" s="13" t="str">
        <f>IF(B1884="","не указан"&amp;COUNTIF($A$3:$A1884,A1884),B1884)</f>
        <v>Помещения ветеринарной станции Центрального района</v>
      </c>
      <c r="D1884" s="10" t="str">
        <f t="shared" si="58"/>
        <v>7806158564Помещения ветеринарной станции Центрального района</v>
      </c>
      <c r="E1884" s="13"/>
      <c r="F1884" s="13" t="s">
        <v>2243</v>
      </c>
      <c r="G1884" s="13" t="s">
        <v>2744</v>
      </c>
      <c r="H1884" s="14" t="s">
        <v>2745</v>
      </c>
      <c r="I1884" s="2">
        <f t="shared" si="59"/>
        <v>2</v>
      </c>
      <c r="J1884" s="2" t="s">
        <v>11974</v>
      </c>
    </row>
    <row r="1885" spans="1:10" x14ac:dyDescent="0.25">
      <c r="A1885" s="9">
        <v>7806158564</v>
      </c>
      <c r="B1885" s="10" t="s">
        <v>10347</v>
      </c>
      <c r="C1885" s="13" t="str">
        <f>IF(B1885="","не указан"&amp;COUNTIF($A$3:$A1885,A1885),B1885)</f>
        <v>Служебные помещения в Управлении ветеринарии</v>
      </c>
      <c r="D1885" s="10" t="str">
        <f t="shared" si="58"/>
        <v>7806158564Служебные помещения в Управлении ветеринарии</v>
      </c>
      <c r="E1885" s="10" t="s">
        <v>10348</v>
      </c>
      <c r="F1885" s="10" t="s">
        <v>2243</v>
      </c>
      <c r="G1885" s="10" t="s">
        <v>2744</v>
      </c>
      <c r="H1885" s="11" t="s">
        <v>2745</v>
      </c>
      <c r="I1885" s="2">
        <f t="shared" si="59"/>
        <v>1</v>
      </c>
      <c r="J1885" s="2" t="s">
        <v>11974</v>
      </c>
    </row>
    <row r="1886" spans="1:10" x14ac:dyDescent="0.25">
      <c r="A1886" s="12">
        <v>7806215195</v>
      </c>
      <c r="B1886" s="13" t="s">
        <v>2888</v>
      </c>
      <c r="C1886" s="13" t="str">
        <f>IF(B1886="","не указан"&amp;COUNTIF($A$3:$A1886,A1886),B1886)</f>
        <v>автодорожный тоннель северной стороны Обводного канала под Американскими мостами</v>
      </c>
      <c r="D1886" s="10" t="str">
        <f t="shared" si="58"/>
        <v>7806215195автодорожный тоннель северной стороны Обводного канала под Американскими мостами</v>
      </c>
      <c r="E1886" s="13"/>
      <c r="F1886" s="13" t="s">
        <v>2243</v>
      </c>
      <c r="G1886" s="13" t="s">
        <v>2634</v>
      </c>
      <c r="H1886" s="14" t="s">
        <v>2635</v>
      </c>
      <c r="I1886" s="2">
        <f t="shared" si="59"/>
        <v>101</v>
      </c>
      <c r="J1886" s="2" t="s">
        <v>11974</v>
      </c>
    </row>
    <row r="1887" spans="1:10" x14ac:dyDescent="0.25">
      <c r="A1887" s="9">
        <v>7806215195</v>
      </c>
      <c r="B1887" s="10" t="s">
        <v>2889</v>
      </c>
      <c r="C1887" s="13" t="str">
        <f>IF(B1887="","не указан"&amp;COUNTIF($A$3:$A1887,A1887),B1887)</f>
        <v>автодорожный тоннель южной стороны Обводного канала под Американскими мостами</v>
      </c>
      <c r="D1887" s="10" t="str">
        <f t="shared" si="58"/>
        <v>7806215195автодорожный тоннель южной стороны Обводного канала под Американскими мостами</v>
      </c>
      <c r="E1887" s="10"/>
      <c r="F1887" s="10" t="s">
        <v>2243</v>
      </c>
      <c r="G1887" s="10" t="s">
        <v>2634</v>
      </c>
      <c r="H1887" s="11" t="s">
        <v>2635</v>
      </c>
      <c r="I1887" s="2">
        <f t="shared" si="59"/>
        <v>100</v>
      </c>
      <c r="J1887" s="2" t="s">
        <v>11974</v>
      </c>
    </row>
    <row r="1888" spans="1:10" x14ac:dyDescent="0.25">
      <c r="A1888" s="12">
        <v>7806215195</v>
      </c>
      <c r="B1888" s="13" t="s">
        <v>2894</v>
      </c>
      <c r="C1888" s="13" t="str">
        <f>IF(B1888="","не указан"&amp;COUNTIF($A$3:$A1888,A1888),B1888)</f>
        <v>автотранспортный тоннель на Канонерский остров</v>
      </c>
      <c r="D1888" s="10" t="str">
        <f t="shared" si="58"/>
        <v>7806215195автотранспортный тоннель на Канонерский остров</v>
      </c>
      <c r="E1888" s="13"/>
      <c r="F1888" s="13" t="s">
        <v>2243</v>
      </c>
      <c r="G1888" s="13" t="s">
        <v>2634</v>
      </c>
      <c r="H1888" s="14" t="s">
        <v>2635</v>
      </c>
      <c r="I1888" s="2">
        <f t="shared" si="59"/>
        <v>99</v>
      </c>
      <c r="J1888" s="2" t="s">
        <v>11974</v>
      </c>
    </row>
    <row r="1889" spans="1:10" x14ac:dyDescent="0.25">
      <c r="A1889" s="9">
        <v>7806215195</v>
      </c>
      <c r="B1889" s="10" t="s">
        <v>2911</v>
      </c>
      <c r="C1889" s="13" t="str">
        <f>IF(B1889="","не указан"&amp;COUNTIF($A$3:$A1889,A1889),B1889)</f>
        <v>Административно-бытовое помещение</v>
      </c>
      <c r="D1889" s="10" t="str">
        <f t="shared" si="58"/>
        <v>7806215195Административно-бытовое помещение</v>
      </c>
      <c r="E1889" s="10"/>
      <c r="F1889" s="10" t="s">
        <v>2243</v>
      </c>
      <c r="G1889" s="10" t="s">
        <v>2634</v>
      </c>
      <c r="H1889" s="11" t="s">
        <v>2635</v>
      </c>
      <c r="I1889" s="2">
        <f t="shared" si="59"/>
        <v>98</v>
      </c>
      <c r="J1889" s="2" t="s">
        <v>11974</v>
      </c>
    </row>
    <row r="1890" spans="1:10" x14ac:dyDescent="0.25">
      <c r="A1890" s="12">
        <v>7806215195</v>
      </c>
      <c r="B1890" s="13" t="s">
        <v>2912</v>
      </c>
      <c r="C1890" s="13" t="str">
        <f>IF(B1890="","не указан"&amp;COUNTIF($A$3:$A1890,A1890),B1890)</f>
        <v>Административно-бытовой комплекс (литер Р)</v>
      </c>
      <c r="D1890" s="10" t="str">
        <f t="shared" si="58"/>
        <v>7806215195Административно-бытовой комплекс (литер Р)</v>
      </c>
      <c r="E1890" s="13" t="s">
        <v>2913</v>
      </c>
      <c r="F1890" s="13" t="s">
        <v>2243</v>
      </c>
      <c r="G1890" s="13" t="s">
        <v>2634</v>
      </c>
      <c r="H1890" s="14" t="s">
        <v>2635</v>
      </c>
      <c r="I1890" s="2">
        <f t="shared" si="59"/>
        <v>97</v>
      </c>
      <c r="J1890" s="2" t="s">
        <v>11974</v>
      </c>
    </row>
    <row r="1891" spans="1:10" x14ac:dyDescent="0.25">
      <c r="A1891" s="9">
        <v>7806215195</v>
      </c>
      <c r="B1891" s="10" t="s">
        <v>3332</v>
      </c>
      <c r="C1891" s="13" t="str">
        <f>IF(B1891="","не указан"&amp;COUNTIF($A$3:$A1891,A1891),B1891)</f>
        <v>База технического флота</v>
      </c>
      <c r="D1891" s="10" t="str">
        <f t="shared" si="58"/>
        <v>7806215195База технического флота</v>
      </c>
      <c r="E1891" s="10"/>
      <c r="F1891" s="10" t="s">
        <v>2243</v>
      </c>
      <c r="G1891" s="10" t="s">
        <v>2634</v>
      </c>
      <c r="H1891" s="11" t="s">
        <v>2635</v>
      </c>
      <c r="I1891" s="2">
        <f t="shared" si="59"/>
        <v>96</v>
      </c>
      <c r="J1891" s="2" t="s">
        <v>11974</v>
      </c>
    </row>
    <row r="1892" spans="1:10" x14ac:dyDescent="0.25">
      <c r="A1892" s="12">
        <v>7806215195</v>
      </c>
      <c r="B1892" s="13" t="s">
        <v>3517</v>
      </c>
      <c r="C1892" s="13" t="str">
        <f>IF(B1892="","не указан"&amp;COUNTIF($A$3:$A1892,A1892),B1892)</f>
        <v>Биржевой мост</v>
      </c>
      <c r="D1892" s="10" t="str">
        <f t="shared" si="58"/>
        <v>7806215195Биржевой мост</v>
      </c>
      <c r="E1892" s="13"/>
      <c r="F1892" s="13" t="s">
        <v>2243</v>
      </c>
      <c r="G1892" s="13" t="s">
        <v>2634</v>
      </c>
      <c r="H1892" s="14" t="s">
        <v>2635</v>
      </c>
      <c r="I1892" s="2">
        <f t="shared" si="59"/>
        <v>95</v>
      </c>
      <c r="J1892" s="2" t="s">
        <v>11974</v>
      </c>
    </row>
    <row r="1893" spans="1:10" x14ac:dyDescent="0.25">
      <c r="A1893" s="9">
        <v>7806215195</v>
      </c>
      <c r="B1893" s="10" t="s">
        <v>3520</v>
      </c>
      <c r="C1893" s="13" t="str">
        <f>IF(B1893="","не указан"&amp;COUNTIF($A$3:$A1893,A1893),B1893)</f>
        <v>Благовещенский мост</v>
      </c>
      <c r="D1893" s="10" t="str">
        <f t="shared" si="58"/>
        <v>7806215195Благовещенский мост</v>
      </c>
      <c r="E1893" s="10"/>
      <c r="F1893" s="10" t="s">
        <v>2243</v>
      </c>
      <c r="G1893" s="10" t="s">
        <v>2634</v>
      </c>
      <c r="H1893" s="11" t="s">
        <v>2635</v>
      </c>
      <c r="I1893" s="2">
        <f t="shared" si="59"/>
        <v>94</v>
      </c>
      <c r="J1893" s="2" t="s">
        <v>11974</v>
      </c>
    </row>
    <row r="1894" spans="1:10" x14ac:dyDescent="0.25">
      <c r="A1894" s="12">
        <v>7806215195</v>
      </c>
      <c r="B1894" s="13" t="s">
        <v>3537</v>
      </c>
      <c r="C1894" s="13" t="str">
        <f>IF(B1894="","не указан"&amp;COUNTIF($A$3:$A1894,A1894),B1894)</f>
        <v>Большеохтинский мост</v>
      </c>
      <c r="D1894" s="10" t="str">
        <f t="shared" si="58"/>
        <v>7806215195Большеохтинский мост</v>
      </c>
      <c r="E1894" s="13"/>
      <c r="F1894" s="13" t="s">
        <v>2243</v>
      </c>
      <c r="G1894" s="13" t="s">
        <v>2634</v>
      </c>
      <c r="H1894" s="14" t="s">
        <v>2635</v>
      </c>
      <c r="I1894" s="2">
        <f t="shared" si="59"/>
        <v>93</v>
      </c>
      <c r="J1894" s="2" t="s">
        <v>11974</v>
      </c>
    </row>
    <row r="1895" spans="1:10" x14ac:dyDescent="0.25">
      <c r="A1895" s="9">
        <v>7806215195</v>
      </c>
      <c r="B1895" s="10" t="s">
        <v>3538</v>
      </c>
      <c r="C1895" s="13" t="str">
        <f>IF(B1895="","не указан"&amp;COUNTIF($A$3:$A1895,A1895),B1895)</f>
        <v>Большой Крестовский мост</v>
      </c>
      <c r="D1895" s="10" t="str">
        <f t="shared" si="58"/>
        <v>7806215195Большой Крестовский мост</v>
      </c>
      <c r="E1895" s="10"/>
      <c r="F1895" s="10" t="s">
        <v>2243</v>
      </c>
      <c r="G1895" s="10" t="s">
        <v>2634</v>
      </c>
      <c r="H1895" s="11" t="s">
        <v>2635</v>
      </c>
      <c r="I1895" s="2">
        <f t="shared" si="59"/>
        <v>92</v>
      </c>
      <c r="J1895" s="2" t="s">
        <v>11974</v>
      </c>
    </row>
    <row r="1896" spans="1:10" x14ac:dyDescent="0.25">
      <c r="A1896" s="12">
        <v>7806215195</v>
      </c>
      <c r="B1896" s="13" t="s">
        <v>3638</v>
      </c>
      <c r="C1896" s="13" t="str">
        <f>IF(B1896="","не указан"&amp;COUNTIF($A$3:$A1896,A1896),B1896)</f>
        <v>Володарский мост</v>
      </c>
      <c r="D1896" s="10" t="str">
        <f t="shared" si="58"/>
        <v>7806215195Володарский мост</v>
      </c>
      <c r="E1896" s="13"/>
      <c r="F1896" s="13" t="s">
        <v>2243</v>
      </c>
      <c r="G1896" s="13" t="s">
        <v>2634</v>
      </c>
      <c r="H1896" s="14" t="s">
        <v>2635</v>
      </c>
      <c r="I1896" s="2">
        <f t="shared" si="59"/>
        <v>91</v>
      </c>
      <c r="J1896" s="2" t="s">
        <v>11974</v>
      </c>
    </row>
    <row r="1897" spans="1:10" x14ac:dyDescent="0.25">
      <c r="A1897" s="9">
        <v>7806215195</v>
      </c>
      <c r="B1897" s="10" t="s">
        <v>3711</v>
      </c>
      <c r="C1897" s="13" t="str">
        <f>IF(B1897="","не указан"&amp;COUNTIF($A$3:$A1897,A1897),B1897)</f>
        <v>Выборгский пешеходный тоннель</v>
      </c>
      <c r="D1897" s="10" t="str">
        <f t="shared" si="58"/>
        <v>7806215195Выборгский пешеходный тоннель</v>
      </c>
      <c r="E1897" s="10"/>
      <c r="F1897" s="10" t="s">
        <v>2243</v>
      </c>
      <c r="G1897" s="10" t="s">
        <v>2634</v>
      </c>
      <c r="H1897" s="11" t="s">
        <v>2635</v>
      </c>
      <c r="I1897" s="2">
        <f t="shared" si="59"/>
        <v>90</v>
      </c>
      <c r="J1897" s="2" t="s">
        <v>11974</v>
      </c>
    </row>
    <row r="1898" spans="1:10" x14ac:dyDescent="0.25">
      <c r="A1898" s="12">
        <v>7806215195</v>
      </c>
      <c r="B1898" s="13" t="s">
        <v>4245</v>
      </c>
      <c r="C1898" s="13" t="str">
        <f>IF(B1898="","не указан"&amp;COUNTIF($A$3:$A1898,A1898),B1898)</f>
        <v>Городской пешеходный тоннель через Московский проспект у ст.м. Электросила</v>
      </c>
      <c r="D1898" s="10" t="str">
        <f t="shared" si="58"/>
        <v>7806215195Городской пешеходный тоннель через Московский проспект у ст.м. Электросила</v>
      </c>
      <c r="E1898" s="13"/>
      <c r="F1898" s="13" t="s">
        <v>2243</v>
      </c>
      <c r="G1898" s="13" t="s">
        <v>2634</v>
      </c>
      <c r="H1898" s="14" t="s">
        <v>2635</v>
      </c>
      <c r="I1898" s="2">
        <f t="shared" si="59"/>
        <v>89</v>
      </c>
      <c r="J1898" s="2" t="s">
        <v>11974</v>
      </c>
    </row>
    <row r="1899" spans="1:10" x14ac:dyDescent="0.25">
      <c r="A1899" s="9">
        <v>7806215195</v>
      </c>
      <c r="B1899" s="10" t="s">
        <v>4918</v>
      </c>
      <c r="C1899" s="13" t="str">
        <f>IF(B1899="","не указан"&amp;COUNTIF($A$3:$A1899,A1899),B1899)</f>
        <v>Гренадерский мост</v>
      </c>
      <c r="D1899" s="10" t="str">
        <f t="shared" si="58"/>
        <v>7806215195Гренадерский мост</v>
      </c>
      <c r="E1899" s="10"/>
      <c r="F1899" s="10" t="s">
        <v>2243</v>
      </c>
      <c r="G1899" s="10" t="s">
        <v>2634</v>
      </c>
      <c r="H1899" s="11" t="s">
        <v>2635</v>
      </c>
      <c r="I1899" s="2">
        <f t="shared" si="59"/>
        <v>88</v>
      </c>
      <c r="J1899" s="2" t="s">
        <v>11974</v>
      </c>
    </row>
    <row r="1900" spans="1:10" x14ac:dyDescent="0.25">
      <c r="A1900" s="12">
        <v>7806215195</v>
      </c>
      <c r="B1900" s="13" t="s">
        <v>4933</v>
      </c>
      <c r="C1900" s="13" t="str">
        <f>IF(B1900="","не указан"&amp;COUNTIF($A$3:$A1900,A1900),B1900)</f>
        <v>Дворцовый мост</v>
      </c>
      <c r="D1900" s="10" t="str">
        <f t="shared" si="58"/>
        <v>7806215195Дворцовый мост</v>
      </c>
      <c r="E1900" s="13"/>
      <c r="F1900" s="13" t="s">
        <v>2243</v>
      </c>
      <c r="G1900" s="13" t="s">
        <v>2634</v>
      </c>
      <c r="H1900" s="14" t="s">
        <v>2635</v>
      </c>
      <c r="I1900" s="2">
        <f t="shared" si="59"/>
        <v>87</v>
      </c>
      <c r="J1900" s="2" t="s">
        <v>11974</v>
      </c>
    </row>
    <row r="1901" spans="1:10" x14ac:dyDescent="0.25">
      <c r="A1901" s="9">
        <v>7806215195</v>
      </c>
      <c r="B1901" s="10" t="s">
        <v>6155</v>
      </c>
      <c r="C1901" s="13" t="str">
        <f>IF(B1901="","не указан"&amp;COUNTIF($A$3:$A1901,A1901),B1901)</f>
        <v>Здание газовой котельной (литера C)</v>
      </c>
      <c r="D1901" s="10" t="str">
        <f t="shared" si="58"/>
        <v>7806215195Здание газовой котельной (литера C)</v>
      </c>
      <c r="E1901" s="10" t="s">
        <v>6156</v>
      </c>
      <c r="F1901" s="10" t="s">
        <v>2243</v>
      </c>
      <c r="G1901" s="10" t="s">
        <v>2634</v>
      </c>
      <c r="H1901" s="11" t="s">
        <v>2635</v>
      </c>
      <c r="I1901" s="2">
        <f t="shared" si="59"/>
        <v>86</v>
      </c>
      <c r="J1901" s="2" t="s">
        <v>11974</v>
      </c>
    </row>
    <row r="1902" spans="1:10" x14ac:dyDescent="0.25">
      <c r="A1902" s="12">
        <v>7806215195</v>
      </c>
      <c r="B1902" s="13" t="s">
        <v>6159</v>
      </c>
      <c r="C1902" s="13" t="str">
        <f>IF(B1902="","не указан"&amp;COUNTIF($A$3:$A1902,A1902),B1902)</f>
        <v>Здание гаража (литера Б)</v>
      </c>
      <c r="D1902" s="10" t="str">
        <f t="shared" si="58"/>
        <v>7806215195Здание гаража (литера Б)</v>
      </c>
      <c r="E1902" s="13" t="s">
        <v>6160</v>
      </c>
      <c r="F1902" s="13" t="s">
        <v>2243</v>
      </c>
      <c r="G1902" s="13" t="s">
        <v>2634</v>
      </c>
      <c r="H1902" s="14" t="s">
        <v>2635</v>
      </c>
      <c r="I1902" s="2">
        <f t="shared" si="59"/>
        <v>85</v>
      </c>
      <c r="J1902" s="2" t="s">
        <v>11974</v>
      </c>
    </row>
    <row r="1903" spans="1:10" x14ac:dyDescent="0.25">
      <c r="A1903" s="9">
        <v>7806215195</v>
      </c>
      <c r="B1903" s="10" t="s">
        <v>6480</v>
      </c>
      <c r="C1903" s="13" t="str">
        <f>IF(B1903="","не указан"&amp;COUNTIF($A$3:$A1903,A1903),B1903)</f>
        <v>Здание неотапливаемого склада (литера Д)</v>
      </c>
      <c r="D1903" s="10" t="str">
        <f t="shared" si="58"/>
        <v>7806215195Здание неотапливаемого склада (литера Д)</v>
      </c>
      <c r="E1903" s="10" t="s">
        <v>6481</v>
      </c>
      <c r="F1903" s="10" t="s">
        <v>2243</v>
      </c>
      <c r="G1903" s="10" t="s">
        <v>2634</v>
      </c>
      <c r="H1903" s="11" t="s">
        <v>2635</v>
      </c>
      <c r="I1903" s="2">
        <f t="shared" si="59"/>
        <v>84</v>
      </c>
      <c r="J1903" s="2" t="s">
        <v>11974</v>
      </c>
    </row>
    <row r="1904" spans="1:10" x14ac:dyDescent="0.25">
      <c r="A1904" s="12">
        <v>7806215195</v>
      </c>
      <c r="B1904" s="13" t="s">
        <v>6525</v>
      </c>
      <c r="C1904" s="13" t="str">
        <f>IF(B1904="","не указан"&amp;COUNTIF($A$3:$A1904,A1904),B1904)</f>
        <v>Здание очистных сооружений, ЗКТО (литера Л)</v>
      </c>
      <c r="D1904" s="10" t="str">
        <f t="shared" si="58"/>
        <v>7806215195Здание очистных сооружений, ЗКТО (литера Л)</v>
      </c>
      <c r="E1904" s="13" t="s">
        <v>6526</v>
      </c>
      <c r="F1904" s="13" t="s">
        <v>2243</v>
      </c>
      <c r="G1904" s="13" t="s">
        <v>2634</v>
      </c>
      <c r="H1904" s="14" t="s">
        <v>2635</v>
      </c>
      <c r="I1904" s="2">
        <f t="shared" si="59"/>
        <v>83</v>
      </c>
      <c r="J1904" s="2" t="s">
        <v>11974</v>
      </c>
    </row>
    <row r="1905" spans="1:10" x14ac:dyDescent="0.25">
      <c r="A1905" s="9">
        <v>7806215195</v>
      </c>
      <c r="B1905" s="10" t="s">
        <v>6544</v>
      </c>
      <c r="C1905" s="13" t="str">
        <f>IF(B1905="","не указан"&amp;COUNTIF($A$3:$A1905,A1905),B1905)</f>
        <v>Здание склада (литера А)</v>
      </c>
      <c r="D1905" s="10" t="str">
        <f t="shared" si="58"/>
        <v>7806215195Здание склада (литера А)</v>
      </c>
      <c r="E1905" s="10" t="s">
        <v>6545</v>
      </c>
      <c r="F1905" s="10" t="s">
        <v>2243</v>
      </c>
      <c r="G1905" s="10" t="s">
        <v>2634</v>
      </c>
      <c r="H1905" s="11" t="s">
        <v>2635</v>
      </c>
      <c r="I1905" s="2">
        <f t="shared" si="59"/>
        <v>82</v>
      </c>
      <c r="J1905" s="2" t="s">
        <v>11974</v>
      </c>
    </row>
    <row r="1906" spans="1:10" x14ac:dyDescent="0.25">
      <c r="A1906" s="12">
        <v>7806215195</v>
      </c>
      <c r="B1906" s="13" t="s">
        <v>6546</v>
      </c>
      <c r="C1906" s="13" t="str">
        <f>IF(B1906="","не указан"&amp;COUNTIF($A$3:$A1906,A1906),B1906)</f>
        <v>Здание склада (литера И)</v>
      </c>
      <c r="D1906" s="10" t="str">
        <f t="shared" si="58"/>
        <v>7806215195Здание склада (литера И)</v>
      </c>
      <c r="E1906" s="13" t="s">
        <v>6547</v>
      </c>
      <c r="F1906" s="13" t="s">
        <v>2243</v>
      </c>
      <c r="G1906" s="13" t="s">
        <v>2634</v>
      </c>
      <c r="H1906" s="14" t="s">
        <v>2635</v>
      </c>
      <c r="I1906" s="2">
        <f t="shared" si="59"/>
        <v>81</v>
      </c>
      <c r="J1906" s="2" t="s">
        <v>11974</v>
      </c>
    </row>
    <row r="1907" spans="1:10" x14ac:dyDescent="0.25">
      <c r="A1907" s="9">
        <v>7806215195</v>
      </c>
      <c r="B1907" s="10" t="s">
        <v>6548</v>
      </c>
      <c r="C1907" s="13" t="str">
        <f>IF(B1907="","не указан"&amp;COUNTIF($A$3:$A1907,A1907),B1907)</f>
        <v>Здание склада арочное (лит Е)</v>
      </c>
      <c r="D1907" s="10" t="str">
        <f t="shared" si="58"/>
        <v>7806215195Здание склада арочное (лит Е)</v>
      </c>
      <c r="E1907" s="10" t="s">
        <v>6549</v>
      </c>
      <c r="F1907" s="10" t="s">
        <v>2243</v>
      </c>
      <c r="G1907" s="10" t="s">
        <v>2634</v>
      </c>
      <c r="H1907" s="11" t="s">
        <v>2635</v>
      </c>
      <c r="I1907" s="2">
        <f t="shared" si="59"/>
        <v>80</v>
      </c>
      <c r="J1907" s="2" t="s">
        <v>11974</v>
      </c>
    </row>
    <row r="1908" spans="1:10" x14ac:dyDescent="0.25">
      <c r="A1908" s="12">
        <v>7806215195</v>
      </c>
      <c r="B1908" s="13" t="s">
        <v>6552</v>
      </c>
      <c r="C1908" s="13" t="str">
        <f>IF(B1908="","не указан"&amp;COUNTIF($A$3:$A1908,A1908),B1908)</f>
        <v>Здание склада, мастерских (АБК) лит П.</v>
      </c>
      <c r="D1908" s="10" t="str">
        <f t="shared" si="58"/>
        <v>7806215195Здание склада, мастерских (АБК) лит П.</v>
      </c>
      <c r="E1908" s="13" t="s">
        <v>6553</v>
      </c>
      <c r="F1908" s="13" t="s">
        <v>2243</v>
      </c>
      <c r="G1908" s="13" t="s">
        <v>2634</v>
      </c>
      <c r="H1908" s="14" t="s">
        <v>2635</v>
      </c>
      <c r="I1908" s="2">
        <f t="shared" si="59"/>
        <v>79</v>
      </c>
      <c r="J1908" s="2" t="s">
        <v>11974</v>
      </c>
    </row>
    <row r="1909" spans="1:10" x14ac:dyDescent="0.25">
      <c r="A1909" s="9">
        <v>7806215195</v>
      </c>
      <c r="B1909" s="10" t="s">
        <v>6763</v>
      </c>
      <c r="C1909" s="13" t="str">
        <f>IF(B1909="","не указан"&amp;COUNTIF($A$3:$A1909,A1909),B1909)</f>
        <v>Каменноостровский пешеходный тоннель</v>
      </c>
      <c r="D1909" s="10" t="str">
        <f t="shared" si="58"/>
        <v>7806215195Каменноостровский пешеходный тоннель</v>
      </c>
      <c r="E1909" s="10"/>
      <c r="F1909" s="10" t="s">
        <v>2243</v>
      </c>
      <c r="G1909" s="10" t="s">
        <v>2634</v>
      </c>
      <c r="H1909" s="11" t="s">
        <v>2635</v>
      </c>
      <c r="I1909" s="2">
        <f t="shared" si="59"/>
        <v>78</v>
      </c>
      <c r="J1909" s="2" t="s">
        <v>11974</v>
      </c>
    </row>
    <row r="1910" spans="1:10" x14ac:dyDescent="0.25">
      <c r="A1910" s="12">
        <v>7806215195</v>
      </c>
      <c r="B1910" s="13" t="s">
        <v>6766</v>
      </c>
      <c r="C1910" s="13" t="str">
        <f>IF(B1910="","не указан"&amp;COUNTIF($A$3:$A1910,A1910),B1910)</f>
        <v>Каменоостровский мост</v>
      </c>
      <c r="D1910" s="10" t="str">
        <f t="shared" si="58"/>
        <v>7806215195Каменоостровский мост</v>
      </c>
      <c r="E1910" s="13"/>
      <c r="F1910" s="13" t="s">
        <v>2243</v>
      </c>
      <c r="G1910" s="13" t="s">
        <v>2634</v>
      </c>
      <c r="H1910" s="14" t="s">
        <v>2635</v>
      </c>
      <c r="I1910" s="2">
        <f t="shared" si="59"/>
        <v>77</v>
      </c>
      <c r="J1910" s="2" t="s">
        <v>11974</v>
      </c>
    </row>
    <row r="1911" spans="1:10" x14ac:dyDescent="0.25">
      <c r="A1911" s="9">
        <v>7806215195</v>
      </c>
      <c r="B1911" s="10" t="s">
        <v>6767</v>
      </c>
      <c r="C1911" s="13" t="str">
        <f>IF(B1911="","не указан"&amp;COUNTIF($A$3:$A1911,A1911),B1911)</f>
        <v>Кантемировский мост</v>
      </c>
      <c r="D1911" s="10" t="str">
        <f t="shared" si="58"/>
        <v>7806215195Кантемировский мост</v>
      </c>
      <c r="E1911" s="10"/>
      <c r="F1911" s="10" t="s">
        <v>2243</v>
      </c>
      <c r="G1911" s="10" t="s">
        <v>2634</v>
      </c>
      <c r="H1911" s="11" t="s">
        <v>2635</v>
      </c>
      <c r="I1911" s="2">
        <f t="shared" si="59"/>
        <v>76</v>
      </c>
      <c r="J1911" s="2" t="s">
        <v>11974</v>
      </c>
    </row>
    <row r="1912" spans="1:10" x14ac:dyDescent="0.25">
      <c r="A1912" s="12">
        <v>7806215195</v>
      </c>
      <c r="B1912" s="13" t="s">
        <v>6997</v>
      </c>
      <c r="C1912" s="13" t="str">
        <f>IF(B1912="","не указан"&amp;COUNTIF($A$3:$A1912,A1912),B1912)</f>
        <v>Кронверский пешеходный тоннель</v>
      </c>
      <c r="D1912" s="10" t="str">
        <f t="shared" si="58"/>
        <v>7806215195Кронверский пешеходный тоннель</v>
      </c>
      <c r="E1912" s="13"/>
      <c r="F1912" s="13" t="s">
        <v>2243</v>
      </c>
      <c r="G1912" s="13" t="s">
        <v>2634</v>
      </c>
      <c r="H1912" s="14" t="s">
        <v>2635</v>
      </c>
      <c r="I1912" s="2">
        <f t="shared" si="59"/>
        <v>75</v>
      </c>
      <c r="J1912" s="2" t="s">
        <v>11974</v>
      </c>
    </row>
    <row r="1913" spans="1:10" x14ac:dyDescent="0.25">
      <c r="A1913" s="9">
        <v>7806215195</v>
      </c>
      <c r="B1913" s="10" t="s">
        <v>7050</v>
      </c>
      <c r="C1913" s="13" t="str">
        <f>IF(B1913="","не указан"&amp;COUNTIF($A$3:$A1913,A1913),B1913)</f>
        <v>Кушелевский путепровод (пандус) на пересечении Гражданского пр. с ж/д путями перегона Кушелевка-Пискаревка</v>
      </c>
      <c r="D1913" s="10" t="str">
        <f t="shared" si="58"/>
        <v>7806215195Кушелевский путепровод (пандус) на пересечении Гражданского пр. с ж/д путями перегона Кушелевка-Пискаревка</v>
      </c>
      <c r="E1913" s="10"/>
      <c r="F1913" s="10" t="s">
        <v>2243</v>
      </c>
      <c r="G1913" s="10" t="s">
        <v>2634</v>
      </c>
      <c r="H1913" s="11" t="s">
        <v>2635</v>
      </c>
      <c r="I1913" s="2">
        <f t="shared" si="59"/>
        <v>74</v>
      </c>
      <c r="J1913" s="2" t="s">
        <v>11974</v>
      </c>
    </row>
    <row r="1914" spans="1:10" x14ac:dyDescent="0.25">
      <c r="A1914" s="12">
        <v>7806215195</v>
      </c>
      <c r="B1914" s="13" t="s">
        <v>7070</v>
      </c>
      <c r="C1914" s="13" t="str">
        <f>IF(B1914="","не указан"&amp;COUNTIF($A$3:$A1914,A1914),B1914)</f>
        <v>левобережный транспортный тоннель у Литейного моста</v>
      </c>
      <c r="D1914" s="10" t="str">
        <f t="shared" si="58"/>
        <v>7806215195левобережный транспортный тоннель у Литейного моста</v>
      </c>
      <c r="E1914" s="13"/>
      <c r="F1914" s="13" t="s">
        <v>2243</v>
      </c>
      <c r="G1914" s="13" t="s">
        <v>2634</v>
      </c>
      <c r="H1914" s="14" t="s">
        <v>2635</v>
      </c>
      <c r="I1914" s="2">
        <f t="shared" si="59"/>
        <v>73</v>
      </c>
      <c r="J1914" s="2" t="s">
        <v>11974</v>
      </c>
    </row>
    <row r="1915" spans="1:10" x14ac:dyDescent="0.25">
      <c r="A1915" s="9">
        <v>7806215195</v>
      </c>
      <c r="B1915" s="10" t="s">
        <v>7206</v>
      </c>
      <c r="C1915" s="13" t="str">
        <f>IF(B1915="","не указан"&amp;COUNTIF($A$3:$A1915,A1915),B1915)</f>
        <v>Лиговский пешеходный тоннель</v>
      </c>
      <c r="D1915" s="10" t="str">
        <f t="shared" si="58"/>
        <v>7806215195Лиговский пешеходный тоннель</v>
      </c>
      <c r="E1915" s="10"/>
      <c r="F1915" s="10" t="s">
        <v>2243</v>
      </c>
      <c r="G1915" s="10" t="s">
        <v>2634</v>
      </c>
      <c r="H1915" s="11" t="s">
        <v>2635</v>
      </c>
      <c r="I1915" s="2">
        <f t="shared" si="59"/>
        <v>72</v>
      </c>
      <c r="J1915" s="2" t="s">
        <v>11974</v>
      </c>
    </row>
    <row r="1916" spans="1:10" x14ac:dyDescent="0.25">
      <c r="A1916" s="12">
        <v>7806215195</v>
      </c>
      <c r="B1916" s="13" t="s">
        <v>7228</v>
      </c>
      <c r="C1916" s="13" t="str">
        <f>IF(B1916="","не указан"&amp;COUNTIF($A$3:$A1916,A1916),B1916)</f>
        <v>Литейный мост</v>
      </c>
      <c r="D1916" s="10" t="str">
        <f t="shared" si="58"/>
        <v>7806215195Литейный мост</v>
      </c>
      <c r="E1916" s="13"/>
      <c r="F1916" s="13" t="s">
        <v>2243</v>
      </c>
      <c r="G1916" s="13" t="s">
        <v>2634</v>
      </c>
      <c r="H1916" s="14" t="s">
        <v>2635</v>
      </c>
      <c r="I1916" s="2">
        <f t="shared" si="59"/>
        <v>71</v>
      </c>
      <c r="J1916" s="2" t="s">
        <v>11974</v>
      </c>
    </row>
    <row r="1917" spans="1:10" x14ac:dyDescent="0.25">
      <c r="A1917" s="9">
        <v>7806215195</v>
      </c>
      <c r="B1917" s="10" t="s">
        <v>7319</v>
      </c>
      <c r="C1917" s="13" t="str">
        <f>IF(B1917="","не указан"&amp;COUNTIF($A$3:$A1917,A1917),B1917)</f>
        <v>Металлический ангар-склад (литера АА)</v>
      </c>
      <c r="D1917" s="10" t="str">
        <f t="shared" si="58"/>
        <v>7806215195Металлический ангар-склад (литера АА)</v>
      </c>
      <c r="E1917" s="10" t="s">
        <v>7320</v>
      </c>
      <c r="F1917" s="10" t="s">
        <v>2243</v>
      </c>
      <c r="G1917" s="10" t="s">
        <v>2634</v>
      </c>
      <c r="H1917" s="11" t="s">
        <v>2635</v>
      </c>
      <c r="I1917" s="2">
        <f t="shared" si="59"/>
        <v>70</v>
      </c>
      <c r="J1917" s="2" t="s">
        <v>11974</v>
      </c>
    </row>
    <row r="1918" spans="1:10" x14ac:dyDescent="0.25">
      <c r="A1918" s="12">
        <v>7806215195</v>
      </c>
      <c r="B1918" s="13" t="s">
        <v>7394</v>
      </c>
      <c r="C1918" s="13" t="str">
        <f>IF(B1918="","не указан"&amp;COUNTIF($A$3:$A1918,A1918),B1918)</f>
        <v>мост Александра Невского</v>
      </c>
      <c r="D1918" s="10" t="str">
        <f t="shared" si="58"/>
        <v>7806215195мост Александра Невского</v>
      </c>
      <c r="E1918" s="13"/>
      <c r="F1918" s="13" t="s">
        <v>2243</v>
      </c>
      <c r="G1918" s="13" t="s">
        <v>2634</v>
      </c>
      <c r="H1918" s="14" t="s">
        <v>2635</v>
      </c>
      <c r="I1918" s="2">
        <f t="shared" si="59"/>
        <v>69</v>
      </c>
      <c r="J1918" s="2" t="s">
        <v>11974</v>
      </c>
    </row>
    <row r="1919" spans="1:10" x14ac:dyDescent="0.25">
      <c r="A1919" s="9">
        <v>7806215195</v>
      </c>
      <c r="B1919" s="10" t="s">
        <v>7395</v>
      </c>
      <c r="C1919" s="13" t="str">
        <f>IF(B1919="","не указан"&amp;COUNTIF($A$3:$A1919,A1919),B1919)</f>
        <v>Мост Бетанкура</v>
      </c>
      <c r="D1919" s="10" t="str">
        <f t="shared" si="58"/>
        <v>7806215195Мост Бетанкура</v>
      </c>
      <c r="E1919" s="10"/>
      <c r="F1919" s="10" t="s">
        <v>2243</v>
      </c>
      <c r="G1919" s="10" t="s">
        <v>2634</v>
      </c>
      <c r="H1919" s="11" t="s">
        <v>2635</v>
      </c>
      <c r="I1919" s="2">
        <f t="shared" si="59"/>
        <v>68</v>
      </c>
      <c r="J1919" s="2" t="s">
        <v>11974</v>
      </c>
    </row>
    <row r="1920" spans="1:10" x14ac:dyDescent="0.25">
      <c r="A1920" s="12">
        <v>7806215195</v>
      </c>
      <c r="B1920" s="13" t="s">
        <v>7455</v>
      </c>
      <c r="C1920" s="13" t="str">
        <f>IF(B1920="","не указан"&amp;COUNTIF($A$3:$A1920,A1920),B1920)</f>
        <v>Надземный пешеходный переход (ПК28+28.27) у поворота на Кондокопшино</v>
      </c>
      <c r="D1920" s="10" t="str">
        <f t="shared" si="58"/>
        <v>7806215195Надземный пешеходный переход (ПК28+28.27) у поворота на Кондокопшино</v>
      </c>
      <c r="E1920" s="13"/>
      <c r="F1920" s="13" t="s">
        <v>2243</v>
      </c>
      <c r="G1920" s="13" t="s">
        <v>2634</v>
      </c>
      <c r="H1920" s="14" t="s">
        <v>2635</v>
      </c>
      <c r="I1920" s="2">
        <f t="shared" si="59"/>
        <v>67</v>
      </c>
      <c r="J1920" s="2" t="s">
        <v>11974</v>
      </c>
    </row>
    <row r="1921" spans="1:10" x14ac:dyDescent="0.25">
      <c r="A1921" s="9">
        <v>7806215195</v>
      </c>
      <c r="B1921" s="10" t="s">
        <v>7456</v>
      </c>
      <c r="C1921" s="13" t="str">
        <f>IF(B1921="","не указан"&amp;COUNTIF($A$3:$A1921,A1921),B1921)</f>
        <v>надземный пешеходный переход (пк66+19,75) через дорогу М-20 (у Рехколовского шоссе)																																																																		Надземный пешеходный переход (пк66+19,75) через дорогу М-20 (у Рехколовского шоссе)</v>
      </c>
      <c r="D1921" s="10" t="str">
        <f t="shared" si="58"/>
        <v>7806215195надземный пешеходный переход (пк66+19,75) через дорогу М-20 (у Рехколовского шоссе)																																																																		Надземный пешеходный переход (пк66+19,75) через дорогу М-20 (у Рехколовского шоссе)</v>
      </c>
      <c r="E1921" s="10"/>
      <c r="F1921" s="10" t="s">
        <v>2243</v>
      </c>
      <c r="G1921" s="10" t="s">
        <v>2634</v>
      </c>
      <c r="H1921" s="11" t="s">
        <v>2635</v>
      </c>
      <c r="I1921" s="2">
        <f t="shared" si="59"/>
        <v>66</v>
      </c>
      <c r="J1921" s="2" t="s">
        <v>11974</v>
      </c>
    </row>
    <row r="1922" spans="1:10" x14ac:dyDescent="0.25">
      <c r="A1922" s="12">
        <v>7806215195</v>
      </c>
      <c r="B1922" s="13" t="s">
        <v>7457</v>
      </c>
      <c r="C1922" s="13" t="str">
        <f>IF(B1922="","не указан"&amp;COUNTIF($A$3:$A1922,A1922),B1922)</f>
        <v>Надземный пешеходный переход в створе Стародеревенской улицы</v>
      </c>
      <c r="D1922" s="10" t="str">
        <f t="shared" si="58"/>
        <v>7806215195Надземный пешеходный переход в створе Стародеревенской улицы</v>
      </c>
      <c r="E1922" s="13"/>
      <c r="F1922" s="13" t="s">
        <v>2243</v>
      </c>
      <c r="G1922" s="13" t="s">
        <v>2634</v>
      </c>
      <c r="H1922" s="14" t="s">
        <v>2635</v>
      </c>
      <c r="I1922" s="2">
        <f t="shared" si="59"/>
        <v>65</v>
      </c>
      <c r="J1922" s="2" t="s">
        <v>11974</v>
      </c>
    </row>
    <row r="1923" spans="1:10" x14ac:dyDescent="0.25">
      <c r="A1923" s="9">
        <v>7806215195</v>
      </c>
      <c r="B1923" s="10" t="s">
        <v>7458</v>
      </c>
      <c r="C1923" s="13" t="str">
        <f>IF(B1923="","не указан"&amp;COUNTIF($A$3:$A1923,A1923),B1923)</f>
        <v>Надземный пешеходный переход на Пулковском шоссе у д.105</v>
      </c>
      <c r="D1923" s="10" t="str">
        <f t="shared" si="58"/>
        <v>7806215195Надземный пешеходный переход на Пулковском шоссе у д.105</v>
      </c>
      <c r="E1923" s="10"/>
      <c r="F1923" s="10" t="s">
        <v>2243</v>
      </c>
      <c r="G1923" s="10" t="s">
        <v>2634</v>
      </c>
      <c r="H1923" s="11" t="s">
        <v>2635</v>
      </c>
      <c r="I1923" s="2">
        <f t="shared" si="59"/>
        <v>64</v>
      </c>
      <c r="J1923" s="2" t="s">
        <v>11974</v>
      </c>
    </row>
    <row r="1924" spans="1:10" x14ac:dyDescent="0.25">
      <c r="A1924" s="12">
        <v>7806215195</v>
      </c>
      <c r="B1924" s="13" t="s">
        <v>7459</v>
      </c>
      <c r="C1924" s="13" t="str">
        <f>IF(B1924="","не указан"&amp;COUNTIF($A$3:$A1924,A1924),B1924)</f>
        <v>Надземный пешеходный переход на Пулковском шоссе у д.53</v>
      </c>
      <c r="D1924" s="10" t="str">
        <f t="shared" ref="D1924:D1987" si="60">A1924&amp;C1924</f>
        <v>7806215195Надземный пешеходный переход на Пулковском шоссе у д.53</v>
      </c>
      <c r="E1924" s="13"/>
      <c r="F1924" s="13" t="s">
        <v>2243</v>
      </c>
      <c r="G1924" s="13" t="s">
        <v>2634</v>
      </c>
      <c r="H1924" s="14" t="s">
        <v>2635</v>
      </c>
      <c r="I1924" s="2">
        <f t="shared" ref="I1924:I1987" si="61">COUNTIF(A1924:A8655,A1924)</f>
        <v>63</v>
      </c>
      <c r="J1924" s="2" t="s">
        <v>11974</v>
      </c>
    </row>
    <row r="1925" spans="1:10" x14ac:dyDescent="0.25">
      <c r="A1925" s="9">
        <v>7806215195</v>
      </c>
      <c r="B1925" s="10" t="s">
        <v>7460</v>
      </c>
      <c r="C1925" s="13" t="str">
        <f>IF(B1925="","не указан"&amp;COUNTIF($A$3:$A1925,A1925),B1925)</f>
        <v>Надземный пешеходный переход у ул.Савушкина</v>
      </c>
      <c r="D1925" s="10" t="str">
        <f t="shared" si="60"/>
        <v>7806215195Надземный пешеходный переход у ул.Савушкина</v>
      </c>
      <c r="E1925" s="10"/>
      <c r="F1925" s="10" t="s">
        <v>2243</v>
      </c>
      <c r="G1925" s="10" t="s">
        <v>2634</v>
      </c>
      <c r="H1925" s="11" t="s">
        <v>2635</v>
      </c>
      <c r="I1925" s="2">
        <f t="shared" si="61"/>
        <v>62</v>
      </c>
      <c r="J1925" s="2" t="s">
        <v>11974</v>
      </c>
    </row>
    <row r="1926" spans="1:10" x14ac:dyDescent="0.25">
      <c r="A1926" s="12">
        <v>7806215195</v>
      </c>
      <c r="B1926" s="13" t="s">
        <v>7461</v>
      </c>
      <c r="C1926" s="13" t="str">
        <f>IF(B1926="","не указан"&amp;COUNTIF($A$3:$A1926,A1926),B1926)</f>
        <v>Надземный пешеходный переход Яхтенная ул.</v>
      </c>
      <c r="D1926" s="10" t="str">
        <f t="shared" si="60"/>
        <v>7806215195Надземный пешеходный переход Яхтенная ул.</v>
      </c>
      <c r="E1926" s="13"/>
      <c r="F1926" s="13" t="s">
        <v>2243</v>
      </c>
      <c r="G1926" s="13" t="s">
        <v>2634</v>
      </c>
      <c r="H1926" s="14" t="s">
        <v>2635</v>
      </c>
      <c r="I1926" s="2">
        <f t="shared" si="61"/>
        <v>61</v>
      </c>
      <c r="J1926" s="2" t="s">
        <v>11974</v>
      </c>
    </row>
    <row r="1927" spans="1:10" x14ac:dyDescent="0.25">
      <c r="A1927" s="9">
        <v>7806215195</v>
      </c>
      <c r="B1927" s="10" t="s">
        <v>7462</v>
      </c>
      <c r="C1927" s="13" t="str">
        <f>IF(B1927="","не указан"&amp;COUNTIF($A$3:$A1927,A1927),B1927)</f>
        <v>Надземный пешеходный переход №1 у ул.Оскаленко</v>
      </c>
      <c r="D1927" s="10" t="str">
        <f t="shared" si="60"/>
        <v>7806215195Надземный пешеходный переход №1 у ул.Оскаленко</v>
      </c>
      <c r="E1927" s="10"/>
      <c r="F1927" s="10" t="s">
        <v>2243</v>
      </c>
      <c r="G1927" s="10" t="s">
        <v>2634</v>
      </c>
      <c r="H1927" s="11" t="s">
        <v>2635</v>
      </c>
      <c r="I1927" s="2">
        <f t="shared" si="61"/>
        <v>60</v>
      </c>
      <c r="J1927" s="2" t="s">
        <v>11974</v>
      </c>
    </row>
    <row r="1928" spans="1:10" x14ac:dyDescent="0.25">
      <c r="A1928" s="12">
        <v>7806215195</v>
      </c>
      <c r="B1928" s="13" t="s">
        <v>7463</v>
      </c>
      <c r="C1928" s="13" t="str">
        <f>IF(B1928="","не указан"&amp;COUNTIF($A$3:$A1928,A1928),B1928)</f>
        <v>Надземный пешеходный переход №2 на Приморском пр.</v>
      </c>
      <c r="D1928" s="10" t="str">
        <f t="shared" si="60"/>
        <v>7806215195Надземный пешеходный переход №2 на Приморском пр.</v>
      </c>
      <c r="E1928" s="13"/>
      <c r="F1928" s="13" t="s">
        <v>2243</v>
      </c>
      <c r="G1928" s="13" t="s">
        <v>2634</v>
      </c>
      <c r="H1928" s="14" t="s">
        <v>2635</v>
      </c>
      <c r="I1928" s="2">
        <f t="shared" si="61"/>
        <v>59</v>
      </c>
      <c r="J1928" s="2" t="s">
        <v>11974</v>
      </c>
    </row>
    <row r="1929" spans="1:10" x14ac:dyDescent="0.25">
      <c r="A1929" s="9">
        <v>7806215195</v>
      </c>
      <c r="B1929" s="10" t="s">
        <v>7502</v>
      </c>
      <c r="C1929" s="13" t="str">
        <f>IF(B1929="","не указан"&amp;COUNTIF($A$3:$A1929,A1929),B1929)</f>
        <v>насосная станция ж/д развязки по Лиговскому проспекту</v>
      </c>
      <c r="D1929" s="10" t="str">
        <f t="shared" si="60"/>
        <v>7806215195насосная станция ж/д развязки по Лиговскому проспекту</v>
      </c>
      <c r="E1929" s="10"/>
      <c r="F1929" s="10" t="s">
        <v>2243</v>
      </c>
      <c r="G1929" s="10" t="s">
        <v>2634</v>
      </c>
      <c r="H1929" s="11" t="s">
        <v>2635</v>
      </c>
      <c r="I1929" s="2">
        <f t="shared" si="61"/>
        <v>58</v>
      </c>
      <c r="J1929" s="2" t="s">
        <v>11974</v>
      </c>
    </row>
    <row r="1930" spans="1:10" x14ac:dyDescent="0.25">
      <c r="A1930" s="12">
        <v>7806215195</v>
      </c>
      <c r="B1930" s="13" t="s">
        <v>7503</v>
      </c>
      <c r="C1930" s="13" t="str">
        <f>IF(B1930="","не указан"&amp;COUNTIF($A$3:$A1930,A1930),B1930)</f>
        <v>насосная станция на ул.Бухарестской</v>
      </c>
      <c r="D1930" s="10" t="str">
        <f t="shared" si="60"/>
        <v>7806215195насосная станция на ул.Бухарестской</v>
      </c>
      <c r="E1930" s="13"/>
      <c r="F1930" s="13" t="s">
        <v>2243</v>
      </c>
      <c r="G1930" s="13" t="s">
        <v>2634</v>
      </c>
      <c r="H1930" s="14" t="s">
        <v>2635</v>
      </c>
      <c r="I1930" s="2">
        <f t="shared" si="61"/>
        <v>57</v>
      </c>
      <c r="J1930" s="2" t="s">
        <v>11974</v>
      </c>
    </row>
    <row r="1931" spans="1:10" x14ac:dyDescent="0.25">
      <c r="A1931" s="9">
        <v>7806215195</v>
      </c>
      <c r="B1931" s="10" t="s">
        <v>7504</v>
      </c>
      <c r="C1931" s="13" t="str">
        <f>IF(B1931="","не указан"&amp;COUNTIF($A$3:$A1931,A1931),B1931)</f>
        <v>насосная станция путепроводов на пересечении дороги к аэропорту с Пулковским шоссе</v>
      </c>
      <c r="D1931" s="10" t="str">
        <f t="shared" si="60"/>
        <v>7806215195насосная станция путепроводов на пересечении дороги к аэропорту с Пулковским шоссе</v>
      </c>
      <c r="E1931" s="10"/>
      <c r="F1931" s="10" t="s">
        <v>2243</v>
      </c>
      <c r="G1931" s="10" t="s">
        <v>2634</v>
      </c>
      <c r="H1931" s="11" t="s">
        <v>2635</v>
      </c>
      <c r="I1931" s="2">
        <f t="shared" si="61"/>
        <v>56</v>
      </c>
      <c r="J1931" s="2" t="s">
        <v>11974</v>
      </c>
    </row>
    <row r="1932" spans="1:10" x14ac:dyDescent="0.25">
      <c r="A1932" s="12">
        <v>7806215195</v>
      </c>
      <c r="B1932" s="13" t="s">
        <v>7505</v>
      </c>
      <c r="C1932" s="13" t="str">
        <f>IF(B1932="","не указан"&amp;COUNTIF($A$3:$A1932,A1932),B1932)</f>
        <v>насосная станция транспортной развязки на пересечении Заневского пр. с ж/д путями ст.Дача</v>
      </c>
      <c r="D1932" s="10" t="str">
        <f t="shared" si="60"/>
        <v>7806215195насосная станция транспортной развязки на пересечении Заневского пр. с ж/д путями ст.Дача</v>
      </c>
      <c r="E1932" s="13"/>
      <c r="F1932" s="13" t="s">
        <v>2243</v>
      </c>
      <c r="G1932" s="13" t="s">
        <v>2634</v>
      </c>
      <c r="H1932" s="14" t="s">
        <v>2635</v>
      </c>
      <c r="I1932" s="2">
        <f t="shared" si="61"/>
        <v>55</v>
      </c>
      <c r="J1932" s="2" t="s">
        <v>11974</v>
      </c>
    </row>
    <row r="1933" spans="1:10" x14ac:dyDescent="0.25">
      <c r="A1933" s="9">
        <v>7806215195</v>
      </c>
      <c r="B1933" s="10" t="s">
        <v>7506</v>
      </c>
      <c r="C1933" s="13" t="str">
        <f>IF(B1933="","не указан"&amp;COUNTIF($A$3:$A1933,A1933),B1933)</f>
        <v>насосные станции у Малоохтинского моста (правый и левый берег)</v>
      </c>
      <c r="D1933" s="10" t="str">
        <f t="shared" si="60"/>
        <v>7806215195насосные станции у Малоохтинского моста (правый и левый берег)</v>
      </c>
      <c r="E1933" s="10"/>
      <c r="F1933" s="10" t="s">
        <v>2243</v>
      </c>
      <c r="G1933" s="10" t="s">
        <v>2634</v>
      </c>
      <c r="H1933" s="11" t="s">
        <v>2635</v>
      </c>
      <c r="I1933" s="2">
        <f t="shared" si="61"/>
        <v>54</v>
      </c>
      <c r="J1933" s="2" t="s">
        <v>11974</v>
      </c>
    </row>
    <row r="1934" spans="1:10" x14ac:dyDescent="0.25">
      <c r="A1934" s="12">
        <v>7806215195</v>
      </c>
      <c r="B1934" s="13" t="s">
        <v>7558</v>
      </c>
      <c r="C1934" s="13" t="str">
        <f>IF(B1934="","не указан"&amp;COUNTIF($A$3:$A1934,A1934),B1934)</f>
        <v>Невский путепровод (пандус)</v>
      </c>
      <c r="D1934" s="10" t="str">
        <f t="shared" si="60"/>
        <v>7806215195Невский путепровод (пандус)</v>
      </c>
      <c r="E1934" s="13"/>
      <c r="F1934" s="13" t="s">
        <v>2243</v>
      </c>
      <c r="G1934" s="13" t="s">
        <v>2634</v>
      </c>
      <c r="H1934" s="14" t="s">
        <v>2635</v>
      </c>
      <c r="I1934" s="2">
        <f t="shared" si="61"/>
        <v>53</v>
      </c>
      <c r="J1934" s="2" t="s">
        <v>11974</v>
      </c>
    </row>
    <row r="1935" spans="1:10" x14ac:dyDescent="0.25">
      <c r="A1935" s="9">
        <v>7806215195</v>
      </c>
      <c r="B1935" s="13"/>
      <c r="C1935" s="13" t="str">
        <f>IF(B1935="","не указан"&amp;COUNTIF($A$3:$A1935,A1935),B1935)</f>
        <v>не указан50</v>
      </c>
      <c r="D1935" s="10" t="str">
        <f t="shared" si="60"/>
        <v>7806215195не указан50</v>
      </c>
      <c r="E1935" s="10"/>
      <c r="F1935" s="10" t="s">
        <v>2243</v>
      </c>
      <c r="G1935" s="10" t="s">
        <v>2634</v>
      </c>
      <c r="H1935" s="11" t="s">
        <v>2635</v>
      </c>
      <c r="I1935" s="2">
        <f t="shared" si="61"/>
        <v>52</v>
      </c>
      <c r="J1935" s="2" t="s">
        <v>11974</v>
      </c>
    </row>
    <row r="1936" spans="1:10" x14ac:dyDescent="0.25">
      <c r="A1936" s="12">
        <v>7806215195</v>
      </c>
      <c r="B1936" s="13" t="s">
        <v>7676</v>
      </c>
      <c r="C1936" s="13" t="str">
        <f>IF(B1936="","не указан"&amp;COUNTIF($A$3:$A1936,A1936),B1936)</f>
        <v>нежилое здание (горкушенко гараж)</v>
      </c>
      <c r="D1936" s="10" t="str">
        <f t="shared" si="60"/>
        <v>7806215195нежилое здание (горкушенко гараж)</v>
      </c>
      <c r="E1936" s="13"/>
      <c r="F1936" s="13" t="s">
        <v>2243</v>
      </c>
      <c r="G1936" s="13" t="s">
        <v>2634</v>
      </c>
      <c r="H1936" s="14" t="s">
        <v>2635</v>
      </c>
      <c r="I1936" s="2">
        <f t="shared" si="61"/>
        <v>51</v>
      </c>
      <c r="J1936" s="2" t="s">
        <v>11974</v>
      </c>
    </row>
    <row r="1937" spans="1:10" x14ac:dyDescent="0.25">
      <c r="A1937" s="9">
        <v>7806215195</v>
      </c>
      <c r="B1937" s="10" t="s">
        <v>7677</v>
      </c>
      <c r="C1937" s="13" t="str">
        <f>IF(B1937="","не указан"&amp;COUNTIF($A$3:$A1937,A1937),B1937)</f>
        <v>нежилое здание (Горкушенко0</v>
      </c>
      <c r="D1937" s="10" t="str">
        <f t="shared" si="60"/>
        <v>7806215195нежилое здание (Горкушенко0</v>
      </c>
      <c r="E1937" s="10"/>
      <c r="F1937" s="10" t="s">
        <v>2243</v>
      </c>
      <c r="G1937" s="10" t="s">
        <v>2634</v>
      </c>
      <c r="H1937" s="11" t="s">
        <v>2635</v>
      </c>
      <c r="I1937" s="2">
        <f t="shared" si="61"/>
        <v>50</v>
      </c>
      <c r="J1937" s="2" t="s">
        <v>11974</v>
      </c>
    </row>
    <row r="1938" spans="1:10" x14ac:dyDescent="0.25">
      <c r="A1938" s="12">
        <v>7806215195</v>
      </c>
      <c r="B1938" s="13" t="s">
        <v>7735</v>
      </c>
      <c r="C1938" s="13" t="str">
        <f>IF(B1938="","не указан"&amp;COUNTIF($A$3:$A1938,A1938),B1938)</f>
        <v>Нежилое здание Миллионная</v>
      </c>
      <c r="D1938" s="10" t="str">
        <f t="shared" si="60"/>
        <v>7806215195Нежилое здание Миллионная</v>
      </c>
      <c r="E1938" s="13"/>
      <c r="F1938" s="13" t="s">
        <v>2243</v>
      </c>
      <c r="G1938" s="13" t="s">
        <v>2634</v>
      </c>
      <c r="H1938" s="14" t="s">
        <v>2635</v>
      </c>
      <c r="I1938" s="2">
        <f t="shared" si="61"/>
        <v>49</v>
      </c>
      <c r="J1938" s="2" t="s">
        <v>11974</v>
      </c>
    </row>
    <row r="1939" spans="1:10" x14ac:dyDescent="0.25">
      <c r="A1939" s="9">
        <v>7806215195</v>
      </c>
      <c r="B1939" s="10" t="s">
        <v>9074</v>
      </c>
      <c r="C1939" s="13" t="str">
        <f>IF(B1939="","не указан"&amp;COUNTIF($A$3:$A1939,A1939),B1939)</f>
        <v>пешеходный подземный переход на Пулковском шоссе у дома 65</v>
      </c>
      <c r="D1939" s="10" t="str">
        <f t="shared" si="60"/>
        <v>7806215195пешеходный подземный переход на Пулковском шоссе у дома 65</v>
      </c>
      <c r="E1939" s="10"/>
      <c r="F1939" s="10" t="s">
        <v>2243</v>
      </c>
      <c r="G1939" s="10" t="s">
        <v>2634</v>
      </c>
      <c r="H1939" s="11" t="s">
        <v>2635</v>
      </c>
      <c r="I1939" s="2">
        <f t="shared" si="61"/>
        <v>48</v>
      </c>
      <c r="J1939" s="2" t="s">
        <v>11974</v>
      </c>
    </row>
    <row r="1940" spans="1:10" x14ac:dyDescent="0.25">
      <c r="A1940" s="12">
        <v>7806215195</v>
      </c>
      <c r="B1940" s="13" t="s">
        <v>9075</v>
      </c>
      <c r="C1940" s="13" t="str">
        <f>IF(B1940="","не указан"&amp;COUNTIF($A$3:$A1940,A1940),B1940)</f>
        <v>пешеходный тоннель в районе ст.м. "Купчино"</v>
      </c>
      <c r="D1940" s="10" t="str">
        <f t="shared" si="60"/>
        <v>7806215195пешеходный тоннель в районе ст.м. "Купчино"</v>
      </c>
      <c r="E1940" s="13"/>
      <c r="F1940" s="13" t="s">
        <v>2243</v>
      </c>
      <c r="G1940" s="13" t="s">
        <v>2634</v>
      </c>
      <c r="H1940" s="14" t="s">
        <v>2635</v>
      </c>
      <c r="I1940" s="2">
        <f t="shared" si="61"/>
        <v>47</v>
      </c>
      <c r="J1940" s="2" t="s">
        <v>11974</v>
      </c>
    </row>
    <row r="1941" spans="1:10" x14ac:dyDescent="0.25">
      <c r="A1941" s="9">
        <v>7806215195</v>
      </c>
      <c r="B1941" s="10" t="s">
        <v>9076</v>
      </c>
      <c r="C1941" s="13" t="str">
        <f>IF(B1941="","не указан"&amp;COUNTIF($A$3:$A1941,A1941),B1941)</f>
        <v>пешеходный тоннель в районе ст.м. "Купчино" под Витебским пр.</v>
      </c>
      <c r="D1941" s="10" t="str">
        <f t="shared" si="60"/>
        <v>7806215195пешеходный тоннель в районе ст.м. "Купчино" под Витебским пр.</v>
      </c>
      <c r="E1941" s="10"/>
      <c r="F1941" s="10" t="s">
        <v>2243</v>
      </c>
      <c r="G1941" s="10" t="s">
        <v>2634</v>
      </c>
      <c r="H1941" s="11" t="s">
        <v>2635</v>
      </c>
      <c r="I1941" s="2">
        <f t="shared" si="61"/>
        <v>46</v>
      </c>
      <c r="J1941" s="2" t="s">
        <v>11974</v>
      </c>
    </row>
    <row r="1942" spans="1:10" x14ac:dyDescent="0.25">
      <c r="A1942" s="12">
        <v>7806215195</v>
      </c>
      <c r="B1942" s="13" t="s">
        <v>9077</v>
      </c>
      <c r="C1942" s="13" t="str">
        <f>IF(B1942="","не указан"&amp;COUNTIF($A$3:$A1942,A1942),B1942)</f>
        <v>пешеходный тоннель Кировский завод</v>
      </c>
      <c r="D1942" s="10" t="str">
        <f t="shared" si="60"/>
        <v>7806215195пешеходный тоннель Кировский завод</v>
      </c>
      <c r="E1942" s="13"/>
      <c r="F1942" s="13" t="s">
        <v>2243</v>
      </c>
      <c r="G1942" s="13" t="s">
        <v>2634</v>
      </c>
      <c r="H1942" s="14" t="s">
        <v>2635</v>
      </c>
      <c r="I1942" s="2">
        <f t="shared" si="61"/>
        <v>45</v>
      </c>
      <c r="J1942" s="2" t="s">
        <v>11974</v>
      </c>
    </row>
    <row r="1943" spans="1:10" x14ac:dyDescent="0.25">
      <c r="A1943" s="9">
        <v>7806215195</v>
      </c>
      <c r="B1943" s="10" t="s">
        <v>9078</v>
      </c>
      <c r="C1943" s="13" t="str">
        <f>IF(B1943="","не указан"&amp;COUNTIF($A$3:$A1943,A1943),B1943)</f>
        <v>пешеходный тоннель Лесной</v>
      </c>
      <c r="D1943" s="10" t="str">
        <f t="shared" si="60"/>
        <v>7806215195пешеходный тоннель Лесной</v>
      </c>
      <c r="E1943" s="10"/>
      <c r="F1943" s="10" t="s">
        <v>2243</v>
      </c>
      <c r="G1943" s="10" t="s">
        <v>2634</v>
      </c>
      <c r="H1943" s="11" t="s">
        <v>2635</v>
      </c>
      <c r="I1943" s="2">
        <f t="shared" si="61"/>
        <v>44</v>
      </c>
      <c r="J1943" s="2" t="s">
        <v>11974</v>
      </c>
    </row>
    <row r="1944" spans="1:10" x14ac:dyDescent="0.25">
      <c r="A1944" s="12">
        <v>7806215195</v>
      </c>
      <c r="B1944" s="13" t="s">
        <v>9079</v>
      </c>
      <c r="C1944" s="13" t="str">
        <f>IF(B1944="","не указан"&amp;COUNTIF($A$3:$A1944,A1944),B1944)</f>
        <v>пешеходный тоннель на пересечении Прямого пр. и Ивановской ул.</v>
      </c>
      <c r="D1944" s="10" t="str">
        <f t="shared" si="60"/>
        <v>7806215195пешеходный тоннель на пересечении Прямого пр. и Ивановской ул.</v>
      </c>
      <c r="E1944" s="13"/>
      <c r="F1944" s="13" t="s">
        <v>2243</v>
      </c>
      <c r="G1944" s="13" t="s">
        <v>2634</v>
      </c>
      <c r="H1944" s="14" t="s">
        <v>2635</v>
      </c>
      <c r="I1944" s="2">
        <f t="shared" si="61"/>
        <v>43</v>
      </c>
      <c r="J1944" s="2" t="s">
        <v>11974</v>
      </c>
    </row>
    <row r="1945" spans="1:10" x14ac:dyDescent="0.25">
      <c r="A1945" s="9">
        <v>7806215195</v>
      </c>
      <c r="B1945" s="10" t="s">
        <v>9080</v>
      </c>
      <c r="C1945" s="13" t="str">
        <f>IF(B1945="","не указан"&amp;COUNTIF($A$3:$A1945,A1945),B1945)</f>
        <v>пешеходный тоннель на пересечении ул.Бабушкина и Ивановской улицы, Невский район</v>
      </c>
      <c r="D1945" s="10" t="str">
        <f t="shared" si="60"/>
        <v>7806215195пешеходный тоннель на пересечении ул.Бабушкина и Ивановской улицы, Невский район</v>
      </c>
      <c r="E1945" s="10"/>
      <c r="F1945" s="10" t="s">
        <v>2243</v>
      </c>
      <c r="G1945" s="10" t="s">
        <v>2634</v>
      </c>
      <c r="H1945" s="11" t="s">
        <v>2635</v>
      </c>
      <c r="I1945" s="2">
        <f t="shared" si="61"/>
        <v>42</v>
      </c>
      <c r="J1945" s="2" t="s">
        <v>11974</v>
      </c>
    </row>
    <row r="1946" spans="1:10" x14ac:dyDescent="0.25">
      <c r="A1946" s="12">
        <v>7806215195</v>
      </c>
      <c r="B1946" s="13" t="s">
        <v>9081</v>
      </c>
      <c r="C1946" s="13" t="str">
        <f>IF(B1946="","не указан"&amp;COUNTIF($A$3:$A1946,A1946),B1946)</f>
        <v>пешеходный тоннель на пересечении ул.Савушкина и ул.Яхтенная</v>
      </c>
      <c r="D1946" s="10" t="str">
        <f t="shared" si="60"/>
        <v>7806215195пешеходный тоннель на пересечении ул.Савушкина и ул.Яхтенная</v>
      </c>
      <c r="E1946" s="13"/>
      <c r="F1946" s="13" t="s">
        <v>2243</v>
      </c>
      <c r="G1946" s="13" t="s">
        <v>2634</v>
      </c>
      <c r="H1946" s="14" t="s">
        <v>2635</v>
      </c>
      <c r="I1946" s="2">
        <f t="shared" si="61"/>
        <v>41</v>
      </c>
      <c r="J1946" s="2" t="s">
        <v>11974</v>
      </c>
    </row>
    <row r="1947" spans="1:10" x14ac:dyDescent="0.25">
      <c r="A1947" s="9">
        <v>7806215195</v>
      </c>
      <c r="B1947" s="10" t="s">
        <v>9082</v>
      </c>
      <c r="C1947" s="13" t="str">
        <f>IF(B1947="","не указан"&amp;COUNTIF($A$3:$A1947,A1947),B1947)</f>
        <v>пешеходный тоннель на Пискаревском пр.</v>
      </c>
      <c r="D1947" s="10" t="str">
        <f t="shared" si="60"/>
        <v>7806215195пешеходный тоннель на Пискаревском пр.</v>
      </c>
      <c r="E1947" s="10"/>
      <c r="F1947" s="10" t="s">
        <v>2243</v>
      </c>
      <c r="G1947" s="10" t="s">
        <v>2634</v>
      </c>
      <c r="H1947" s="11" t="s">
        <v>2635</v>
      </c>
      <c r="I1947" s="2">
        <f t="shared" si="61"/>
        <v>40</v>
      </c>
      <c r="J1947" s="2" t="s">
        <v>11974</v>
      </c>
    </row>
    <row r="1948" spans="1:10" x14ac:dyDescent="0.25">
      <c r="A1948" s="12">
        <v>7806215195</v>
      </c>
      <c r="B1948" s="13" t="s">
        <v>9083</v>
      </c>
      <c r="C1948" s="13" t="str">
        <f>IF(B1948="","не указан"&amp;COUNTIF($A$3:$A1948,A1948),B1948)</f>
        <v>пешеходный тоннель на улице капитана Воронина, Зеленогорское направление</v>
      </c>
      <c r="D1948" s="10" t="str">
        <f t="shared" si="60"/>
        <v>7806215195пешеходный тоннель на улице капитана Воронина, Зеленогорское направление</v>
      </c>
      <c r="E1948" s="13" t="s">
        <v>9084</v>
      </c>
      <c r="F1948" s="13" t="s">
        <v>2243</v>
      </c>
      <c r="G1948" s="13" t="s">
        <v>2634</v>
      </c>
      <c r="H1948" s="14" t="s">
        <v>2635</v>
      </c>
      <c r="I1948" s="2">
        <f t="shared" si="61"/>
        <v>39</v>
      </c>
      <c r="J1948" s="2" t="s">
        <v>11974</v>
      </c>
    </row>
    <row r="1949" spans="1:10" x14ac:dyDescent="0.25">
      <c r="A1949" s="9">
        <v>7806215195</v>
      </c>
      <c r="B1949" s="10" t="s">
        <v>9085</v>
      </c>
      <c r="C1949" s="13" t="str">
        <f>IF(B1949="","не указан"&amp;COUNTIF($A$3:$A1949,A1949),B1949)</f>
        <v>Пешеходный тоннель ПК4+30 (в насыпи путепровода на Московском шоссе)</v>
      </c>
      <c r="D1949" s="10" t="str">
        <f t="shared" si="60"/>
        <v>7806215195Пешеходный тоннель ПК4+30 (в насыпи путепровода на Московском шоссе)</v>
      </c>
      <c r="E1949" s="10"/>
      <c r="F1949" s="10" t="s">
        <v>2243</v>
      </c>
      <c r="G1949" s="10" t="s">
        <v>2634</v>
      </c>
      <c r="H1949" s="11" t="s">
        <v>2635</v>
      </c>
      <c r="I1949" s="2">
        <f t="shared" si="61"/>
        <v>38</v>
      </c>
      <c r="J1949" s="2" t="s">
        <v>11974</v>
      </c>
    </row>
    <row r="1950" spans="1:10" x14ac:dyDescent="0.25">
      <c r="A1950" s="12">
        <v>7806215195</v>
      </c>
      <c r="B1950" s="13" t="s">
        <v>9086</v>
      </c>
      <c r="C1950" s="13" t="str">
        <f>IF(B1950="","не указан"&amp;COUNTIF($A$3:$A1950,A1950),B1950)</f>
        <v>пешеходный тоннель пл. Стачек</v>
      </c>
      <c r="D1950" s="10" t="str">
        <f t="shared" si="60"/>
        <v>7806215195пешеходный тоннель пл. Стачек</v>
      </c>
      <c r="E1950" s="13"/>
      <c r="F1950" s="13" t="s">
        <v>2243</v>
      </c>
      <c r="G1950" s="13" t="s">
        <v>2634</v>
      </c>
      <c r="H1950" s="14" t="s">
        <v>2635</v>
      </c>
      <c r="I1950" s="2">
        <f t="shared" si="61"/>
        <v>37</v>
      </c>
      <c r="J1950" s="2" t="s">
        <v>11974</v>
      </c>
    </row>
    <row r="1951" spans="1:10" x14ac:dyDescent="0.25">
      <c r="A1951" s="9">
        <v>7806215195</v>
      </c>
      <c r="B1951" s="10" t="s">
        <v>9087</v>
      </c>
      <c r="C1951" s="13" t="str">
        <f>IF(B1951="","не указан"&amp;COUNTIF($A$3:$A1951,A1951),B1951)</f>
        <v>пешеходный тоннель Площадь Победы</v>
      </c>
      <c r="D1951" s="10" t="str">
        <f t="shared" si="60"/>
        <v>7806215195пешеходный тоннель Площадь Победы</v>
      </c>
      <c r="E1951" s="10" t="s">
        <v>9088</v>
      </c>
      <c r="F1951" s="10" t="s">
        <v>2243</v>
      </c>
      <c r="G1951" s="10" t="s">
        <v>2634</v>
      </c>
      <c r="H1951" s="11" t="s">
        <v>2635</v>
      </c>
      <c r="I1951" s="2">
        <f t="shared" si="61"/>
        <v>36</v>
      </c>
      <c r="J1951" s="2" t="s">
        <v>11974</v>
      </c>
    </row>
    <row r="1952" spans="1:10" x14ac:dyDescent="0.25">
      <c r="A1952" s="12">
        <v>7806215195</v>
      </c>
      <c r="B1952" s="13" t="s">
        <v>9089</v>
      </c>
      <c r="C1952" s="13" t="str">
        <f>IF(B1952="","не указан"&amp;COUNTIF($A$3:$A1952,A1952),B1952)</f>
        <v>пешеходный тоннель под пл. Труда</v>
      </c>
      <c r="D1952" s="10" t="str">
        <f t="shared" si="60"/>
        <v>7806215195пешеходный тоннель под пл. Труда</v>
      </c>
      <c r="E1952" s="13"/>
      <c r="F1952" s="13" t="s">
        <v>2243</v>
      </c>
      <c r="G1952" s="13" t="s">
        <v>2634</v>
      </c>
      <c r="H1952" s="14" t="s">
        <v>2635</v>
      </c>
      <c r="I1952" s="2">
        <f t="shared" si="61"/>
        <v>35</v>
      </c>
      <c r="J1952" s="2" t="s">
        <v>11974</v>
      </c>
    </row>
    <row r="1953" spans="1:10" x14ac:dyDescent="0.25">
      <c r="A1953" s="9">
        <v>7806215195</v>
      </c>
      <c r="B1953" s="10" t="s">
        <v>9090</v>
      </c>
      <c r="C1953" s="13" t="str">
        <f>IF(B1953="","не указан"&amp;COUNTIF($A$3:$A1953,A1953),B1953)</f>
        <v>пешеходный тоннель под Приморским проспектом</v>
      </c>
      <c r="D1953" s="10" t="str">
        <f t="shared" si="60"/>
        <v>7806215195пешеходный тоннель под Приморским проспектом</v>
      </c>
      <c r="E1953" s="10"/>
      <c r="F1953" s="10" t="s">
        <v>2243</v>
      </c>
      <c r="G1953" s="10" t="s">
        <v>2634</v>
      </c>
      <c r="H1953" s="11" t="s">
        <v>2635</v>
      </c>
      <c r="I1953" s="2">
        <f t="shared" si="61"/>
        <v>34</v>
      </c>
      <c r="J1953" s="2" t="s">
        <v>11974</v>
      </c>
    </row>
    <row r="1954" spans="1:10" x14ac:dyDescent="0.25">
      <c r="A1954" s="12">
        <v>7806215195</v>
      </c>
      <c r="B1954" s="13" t="s">
        <v>9091</v>
      </c>
      <c r="C1954" s="13" t="str">
        <f>IF(B1954="","не указан"&amp;COUNTIF($A$3:$A1954,A1954),B1954)</f>
        <v>пешеходный тоннель под Ушаковской наб.</v>
      </c>
      <c r="D1954" s="10" t="str">
        <f t="shared" si="60"/>
        <v>7806215195пешеходный тоннель под Ушаковской наб.</v>
      </c>
      <c r="E1954" s="13"/>
      <c r="F1954" s="13" t="s">
        <v>2243</v>
      </c>
      <c r="G1954" s="13" t="s">
        <v>2634</v>
      </c>
      <c r="H1954" s="14" t="s">
        <v>2635</v>
      </c>
      <c r="I1954" s="2">
        <f t="shared" si="61"/>
        <v>33</v>
      </c>
      <c r="J1954" s="2" t="s">
        <v>11974</v>
      </c>
    </row>
    <row r="1955" spans="1:10" x14ac:dyDescent="0.25">
      <c r="A1955" s="9">
        <v>7806215195</v>
      </c>
      <c r="B1955" s="10" t="s">
        <v>9092</v>
      </c>
      <c r="C1955" s="13" t="str">
        <f>IF(B1955="","не указан"&amp;COUNTIF($A$3:$A1955,A1955),B1955)</f>
        <v>пешеходный тоннель Седова-Ивановский</v>
      </c>
      <c r="D1955" s="10" t="str">
        <f t="shared" si="60"/>
        <v>7806215195пешеходный тоннель Седова-Ивановский</v>
      </c>
      <c r="E1955" s="10"/>
      <c r="F1955" s="10" t="s">
        <v>2243</v>
      </c>
      <c r="G1955" s="10" t="s">
        <v>2634</v>
      </c>
      <c r="H1955" s="11" t="s">
        <v>2635</v>
      </c>
      <c r="I1955" s="2">
        <f t="shared" si="61"/>
        <v>32</v>
      </c>
      <c r="J1955" s="2" t="s">
        <v>11974</v>
      </c>
    </row>
    <row r="1956" spans="1:10" x14ac:dyDescent="0.25">
      <c r="A1956" s="12">
        <v>7806215195</v>
      </c>
      <c r="B1956" s="13" t="s">
        <v>9093</v>
      </c>
      <c r="C1956" s="13" t="str">
        <f>IF(B1956="","не указан"&amp;COUNTIF($A$3:$A1956,A1956),B1956)</f>
        <v>пешеходный тоннель у ст. м. "Черная речка" под ул.Ак. Крылова</v>
      </c>
      <c r="D1956" s="10" t="str">
        <f t="shared" si="60"/>
        <v>7806215195пешеходный тоннель у ст. м. "Черная речка" под ул.Ак. Крылова</v>
      </c>
      <c r="E1956" s="13"/>
      <c r="F1956" s="13" t="s">
        <v>2243</v>
      </c>
      <c r="G1956" s="13" t="s">
        <v>2634</v>
      </c>
      <c r="H1956" s="14" t="s">
        <v>2635</v>
      </c>
      <c r="I1956" s="2">
        <f t="shared" si="61"/>
        <v>31</v>
      </c>
      <c r="J1956" s="2" t="s">
        <v>11974</v>
      </c>
    </row>
    <row r="1957" spans="1:10" x14ac:dyDescent="0.25">
      <c r="A1957" s="9">
        <v>7806215195</v>
      </c>
      <c r="B1957" s="10" t="s">
        <v>9094</v>
      </c>
      <c r="C1957" s="13" t="str">
        <f>IF(B1957="","не указан"&amp;COUNTIF($A$3:$A1957,A1957),B1957)</f>
        <v>пешеходный тоннель у ст.метро "Парк Победы"</v>
      </c>
      <c r="D1957" s="10" t="str">
        <f t="shared" si="60"/>
        <v>7806215195пешеходный тоннель у ст.метро "Парк Победы"</v>
      </c>
      <c r="E1957" s="10"/>
      <c r="F1957" s="10" t="s">
        <v>2243</v>
      </c>
      <c r="G1957" s="10" t="s">
        <v>2634</v>
      </c>
      <c r="H1957" s="11" t="s">
        <v>2635</v>
      </c>
      <c r="I1957" s="2">
        <f t="shared" si="61"/>
        <v>30</v>
      </c>
      <c r="J1957" s="2" t="s">
        <v>11974</v>
      </c>
    </row>
    <row r="1958" spans="1:10" x14ac:dyDescent="0.25">
      <c r="A1958" s="12">
        <v>7806215195</v>
      </c>
      <c r="B1958" s="13" t="s">
        <v>9238</v>
      </c>
      <c r="C1958" s="13" t="str">
        <f>IF(B1958="","не указан"&amp;COUNTIF($A$3:$A1958,A1958),B1958)</f>
        <v>Подземный пешеходный переход  (у Конгрессно выставочного центра) п.Шушары</v>
      </c>
      <c r="D1958" s="10" t="str">
        <f t="shared" si="60"/>
        <v>7806215195Подземный пешеходный переход  (у Конгрессно выставочного центра) п.Шушары</v>
      </c>
      <c r="E1958" s="13" t="s">
        <v>9239</v>
      </c>
      <c r="F1958" s="13" t="s">
        <v>2243</v>
      </c>
      <c r="G1958" s="13" t="s">
        <v>2634</v>
      </c>
      <c r="H1958" s="14" t="s">
        <v>2635</v>
      </c>
      <c r="I1958" s="2">
        <f t="shared" si="61"/>
        <v>29</v>
      </c>
      <c r="J1958" s="2" t="s">
        <v>11974</v>
      </c>
    </row>
    <row r="1959" spans="1:10" x14ac:dyDescent="0.25">
      <c r="A1959" s="9">
        <v>7806215195</v>
      </c>
      <c r="B1959" s="10" t="s">
        <v>9240</v>
      </c>
      <c r="C1959" s="13" t="str">
        <f>IF(B1959="","не указан"&amp;COUNTIF($A$3:$A1959,A1959),B1959)</f>
        <v>подземный пешеходный переход (у Туристической ул.) ул.Савушкина</v>
      </c>
      <c r="D1959" s="10" t="str">
        <f t="shared" si="60"/>
        <v>7806215195подземный пешеходный переход (у Туристической ул.) ул.Савушкина</v>
      </c>
      <c r="E1959" s="10"/>
      <c r="F1959" s="10" t="s">
        <v>2243</v>
      </c>
      <c r="G1959" s="10" t="s">
        <v>2634</v>
      </c>
      <c r="H1959" s="11" t="s">
        <v>2635</v>
      </c>
      <c r="I1959" s="2">
        <f t="shared" si="61"/>
        <v>28</v>
      </c>
      <c r="J1959" s="2" t="s">
        <v>11974</v>
      </c>
    </row>
    <row r="1960" spans="1:10" x14ac:dyDescent="0.25">
      <c r="A1960" s="12">
        <v>7806215195</v>
      </c>
      <c r="B1960" s="13" t="s">
        <v>9241</v>
      </c>
      <c r="C1960" s="13" t="str">
        <f>IF(B1960="","не указан"&amp;COUNTIF($A$3:$A1960,A1960),B1960)</f>
        <v>подземный пешеходный переход (у Школьной ул.) ул.Савушкина</v>
      </c>
      <c r="D1960" s="10" t="str">
        <f t="shared" si="60"/>
        <v>7806215195подземный пешеходный переход (у Школьной ул.) ул.Савушкина</v>
      </c>
      <c r="E1960" s="13"/>
      <c r="F1960" s="13" t="s">
        <v>2243</v>
      </c>
      <c r="G1960" s="13" t="s">
        <v>2634</v>
      </c>
      <c r="H1960" s="14" t="s">
        <v>2635</v>
      </c>
      <c r="I1960" s="2">
        <f t="shared" si="61"/>
        <v>27</v>
      </c>
      <c r="J1960" s="2" t="s">
        <v>11974</v>
      </c>
    </row>
    <row r="1961" spans="1:10" x14ac:dyDescent="0.25">
      <c r="A1961" s="9">
        <v>7806215195</v>
      </c>
      <c r="B1961" s="10" t="s">
        <v>9242</v>
      </c>
      <c r="C1961" s="13" t="str">
        <f>IF(B1961="","не указан"&amp;COUNTIF($A$3:$A1961,A1961),B1961)</f>
        <v>подземный пешеходный переход в квартале 60 под магистралью 22 (ул.Савушкина)</v>
      </c>
      <c r="D1961" s="10" t="str">
        <f t="shared" si="60"/>
        <v>7806215195подземный пешеходный переход в квартале 60 под магистралью 22 (ул.Савушкина)</v>
      </c>
      <c r="E1961" s="10"/>
      <c r="F1961" s="10" t="s">
        <v>2243</v>
      </c>
      <c r="G1961" s="10" t="s">
        <v>2634</v>
      </c>
      <c r="H1961" s="11" t="s">
        <v>2635</v>
      </c>
      <c r="I1961" s="2">
        <f t="shared" si="61"/>
        <v>26</v>
      </c>
      <c r="J1961" s="2" t="s">
        <v>11974</v>
      </c>
    </row>
    <row r="1962" spans="1:10" x14ac:dyDescent="0.25">
      <c r="A1962" s="12">
        <v>7806215195</v>
      </c>
      <c r="B1962" s="13" t="s">
        <v>9243</v>
      </c>
      <c r="C1962" s="13" t="str">
        <f>IF(B1962="","не указан"&amp;COUNTIF($A$3:$A1962,A1962),B1962)</f>
        <v>подземный пешеходный переход на Митрофаньевском шоссе, д.2, литера А, сооружение 1</v>
      </c>
      <c r="D1962" s="10" t="str">
        <f t="shared" si="60"/>
        <v>7806215195подземный пешеходный переход на Митрофаньевском шоссе, д.2, литера А, сооружение 1</v>
      </c>
      <c r="E1962" s="13"/>
      <c r="F1962" s="13" t="s">
        <v>2243</v>
      </c>
      <c r="G1962" s="13" t="s">
        <v>2634</v>
      </c>
      <c r="H1962" s="14" t="s">
        <v>2635</v>
      </c>
      <c r="I1962" s="2">
        <f t="shared" si="61"/>
        <v>25</v>
      </c>
      <c r="J1962" s="2" t="s">
        <v>11974</v>
      </c>
    </row>
    <row r="1963" spans="1:10" x14ac:dyDescent="0.25">
      <c r="A1963" s="9">
        <v>7806215195</v>
      </c>
      <c r="B1963" s="10" t="s">
        <v>9244</v>
      </c>
      <c r="C1963" s="13" t="str">
        <f>IF(B1963="","не указан"&amp;COUNTIF($A$3:$A1963,A1963),B1963)</f>
        <v>подземный пешеходный переход на пр.Стачек у метро Автово</v>
      </c>
      <c r="D1963" s="10" t="str">
        <f t="shared" si="60"/>
        <v>7806215195подземный пешеходный переход на пр.Стачек у метро Автово</v>
      </c>
      <c r="E1963" s="10"/>
      <c r="F1963" s="10" t="s">
        <v>2243</v>
      </c>
      <c r="G1963" s="10" t="s">
        <v>2634</v>
      </c>
      <c r="H1963" s="11" t="s">
        <v>2635</v>
      </c>
      <c r="I1963" s="2">
        <f t="shared" si="61"/>
        <v>24</v>
      </c>
      <c r="J1963" s="2" t="s">
        <v>11974</v>
      </c>
    </row>
    <row r="1964" spans="1:10" x14ac:dyDescent="0.25">
      <c r="A1964" s="12">
        <v>7806215195</v>
      </c>
      <c r="B1964" s="13" t="s">
        <v>9245</v>
      </c>
      <c r="C1964" s="13" t="str">
        <f>IF(B1964="","не указан"&amp;COUNTIF($A$3:$A1964,A1964),B1964)</f>
        <v>подземный пешеходный переход под пр.Ветеранов (у д.23)</v>
      </c>
      <c r="D1964" s="10" t="str">
        <f t="shared" si="60"/>
        <v>7806215195подземный пешеходный переход под пр.Ветеранов (у д.23)</v>
      </c>
      <c r="E1964" s="13"/>
      <c r="F1964" s="13" t="s">
        <v>2243</v>
      </c>
      <c r="G1964" s="13" t="s">
        <v>2634</v>
      </c>
      <c r="H1964" s="14" t="s">
        <v>2635</v>
      </c>
      <c r="I1964" s="2">
        <f t="shared" si="61"/>
        <v>23</v>
      </c>
      <c r="J1964" s="2" t="s">
        <v>11974</v>
      </c>
    </row>
    <row r="1965" spans="1:10" x14ac:dyDescent="0.25">
      <c r="A1965" s="9">
        <v>7806215195</v>
      </c>
      <c r="B1965" s="10" t="s">
        <v>9246</v>
      </c>
      <c r="C1965" s="13" t="str">
        <f>IF(B1965="","не указан"&amp;COUNTIF($A$3:$A1965,A1965),B1965)</f>
        <v>подземный пешеходный переход под Приморским пр. (у 3-го Елагина моста)</v>
      </c>
      <c r="D1965" s="10" t="str">
        <f t="shared" si="60"/>
        <v>7806215195подземный пешеходный переход под Приморским пр. (у 3-го Елагина моста)</v>
      </c>
      <c r="E1965" s="10"/>
      <c r="F1965" s="10" t="s">
        <v>2243</v>
      </c>
      <c r="G1965" s="10" t="s">
        <v>2634</v>
      </c>
      <c r="H1965" s="11" t="s">
        <v>2635</v>
      </c>
      <c r="I1965" s="2">
        <f t="shared" si="61"/>
        <v>22</v>
      </c>
      <c r="J1965" s="2" t="s">
        <v>11974</v>
      </c>
    </row>
    <row r="1966" spans="1:10" x14ac:dyDescent="0.25">
      <c r="A1966" s="12">
        <v>7806215195</v>
      </c>
      <c r="B1966" s="13" t="s">
        <v>9247</v>
      </c>
      <c r="C1966" s="13" t="str">
        <f>IF(B1966="","не указан"&amp;COUNTIF($A$3:$A1966,A1966),B1966)</f>
        <v>Подземный пешеходный переход № 1 (у дома по Пулковскому шоссе)</v>
      </c>
      <c r="D1966" s="10" t="str">
        <f t="shared" si="60"/>
        <v>7806215195Подземный пешеходный переход № 1 (у дома по Пулковскому шоссе)</v>
      </c>
      <c r="E1966" s="13"/>
      <c r="F1966" s="13" t="s">
        <v>2243</v>
      </c>
      <c r="G1966" s="13" t="s">
        <v>2634</v>
      </c>
      <c r="H1966" s="14" t="s">
        <v>2635</v>
      </c>
      <c r="I1966" s="2">
        <f t="shared" si="61"/>
        <v>21</v>
      </c>
      <c r="J1966" s="2" t="s">
        <v>11974</v>
      </c>
    </row>
    <row r="1967" spans="1:10" x14ac:dyDescent="0.25">
      <c r="A1967" s="9">
        <v>7806215195</v>
      </c>
      <c r="B1967" s="10" t="s">
        <v>9248</v>
      </c>
      <c r="C1967" s="13" t="str">
        <f>IF(B1967="","не указан"&amp;COUNTIF($A$3:$A1967,A1967),B1967)</f>
        <v>Подземный пешеходный переход №2  (у дома 14 по Пулковскому шоссе)</v>
      </c>
      <c r="D1967" s="10" t="str">
        <f t="shared" si="60"/>
        <v>7806215195Подземный пешеходный переход №2  (у дома 14 по Пулковскому шоссе)</v>
      </c>
      <c r="E1967" s="10"/>
      <c r="F1967" s="10" t="s">
        <v>2243</v>
      </c>
      <c r="G1967" s="10" t="s">
        <v>2634</v>
      </c>
      <c r="H1967" s="11" t="s">
        <v>2635</v>
      </c>
      <c r="I1967" s="2">
        <f t="shared" si="61"/>
        <v>20</v>
      </c>
      <c r="J1967" s="2" t="s">
        <v>11974</v>
      </c>
    </row>
    <row r="1968" spans="1:10" x14ac:dyDescent="0.25">
      <c r="A1968" s="12">
        <v>7806215195</v>
      </c>
      <c r="B1968" s="13" t="s">
        <v>9249</v>
      </c>
      <c r="C1968" s="13" t="str">
        <f>IF(B1968="","не указан"&amp;COUNTIF($A$3:$A1968,A1968),B1968)</f>
        <v>Подземный пешеходный переход №3  (у дома 17 по Пулковскому шоссе)</v>
      </c>
      <c r="D1968" s="10" t="str">
        <f t="shared" si="60"/>
        <v>7806215195Подземный пешеходный переход №3  (у дома 17 по Пулковскому шоссе)</v>
      </c>
      <c r="E1968" s="13"/>
      <c r="F1968" s="13" t="s">
        <v>2243</v>
      </c>
      <c r="G1968" s="13" t="s">
        <v>2634</v>
      </c>
      <c r="H1968" s="14" t="s">
        <v>2635</v>
      </c>
      <c r="I1968" s="2">
        <f t="shared" si="61"/>
        <v>19</v>
      </c>
      <c r="J1968" s="2" t="s">
        <v>11974</v>
      </c>
    </row>
    <row r="1969" spans="1:10" x14ac:dyDescent="0.25">
      <c r="A1969" s="9">
        <v>7806215195</v>
      </c>
      <c r="B1969" s="10" t="s">
        <v>9250</v>
      </c>
      <c r="C1969" s="13" t="str">
        <f>IF(B1969="","не указан"&amp;COUNTIF($A$3:$A1969,A1969),B1969)</f>
        <v>Подземный пешеходный переход №4  (у дома 18 по Пулковскому шоссе)</v>
      </c>
      <c r="D1969" s="10" t="str">
        <f t="shared" si="60"/>
        <v>7806215195Подземный пешеходный переход №4  (у дома 18 по Пулковскому шоссе)</v>
      </c>
      <c r="E1969" s="10"/>
      <c r="F1969" s="10" t="s">
        <v>2243</v>
      </c>
      <c r="G1969" s="10" t="s">
        <v>2634</v>
      </c>
      <c r="H1969" s="11" t="s">
        <v>2635</v>
      </c>
      <c r="I1969" s="2">
        <f t="shared" si="61"/>
        <v>18</v>
      </c>
      <c r="J1969" s="2" t="s">
        <v>11974</v>
      </c>
    </row>
    <row r="1970" spans="1:10" x14ac:dyDescent="0.25">
      <c r="A1970" s="12">
        <v>7806215195</v>
      </c>
      <c r="B1970" s="13" t="s">
        <v>9251</v>
      </c>
      <c r="C1970" s="13" t="str">
        <f>IF(B1970="","не указан"&amp;COUNTIF($A$3:$A1970,A1970),B1970)</f>
        <v>Подземный пешеходный переход №5  (у дома 7 по Дунайскому проспекту)</v>
      </c>
      <c r="D1970" s="10" t="str">
        <f t="shared" si="60"/>
        <v>7806215195Подземный пешеходный переход №5  (у дома 7 по Дунайскому проспекту)</v>
      </c>
      <c r="E1970" s="13"/>
      <c r="F1970" s="13" t="s">
        <v>2243</v>
      </c>
      <c r="G1970" s="13" t="s">
        <v>2634</v>
      </c>
      <c r="H1970" s="14" t="s">
        <v>2635</v>
      </c>
      <c r="I1970" s="2">
        <f t="shared" si="61"/>
        <v>17</v>
      </c>
      <c r="J1970" s="2" t="s">
        <v>11974</v>
      </c>
    </row>
    <row r="1971" spans="1:10" x14ac:dyDescent="0.25">
      <c r="A1971" s="9">
        <v>7806215195</v>
      </c>
      <c r="B1971" s="10" t="s">
        <v>9862</v>
      </c>
      <c r="C1971" s="13" t="str">
        <f>IF(B1971="","не указан"&amp;COUNTIF($A$3:$A1971,A1971),B1971)</f>
        <v>правобережный транспортный тоннель у Литейного моста</v>
      </c>
      <c r="D1971" s="10" t="str">
        <f t="shared" si="60"/>
        <v>7806215195правобережный транспортный тоннель у Литейного моста</v>
      </c>
      <c r="E1971" s="10"/>
      <c r="F1971" s="10" t="s">
        <v>2243</v>
      </c>
      <c r="G1971" s="10" t="s">
        <v>2634</v>
      </c>
      <c r="H1971" s="11" t="s">
        <v>2635</v>
      </c>
      <c r="I1971" s="2">
        <f t="shared" si="61"/>
        <v>16</v>
      </c>
      <c r="J1971" s="2" t="s">
        <v>11974</v>
      </c>
    </row>
    <row r="1972" spans="1:10" x14ac:dyDescent="0.25">
      <c r="A1972" s="12">
        <v>7806215195</v>
      </c>
      <c r="B1972" s="13" t="s">
        <v>9981</v>
      </c>
      <c r="C1972" s="13" t="str">
        <f>IF(B1972="","не указан"&amp;COUNTIF($A$3:$A1972,A1972),B1972)</f>
        <v>путепровод тоннельного типа (тоннель на Пироговской набережной)</v>
      </c>
      <c r="D1972" s="10" t="str">
        <f t="shared" si="60"/>
        <v>7806215195путепровод тоннельного типа (тоннель на Пироговской набережной)</v>
      </c>
      <c r="E1972" s="13"/>
      <c r="F1972" s="13" t="s">
        <v>2243</v>
      </c>
      <c r="G1972" s="13" t="s">
        <v>2634</v>
      </c>
      <c r="H1972" s="14" t="s">
        <v>2635</v>
      </c>
      <c r="I1972" s="2">
        <f t="shared" si="61"/>
        <v>15</v>
      </c>
      <c r="J1972" s="2" t="s">
        <v>11974</v>
      </c>
    </row>
    <row r="1973" spans="1:10" x14ac:dyDescent="0.25">
      <c r="A1973" s="9">
        <v>7806215195</v>
      </c>
      <c r="B1973" s="10" t="s">
        <v>10040</v>
      </c>
      <c r="C1973" s="13" t="str">
        <f>IF(B1973="","не указан"&amp;COUNTIF($A$3:$A1973,A1973),B1973)</f>
        <v>Садово-Невский пешеходный тоннель</v>
      </c>
      <c r="D1973" s="10" t="str">
        <f t="shared" si="60"/>
        <v>7806215195Садово-Невский пешеходный тоннель</v>
      </c>
      <c r="E1973" s="10"/>
      <c r="F1973" s="10" t="s">
        <v>2243</v>
      </c>
      <c r="G1973" s="10" t="s">
        <v>2634</v>
      </c>
      <c r="H1973" s="11" t="s">
        <v>2635</v>
      </c>
      <c r="I1973" s="2">
        <f t="shared" si="61"/>
        <v>14</v>
      </c>
      <c r="J1973" s="2" t="s">
        <v>11974</v>
      </c>
    </row>
    <row r="1974" spans="1:10" x14ac:dyDescent="0.25">
      <c r="A1974" s="12">
        <v>7806215195</v>
      </c>
      <c r="B1974" s="13" t="s">
        <v>10041</v>
      </c>
      <c r="C1974" s="13" t="str">
        <f>IF(B1974="","не указан"&amp;COUNTIF($A$3:$A1974,A1974),B1974)</f>
        <v>Сампсониевский мост</v>
      </c>
      <c r="D1974" s="10" t="str">
        <f t="shared" si="60"/>
        <v>7806215195Сампсониевский мост</v>
      </c>
      <c r="E1974" s="13"/>
      <c r="F1974" s="13" t="s">
        <v>2243</v>
      </c>
      <c r="G1974" s="13" t="s">
        <v>2634</v>
      </c>
      <c r="H1974" s="14" t="s">
        <v>2635</v>
      </c>
      <c r="I1974" s="2">
        <f t="shared" si="61"/>
        <v>13</v>
      </c>
      <c r="J1974" s="2" t="s">
        <v>11974</v>
      </c>
    </row>
    <row r="1975" spans="1:10" x14ac:dyDescent="0.25">
      <c r="A1975" s="9">
        <v>7806215195</v>
      </c>
      <c r="B1975" s="10" t="s">
        <v>10252</v>
      </c>
      <c r="C1975" s="13" t="str">
        <f>IF(B1975="","не указан"&amp;COUNTIF($A$3:$A1975,A1975),B1975)</f>
        <v>система эксплуатационного мониторинга путепровода через ж/д пути станции Санкт-Петербурга - Сортировочный-Московский в створе пр. Александровской фермы</v>
      </c>
      <c r="D1975" s="10" t="str">
        <f t="shared" si="60"/>
        <v>7806215195система эксплуатационного мониторинга путепровода через ж/д пути станции Санкт-Петербурга - Сортировочный-Московский в створе пр. Александровской фермы</v>
      </c>
      <c r="E1975" s="10"/>
      <c r="F1975" s="10" t="s">
        <v>2243</v>
      </c>
      <c r="G1975" s="10" t="s">
        <v>2634</v>
      </c>
      <c r="H1975" s="11" t="s">
        <v>2635</v>
      </c>
      <c r="I1975" s="2">
        <f t="shared" si="61"/>
        <v>12</v>
      </c>
      <c r="J1975" s="2" t="s">
        <v>11974</v>
      </c>
    </row>
    <row r="1976" spans="1:10" x14ac:dyDescent="0.25">
      <c r="A1976" s="12">
        <v>7806215195</v>
      </c>
      <c r="B1976" s="13" t="s">
        <v>10342</v>
      </c>
      <c r="C1976" s="13" t="str">
        <f>IF(B1976="","не указан"&amp;COUNTIF($A$3:$A1976,A1976),B1976)</f>
        <v>Служебно-бытовой блок (литера АВ)</v>
      </c>
      <c r="D1976" s="10" t="str">
        <f t="shared" si="60"/>
        <v>7806215195Служебно-бытовой блок (литера АВ)</v>
      </c>
      <c r="E1976" s="13" t="s">
        <v>10343</v>
      </c>
      <c r="F1976" s="13" t="s">
        <v>2243</v>
      </c>
      <c r="G1976" s="13" t="s">
        <v>2634</v>
      </c>
      <c r="H1976" s="14" t="s">
        <v>2635</v>
      </c>
      <c r="I1976" s="2">
        <f t="shared" si="61"/>
        <v>11</v>
      </c>
      <c r="J1976" s="2" t="s">
        <v>11974</v>
      </c>
    </row>
    <row r="1977" spans="1:10" x14ac:dyDescent="0.25">
      <c r="A1977" s="9">
        <v>7806215195</v>
      </c>
      <c r="B1977" s="10" t="s">
        <v>11030</v>
      </c>
      <c r="C1977" s="13" t="str">
        <f>IF(B1977="","не указан"&amp;COUNTIF($A$3:$A1977,A1977),B1977)</f>
        <v>транспортный тоннель на проспекте Обуховской обороны</v>
      </c>
      <c r="D1977" s="10" t="str">
        <f t="shared" si="60"/>
        <v>7806215195транспортный тоннель на проспекте Обуховской обороны</v>
      </c>
      <c r="E1977" s="10"/>
      <c r="F1977" s="10" t="s">
        <v>2243</v>
      </c>
      <c r="G1977" s="10" t="s">
        <v>2634</v>
      </c>
      <c r="H1977" s="11" t="s">
        <v>2635</v>
      </c>
      <c r="I1977" s="2">
        <f t="shared" si="61"/>
        <v>10</v>
      </c>
      <c r="J1977" s="2" t="s">
        <v>11974</v>
      </c>
    </row>
    <row r="1978" spans="1:10" x14ac:dyDescent="0.25">
      <c r="A1978" s="12">
        <v>7806215195</v>
      </c>
      <c r="B1978" s="13" t="s">
        <v>11031</v>
      </c>
      <c r="C1978" s="13" t="str">
        <f>IF(B1978="","не указан"&amp;COUNTIF($A$3:$A1978,A1978),B1978)</f>
        <v>транспортный тоннель на Пулковском шоссе</v>
      </c>
      <c r="D1978" s="10" t="str">
        <f t="shared" si="60"/>
        <v>7806215195транспортный тоннель на Пулковском шоссе</v>
      </c>
      <c r="E1978" s="13"/>
      <c r="F1978" s="13" t="s">
        <v>2243</v>
      </c>
      <c r="G1978" s="13" t="s">
        <v>2634</v>
      </c>
      <c r="H1978" s="14" t="s">
        <v>2635</v>
      </c>
      <c r="I1978" s="2">
        <f t="shared" si="61"/>
        <v>9</v>
      </c>
      <c r="J1978" s="2" t="s">
        <v>11974</v>
      </c>
    </row>
    <row r="1979" spans="1:10" x14ac:dyDescent="0.25">
      <c r="A1979" s="9">
        <v>7806215195</v>
      </c>
      <c r="B1979" s="10" t="s">
        <v>11032</v>
      </c>
      <c r="C1979" s="13" t="str">
        <f>IF(B1979="","не указан"&amp;COUNTIF($A$3:$A1979,A1979),B1979)</f>
        <v>транспортный тоннель на Южном шоссе под площадью Победы</v>
      </c>
      <c r="D1979" s="10" t="str">
        <f t="shared" si="60"/>
        <v>7806215195транспортный тоннель на Южном шоссе под площадью Победы</v>
      </c>
      <c r="E1979" s="10"/>
      <c r="F1979" s="10" t="s">
        <v>2243</v>
      </c>
      <c r="G1979" s="10" t="s">
        <v>2634</v>
      </c>
      <c r="H1979" s="11" t="s">
        <v>2635</v>
      </c>
      <c r="I1979" s="2">
        <f t="shared" si="61"/>
        <v>8</v>
      </c>
      <c r="J1979" s="2" t="s">
        <v>11974</v>
      </c>
    </row>
    <row r="1980" spans="1:10" x14ac:dyDescent="0.25">
      <c r="A1980" s="12">
        <v>7806215195</v>
      </c>
      <c r="B1980" s="13" t="s">
        <v>11033</v>
      </c>
      <c r="C1980" s="13" t="str">
        <f>IF(B1980="","не указан"&amp;COUNTIF($A$3:$A1980,A1980),B1980)</f>
        <v>транспортный тоннель у Большеохтинского моста (левый берег)</v>
      </c>
      <c r="D1980" s="10" t="str">
        <f t="shared" si="60"/>
        <v>7806215195транспортный тоннель у Большеохтинского моста (левый берег)</v>
      </c>
      <c r="E1980" s="13"/>
      <c r="F1980" s="13" t="s">
        <v>2243</v>
      </c>
      <c r="G1980" s="13" t="s">
        <v>2634</v>
      </c>
      <c r="H1980" s="14" t="s">
        <v>2635</v>
      </c>
      <c r="I1980" s="2">
        <f t="shared" si="61"/>
        <v>7</v>
      </c>
      <c r="J1980" s="2" t="s">
        <v>11974</v>
      </c>
    </row>
    <row r="1981" spans="1:10" x14ac:dyDescent="0.25">
      <c r="A1981" s="9">
        <v>7806215195</v>
      </c>
      <c r="B1981" s="10" t="s">
        <v>11034</v>
      </c>
      <c r="C1981" s="13" t="str">
        <f>IF(B1981="","не указан"&amp;COUNTIF($A$3:$A1981,A1981),B1981)</f>
        <v>транспортный тоннель у Гренадерского моста</v>
      </c>
      <c r="D1981" s="10" t="str">
        <f t="shared" si="60"/>
        <v>7806215195транспортный тоннель у Гренадерского моста</v>
      </c>
      <c r="E1981" s="10"/>
      <c r="F1981" s="10" t="s">
        <v>2243</v>
      </c>
      <c r="G1981" s="10" t="s">
        <v>2634</v>
      </c>
      <c r="H1981" s="11" t="s">
        <v>2635</v>
      </c>
      <c r="I1981" s="2">
        <f t="shared" si="61"/>
        <v>6</v>
      </c>
      <c r="J1981" s="2" t="s">
        <v>11974</v>
      </c>
    </row>
    <row r="1982" spans="1:10" x14ac:dyDescent="0.25">
      <c r="A1982" s="12">
        <v>7806215195</v>
      </c>
      <c r="B1982" s="13" t="s">
        <v>11035</v>
      </c>
      <c r="C1982" s="13" t="str">
        <f>IF(B1982="","не указан"&amp;COUNTIF($A$3:$A1982,A1982),B1982)</f>
        <v>транспортный тоннель у Ново-Каменного моста</v>
      </c>
      <c r="D1982" s="10" t="str">
        <f t="shared" si="60"/>
        <v>7806215195транспортный тоннель у Ново-Каменного моста</v>
      </c>
      <c r="E1982" s="13"/>
      <c r="F1982" s="13" t="s">
        <v>2243</v>
      </c>
      <c r="G1982" s="13" t="s">
        <v>2634</v>
      </c>
      <c r="H1982" s="14" t="s">
        <v>2635</v>
      </c>
      <c r="I1982" s="2">
        <f t="shared" si="61"/>
        <v>5</v>
      </c>
      <c r="J1982" s="2" t="s">
        <v>11974</v>
      </c>
    </row>
    <row r="1983" spans="1:10" x14ac:dyDescent="0.25">
      <c r="A1983" s="9">
        <v>7806215195</v>
      </c>
      <c r="B1983" s="10" t="s">
        <v>11036</v>
      </c>
      <c r="C1983" s="13" t="str">
        <f>IF(B1983="","не указан"&amp;COUNTIF($A$3:$A1983,A1983),B1983)</f>
        <v>транспортный тоннель у Новомосковского моста</v>
      </c>
      <c r="D1983" s="10" t="str">
        <f t="shared" si="60"/>
        <v>7806215195транспортный тоннель у Новомосковского моста</v>
      </c>
      <c r="E1983" s="10"/>
      <c r="F1983" s="10" t="s">
        <v>2243</v>
      </c>
      <c r="G1983" s="10" t="s">
        <v>2634</v>
      </c>
      <c r="H1983" s="11" t="s">
        <v>2635</v>
      </c>
      <c r="I1983" s="2">
        <f t="shared" si="61"/>
        <v>4</v>
      </c>
      <c r="J1983" s="2" t="s">
        <v>11974</v>
      </c>
    </row>
    <row r="1984" spans="1:10" x14ac:dyDescent="0.25">
      <c r="A1984" s="12">
        <v>7806215195</v>
      </c>
      <c r="B1984" s="13" t="s">
        <v>11068</v>
      </c>
      <c r="C1984" s="13" t="str">
        <f>IF(B1984="","не указан"&amp;COUNTIF($A$3:$A1984,A1984),B1984)</f>
        <v>Троицкий мост</v>
      </c>
      <c r="D1984" s="10" t="str">
        <f t="shared" si="60"/>
        <v>7806215195Троицкий мост</v>
      </c>
      <c r="E1984" s="13"/>
      <c r="F1984" s="13" t="s">
        <v>2243</v>
      </c>
      <c r="G1984" s="13" t="s">
        <v>2634</v>
      </c>
      <c r="H1984" s="14" t="s">
        <v>2635</v>
      </c>
      <c r="I1984" s="2">
        <f t="shared" si="61"/>
        <v>3</v>
      </c>
      <c r="J1984" s="2" t="s">
        <v>11974</v>
      </c>
    </row>
    <row r="1985" spans="1:10" x14ac:dyDescent="0.25">
      <c r="A1985" s="9">
        <v>7806215195</v>
      </c>
      <c r="B1985" s="10" t="s">
        <v>11089</v>
      </c>
      <c r="C1985" s="13" t="str">
        <f>IF(B1985="","не указан"&amp;COUNTIF($A$3:$A1985,A1985),B1985)</f>
        <v>Тучков мост</v>
      </c>
      <c r="D1985" s="10" t="str">
        <f t="shared" si="60"/>
        <v>7806215195Тучков мост</v>
      </c>
      <c r="E1985" s="10"/>
      <c r="F1985" s="10" t="s">
        <v>2243</v>
      </c>
      <c r="G1985" s="10" t="s">
        <v>2634</v>
      </c>
      <c r="H1985" s="11" t="s">
        <v>2635</v>
      </c>
      <c r="I1985" s="2">
        <f t="shared" si="61"/>
        <v>2</v>
      </c>
      <c r="J1985" s="2" t="s">
        <v>11974</v>
      </c>
    </row>
    <row r="1986" spans="1:10" x14ac:dyDescent="0.25">
      <c r="A1986" s="12">
        <v>7806215195</v>
      </c>
      <c r="B1986" s="13" t="s">
        <v>11958</v>
      </c>
      <c r="C1986" s="13" t="str">
        <f>IF(B1986="","не указан"&amp;COUNTIF($A$3:$A1986,A1986),B1986)</f>
        <v>Яхтенный мост</v>
      </c>
      <c r="D1986" s="10" t="str">
        <f t="shared" si="60"/>
        <v>7806215195Яхтенный мост</v>
      </c>
      <c r="E1986" s="13"/>
      <c r="F1986" s="13" t="s">
        <v>2243</v>
      </c>
      <c r="G1986" s="13" t="s">
        <v>2634</v>
      </c>
      <c r="H1986" s="14" t="s">
        <v>2635</v>
      </c>
      <c r="I1986" s="2">
        <f t="shared" si="61"/>
        <v>1</v>
      </c>
      <c r="J1986" s="2" t="s">
        <v>11974</v>
      </c>
    </row>
    <row r="1987" spans="1:10" x14ac:dyDescent="0.25">
      <c r="A1987" s="9">
        <v>7806303878</v>
      </c>
      <c r="B1987" s="10" t="s">
        <v>4137</v>
      </c>
      <c r="C1987" s="13" t="str">
        <f>IF(B1987="","не указан"&amp;COUNTIF($A$3:$A1987,A1987),B1987)</f>
        <v>Гимнастический комплекс</v>
      </c>
      <c r="D1987" s="10" t="str">
        <f t="shared" si="60"/>
        <v>7806303878Гимнастический комплекс</v>
      </c>
      <c r="E1987" s="10"/>
      <c r="F1987" s="10" t="s">
        <v>16</v>
      </c>
      <c r="G1987" s="10" t="s">
        <v>823</v>
      </c>
      <c r="H1987" s="11" t="s">
        <v>935</v>
      </c>
      <c r="I1987" s="2">
        <f t="shared" si="61"/>
        <v>5</v>
      </c>
      <c r="J1987" s="2" t="s">
        <v>11974</v>
      </c>
    </row>
    <row r="1988" spans="1:10" x14ac:dyDescent="0.25">
      <c r="A1988" s="12">
        <v>7806303878</v>
      </c>
      <c r="B1988" s="13"/>
      <c r="C1988" s="13" t="str">
        <f>IF(B1988="","не указан"&amp;COUNTIF($A$3:$A1988,A1988),B1988)</f>
        <v>не указан2</v>
      </c>
      <c r="D1988" s="10" t="str">
        <f t="shared" ref="D1988:D2051" si="62">A1988&amp;C1988</f>
        <v>7806303878не указан2</v>
      </c>
      <c r="E1988" s="13" t="s">
        <v>4187</v>
      </c>
      <c r="F1988" s="13" t="s">
        <v>16</v>
      </c>
      <c r="G1988" s="13" t="s">
        <v>823</v>
      </c>
      <c r="H1988" s="14" t="s">
        <v>935</v>
      </c>
      <c r="I1988" s="2">
        <f t="shared" ref="I1988:I2051" si="63">COUNTIF(A1988:A8719,A1988)</f>
        <v>4</v>
      </c>
      <c r="J1988" s="2" t="s">
        <v>11974</v>
      </c>
    </row>
    <row r="1989" spans="1:10" x14ac:dyDescent="0.25">
      <c r="A1989" s="9">
        <v>7806303878</v>
      </c>
      <c r="B1989" s="10" t="s">
        <v>8639</v>
      </c>
      <c r="C1989" s="13" t="str">
        <f>IF(B1989="","не указан"&amp;COUNTIF($A$3:$A1989,A1989),B1989)</f>
        <v>Отделение дзюдо</v>
      </c>
      <c r="D1989" s="10" t="str">
        <f t="shared" si="62"/>
        <v>7806303878Отделение дзюдо</v>
      </c>
      <c r="E1989" s="10"/>
      <c r="F1989" s="10" t="s">
        <v>16</v>
      </c>
      <c r="G1989" s="10" t="s">
        <v>823</v>
      </c>
      <c r="H1989" s="11" t="s">
        <v>935</v>
      </c>
      <c r="I1989" s="2">
        <f t="shared" si="63"/>
        <v>3</v>
      </c>
      <c r="J1989" s="2" t="s">
        <v>11974</v>
      </c>
    </row>
    <row r="1990" spans="1:10" x14ac:dyDescent="0.25">
      <c r="A1990" s="12">
        <v>7806303878</v>
      </c>
      <c r="B1990" s="13" t="s">
        <v>8704</v>
      </c>
      <c r="C1990" s="13" t="str">
        <f>IF(B1990="","не указан"&amp;COUNTIF($A$3:$A1990,A1990),B1990)</f>
        <v>Отделение киокушинкай</v>
      </c>
      <c r="D1990" s="10" t="str">
        <f t="shared" si="62"/>
        <v>7806303878Отделение киокушинкай</v>
      </c>
      <c r="E1990" s="13" t="s">
        <v>8705</v>
      </c>
      <c r="F1990" s="13" t="s">
        <v>16</v>
      </c>
      <c r="G1990" s="13" t="s">
        <v>823</v>
      </c>
      <c r="H1990" s="14" t="s">
        <v>935</v>
      </c>
      <c r="I1990" s="2">
        <f t="shared" si="63"/>
        <v>2</v>
      </c>
      <c r="J1990" s="2" t="s">
        <v>11974</v>
      </c>
    </row>
    <row r="1991" spans="1:10" x14ac:dyDescent="0.25">
      <c r="A1991" s="9">
        <v>7806303878</v>
      </c>
      <c r="B1991" s="10" t="s">
        <v>8728</v>
      </c>
      <c r="C1991" s="13" t="str">
        <f>IF(B1991="","не указан"&amp;COUNTIF($A$3:$A1991,A1991),B1991)</f>
        <v>Отделение плавания</v>
      </c>
      <c r="D1991" s="10" t="str">
        <f t="shared" si="62"/>
        <v>7806303878Отделение плавания</v>
      </c>
      <c r="E1991" s="10" t="s">
        <v>8729</v>
      </c>
      <c r="F1991" s="10" t="s">
        <v>16</v>
      </c>
      <c r="G1991" s="10" t="s">
        <v>823</v>
      </c>
      <c r="H1991" s="11" t="s">
        <v>935</v>
      </c>
      <c r="I1991" s="2">
        <f t="shared" si="63"/>
        <v>1</v>
      </c>
      <c r="J1991" s="2" t="s">
        <v>11974</v>
      </c>
    </row>
    <row r="1992" spans="1:10" x14ac:dyDescent="0.25">
      <c r="A1992" s="12">
        <v>7806308033</v>
      </c>
      <c r="B1992" s="13" t="s">
        <v>6521</v>
      </c>
      <c r="C1992" s="13" t="str">
        <f>IF(B1992="","не указан"&amp;COUNTIF($A$3:$A1992,A1992),B1992)</f>
        <v>Здание офисного типа</v>
      </c>
      <c r="D1992" s="10" t="str">
        <f t="shared" si="62"/>
        <v>7806308033Здание офисного типа</v>
      </c>
      <c r="E1992" s="13" t="s">
        <v>6522</v>
      </c>
      <c r="F1992" s="13" t="s">
        <v>16</v>
      </c>
      <c r="G1992" s="13" t="s">
        <v>823</v>
      </c>
      <c r="H1992" s="14" t="s">
        <v>957</v>
      </c>
      <c r="I1992" s="2">
        <f t="shared" si="63"/>
        <v>2</v>
      </c>
      <c r="J1992" s="2" t="s">
        <v>11974</v>
      </c>
    </row>
    <row r="1993" spans="1:10" x14ac:dyDescent="0.25">
      <c r="A1993" s="9">
        <v>7806308033</v>
      </c>
      <c r="B1993" s="10" t="s">
        <v>8960</v>
      </c>
      <c r="C1993" s="13" t="str">
        <f>IF(B1993="","не указан"&amp;COUNTIF($A$3:$A1993,A1993),B1993)</f>
        <v>Офисное помещение</v>
      </c>
      <c r="D1993" s="10" t="str">
        <f t="shared" si="62"/>
        <v>7806308033Офисное помещение</v>
      </c>
      <c r="E1993" s="10"/>
      <c r="F1993" s="10" t="s">
        <v>16</v>
      </c>
      <c r="G1993" s="10" t="s">
        <v>823</v>
      </c>
      <c r="H1993" s="11" t="s">
        <v>957</v>
      </c>
      <c r="I1993" s="2">
        <f t="shared" si="63"/>
        <v>1</v>
      </c>
      <c r="J1993" s="2" t="s">
        <v>11974</v>
      </c>
    </row>
    <row r="1994" spans="1:10" x14ac:dyDescent="0.25">
      <c r="A1994" s="12">
        <v>7806321997</v>
      </c>
      <c r="B1994" s="13" t="s">
        <v>11657</v>
      </c>
      <c r="C1994" s="13" t="str">
        <f>IF(B1994="","не указан"&amp;COUNTIF($A$3:$A1994,A1994),B1994)</f>
        <v>Центр сопровождения</v>
      </c>
      <c r="D1994" s="10" t="str">
        <f t="shared" si="62"/>
        <v>7806321997Центр сопровождения</v>
      </c>
      <c r="E1994" s="13" t="s">
        <v>11658</v>
      </c>
      <c r="F1994" s="13" t="s">
        <v>16</v>
      </c>
      <c r="G1994" s="13" t="s">
        <v>823</v>
      </c>
      <c r="H1994" s="14" t="s">
        <v>936</v>
      </c>
      <c r="I1994" s="2">
        <f t="shared" si="63"/>
        <v>2</v>
      </c>
      <c r="J1994" s="2" t="s">
        <v>11974</v>
      </c>
    </row>
    <row r="1995" spans="1:10" x14ac:dyDescent="0.25">
      <c r="A1995" s="9">
        <v>7806321997</v>
      </c>
      <c r="B1995" s="13"/>
      <c r="C1995" s="13" t="str">
        <f>IF(B1995="","не указан"&amp;COUNTIF($A$3:$A1995,A1995),B1995)</f>
        <v>не указан2</v>
      </c>
      <c r="D1995" s="10" t="str">
        <f t="shared" si="62"/>
        <v>7806321997не указан2</v>
      </c>
      <c r="E1995" s="10" t="s">
        <v>11849</v>
      </c>
      <c r="F1995" s="10" t="s">
        <v>16</v>
      </c>
      <c r="G1995" s="10" t="s">
        <v>823</v>
      </c>
      <c r="H1995" s="11" t="s">
        <v>936</v>
      </c>
      <c r="I1995" s="2">
        <f t="shared" si="63"/>
        <v>1</v>
      </c>
      <c r="J1995" s="2" t="s">
        <v>11974</v>
      </c>
    </row>
    <row r="1996" spans="1:10" x14ac:dyDescent="0.25">
      <c r="A1996" s="12">
        <v>7806346328</v>
      </c>
      <c r="B1996" s="13"/>
      <c r="C1996" s="13" t="str">
        <f>IF(B1996="","не указан"&amp;COUNTIF($A$3:$A1996,A1996),B1996)</f>
        <v>не указан1</v>
      </c>
      <c r="D1996" s="10" t="str">
        <f t="shared" si="62"/>
        <v>7806346328не указан1</v>
      </c>
      <c r="E1996" s="13" t="s">
        <v>3039</v>
      </c>
      <c r="F1996" s="13" t="s">
        <v>2243</v>
      </c>
      <c r="G1996" s="13" t="s">
        <v>2283</v>
      </c>
      <c r="H1996" s="14" t="s">
        <v>2292</v>
      </c>
      <c r="I1996" s="2">
        <f t="shared" si="63"/>
        <v>1</v>
      </c>
      <c r="J1996" s="2" t="s">
        <v>11974</v>
      </c>
    </row>
    <row r="1997" spans="1:10" x14ac:dyDescent="0.25">
      <c r="A1997" s="9">
        <v>7806368392</v>
      </c>
      <c r="B1997" s="10" t="s">
        <v>2823</v>
      </c>
      <c r="C1997" s="13" t="str">
        <f>IF(B1997="","не указан"&amp;COUNTIF($A$3:$A1997,A1997),B1997)</f>
        <v>195298, Санкт-Петербург г, Осипенко ул, д. 10, корп. 1, литер А</v>
      </c>
      <c r="D1997" s="10" t="str">
        <f t="shared" si="62"/>
        <v>7806368392195298, Санкт-Петербург г, Осипенко ул, д. 10, корп. 1, литер А</v>
      </c>
      <c r="E1997" s="10"/>
      <c r="F1997" s="10" t="s">
        <v>16</v>
      </c>
      <c r="G1997" s="10" t="s">
        <v>823</v>
      </c>
      <c r="H1997" s="11" t="s">
        <v>942</v>
      </c>
      <c r="I1997" s="2">
        <f t="shared" si="63"/>
        <v>10</v>
      </c>
      <c r="J1997" s="2" t="s">
        <v>11974</v>
      </c>
    </row>
    <row r="1998" spans="1:10" x14ac:dyDescent="0.25">
      <c r="A1998" s="12">
        <v>7806368392</v>
      </c>
      <c r="B1998" s="13" t="s">
        <v>2824</v>
      </c>
      <c r="C1998" s="13" t="str">
        <f>IF(B1998="","не указан"&amp;COUNTIF($A$3:$A1998,A1998),B1998)</f>
        <v>195299,  Санкт-Петербург, Маршака пр-кт, д. 22, стр.1</v>
      </c>
      <c r="D1998" s="10" t="str">
        <f t="shared" si="62"/>
        <v>7806368392195299,  Санкт-Петербург, Маршака пр-кт, д. 22, стр.1</v>
      </c>
      <c r="E1998" s="13"/>
      <c r="F1998" s="13" t="s">
        <v>16</v>
      </c>
      <c r="G1998" s="13" t="s">
        <v>823</v>
      </c>
      <c r="H1998" s="14" t="s">
        <v>942</v>
      </c>
      <c r="I1998" s="2">
        <f t="shared" si="63"/>
        <v>9</v>
      </c>
      <c r="J1998" s="2" t="s">
        <v>11974</v>
      </c>
    </row>
    <row r="1999" spans="1:10" x14ac:dyDescent="0.25">
      <c r="A1999" s="9">
        <v>7806368392</v>
      </c>
      <c r="B1999" s="10" t="s">
        <v>3535</v>
      </c>
      <c r="C1999" s="13" t="str">
        <f>IF(B1999="","не указан"&amp;COUNTIF($A$3:$A1999,A1999),B1999)</f>
        <v>Большая Пороховская, д. 22, литер А</v>
      </c>
      <c r="D1999" s="10" t="str">
        <f t="shared" si="62"/>
        <v>7806368392Большая Пороховская, д. 22, литер А</v>
      </c>
      <c r="E1999" s="10" t="s">
        <v>3536</v>
      </c>
      <c r="F1999" s="10" t="s">
        <v>16</v>
      </c>
      <c r="G1999" s="10" t="s">
        <v>823</v>
      </c>
      <c r="H1999" s="11" t="s">
        <v>942</v>
      </c>
      <c r="I1999" s="2">
        <f t="shared" si="63"/>
        <v>8</v>
      </c>
      <c r="J1999" s="2" t="s">
        <v>11974</v>
      </c>
    </row>
    <row r="2000" spans="1:10" x14ac:dyDescent="0.25">
      <c r="A2000" s="12">
        <v>7806368392</v>
      </c>
      <c r="B2000" s="13" t="s">
        <v>7507</v>
      </c>
      <c r="C2000" s="13" t="str">
        <f>IF(B2000="","не указан"&amp;COUNTIF($A$3:$A2000,A2000),B2000)</f>
        <v>Наставников пр. , д. 46, корп. 2, литер А</v>
      </c>
      <c r="D2000" s="10" t="str">
        <f t="shared" si="62"/>
        <v>7806368392Наставников пр. , д. 46, корп. 2, литер А</v>
      </c>
      <c r="E2000" s="13"/>
      <c r="F2000" s="13" t="s">
        <v>16</v>
      </c>
      <c r="G2000" s="13" t="s">
        <v>823</v>
      </c>
      <c r="H2000" s="14" t="s">
        <v>942</v>
      </c>
      <c r="I2000" s="2">
        <f t="shared" si="63"/>
        <v>7</v>
      </c>
      <c r="J2000" s="2" t="s">
        <v>11974</v>
      </c>
    </row>
    <row r="2001" spans="1:10" x14ac:dyDescent="0.25">
      <c r="A2001" s="9">
        <v>7806368392</v>
      </c>
      <c r="B2001" s="10" t="s">
        <v>9068</v>
      </c>
      <c r="C2001" s="13" t="str">
        <f>IF(B2001="","не указан"&amp;COUNTIF($A$3:$A2001,A2001),B2001)</f>
        <v>Пейзажная, д. 16, корпус 1, стр. 1 литер А пом 5Н</v>
      </c>
      <c r="D2001" s="10" t="str">
        <f t="shared" si="62"/>
        <v>7806368392Пейзажная, д. 16, корпус 1, стр. 1 литер А пом 5Н</v>
      </c>
      <c r="E2001" s="10"/>
      <c r="F2001" s="10" t="s">
        <v>16</v>
      </c>
      <c r="G2001" s="10" t="s">
        <v>823</v>
      </c>
      <c r="H2001" s="11" t="s">
        <v>942</v>
      </c>
      <c r="I2001" s="2">
        <f t="shared" si="63"/>
        <v>6</v>
      </c>
      <c r="J2001" s="2" t="s">
        <v>11974</v>
      </c>
    </row>
    <row r="2002" spans="1:10" x14ac:dyDescent="0.25">
      <c r="A2002" s="12">
        <v>7806368392</v>
      </c>
      <c r="B2002" s="13" t="s">
        <v>9070</v>
      </c>
      <c r="C2002" s="13" t="str">
        <f>IF(B2002="","не указан"&amp;COUNTIF($A$3:$A2002,A2002),B2002)</f>
        <v>Перевозный переулок, д. 9, лит. А</v>
      </c>
      <c r="D2002" s="10" t="str">
        <f t="shared" si="62"/>
        <v>7806368392Перевозный переулок, д. 9, лит. А</v>
      </c>
      <c r="E2002" s="13"/>
      <c r="F2002" s="13" t="s">
        <v>16</v>
      </c>
      <c r="G2002" s="13" t="s">
        <v>823</v>
      </c>
      <c r="H2002" s="14" t="s">
        <v>942</v>
      </c>
      <c r="I2002" s="2">
        <f t="shared" si="63"/>
        <v>5</v>
      </c>
      <c r="J2002" s="2" t="s">
        <v>11974</v>
      </c>
    </row>
    <row r="2003" spans="1:10" x14ac:dyDescent="0.25">
      <c r="A2003" s="9">
        <v>7806368392</v>
      </c>
      <c r="B2003" s="10" t="s">
        <v>10060</v>
      </c>
      <c r="C2003" s="13" t="str">
        <f>IF(B2003="","не указан"&amp;COUNTIF($A$3:$A2003,A2003),B2003)</f>
        <v>Санкт-Петербург, Новочеркасский проспект, д. 59, корпус 2, литер А</v>
      </c>
      <c r="D2003" s="10" t="str">
        <f t="shared" si="62"/>
        <v>7806368392Санкт-Петербург, Новочеркасский проспект, д. 59, корпус 2, литер А</v>
      </c>
      <c r="E2003" s="10"/>
      <c r="F2003" s="10" t="s">
        <v>16</v>
      </c>
      <c r="G2003" s="10" t="s">
        <v>823</v>
      </c>
      <c r="H2003" s="11" t="s">
        <v>942</v>
      </c>
      <c r="I2003" s="2">
        <f t="shared" si="63"/>
        <v>4</v>
      </c>
      <c r="J2003" s="2" t="s">
        <v>11974</v>
      </c>
    </row>
    <row r="2004" spans="1:10" x14ac:dyDescent="0.25">
      <c r="A2004" s="12">
        <v>7806368392</v>
      </c>
      <c r="B2004" s="13" t="s">
        <v>11090</v>
      </c>
      <c r="C2004" s="13" t="str">
        <f>IF(B2004="","не указан"&amp;COUNTIF($A$3:$A2004,A2004),B2004)</f>
        <v>Ударников пр., д. 36, литер А</v>
      </c>
      <c r="D2004" s="10" t="str">
        <f t="shared" si="62"/>
        <v>7806368392Ударников пр., д. 36, литер А</v>
      </c>
      <c r="E2004" s="13"/>
      <c r="F2004" s="13" t="s">
        <v>16</v>
      </c>
      <c r="G2004" s="13" t="s">
        <v>823</v>
      </c>
      <c r="H2004" s="14" t="s">
        <v>942</v>
      </c>
      <c r="I2004" s="2">
        <f t="shared" si="63"/>
        <v>3</v>
      </c>
      <c r="J2004" s="2" t="s">
        <v>11974</v>
      </c>
    </row>
    <row r="2005" spans="1:10" x14ac:dyDescent="0.25">
      <c r="A2005" s="9">
        <v>7806368392</v>
      </c>
      <c r="B2005" s="10" t="s">
        <v>11091</v>
      </c>
      <c r="C2005" s="13" t="str">
        <f>IF(B2005="","не указан"&amp;COUNTIF($A$3:$A2005,A2005),B2005)</f>
        <v>Ударников пр., д. 49, корп. 2, литер А</v>
      </c>
      <c r="D2005" s="10" t="str">
        <f t="shared" si="62"/>
        <v>7806368392Ударников пр., д. 49, корп. 2, литер А</v>
      </c>
      <c r="E2005" s="10"/>
      <c r="F2005" s="10" t="s">
        <v>16</v>
      </c>
      <c r="G2005" s="10" t="s">
        <v>823</v>
      </c>
      <c r="H2005" s="11" t="s">
        <v>942</v>
      </c>
      <c r="I2005" s="2">
        <f t="shared" si="63"/>
        <v>2</v>
      </c>
      <c r="J2005" s="2" t="s">
        <v>11974</v>
      </c>
    </row>
    <row r="2006" spans="1:10" x14ac:dyDescent="0.25">
      <c r="A2006" s="12">
        <v>7806368392</v>
      </c>
      <c r="B2006" s="13" t="s">
        <v>11947</v>
      </c>
      <c r="C2006" s="13" t="str">
        <f>IF(B2006="","не указан"&amp;COUNTIF($A$3:$A2006,A2006),B2006)</f>
        <v>Энтузиастов пр., д. 37/12, литер А</v>
      </c>
      <c r="D2006" s="10" t="str">
        <f t="shared" si="62"/>
        <v>7806368392Энтузиастов пр., д. 37/12, литер А</v>
      </c>
      <c r="E2006" s="13" t="s">
        <v>11948</v>
      </c>
      <c r="F2006" s="13" t="s">
        <v>16</v>
      </c>
      <c r="G2006" s="13" t="s">
        <v>823</v>
      </c>
      <c r="H2006" s="14" t="s">
        <v>942</v>
      </c>
      <c r="I2006" s="2">
        <f t="shared" si="63"/>
        <v>1</v>
      </c>
      <c r="J2006" s="2" t="s">
        <v>11974</v>
      </c>
    </row>
    <row r="2007" spans="1:10" x14ac:dyDescent="0.25">
      <c r="A2007" s="9">
        <v>7806396054</v>
      </c>
      <c r="B2007" s="10" t="s">
        <v>8448</v>
      </c>
      <c r="C2007" s="13" t="str">
        <f>IF(B2007="","не указан"&amp;COUNTIF($A$3:$A2007,A2007),B2007)</f>
        <v>Объект нежилого фонда-часть помещения</v>
      </c>
      <c r="D2007" s="10" t="str">
        <f t="shared" si="62"/>
        <v>7806396054Объект нежилого фонда-часть помещения</v>
      </c>
      <c r="E2007" s="10"/>
      <c r="F2007" s="10" t="s">
        <v>16</v>
      </c>
      <c r="G2007" s="10" t="s">
        <v>823</v>
      </c>
      <c r="H2007" s="11" t="s">
        <v>941</v>
      </c>
      <c r="I2007" s="2">
        <f t="shared" si="63"/>
        <v>1</v>
      </c>
      <c r="J2007" s="2" t="s">
        <v>11974</v>
      </c>
    </row>
    <row r="2008" spans="1:10" x14ac:dyDescent="0.25">
      <c r="A2008" s="12">
        <v>7806413888</v>
      </c>
      <c r="B2008" s="13" t="s">
        <v>4030</v>
      </c>
      <c r="C2008" s="13" t="str">
        <f>IF(B2008="","не указан"&amp;COUNTIF($A$3:$A2008,A2008),B2008)</f>
        <v>ГБОУ СОШ №531</v>
      </c>
      <c r="D2008" s="10" t="str">
        <f t="shared" si="62"/>
        <v>7806413888ГБОУ СОШ №531</v>
      </c>
      <c r="E2008" s="13" t="s">
        <v>4031</v>
      </c>
      <c r="F2008" s="13" t="s">
        <v>16</v>
      </c>
      <c r="G2008" s="13" t="s">
        <v>823</v>
      </c>
      <c r="H2008" s="14" t="s">
        <v>923</v>
      </c>
      <c r="I2008" s="2">
        <f t="shared" si="63"/>
        <v>1</v>
      </c>
      <c r="J2008" s="2" t="s">
        <v>11974</v>
      </c>
    </row>
    <row r="2009" spans="1:10" x14ac:dyDescent="0.25">
      <c r="A2009" s="9">
        <v>7806414553</v>
      </c>
      <c r="B2009" s="10" t="s">
        <v>6730</v>
      </c>
      <c r="C2009" s="13" t="str">
        <f>IF(B2009="","не указан"&amp;COUNTIF($A$3:$A2009,A2009),B2009)</f>
        <v>Ириновский пр., д. 34, к.2, стр.1</v>
      </c>
      <c r="D2009" s="10" t="str">
        <f t="shared" si="62"/>
        <v>7806414553Ириновский пр., д. 34, к.2, стр.1</v>
      </c>
      <c r="E2009" s="10"/>
      <c r="F2009" s="10" t="s">
        <v>16</v>
      </c>
      <c r="G2009" s="10" t="s">
        <v>823</v>
      </c>
      <c r="H2009" s="11" t="s">
        <v>887</v>
      </c>
      <c r="I2009" s="2">
        <f t="shared" si="63"/>
        <v>2</v>
      </c>
      <c r="J2009" s="2" t="s">
        <v>11974</v>
      </c>
    </row>
    <row r="2010" spans="1:10" x14ac:dyDescent="0.25">
      <c r="A2010" s="12">
        <v>7806414553</v>
      </c>
      <c r="B2010" s="13" t="s">
        <v>8495</v>
      </c>
      <c r="C2010" s="13" t="str">
        <f>IF(B2010="","не указан"&amp;COUNTIF($A$3:$A2010,A2010),B2010)</f>
        <v>Осипенко ул., д.6, литера А</v>
      </c>
      <c r="D2010" s="10" t="str">
        <f t="shared" si="62"/>
        <v>7806414553Осипенко ул., д.6, литера А</v>
      </c>
      <c r="E2010" s="13"/>
      <c r="F2010" s="13" t="s">
        <v>16</v>
      </c>
      <c r="G2010" s="13" t="s">
        <v>823</v>
      </c>
      <c r="H2010" s="14" t="s">
        <v>887</v>
      </c>
      <c r="I2010" s="2">
        <f t="shared" si="63"/>
        <v>1</v>
      </c>
      <c r="J2010" s="2" t="s">
        <v>11974</v>
      </c>
    </row>
    <row r="2011" spans="1:10" x14ac:dyDescent="0.25">
      <c r="A2011" s="9">
        <v>7806425788</v>
      </c>
      <c r="B2011" s="10" t="s">
        <v>5391</v>
      </c>
      <c r="C2011" s="13" t="str">
        <f>IF(B2011="","не указан"&amp;COUNTIF($A$3:$A2011,A2011),B2011)</f>
        <v>Детско-юношеский центр</v>
      </c>
      <c r="D2011" s="10" t="str">
        <f t="shared" si="62"/>
        <v>7806425788Детско-юношеский центр</v>
      </c>
      <c r="E2011" s="10" t="s">
        <v>5392</v>
      </c>
      <c r="F2011" s="10" t="s">
        <v>16</v>
      </c>
      <c r="G2011" s="10" t="s">
        <v>823</v>
      </c>
      <c r="H2011" s="11" t="s">
        <v>932</v>
      </c>
      <c r="I2011" s="2">
        <f t="shared" si="63"/>
        <v>1</v>
      </c>
      <c r="J2011" s="2" t="s">
        <v>11974</v>
      </c>
    </row>
    <row r="2012" spans="1:10" x14ac:dyDescent="0.25">
      <c r="A2012" s="12">
        <v>7806426051</v>
      </c>
      <c r="B2012" s="13" t="s">
        <v>3850</v>
      </c>
      <c r="C2012" s="13" t="str">
        <f>IF(B2012="","не указан"&amp;COUNTIF($A$3:$A2012,A2012),B2012)</f>
        <v>ГБДОУ детский сад № 19 Красногвардейского района СПб</v>
      </c>
      <c r="D2012" s="10" t="str">
        <f t="shared" si="62"/>
        <v>7806426051ГБДОУ детский сад № 19 Красногвардейского района СПб</v>
      </c>
      <c r="E2012" s="13"/>
      <c r="F2012" s="13" t="s">
        <v>16</v>
      </c>
      <c r="G2012" s="13" t="s">
        <v>823</v>
      </c>
      <c r="H2012" s="14" t="s">
        <v>833</v>
      </c>
      <c r="I2012" s="2">
        <f t="shared" si="63"/>
        <v>2</v>
      </c>
      <c r="J2012" s="2" t="s">
        <v>11974</v>
      </c>
    </row>
    <row r="2013" spans="1:10" x14ac:dyDescent="0.25">
      <c r="A2013" s="9">
        <v>7806426051</v>
      </c>
      <c r="B2013" s="10" t="s">
        <v>4368</v>
      </c>
      <c r="C2013" s="13" t="str">
        <f>IF(B2013="","не указан"&amp;COUNTIF($A$3:$A2013,A2013),B2013)</f>
        <v>Государственное бюджетное дошкольное образовательное учреждение детский сад № 19 Красногвардейского района СПб</v>
      </c>
      <c r="D2013" s="10" t="str">
        <f t="shared" si="62"/>
        <v>7806426051Государственное бюджетное дошкольное образовательное учреждение детский сад № 19 Красногвардейского района СПб</v>
      </c>
      <c r="E2013" s="10" t="s">
        <v>4369</v>
      </c>
      <c r="F2013" s="10" t="s">
        <v>16</v>
      </c>
      <c r="G2013" s="10" t="s">
        <v>823</v>
      </c>
      <c r="H2013" s="11" t="s">
        <v>833</v>
      </c>
      <c r="I2013" s="2">
        <f t="shared" si="63"/>
        <v>1</v>
      </c>
      <c r="J2013" s="2" t="s">
        <v>11974</v>
      </c>
    </row>
    <row r="2014" spans="1:10" x14ac:dyDescent="0.25">
      <c r="A2014" s="12">
        <v>7806440754</v>
      </c>
      <c r="B2014" s="13" t="s">
        <v>10531</v>
      </c>
      <c r="C2014" s="13" t="str">
        <f>IF(B2014="","не указан"&amp;COUNTIF($A$3:$A2014,A2014),B2014)</f>
        <v>СПБ ГБУ "Культурно-досуговый центр "Красногвардейский"</v>
      </c>
      <c r="D2014" s="10" t="str">
        <f t="shared" si="62"/>
        <v>7806440754СПБ ГБУ "Культурно-досуговый центр "Красногвардейский"</v>
      </c>
      <c r="E2014" s="13"/>
      <c r="F2014" s="13" t="s">
        <v>16</v>
      </c>
      <c r="G2014" s="13" t="s">
        <v>823</v>
      </c>
      <c r="H2014" s="14" t="s">
        <v>939</v>
      </c>
      <c r="I2014" s="2">
        <f t="shared" si="63"/>
        <v>4</v>
      </c>
      <c r="J2014" s="2" t="s">
        <v>11974</v>
      </c>
    </row>
    <row r="2015" spans="1:10" x14ac:dyDescent="0.25">
      <c r="A2015" s="9">
        <v>7806440754</v>
      </c>
      <c r="B2015" s="10" t="s">
        <v>11486</v>
      </c>
      <c r="C2015" s="13" t="str">
        <f>IF(B2015="","не указан"&amp;COUNTIF($A$3:$A2015,A2015),B2015)</f>
        <v>Филиал "Малоохтинский"</v>
      </c>
      <c r="D2015" s="10" t="str">
        <f t="shared" si="62"/>
        <v>7806440754Филиал "Малоохтинский"</v>
      </c>
      <c r="E2015" s="10"/>
      <c r="F2015" s="10" t="s">
        <v>16</v>
      </c>
      <c r="G2015" s="10" t="s">
        <v>823</v>
      </c>
      <c r="H2015" s="11" t="s">
        <v>939</v>
      </c>
      <c r="I2015" s="2">
        <f t="shared" si="63"/>
        <v>3</v>
      </c>
      <c r="J2015" s="2" t="s">
        <v>11974</v>
      </c>
    </row>
    <row r="2016" spans="1:10" x14ac:dyDescent="0.25">
      <c r="A2016" s="12">
        <v>7806440754</v>
      </c>
      <c r="B2016" s="13" t="s">
        <v>11487</v>
      </c>
      <c r="C2016" s="13" t="str">
        <f>IF(B2016="","не указан"&amp;COUNTIF($A$3:$A2016,A2016),B2016)</f>
        <v>филиал "Новоохтинский"</v>
      </c>
      <c r="D2016" s="10" t="str">
        <f t="shared" si="62"/>
        <v>7806440754филиал "Новоохтинский"</v>
      </c>
      <c r="E2016" s="13"/>
      <c r="F2016" s="13" t="s">
        <v>16</v>
      </c>
      <c r="G2016" s="13" t="s">
        <v>823</v>
      </c>
      <c r="H2016" s="14" t="s">
        <v>939</v>
      </c>
      <c r="I2016" s="2">
        <f t="shared" si="63"/>
        <v>2</v>
      </c>
      <c r="J2016" s="2" t="s">
        <v>11974</v>
      </c>
    </row>
    <row r="2017" spans="1:10" x14ac:dyDescent="0.25">
      <c r="A2017" s="9">
        <v>7806440754</v>
      </c>
      <c r="B2017" s="10" t="s">
        <v>11488</v>
      </c>
      <c r="C2017" s="13" t="str">
        <f>IF(B2017="","не указан"&amp;COUNTIF($A$3:$A2017,A2017),B2017)</f>
        <v>Филиал "Полюстровский"</v>
      </c>
      <c r="D2017" s="10" t="str">
        <f t="shared" si="62"/>
        <v>7806440754Филиал "Полюстровский"</v>
      </c>
      <c r="E2017" s="10"/>
      <c r="F2017" s="10" t="s">
        <v>16</v>
      </c>
      <c r="G2017" s="10" t="s">
        <v>823</v>
      </c>
      <c r="H2017" s="11" t="s">
        <v>939</v>
      </c>
      <c r="I2017" s="2">
        <f t="shared" si="63"/>
        <v>1</v>
      </c>
      <c r="J2017" s="2" t="s">
        <v>11974</v>
      </c>
    </row>
    <row r="2018" spans="1:10" x14ac:dyDescent="0.25">
      <c r="A2018" s="12">
        <v>7806443650</v>
      </c>
      <c r="B2018" s="13" t="s">
        <v>11330</v>
      </c>
      <c r="C2018" s="13" t="str">
        <f>IF(B2018="","не указан"&amp;COUNTIF($A$3:$A2018,A2018),B2018)</f>
        <v>учебный корпус 1</v>
      </c>
      <c r="D2018" s="10" t="str">
        <f t="shared" si="62"/>
        <v>7806443650учебный корпус 1</v>
      </c>
      <c r="E2018" s="13" t="s">
        <v>11331</v>
      </c>
      <c r="F2018" s="13" t="s">
        <v>16</v>
      </c>
      <c r="G2018" s="13" t="s">
        <v>823</v>
      </c>
      <c r="H2018" s="14" t="s">
        <v>885</v>
      </c>
      <c r="I2018" s="2">
        <f t="shared" si="63"/>
        <v>2</v>
      </c>
      <c r="J2018" s="2" t="s">
        <v>11974</v>
      </c>
    </row>
    <row r="2019" spans="1:10" x14ac:dyDescent="0.25">
      <c r="A2019" s="9">
        <v>7806443650</v>
      </c>
      <c r="B2019" s="13"/>
      <c r="C2019" s="13" t="str">
        <f>IF(B2019="","не указан"&amp;COUNTIF($A$3:$A2019,A2019),B2019)</f>
        <v>не указан2</v>
      </c>
      <c r="D2019" s="10" t="str">
        <f t="shared" si="62"/>
        <v>7806443650не указан2</v>
      </c>
      <c r="E2019" s="10" t="s">
        <v>11346</v>
      </c>
      <c r="F2019" s="10" t="s">
        <v>16</v>
      </c>
      <c r="G2019" s="10" t="s">
        <v>823</v>
      </c>
      <c r="H2019" s="11" t="s">
        <v>885</v>
      </c>
      <c r="I2019" s="2">
        <f t="shared" si="63"/>
        <v>1</v>
      </c>
      <c r="J2019" s="2" t="s">
        <v>11974</v>
      </c>
    </row>
    <row r="2020" spans="1:10" x14ac:dyDescent="0.25">
      <c r="A2020" s="12">
        <v>7806464321</v>
      </c>
      <c r="B2020" s="13"/>
      <c r="C2020" s="13" t="str">
        <f>IF(B2020="","не указан"&amp;COUNTIF($A$3:$A2020,A2020),B2020)</f>
        <v>не указан1</v>
      </c>
      <c r="D2020" s="10" t="str">
        <f t="shared" si="62"/>
        <v>7806464321не указан1</v>
      </c>
      <c r="E2020" s="13" t="s">
        <v>5039</v>
      </c>
      <c r="F2020" s="13" t="s">
        <v>16</v>
      </c>
      <c r="G2020" s="13" t="s">
        <v>823</v>
      </c>
      <c r="H2020" s="14" t="s">
        <v>844</v>
      </c>
      <c r="I2020" s="2">
        <f t="shared" si="63"/>
        <v>1</v>
      </c>
      <c r="J2020" s="2" t="s">
        <v>11974</v>
      </c>
    </row>
    <row r="2021" spans="1:10" x14ac:dyDescent="0.25">
      <c r="A2021" s="9">
        <v>7806464970</v>
      </c>
      <c r="B2021" s="13"/>
      <c r="C2021" s="13" t="str">
        <f>IF(B2021="","не указан"&amp;COUNTIF($A$3:$A2021,A2021),B2021)</f>
        <v>не указан1</v>
      </c>
      <c r="D2021" s="10" t="str">
        <f t="shared" si="62"/>
        <v>7806464970не указан1</v>
      </c>
      <c r="E2021" s="10" t="s">
        <v>5014</v>
      </c>
      <c r="F2021" s="10" t="s">
        <v>16</v>
      </c>
      <c r="G2021" s="10" t="s">
        <v>823</v>
      </c>
      <c r="H2021" s="11" t="s">
        <v>880</v>
      </c>
      <c r="I2021" s="2">
        <f t="shared" si="63"/>
        <v>1</v>
      </c>
      <c r="J2021" s="2" t="s">
        <v>11974</v>
      </c>
    </row>
    <row r="2022" spans="1:10" x14ac:dyDescent="0.25">
      <c r="A2022" s="12">
        <v>7806467756</v>
      </c>
      <c r="B2022" s="13"/>
      <c r="C2022" s="13" t="str">
        <f>IF(B2022="","не указан"&amp;COUNTIF($A$3:$A2022,A2022),B2022)</f>
        <v>не указан1</v>
      </c>
      <c r="D2022" s="10" t="str">
        <f t="shared" si="62"/>
        <v>7806467756не указан1</v>
      </c>
      <c r="E2022" s="13" t="s">
        <v>4297</v>
      </c>
      <c r="F2022" s="13" t="s">
        <v>16</v>
      </c>
      <c r="G2022" s="13" t="s">
        <v>823</v>
      </c>
      <c r="H2022" s="14" t="s">
        <v>853</v>
      </c>
      <c r="I2022" s="2">
        <f t="shared" si="63"/>
        <v>1</v>
      </c>
      <c r="J2022" s="2" t="s">
        <v>11974</v>
      </c>
    </row>
    <row r="2023" spans="1:10" x14ac:dyDescent="0.25">
      <c r="A2023" s="9">
        <v>7806524066</v>
      </c>
      <c r="B2023" s="10" t="s">
        <v>5326</v>
      </c>
      <c r="C2023" s="13" t="str">
        <f>IF(B2023="","не указан"&amp;COUNTIF($A$3:$A2023,A2023),B2023)</f>
        <v>Детский сад № 35</v>
      </c>
      <c r="D2023" s="10" t="str">
        <f t="shared" si="62"/>
        <v>7806524066Детский сад № 35</v>
      </c>
      <c r="E2023" s="10" t="s">
        <v>5327</v>
      </c>
      <c r="F2023" s="10" t="s">
        <v>16</v>
      </c>
      <c r="G2023" s="10" t="s">
        <v>823</v>
      </c>
      <c r="H2023" s="11" t="s">
        <v>849</v>
      </c>
      <c r="I2023" s="2">
        <f t="shared" si="63"/>
        <v>2</v>
      </c>
      <c r="J2023" s="2" t="s">
        <v>11974</v>
      </c>
    </row>
    <row r="2024" spans="1:10" x14ac:dyDescent="0.25">
      <c r="A2024" s="12">
        <v>7806524066</v>
      </c>
      <c r="B2024" s="13"/>
      <c r="C2024" s="13" t="str">
        <f>IF(B2024="","не указан"&amp;COUNTIF($A$3:$A2024,A2024),B2024)</f>
        <v>не указан2</v>
      </c>
      <c r="D2024" s="10" t="str">
        <f t="shared" si="62"/>
        <v>7806524066не указан2</v>
      </c>
      <c r="E2024" s="13" t="s">
        <v>5798</v>
      </c>
      <c r="F2024" s="13" t="s">
        <v>16</v>
      </c>
      <c r="G2024" s="13" t="s">
        <v>823</v>
      </c>
      <c r="H2024" s="14" t="s">
        <v>849</v>
      </c>
      <c r="I2024" s="2">
        <f t="shared" si="63"/>
        <v>1</v>
      </c>
      <c r="J2024" s="2" t="s">
        <v>11974</v>
      </c>
    </row>
    <row r="2025" spans="1:10" x14ac:dyDescent="0.25">
      <c r="A2025" s="9">
        <v>7807007582</v>
      </c>
      <c r="B2025" s="13"/>
      <c r="C2025" s="13" t="str">
        <f>IF(B2025="","не указан"&amp;COUNTIF($A$3:$A2025,A2025),B2025)</f>
        <v>не указан1</v>
      </c>
      <c r="D2025" s="10" t="str">
        <f t="shared" si="62"/>
        <v>7807007582не указан1</v>
      </c>
      <c r="E2025" s="10" t="s">
        <v>8235</v>
      </c>
      <c r="F2025" s="10" t="s">
        <v>2243</v>
      </c>
      <c r="G2025" s="10" t="s">
        <v>2317</v>
      </c>
      <c r="H2025" s="11" t="s">
        <v>2327</v>
      </c>
      <c r="I2025" s="2">
        <f t="shared" si="63"/>
        <v>2</v>
      </c>
      <c r="J2025" s="2" t="s">
        <v>11974</v>
      </c>
    </row>
    <row r="2026" spans="1:10" x14ac:dyDescent="0.25">
      <c r="A2026" s="12">
        <v>7807007582</v>
      </c>
      <c r="B2026" s="13"/>
      <c r="C2026" s="13" t="str">
        <f>IF(B2026="","не указан"&amp;COUNTIF($A$3:$A2026,A2026),B2026)</f>
        <v>не указан2</v>
      </c>
      <c r="D2026" s="10" t="str">
        <f t="shared" si="62"/>
        <v>7807007582не указан2</v>
      </c>
      <c r="E2026" s="13" t="s">
        <v>8235</v>
      </c>
      <c r="F2026" s="13" t="s">
        <v>2243</v>
      </c>
      <c r="G2026" s="13" t="s">
        <v>2317</v>
      </c>
      <c r="H2026" s="14" t="s">
        <v>2327</v>
      </c>
      <c r="I2026" s="2">
        <f t="shared" si="63"/>
        <v>1</v>
      </c>
      <c r="J2026" s="2" t="s">
        <v>11974</v>
      </c>
    </row>
    <row r="2027" spans="1:10" x14ac:dyDescent="0.25">
      <c r="A2027" s="9">
        <v>7807008265</v>
      </c>
      <c r="B2027" s="10" t="s">
        <v>4751</v>
      </c>
      <c r="C2027" s="13" t="str">
        <f>IF(B2027="","не указан"&amp;COUNTIF($A$3:$A2027,A2027),B2027)</f>
        <v>Государственное бюджетное общеобразовательное учреждение средняя общеобразовательная школа № 394 Красносельского района Санкт-Петербурга</v>
      </c>
      <c r="D2027" s="10" t="str">
        <f t="shared" si="62"/>
        <v>7807008265Государственное бюджетное общеобразовательное учреждение средняя общеобразовательная школа № 394 Красносельского района Санкт-Петербурга</v>
      </c>
      <c r="E2027" s="10" t="s">
        <v>4752</v>
      </c>
      <c r="F2027" s="10" t="s">
        <v>16</v>
      </c>
      <c r="G2027" s="10" t="s">
        <v>960</v>
      </c>
      <c r="H2027" s="11" t="s">
        <v>1062</v>
      </c>
      <c r="I2027" s="2">
        <f t="shared" si="63"/>
        <v>1</v>
      </c>
      <c r="J2027" s="2" t="s">
        <v>11974</v>
      </c>
    </row>
    <row r="2028" spans="1:10" x14ac:dyDescent="0.25">
      <c r="A2028" s="12">
        <v>7807008339</v>
      </c>
      <c r="B2028" s="13" t="s">
        <v>10533</v>
      </c>
      <c r="C2028" s="13" t="str">
        <f>IF(B2028="","не указан"&amp;COUNTIF($A$3:$A2028,A2028),B2028)</f>
        <v>СПб ГБУ "ПМЦ "Лигово" Подростково-молодежный клуб "Звезда"</v>
      </c>
      <c r="D2028" s="10" t="str">
        <f t="shared" si="62"/>
        <v>7807008339СПб ГБУ "ПМЦ "Лигово" Подростково-молодежный клуб "Звезда"</v>
      </c>
      <c r="E2028" s="13"/>
      <c r="F2028" s="13" t="s">
        <v>16</v>
      </c>
      <c r="G2028" s="13" t="s">
        <v>960</v>
      </c>
      <c r="H2028" s="14" t="s">
        <v>1090</v>
      </c>
      <c r="I2028" s="2">
        <f t="shared" si="63"/>
        <v>20</v>
      </c>
      <c r="J2028" s="2" t="s">
        <v>11974</v>
      </c>
    </row>
    <row r="2029" spans="1:10" x14ac:dyDescent="0.25">
      <c r="A2029" s="9">
        <v>7807008339</v>
      </c>
      <c r="B2029" s="10" t="s">
        <v>10534</v>
      </c>
      <c r="C2029" s="13" t="str">
        <f>IF(B2029="","не указан"&amp;COUNTIF($A$3:$A2029,A2029),B2029)</f>
        <v>СПб ГБУ "ПМЦ "Лигово" подростково-молодежный клуб "Непокоренный Рубеж"</v>
      </c>
      <c r="D2029" s="10" t="str">
        <f t="shared" si="62"/>
        <v>7807008339СПб ГБУ "ПМЦ "Лигово" подростково-молодежный клуб "Непокоренный Рубеж"</v>
      </c>
      <c r="E2029" s="10"/>
      <c r="F2029" s="10" t="s">
        <v>16</v>
      </c>
      <c r="G2029" s="10" t="s">
        <v>960</v>
      </c>
      <c r="H2029" s="11" t="s">
        <v>1090</v>
      </c>
      <c r="I2029" s="2">
        <f t="shared" si="63"/>
        <v>19</v>
      </c>
      <c r="J2029" s="2" t="s">
        <v>11974</v>
      </c>
    </row>
    <row r="2030" spans="1:10" x14ac:dyDescent="0.25">
      <c r="A2030" s="12">
        <v>7807008339</v>
      </c>
      <c r="B2030" s="13" t="s">
        <v>10575</v>
      </c>
      <c r="C2030" s="13" t="str">
        <f>IF(B2030="","не указан"&amp;COUNTIF($A$3:$A2030,A2030),B2030)</f>
        <v>СПБ ГБУ ПМЦ "Лигово" подростково-молодежный клуб "Алые паруса"</v>
      </c>
      <c r="D2030" s="10" t="str">
        <f t="shared" si="62"/>
        <v>7807008339СПБ ГБУ ПМЦ "Лигово" подростково-молодежный клуб "Алые паруса"</v>
      </c>
      <c r="E2030" s="13" t="s">
        <v>10576</v>
      </c>
      <c r="F2030" s="13" t="s">
        <v>16</v>
      </c>
      <c r="G2030" s="13" t="s">
        <v>960</v>
      </c>
      <c r="H2030" s="14" t="s">
        <v>1090</v>
      </c>
      <c r="I2030" s="2">
        <f t="shared" si="63"/>
        <v>18</v>
      </c>
      <c r="J2030" s="2" t="s">
        <v>11974</v>
      </c>
    </row>
    <row r="2031" spans="1:10" x14ac:dyDescent="0.25">
      <c r="A2031" s="9">
        <v>7807008339</v>
      </c>
      <c r="B2031" s="10" t="s">
        <v>10577</v>
      </c>
      <c r="C2031" s="13" t="str">
        <f>IF(B2031="","не указан"&amp;COUNTIF($A$3:$A2031,A2031),B2031)</f>
        <v>СПБ ГБУ ПМЦ "Лигово" подростково-молодежный клуб "Альфа"</v>
      </c>
      <c r="D2031" s="10" t="str">
        <f t="shared" si="62"/>
        <v>7807008339СПБ ГБУ ПМЦ "Лигово" подростково-молодежный клуб "Альфа"</v>
      </c>
      <c r="E2031" s="10" t="s">
        <v>10578</v>
      </c>
      <c r="F2031" s="10" t="s">
        <v>16</v>
      </c>
      <c r="G2031" s="10" t="s">
        <v>960</v>
      </c>
      <c r="H2031" s="11" t="s">
        <v>1090</v>
      </c>
      <c r="I2031" s="2">
        <f t="shared" si="63"/>
        <v>17</v>
      </c>
      <c r="J2031" s="2" t="s">
        <v>11974</v>
      </c>
    </row>
    <row r="2032" spans="1:10" x14ac:dyDescent="0.25">
      <c r="A2032" s="12">
        <v>7807008339</v>
      </c>
      <c r="B2032" s="13" t="s">
        <v>10579</v>
      </c>
      <c r="C2032" s="13" t="str">
        <f>IF(B2032="","не указан"&amp;COUNTIF($A$3:$A2032,A2032),B2032)</f>
        <v>СПБ ГБУ ПМЦ "Лигово" подростково-молодежный клуб "Атлант"</v>
      </c>
      <c r="D2032" s="10" t="str">
        <f t="shared" si="62"/>
        <v>7807008339СПБ ГБУ ПМЦ "Лигово" подростково-молодежный клуб "Атлант"</v>
      </c>
      <c r="E2032" s="13" t="s">
        <v>3360</v>
      </c>
      <c r="F2032" s="13" t="s">
        <v>16</v>
      </c>
      <c r="G2032" s="13" t="s">
        <v>960</v>
      </c>
      <c r="H2032" s="14" t="s">
        <v>1090</v>
      </c>
      <c r="I2032" s="2">
        <f t="shared" si="63"/>
        <v>16</v>
      </c>
      <c r="J2032" s="2" t="s">
        <v>11974</v>
      </c>
    </row>
    <row r="2033" spans="1:10" x14ac:dyDescent="0.25">
      <c r="A2033" s="9">
        <v>7807008339</v>
      </c>
      <c r="B2033" s="10" t="s">
        <v>10580</v>
      </c>
      <c r="C2033" s="13" t="str">
        <f>IF(B2033="","не указан"&amp;COUNTIF($A$3:$A2033,A2033),B2033)</f>
        <v>СПБ ГБУ ПМЦ "Лигово" подростково-молодежный клуб "Берег"</v>
      </c>
      <c r="D2033" s="10" t="str">
        <f t="shared" si="62"/>
        <v>7807008339СПБ ГБУ ПМЦ "Лигово" подростково-молодежный клуб "Берег"</v>
      </c>
      <c r="E2033" s="10" t="s">
        <v>3459</v>
      </c>
      <c r="F2033" s="10" t="s">
        <v>16</v>
      </c>
      <c r="G2033" s="10" t="s">
        <v>960</v>
      </c>
      <c r="H2033" s="11" t="s">
        <v>1090</v>
      </c>
      <c r="I2033" s="2">
        <f t="shared" si="63"/>
        <v>15</v>
      </c>
      <c r="J2033" s="2" t="s">
        <v>11974</v>
      </c>
    </row>
    <row r="2034" spans="1:10" x14ac:dyDescent="0.25">
      <c r="A2034" s="12">
        <v>7807008339</v>
      </c>
      <c r="B2034" s="13" t="s">
        <v>10581</v>
      </c>
      <c r="C2034" s="13" t="str">
        <f>IF(B2034="","не указан"&amp;COUNTIF($A$3:$A2034,A2034),B2034)</f>
        <v>СПБ ГБУ ПМЦ "Лигово" подростково-молодежный клуб "Буревестник"</v>
      </c>
      <c r="D2034" s="10" t="str">
        <f t="shared" si="62"/>
        <v>7807008339СПБ ГБУ ПМЦ "Лигово" подростково-молодежный клуб "Буревестник"</v>
      </c>
      <c r="E2034" s="13" t="s">
        <v>10582</v>
      </c>
      <c r="F2034" s="13" t="s">
        <v>16</v>
      </c>
      <c r="G2034" s="13" t="s">
        <v>960</v>
      </c>
      <c r="H2034" s="14" t="s">
        <v>1090</v>
      </c>
      <c r="I2034" s="2">
        <f t="shared" si="63"/>
        <v>14</v>
      </c>
      <c r="J2034" s="2" t="s">
        <v>11974</v>
      </c>
    </row>
    <row r="2035" spans="1:10" x14ac:dyDescent="0.25">
      <c r="A2035" s="9">
        <v>7807008339</v>
      </c>
      <c r="B2035" s="10" t="s">
        <v>10583</v>
      </c>
      <c r="C2035" s="13" t="str">
        <f>IF(B2035="","не указан"&amp;COUNTIF($A$3:$A2035,A2035),B2035)</f>
        <v>СПБ ГБУ ПМЦ "Лигово" подростково-молодежный клуб "Восход"</v>
      </c>
      <c r="D2035" s="10" t="str">
        <f t="shared" si="62"/>
        <v>7807008339СПБ ГБУ ПМЦ "Лигово" подростково-молодежный клуб "Восход"</v>
      </c>
      <c r="E2035" s="10" t="s">
        <v>10584</v>
      </c>
      <c r="F2035" s="10" t="s">
        <v>16</v>
      </c>
      <c r="G2035" s="10" t="s">
        <v>960</v>
      </c>
      <c r="H2035" s="11" t="s">
        <v>1090</v>
      </c>
      <c r="I2035" s="2">
        <f t="shared" si="63"/>
        <v>13</v>
      </c>
      <c r="J2035" s="2" t="s">
        <v>11974</v>
      </c>
    </row>
    <row r="2036" spans="1:10" x14ac:dyDescent="0.25">
      <c r="A2036" s="12">
        <v>7807008339</v>
      </c>
      <c r="B2036" s="13" t="s">
        <v>10585</v>
      </c>
      <c r="C2036" s="13" t="str">
        <f>IF(B2036="","не указан"&amp;COUNTIF($A$3:$A2036,A2036),B2036)</f>
        <v>СПБ ГБУ ПМЦ "Лигово" подростково-молодежный клуб "Дружба"</v>
      </c>
      <c r="D2036" s="10" t="str">
        <f t="shared" si="62"/>
        <v>7807008339СПБ ГБУ ПМЦ "Лигово" подростково-молодежный клуб "Дружба"</v>
      </c>
      <c r="E2036" s="13" t="s">
        <v>10586</v>
      </c>
      <c r="F2036" s="13" t="s">
        <v>16</v>
      </c>
      <c r="G2036" s="13" t="s">
        <v>960</v>
      </c>
      <c r="H2036" s="14" t="s">
        <v>1090</v>
      </c>
      <c r="I2036" s="2">
        <f t="shared" si="63"/>
        <v>12</v>
      </c>
      <c r="J2036" s="2" t="s">
        <v>11974</v>
      </c>
    </row>
    <row r="2037" spans="1:10" x14ac:dyDescent="0.25">
      <c r="A2037" s="9">
        <v>7807008339</v>
      </c>
      <c r="B2037" s="10" t="s">
        <v>10587</v>
      </c>
      <c r="C2037" s="13" t="str">
        <f>IF(B2037="","не указан"&amp;COUNTIF($A$3:$A2037,A2037),B2037)</f>
        <v>СПБ ГБУ ПМЦ "Лигово" подростково-молодежный клуб "Маяк"</v>
      </c>
      <c r="D2037" s="10" t="str">
        <f t="shared" si="62"/>
        <v>7807008339СПБ ГБУ ПМЦ "Лигово" подростково-молодежный клуб "Маяк"</v>
      </c>
      <c r="E2037" s="10" t="s">
        <v>10588</v>
      </c>
      <c r="F2037" s="10" t="s">
        <v>16</v>
      </c>
      <c r="G2037" s="10" t="s">
        <v>960</v>
      </c>
      <c r="H2037" s="11" t="s">
        <v>1090</v>
      </c>
      <c r="I2037" s="2">
        <f t="shared" si="63"/>
        <v>11</v>
      </c>
      <c r="J2037" s="2" t="s">
        <v>11974</v>
      </c>
    </row>
    <row r="2038" spans="1:10" x14ac:dyDescent="0.25">
      <c r="A2038" s="12">
        <v>7807008339</v>
      </c>
      <c r="B2038" s="13" t="s">
        <v>10589</v>
      </c>
      <c r="C2038" s="13" t="str">
        <f>IF(B2038="","не указан"&amp;COUNTIF($A$3:$A2038,A2038),B2038)</f>
        <v>СПБ ГБУ ПМЦ "Лигово" подростково-молодежный клуб "Олимп"</v>
      </c>
      <c r="D2038" s="10" t="str">
        <f t="shared" si="62"/>
        <v>7807008339СПБ ГБУ ПМЦ "Лигово" подростково-молодежный клуб "Олимп"</v>
      </c>
      <c r="E2038" s="13" t="s">
        <v>10590</v>
      </c>
      <c r="F2038" s="13" t="s">
        <v>16</v>
      </c>
      <c r="G2038" s="13" t="s">
        <v>960</v>
      </c>
      <c r="H2038" s="14" t="s">
        <v>1090</v>
      </c>
      <c r="I2038" s="2">
        <f t="shared" si="63"/>
        <v>10</v>
      </c>
      <c r="J2038" s="2" t="s">
        <v>11974</v>
      </c>
    </row>
    <row r="2039" spans="1:10" x14ac:dyDescent="0.25">
      <c r="A2039" s="9">
        <v>7807008339</v>
      </c>
      <c r="B2039" s="10" t="s">
        <v>10591</v>
      </c>
      <c r="C2039" s="13" t="str">
        <f>IF(B2039="","не указан"&amp;COUNTIF($A$3:$A2039,A2039),B2039)</f>
        <v>СПБ ГБУ ПМЦ "Лигово" подростково-молодежный клуб "Полёт"</v>
      </c>
      <c r="D2039" s="10" t="str">
        <f t="shared" si="62"/>
        <v>7807008339СПБ ГБУ ПМЦ "Лигово" подростково-молодежный клуб "Полёт"</v>
      </c>
      <c r="E2039" s="10" t="s">
        <v>10592</v>
      </c>
      <c r="F2039" s="10" t="s">
        <v>16</v>
      </c>
      <c r="G2039" s="10" t="s">
        <v>960</v>
      </c>
      <c r="H2039" s="11" t="s">
        <v>1090</v>
      </c>
      <c r="I2039" s="2">
        <f t="shared" si="63"/>
        <v>9</v>
      </c>
      <c r="J2039" s="2" t="s">
        <v>11974</v>
      </c>
    </row>
    <row r="2040" spans="1:10" x14ac:dyDescent="0.25">
      <c r="A2040" s="12">
        <v>7807008339</v>
      </c>
      <c r="B2040" s="13" t="s">
        <v>10593</v>
      </c>
      <c r="C2040" s="13" t="str">
        <f>IF(B2040="","не указан"&amp;COUNTIF($A$3:$A2040,A2040),B2040)</f>
        <v>СПБ ГБУ ПМЦ "Лигово" подростково-молодежный клуб "Ракета"</v>
      </c>
      <c r="D2040" s="10" t="str">
        <f t="shared" si="62"/>
        <v>7807008339СПБ ГБУ ПМЦ "Лигово" подростково-молодежный клуб "Ракета"</v>
      </c>
      <c r="E2040" s="13" t="s">
        <v>7024</v>
      </c>
      <c r="F2040" s="13" t="s">
        <v>16</v>
      </c>
      <c r="G2040" s="13" t="s">
        <v>960</v>
      </c>
      <c r="H2040" s="14" t="s">
        <v>1090</v>
      </c>
      <c r="I2040" s="2">
        <f t="shared" si="63"/>
        <v>8</v>
      </c>
      <c r="J2040" s="2" t="s">
        <v>11974</v>
      </c>
    </row>
    <row r="2041" spans="1:10" x14ac:dyDescent="0.25">
      <c r="A2041" s="9">
        <v>7807008339</v>
      </c>
      <c r="B2041" s="10" t="s">
        <v>10594</v>
      </c>
      <c r="C2041" s="13" t="str">
        <f>IF(B2041="","не указан"&amp;COUNTIF($A$3:$A2041,A2041),B2041)</f>
        <v>СПБ ГБУ ПМЦ "Лигово" подростково-молодежный клуб "Рекорд"</v>
      </c>
      <c r="D2041" s="10" t="str">
        <f t="shared" si="62"/>
        <v>7807008339СПБ ГБУ ПМЦ "Лигово" подростково-молодежный клуб "Рекорд"</v>
      </c>
      <c r="E2041" s="10" t="s">
        <v>10595</v>
      </c>
      <c r="F2041" s="10" t="s">
        <v>16</v>
      </c>
      <c r="G2041" s="10" t="s">
        <v>960</v>
      </c>
      <c r="H2041" s="11" t="s">
        <v>1090</v>
      </c>
      <c r="I2041" s="2">
        <f t="shared" si="63"/>
        <v>7</v>
      </c>
      <c r="J2041" s="2" t="s">
        <v>11974</v>
      </c>
    </row>
    <row r="2042" spans="1:10" x14ac:dyDescent="0.25">
      <c r="A2042" s="12">
        <v>7807008339</v>
      </c>
      <c r="B2042" s="13" t="s">
        <v>10596</v>
      </c>
      <c r="C2042" s="13" t="str">
        <f>IF(B2042="","не указан"&amp;COUNTIF($A$3:$A2042,A2042),B2042)</f>
        <v>СПБ ГБУ ПМЦ "Лигово" подростково-молодежный клуб "Ритм"</v>
      </c>
      <c r="D2042" s="10" t="str">
        <f t="shared" si="62"/>
        <v>7807008339СПБ ГБУ ПМЦ "Лигово" подростково-молодежный клуб "Ритм"</v>
      </c>
      <c r="E2042" s="13" t="s">
        <v>10597</v>
      </c>
      <c r="F2042" s="13" t="s">
        <v>16</v>
      </c>
      <c r="G2042" s="13" t="s">
        <v>960</v>
      </c>
      <c r="H2042" s="14" t="s">
        <v>1090</v>
      </c>
      <c r="I2042" s="2">
        <f t="shared" si="63"/>
        <v>6</v>
      </c>
      <c r="J2042" s="2" t="s">
        <v>11974</v>
      </c>
    </row>
    <row r="2043" spans="1:10" x14ac:dyDescent="0.25">
      <c r="A2043" s="9">
        <v>7807008339</v>
      </c>
      <c r="B2043" s="10" t="s">
        <v>10598</v>
      </c>
      <c r="C2043" s="13" t="str">
        <f>IF(B2043="","не указан"&amp;COUNTIF($A$3:$A2043,A2043),B2043)</f>
        <v>СПБ ГБУ ПМЦ "Лигово" подростково-молодежный клуб "Ровесник"</v>
      </c>
      <c r="D2043" s="10" t="str">
        <f t="shared" si="62"/>
        <v>7807008339СПБ ГБУ ПМЦ "Лигово" подростково-молодежный клуб "Ровесник"</v>
      </c>
      <c r="E2043" s="10" t="s">
        <v>10599</v>
      </c>
      <c r="F2043" s="10" t="s">
        <v>16</v>
      </c>
      <c r="G2043" s="10" t="s">
        <v>960</v>
      </c>
      <c r="H2043" s="11" t="s">
        <v>1090</v>
      </c>
      <c r="I2043" s="2">
        <f t="shared" si="63"/>
        <v>5</v>
      </c>
      <c r="J2043" s="2" t="s">
        <v>11974</v>
      </c>
    </row>
    <row r="2044" spans="1:10" x14ac:dyDescent="0.25">
      <c r="A2044" s="12">
        <v>7807008339</v>
      </c>
      <c r="B2044" s="13" t="s">
        <v>10600</v>
      </c>
      <c r="C2044" s="13" t="str">
        <f>IF(B2044="","не указан"&amp;COUNTIF($A$3:$A2044,A2044),B2044)</f>
        <v>СПБ ГБУ ПМЦ "Лигово" подростково-молодежный клуб "Солнышко"</v>
      </c>
      <c r="D2044" s="10" t="str">
        <f t="shared" si="62"/>
        <v>7807008339СПБ ГБУ ПМЦ "Лигово" подростково-молодежный клуб "Солнышко"</v>
      </c>
      <c r="E2044" s="13" t="s">
        <v>3360</v>
      </c>
      <c r="F2044" s="13" t="s">
        <v>16</v>
      </c>
      <c r="G2044" s="13" t="s">
        <v>960</v>
      </c>
      <c r="H2044" s="14" t="s">
        <v>1090</v>
      </c>
      <c r="I2044" s="2">
        <f t="shared" si="63"/>
        <v>4</v>
      </c>
      <c r="J2044" s="2" t="s">
        <v>11974</v>
      </c>
    </row>
    <row r="2045" spans="1:10" x14ac:dyDescent="0.25">
      <c r="A2045" s="9">
        <v>7807008339</v>
      </c>
      <c r="B2045" s="10" t="s">
        <v>10601</v>
      </c>
      <c r="C2045" s="13" t="str">
        <f>IF(B2045="","не указан"&amp;COUNTIF($A$3:$A2045,A2045),B2045)</f>
        <v>СПБ ГБУ ПМЦ "Лигово" подростково-молодежный клуб "Умелец"</v>
      </c>
      <c r="D2045" s="10" t="str">
        <f t="shared" si="62"/>
        <v>7807008339СПБ ГБУ ПМЦ "Лигово" подростково-молодежный клуб "Умелец"</v>
      </c>
      <c r="E2045" s="10" t="s">
        <v>10602</v>
      </c>
      <c r="F2045" s="10" t="s">
        <v>16</v>
      </c>
      <c r="G2045" s="10" t="s">
        <v>960</v>
      </c>
      <c r="H2045" s="11" t="s">
        <v>1090</v>
      </c>
      <c r="I2045" s="2">
        <f t="shared" si="63"/>
        <v>3</v>
      </c>
      <c r="J2045" s="2" t="s">
        <v>11974</v>
      </c>
    </row>
    <row r="2046" spans="1:10" x14ac:dyDescent="0.25">
      <c r="A2046" s="12">
        <v>7807008339</v>
      </c>
      <c r="B2046" s="13" t="s">
        <v>10603</v>
      </c>
      <c r="C2046" s="13" t="str">
        <f>IF(B2046="","не указан"&amp;COUNTIF($A$3:$A2046,A2046),B2046)</f>
        <v>СПБ ГБУ ПМЦ "Лигово" подростково-молодежный клуб "Факел"</v>
      </c>
      <c r="D2046" s="10" t="str">
        <f t="shared" si="62"/>
        <v>7807008339СПБ ГБУ ПМЦ "Лигово" подростково-молодежный клуб "Факел"</v>
      </c>
      <c r="E2046" s="13" t="s">
        <v>10604</v>
      </c>
      <c r="F2046" s="13" t="s">
        <v>16</v>
      </c>
      <c r="G2046" s="13" t="s">
        <v>960</v>
      </c>
      <c r="H2046" s="14" t="s">
        <v>1090</v>
      </c>
      <c r="I2046" s="2">
        <f t="shared" si="63"/>
        <v>2</v>
      </c>
      <c r="J2046" s="2" t="s">
        <v>11974</v>
      </c>
    </row>
    <row r="2047" spans="1:10" x14ac:dyDescent="0.25">
      <c r="A2047" s="9">
        <v>7807008339</v>
      </c>
      <c r="B2047" s="10" t="s">
        <v>10605</v>
      </c>
      <c r="C2047" s="13" t="str">
        <f>IF(B2047="","не указан"&amp;COUNTIF($A$3:$A2047,A2047),B2047)</f>
        <v>СПБ ГБУ ПМЦ "Лигово" подростково-молодежный клуб "Юность"</v>
      </c>
      <c r="D2047" s="10" t="str">
        <f t="shared" si="62"/>
        <v>7807008339СПБ ГБУ ПМЦ "Лигово" подростково-молодежный клуб "Юность"</v>
      </c>
      <c r="E2047" s="10" t="s">
        <v>10606</v>
      </c>
      <c r="F2047" s="10" t="s">
        <v>16</v>
      </c>
      <c r="G2047" s="10" t="s">
        <v>960</v>
      </c>
      <c r="H2047" s="11" t="s">
        <v>1090</v>
      </c>
      <c r="I2047" s="2">
        <f t="shared" si="63"/>
        <v>1</v>
      </c>
      <c r="J2047" s="2" t="s">
        <v>11974</v>
      </c>
    </row>
    <row r="2048" spans="1:10" x14ac:dyDescent="0.25">
      <c r="A2048" s="12">
        <v>7807008956</v>
      </c>
      <c r="B2048" s="13"/>
      <c r="C2048" s="13" t="str">
        <f>IF(B2048="","не указан"&amp;COUNTIF($A$3:$A2048,A2048),B2048)</f>
        <v>не указан1</v>
      </c>
      <c r="D2048" s="10" t="str">
        <f t="shared" si="62"/>
        <v>7807008956не указан1</v>
      </c>
      <c r="E2048" s="13" t="s">
        <v>11783</v>
      </c>
      <c r="F2048" s="13" t="s">
        <v>16</v>
      </c>
      <c r="G2048" s="13" t="s">
        <v>960</v>
      </c>
      <c r="H2048" s="14" t="s">
        <v>1035</v>
      </c>
      <c r="I2048" s="2">
        <f t="shared" si="63"/>
        <v>1</v>
      </c>
      <c r="J2048" s="2" t="s">
        <v>11974</v>
      </c>
    </row>
    <row r="2049" spans="1:10" x14ac:dyDescent="0.25">
      <c r="A2049" s="9">
        <v>7807010225</v>
      </c>
      <c r="B2049" s="10" t="s">
        <v>4768</v>
      </c>
      <c r="C2049" s="13" t="str">
        <f>IF(B2049="","не указан"&amp;COUNTIF($A$3:$A2049,A2049),B2049)</f>
        <v>Государственное бюджетное общеобразовательное учреждение средняя общеобразовательная школа № 546 с углубленным изучением предметов художественно-эстетического цикла Красносельского района Санкт-Петербурга</v>
      </c>
      <c r="D2049" s="10" t="str">
        <f t="shared" si="62"/>
        <v>7807010225Государственное бюджетное общеобразовательное учреждение средняя общеобразовательная школа № 546 с углубленным изучением предметов художественно-эстетического цикла Красносельского района Санкт-Петербурга</v>
      </c>
      <c r="E2049" s="10" t="s">
        <v>4769</v>
      </c>
      <c r="F2049" s="10" t="s">
        <v>16</v>
      </c>
      <c r="G2049" s="10" t="s">
        <v>960</v>
      </c>
      <c r="H2049" s="11" t="s">
        <v>1064</v>
      </c>
      <c r="I2049" s="2">
        <f t="shared" si="63"/>
        <v>1</v>
      </c>
      <c r="J2049" s="2" t="s">
        <v>11974</v>
      </c>
    </row>
    <row r="2050" spans="1:10" x14ac:dyDescent="0.25">
      <c r="A2050" s="12">
        <v>7807011395</v>
      </c>
      <c r="B2050" s="13" t="s">
        <v>5405</v>
      </c>
      <c r="C2050" s="13" t="str">
        <f>IF(B2050="","не указан"&amp;COUNTIF($A$3:$A2050,A2050),B2050)</f>
        <v>Детское отделение</v>
      </c>
      <c r="D2050" s="10" t="str">
        <f t="shared" si="62"/>
        <v>7807011395Детское отделение</v>
      </c>
      <c r="E2050" s="13"/>
      <c r="F2050" s="13" t="s">
        <v>16</v>
      </c>
      <c r="G2050" s="13" t="s">
        <v>960</v>
      </c>
      <c r="H2050" s="14" t="s">
        <v>1096</v>
      </c>
      <c r="I2050" s="2">
        <f t="shared" si="63"/>
        <v>3</v>
      </c>
      <c r="J2050" s="2" t="s">
        <v>11974</v>
      </c>
    </row>
    <row r="2051" spans="1:10" x14ac:dyDescent="0.25">
      <c r="A2051" s="9">
        <v>7807011395</v>
      </c>
      <c r="B2051" s="13"/>
      <c r="C2051" s="13" t="str">
        <f>IF(B2051="","не указан"&amp;COUNTIF($A$3:$A2051,A2051),B2051)</f>
        <v>не указан2</v>
      </c>
      <c r="D2051" s="10" t="str">
        <f t="shared" si="62"/>
        <v>7807011395не указан2</v>
      </c>
      <c r="E2051" s="10"/>
      <c r="F2051" s="10" t="s">
        <v>16</v>
      </c>
      <c r="G2051" s="10" t="s">
        <v>960</v>
      </c>
      <c r="H2051" s="11" t="s">
        <v>1096</v>
      </c>
      <c r="I2051" s="2">
        <f t="shared" si="63"/>
        <v>2</v>
      </c>
      <c r="J2051" s="2" t="s">
        <v>11974</v>
      </c>
    </row>
    <row r="2052" spans="1:10" x14ac:dyDescent="0.25">
      <c r="A2052" s="12">
        <v>7807011395</v>
      </c>
      <c r="B2052" s="13" t="s">
        <v>10911</v>
      </c>
      <c r="C2052" s="13" t="str">
        <f>IF(B2052="","не указан"&amp;COUNTIF($A$3:$A2052,A2052),B2052)</f>
        <v>Стоматологическое отделение № 5</v>
      </c>
      <c r="D2052" s="10" t="str">
        <f t="shared" ref="D2052:D2115" si="64">A2052&amp;C2052</f>
        <v>7807011395Стоматологическое отделение № 5</v>
      </c>
      <c r="E2052" s="13"/>
      <c r="F2052" s="13" t="s">
        <v>16</v>
      </c>
      <c r="G2052" s="13" t="s">
        <v>960</v>
      </c>
      <c r="H2052" s="14" t="s">
        <v>1096</v>
      </c>
      <c r="I2052" s="2">
        <f t="shared" ref="I2052:I2115" si="65">COUNTIF(A2052:A8783,A2052)</f>
        <v>1</v>
      </c>
      <c r="J2052" s="2" t="s">
        <v>11974</v>
      </c>
    </row>
    <row r="2053" spans="1:10" x14ac:dyDescent="0.25">
      <c r="A2053" s="9">
        <v>7807012180</v>
      </c>
      <c r="B2053" s="10" t="s">
        <v>4398</v>
      </c>
      <c r="C2053" s="13" t="str">
        <f>IF(B2053="","не указан"&amp;COUNTIF($A$3:$A2053,A2053),B2053)</f>
        <v>Государственное бюджетное дошкольное образовательное учреждение детский сад № 28 комбинированного вида Красносельского района Санкт-Петербурга</v>
      </c>
      <c r="D2053" s="10" t="str">
        <f t="shared" si="64"/>
        <v>7807012180Государственное бюджетное дошкольное образовательное учреждение детский сад № 28 комбинированного вида Красносельского района Санкт-Петербурга</v>
      </c>
      <c r="E2053" s="10" t="s">
        <v>4399</v>
      </c>
      <c r="F2053" s="10" t="s">
        <v>16</v>
      </c>
      <c r="G2053" s="10" t="s">
        <v>960</v>
      </c>
      <c r="H2053" s="11" t="s">
        <v>974</v>
      </c>
      <c r="I2053" s="2">
        <f t="shared" si="65"/>
        <v>1</v>
      </c>
      <c r="J2053" s="2" t="s">
        <v>11974</v>
      </c>
    </row>
    <row r="2054" spans="1:10" x14ac:dyDescent="0.25">
      <c r="A2054" s="12">
        <v>7807012783</v>
      </c>
      <c r="B2054" s="13" t="s">
        <v>5976</v>
      </c>
      <c r="C2054" s="13" t="str">
        <f>IF(B2054="","не указан"&amp;COUNTIF($A$3:$A2054,A2054),B2054)</f>
        <v>Женская консультация №24 СПб, ГБУЗ "Городская поликлиника №106"</v>
      </c>
      <c r="D2054" s="10" t="str">
        <f t="shared" si="64"/>
        <v>7807012783Женская консультация №24 СПб, ГБУЗ "Городская поликлиника №106"</v>
      </c>
      <c r="E2054" s="13" t="s">
        <v>5977</v>
      </c>
      <c r="F2054" s="13" t="s">
        <v>16</v>
      </c>
      <c r="G2054" s="13" t="s">
        <v>960</v>
      </c>
      <c r="H2054" s="14" t="s">
        <v>1093</v>
      </c>
      <c r="I2054" s="2">
        <f t="shared" si="65"/>
        <v>12</v>
      </c>
      <c r="J2054" s="2" t="s">
        <v>11974</v>
      </c>
    </row>
    <row r="2055" spans="1:10" x14ac:dyDescent="0.25">
      <c r="A2055" s="9">
        <v>7807012783</v>
      </c>
      <c r="B2055" s="10" t="s">
        <v>8795</v>
      </c>
      <c r="C2055" s="13" t="str">
        <f>IF(B2055="","не указан"&amp;COUNTIF($A$3:$A2055,A2055),B2055)</f>
        <v>Отделение стоматологии СПб ГБУЗ "Городская поликлиника №106"</v>
      </c>
      <c r="D2055" s="10" t="str">
        <f t="shared" si="64"/>
        <v>7807012783Отделение стоматологии СПб ГБУЗ "Городская поликлиника №106"</v>
      </c>
      <c r="E2055" s="10" t="s">
        <v>8796</v>
      </c>
      <c r="F2055" s="10" t="s">
        <v>16</v>
      </c>
      <c r="G2055" s="10" t="s">
        <v>960</v>
      </c>
      <c r="H2055" s="11" t="s">
        <v>1093</v>
      </c>
      <c r="I2055" s="2">
        <f t="shared" si="65"/>
        <v>11</v>
      </c>
      <c r="J2055" s="2" t="s">
        <v>11974</v>
      </c>
    </row>
    <row r="2056" spans="1:10" x14ac:dyDescent="0.25">
      <c r="A2056" s="12">
        <v>7807012783</v>
      </c>
      <c r="B2056" s="13" t="s">
        <v>8881</v>
      </c>
      <c r="C2056" s="13" t="str">
        <f>IF(B2056="","не указан"&amp;COUNTIF($A$3:$A2056,A2056),B2056)</f>
        <v>Офис врача общей практики №1 СПб ГБУЗ "Городская поликлиника №106"</v>
      </c>
      <c r="D2056" s="10" t="str">
        <f t="shared" si="64"/>
        <v>7807012783Офис врача общей практики №1 СПб ГБУЗ "Городская поликлиника №106"</v>
      </c>
      <c r="E2056" s="13" t="s">
        <v>8882</v>
      </c>
      <c r="F2056" s="13" t="s">
        <v>16</v>
      </c>
      <c r="G2056" s="13" t="s">
        <v>960</v>
      </c>
      <c r="H2056" s="14" t="s">
        <v>1093</v>
      </c>
      <c r="I2056" s="2">
        <f t="shared" si="65"/>
        <v>10</v>
      </c>
      <c r="J2056" s="2" t="s">
        <v>11974</v>
      </c>
    </row>
    <row r="2057" spans="1:10" x14ac:dyDescent="0.25">
      <c r="A2057" s="9">
        <v>7807012783</v>
      </c>
      <c r="B2057" s="10" t="s">
        <v>8883</v>
      </c>
      <c r="C2057" s="13" t="str">
        <f>IF(B2057="","не указан"&amp;COUNTIF($A$3:$A2057,A2057),B2057)</f>
        <v>Офис врача общей практики №2 СПб ГБУЗ "Городская поликлиника №106"</v>
      </c>
      <c r="D2057" s="10" t="str">
        <f t="shared" si="64"/>
        <v>7807012783Офис врача общей практики №2 СПб ГБУЗ "Городская поликлиника №106"</v>
      </c>
      <c r="E2057" s="10" t="s">
        <v>8884</v>
      </c>
      <c r="F2057" s="10" t="s">
        <v>16</v>
      </c>
      <c r="G2057" s="10" t="s">
        <v>960</v>
      </c>
      <c r="H2057" s="11" t="s">
        <v>1093</v>
      </c>
      <c r="I2057" s="2">
        <f t="shared" si="65"/>
        <v>9</v>
      </c>
      <c r="J2057" s="2" t="s">
        <v>11974</v>
      </c>
    </row>
    <row r="2058" spans="1:10" x14ac:dyDescent="0.25">
      <c r="A2058" s="12">
        <v>7807012783</v>
      </c>
      <c r="B2058" s="13" t="s">
        <v>8885</v>
      </c>
      <c r="C2058" s="13" t="str">
        <f>IF(B2058="","не указан"&amp;COUNTIF($A$3:$A2058,A2058),B2058)</f>
        <v>Офис врача общей практики №3 СПб ГБУЗ "Городская поликлиника №106"</v>
      </c>
      <c r="D2058" s="10" t="str">
        <f t="shared" si="64"/>
        <v>7807012783Офис врача общей практики №3 СПб ГБУЗ "Городская поликлиника №106"</v>
      </c>
      <c r="E2058" s="13" t="s">
        <v>8886</v>
      </c>
      <c r="F2058" s="13" t="s">
        <v>16</v>
      </c>
      <c r="G2058" s="13" t="s">
        <v>960</v>
      </c>
      <c r="H2058" s="14" t="s">
        <v>1093</v>
      </c>
      <c r="I2058" s="2">
        <f t="shared" si="65"/>
        <v>8</v>
      </c>
      <c r="J2058" s="2" t="s">
        <v>11974</v>
      </c>
    </row>
    <row r="2059" spans="1:10" x14ac:dyDescent="0.25">
      <c r="A2059" s="9">
        <v>7807012783</v>
      </c>
      <c r="B2059" s="10" t="s">
        <v>9584</v>
      </c>
      <c r="C2059" s="13" t="str">
        <f>IF(B2059="","не указан"&amp;COUNTIF($A$3:$A2059,A2059),B2059)</f>
        <v>Поликлиника для взрослых ВПО №119</v>
      </c>
      <c r="D2059" s="10" t="str">
        <f t="shared" si="64"/>
        <v>7807012783Поликлиника для взрослых ВПО №119</v>
      </c>
      <c r="E2059" s="10" t="s">
        <v>9585</v>
      </c>
      <c r="F2059" s="10" t="s">
        <v>16</v>
      </c>
      <c r="G2059" s="10" t="s">
        <v>960</v>
      </c>
      <c r="H2059" s="11" t="s">
        <v>1093</v>
      </c>
      <c r="I2059" s="2">
        <f t="shared" si="65"/>
        <v>7</v>
      </c>
      <c r="J2059" s="2" t="s">
        <v>11974</v>
      </c>
    </row>
    <row r="2060" spans="1:10" x14ac:dyDescent="0.25">
      <c r="A2060" s="12">
        <v>7807012783</v>
      </c>
      <c r="B2060" s="13" t="s">
        <v>9586</v>
      </c>
      <c r="C2060" s="13" t="str">
        <f>IF(B2060="","не указан"&amp;COUNTIF($A$3:$A2060,A2060),B2060)</f>
        <v>Поликлиника для взрослых ВПО №124</v>
      </c>
      <c r="D2060" s="10" t="str">
        <f t="shared" si="64"/>
        <v>7807012783Поликлиника для взрослых ВПО №124</v>
      </c>
      <c r="E2060" s="13" t="s">
        <v>9587</v>
      </c>
      <c r="F2060" s="13" t="s">
        <v>16</v>
      </c>
      <c r="G2060" s="13" t="s">
        <v>960</v>
      </c>
      <c r="H2060" s="14" t="s">
        <v>1093</v>
      </c>
      <c r="I2060" s="2">
        <f t="shared" si="65"/>
        <v>6</v>
      </c>
      <c r="J2060" s="2" t="s">
        <v>11974</v>
      </c>
    </row>
    <row r="2061" spans="1:10" x14ac:dyDescent="0.25">
      <c r="A2061" s="9">
        <v>7807012783</v>
      </c>
      <c r="B2061" s="10" t="s">
        <v>9588</v>
      </c>
      <c r="C2061" s="13" t="str">
        <f>IF(B2061="","не указан"&amp;COUNTIF($A$3:$A2061,A2061),B2061)</f>
        <v>Поликлиника для взрослых ГП №106</v>
      </c>
      <c r="D2061" s="10" t="str">
        <f t="shared" si="64"/>
        <v>7807012783Поликлиника для взрослых ГП №106</v>
      </c>
      <c r="E2061" s="10" t="s">
        <v>9589</v>
      </c>
      <c r="F2061" s="10" t="s">
        <v>16</v>
      </c>
      <c r="G2061" s="10" t="s">
        <v>960</v>
      </c>
      <c r="H2061" s="11" t="s">
        <v>1093</v>
      </c>
      <c r="I2061" s="2">
        <f t="shared" si="65"/>
        <v>5</v>
      </c>
      <c r="J2061" s="2" t="s">
        <v>11974</v>
      </c>
    </row>
    <row r="2062" spans="1:10" x14ac:dyDescent="0.25">
      <c r="A2062" s="12">
        <v>7807012783</v>
      </c>
      <c r="B2062" s="13" t="s">
        <v>9592</v>
      </c>
      <c r="C2062" s="13" t="str">
        <f>IF(B2062="","не указан"&amp;COUNTIF($A$3:$A2062,A2062),B2062)</f>
        <v>Поликлиника для детей ДПО №53</v>
      </c>
      <c r="D2062" s="10" t="str">
        <f t="shared" si="64"/>
        <v>7807012783Поликлиника для детей ДПО №53</v>
      </c>
      <c r="E2062" s="13" t="s">
        <v>9593</v>
      </c>
      <c r="F2062" s="13" t="s">
        <v>16</v>
      </c>
      <c r="G2062" s="13" t="s">
        <v>960</v>
      </c>
      <c r="H2062" s="14" t="s">
        <v>1093</v>
      </c>
      <c r="I2062" s="2">
        <f t="shared" si="65"/>
        <v>4</v>
      </c>
      <c r="J2062" s="2" t="s">
        <v>11974</v>
      </c>
    </row>
    <row r="2063" spans="1:10" x14ac:dyDescent="0.25">
      <c r="A2063" s="9">
        <v>7807012783</v>
      </c>
      <c r="B2063" s="10" t="s">
        <v>9594</v>
      </c>
      <c r="C2063" s="13" t="str">
        <f>IF(B2063="","не указан"&amp;COUNTIF($A$3:$A2063,A2063),B2063)</f>
        <v>Поликлиника для детей ДПО №74</v>
      </c>
      <c r="D2063" s="10" t="str">
        <f t="shared" si="64"/>
        <v>7807012783Поликлиника для детей ДПО №74</v>
      </c>
      <c r="E2063" s="10" t="s">
        <v>9595</v>
      </c>
      <c r="F2063" s="10" t="s">
        <v>16</v>
      </c>
      <c r="G2063" s="10" t="s">
        <v>960</v>
      </c>
      <c r="H2063" s="11" t="s">
        <v>1093</v>
      </c>
      <c r="I2063" s="2">
        <f t="shared" si="65"/>
        <v>3</v>
      </c>
      <c r="J2063" s="2" t="s">
        <v>11974</v>
      </c>
    </row>
    <row r="2064" spans="1:10" x14ac:dyDescent="0.25">
      <c r="A2064" s="12">
        <v>7807012783</v>
      </c>
      <c r="B2064" s="13" t="s">
        <v>10177</v>
      </c>
      <c r="C2064" s="13" t="str">
        <f>IF(B2064="","не указан"&amp;COUNTIF($A$3:$A2064,A2064),B2064)</f>
        <v>Сблокированные здания взрослого поликлинического отделения №126 и детского поликлинического отделения №78</v>
      </c>
      <c r="D2064" s="10" t="str">
        <f t="shared" si="64"/>
        <v>7807012783Сблокированные здания взрослого поликлинического отделения №126 и детского поликлинического отделения №78</v>
      </c>
      <c r="E2064" s="13"/>
      <c r="F2064" s="13" t="s">
        <v>16</v>
      </c>
      <c r="G2064" s="13" t="s">
        <v>960</v>
      </c>
      <c r="H2064" s="14" t="s">
        <v>1093</v>
      </c>
      <c r="I2064" s="2">
        <f t="shared" si="65"/>
        <v>2</v>
      </c>
      <c r="J2064" s="2" t="s">
        <v>11974</v>
      </c>
    </row>
    <row r="2065" spans="1:10" x14ac:dyDescent="0.25">
      <c r="A2065" s="9">
        <v>7807012783</v>
      </c>
      <c r="B2065" s="10" t="s">
        <v>10698</v>
      </c>
      <c r="C2065" s="13" t="str">
        <f>IF(B2065="","не указан"&amp;COUNTIF($A$3:$A2065,A2065),B2065)</f>
        <v>СПб, ГБУЗ "Городская поликлиника №106", "Детское поликлиническое отделение №37"</v>
      </c>
      <c r="D2065" s="10" t="str">
        <f t="shared" si="64"/>
        <v>7807012783СПб, ГБУЗ "Городская поликлиника №106", "Детское поликлиническое отделение №37"</v>
      </c>
      <c r="E2065" s="10" t="s">
        <v>10699</v>
      </c>
      <c r="F2065" s="10" t="s">
        <v>16</v>
      </c>
      <c r="G2065" s="10" t="s">
        <v>960</v>
      </c>
      <c r="H2065" s="11" t="s">
        <v>1093</v>
      </c>
      <c r="I2065" s="2">
        <f t="shared" si="65"/>
        <v>1</v>
      </c>
      <c r="J2065" s="2" t="s">
        <v>11974</v>
      </c>
    </row>
    <row r="2066" spans="1:10" x14ac:dyDescent="0.25">
      <c r="A2066" s="12">
        <v>7807012938</v>
      </c>
      <c r="B2066" s="13" t="s">
        <v>4135</v>
      </c>
      <c r="C2066" s="13" t="str">
        <f>IF(B2066="","не указан"&amp;COUNTIF($A$3:$A2066,A2066),B2066)</f>
        <v>гимназия №505</v>
      </c>
      <c r="D2066" s="10" t="str">
        <f t="shared" si="64"/>
        <v>7807012938гимназия №505</v>
      </c>
      <c r="E2066" s="13" t="s">
        <v>4136</v>
      </c>
      <c r="F2066" s="13" t="s">
        <v>16</v>
      </c>
      <c r="G2066" s="13" t="s">
        <v>960</v>
      </c>
      <c r="H2066" s="14" t="s">
        <v>1037</v>
      </c>
      <c r="I2066" s="2">
        <f t="shared" si="65"/>
        <v>1</v>
      </c>
      <c r="J2066" s="2" t="s">
        <v>11974</v>
      </c>
    </row>
    <row r="2067" spans="1:10" x14ac:dyDescent="0.25">
      <c r="A2067" s="9">
        <v>7807013160</v>
      </c>
      <c r="B2067" s="10" t="s">
        <v>5552</v>
      </c>
      <c r="C2067" s="13" t="str">
        <f>IF(B2067="","не указан"&amp;COUNTIF($A$3:$A2067,A2067),B2067)</f>
        <v>Для присмотра и ухода за детьми</v>
      </c>
      <c r="D2067" s="10" t="str">
        <f t="shared" si="64"/>
        <v>7807013160Для присмотра и ухода за детьми</v>
      </c>
      <c r="E2067" s="10" t="s">
        <v>5553</v>
      </c>
      <c r="F2067" s="10" t="s">
        <v>16</v>
      </c>
      <c r="G2067" s="10" t="s">
        <v>960</v>
      </c>
      <c r="H2067" s="11" t="s">
        <v>1002</v>
      </c>
      <c r="I2067" s="2">
        <f t="shared" si="65"/>
        <v>1</v>
      </c>
      <c r="J2067" s="2" t="s">
        <v>11974</v>
      </c>
    </row>
    <row r="2068" spans="1:10" x14ac:dyDescent="0.25">
      <c r="A2068" s="12">
        <v>7807013346</v>
      </c>
      <c r="B2068" s="13" t="s">
        <v>4972</v>
      </c>
      <c r="C2068" s="13" t="str">
        <f>IF(B2068="","не указан"&amp;COUNTIF($A$3:$A2068,A2068),B2068)</f>
        <v>Детская школа искусств</v>
      </c>
      <c r="D2068" s="10" t="str">
        <f t="shared" si="64"/>
        <v>7807013346Детская школа искусств</v>
      </c>
      <c r="E2068" s="13" t="s">
        <v>4973</v>
      </c>
      <c r="F2068" s="13" t="s">
        <v>16</v>
      </c>
      <c r="G2068" s="13" t="s">
        <v>960</v>
      </c>
      <c r="H2068" s="14" t="s">
        <v>1092</v>
      </c>
      <c r="I2068" s="2">
        <f t="shared" si="65"/>
        <v>1</v>
      </c>
      <c r="J2068" s="2" t="s">
        <v>11974</v>
      </c>
    </row>
    <row r="2069" spans="1:10" x14ac:dyDescent="0.25">
      <c r="A2069" s="9">
        <v>7807013427</v>
      </c>
      <c r="B2069" s="13"/>
      <c r="C2069" s="13" t="str">
        <f>IF(B2069="","не указан"&amp;COUNTIF($A$3:$A2069,A2069),B2069)</f>
        <v>не указан1</v>
      </c>
      <c r="D2069" s="10" t="str">
        <f t="shared" si="64"/>
        <v>7807013427не указан1</v>
      </c>
      <c r="E2069" s="10" t="s">
        <v>11773</v>
      </c>
      <c r="F2069" s="10" t="s">
        <v>16</v>
      </c>
      <c r="G2069" s="10" t="s">
        <v>960</v>
      </c>
      <c r="H2069" s="11" t="s">
        <v>1039</v>
      </c>
      <c r="I2069" s="2">
        <f t="shared" si="65"/>
        <v>2</v>
      </c>
      <c r="J2069" s="2" t="s">
        <v>11974</v>
      </c>
    </row>
    <row r="2070" spans="1:10" x14ac:dyDescent="0.25">
      <c r="A2070" s="12">
        <v>7807013427</v>
      </c>
      <c r="B2070" s="13" t="s">
        <v>11887</v>
      </c>
      <c r="C2070" s="13" t="str">
        <f>IF(B2070="","не указан"&amp;COUNTIF($A$3:$A2070,A2070),B2070)</f>
        <v>школа филиал</v>
      </c>
      <c r="D2070" s="10" t="str">
        <f t="shared" si="64"/>
        <v>7807013427школа филиал</v>
      </c>
      <c r="E2070" s="13" t="s">
        <v>11888</v>
      </c>
      <c r="F2070" s="13" t="s">
        <v>16</v>
      </c>
      <c r="G2070" s="13" t="s">
        <v>960</v>
      </c>
      <c r="H2070" s="14" t="s">
        <v>1039</v>
      </c>
      <c r="I2070" s="2">
        <f t="shared" si="65"/>
        <v>1</v>
      </c>
      <c r="J2070" s="2" t="s">
        <v>11974</v>
      </c>
    </row>
    <row r="2071" spans="1:10" x14ac:dyDescent="0.25">
      <c r="A2071" s="9">
        <v>7807013579</v>
      </c>
      <c r="B2071" s="13"/>
      <c r="C2071" s="13" t="str">
        <f>IF(B2071="","не указан"&amp;COUNTIF($A$3:$A2071,A2071),B2071)</f>
        <v>не указан1</v>
      </c>
      <c r="D2071" s="10" t="str">
        <f t="shared" si="64"/>
        <v>7807013579не указан1</v>
      </c>
      <c r="E2071" s="10" t="s">
        <v>11785</v>
      </c>
      <c r="F2071" s="10" t="s">
        <v>16</v>
      </c>
      <c r="G2071" s="10" t="s">
        <v>960</v>
      </c>
      <c r="H2071" s="11" t="s">
        <v>1074</v>
      </c>
      <c r="I2071" s="2">
        <f t="shared" si="65"/>
        <v>1</v>
      </c>
      <c r="J2071" s="2" t="s">
        <v>11974</v>
      </c>
    </row>
    <row r="2072" spans="1:10" x14ac:dyDescent="0.25">
      <c r="A2072" s="12">
        <v>7807013963</v>
      </c>
      <c r="B2072" s="13" t="s">
        <v>4710</v>
      </c>
      <c r="C2072" s="13" t="str">
        <f>IF(B2072="","не указан"&amp;COUNTIF($A$3:$A2072,A2072),B2072)</f>
        <v>Государственное бюджетное общеобразовательное учреждение прогимназия № 675 Красносельского района Санкт-Петербурга "Талант"</v>
      </c>
      <c r="D2072" s="10" t="str">
        <f t="shared" si="64"/>
        <v>7807013963Государственное бюджетное общеобразовательное учреждение прогимназия № 675 Красносельского района Санкт-Петербурга "Талант"</v>
      </c>
      <c r="E2072" s="13" t="s">
        <v>4711</v>
      </c>
      <c r="F2072" s="13" t="s">
        <v>16</v>
      </c>
      <c r="G2072" s="13" t="s">
        <v>960</v>
      </c>
      <c r="H2072" s="14" t="s">
        <v>1042</v>
      </c>
      <c r="I2072" s="2">
        <f t="shared" si="65"/>
        <v>2</v>
      </c>
      <c r="J2072" s="2" t="s">
        <v>11974</v>
      </c>
    </row>
    <row r="2073" spans="1:10" x14ac:dyDescent="0.25">
      <c r="A2073" s="9">
        <v>7807013963</v>
      </c>
      <c r="B2073" s="10" t="s">
        <v>4712</v>
      </c>
      <c r="C2073" s="13" t="str">
        <f>IF(B2073="","не указан"&amp;COUNTIF($A$3:$A2073,A2073),B2073)</f>
        <v>Государственное бюджетное общеобразовательное учреждение прогимназия № 675 Красносельского района Санкт-Петербурга "Талант" корпус Б</v>
      </c>
      <c r="D2073" s="10" t="str">
        <f t="shared" si="64"/>
        <v>7807013963Государственное бюджетное общеобразовательное учреждение прогимназия № 675 Красносельского района Санкт-Петербурга "Талант" корпус Б</v>
      </c>
      <c r="E2073" s="10" t="s">
        <v>4713</v>
      </c>
      <c r="F2073" s="10" t="s">
        <v>16</v>
      </c>
      <c r="G2073" s="10" t="s">
        <v>960</v>
      </c>
      <c r="H2073" s="11" t="s">
        <v>1042</v>
      </c>
      <c r="I2073" s="2">
        <f t="shared" si="65"/>
        <v>1</v>
      </c>
      <c r="J2073" s="2" t="s">
        <v>11974</v>
      </c>
    </row>
    <row r="2074" spans="1:10" x14ac:dyDescent="0.25">
      <c r="A2074" s="12">
        <v>7807014861</v>
      </c>
      <c r="B2074" s="13" t="s">
        <v>11120</v>
      </c>
      <c r="C2074" s="13" t="str">
        <f>IF(B2074="","не указан"&amp;COUNTIF($A$3:$A2074,A2074),B2074)</f>
        <v>Учебная парикмахерская</v>
      </c>
      <c r="D2074" s="10" t="str">
        <f t="shared" si="64"/>
        <v>7807014861Учебная парикмахерская</v>
      </c>
      <c r="E2074" s="13" t="s">
        <v>11121</v>
      </c>
      <c r="F2074" s="13" t="s">
        <v>2243</v>
      </c>
      <c r="G2074" s="13" t="s">
        <v>2565</v>
      </c>
      <c r="H2074" s="14" t="s">
        <v>2590</v>
      </c>
      <c r="I2074" s="2">
        <f t="shared" si="65"/>
        <v>4</v>
      </c>
      <c r="J2074" s="2" t="s">
        <v>11974</v>
      </c>
    </row>
    <row r="2075" spans="1:10" x14ac:dyDescent="0.25">
      <c r="A2075" s="9">
        <v>7807014861</v>
      </c>
      <c r="B2075" s="13"/>
      <c r="C2075" s="13" t="str">
        <f>IF(B2075="","не указан"&amp;COUNTIF($A$3:$A2075,A2075),B2075)</f>
        <v>не указан2</v>
      </c>
      <c r="D2075" s="10" t="str">
        <f t="shared" si="64"/>
        <v>7807014861не указан2</v>
      </c>
      <c r="E2075" s="10" t="s">
        <v>11122</v>
      </c>
      <c r="F2075" s="10" t="s">
        <v>2243</v>
      </c>
      <c r="G2075" s="10" t="s">
        <v>2565</v>
      </c>
      <c r="H2075" s="11" t="s">
        <v>2590</v>
      </c>
      <c r="I2075" s="2">
        <f t="shared" si="65"/>
        <v>3</v>
      </c>
      <c r="J2075" s="2" t="s">
        <v>11974</v>
      </c>
    </row>
    <row r="2076" spans="1:10" x14ac:dyDescent="0.25">
      <c r="A2076" s="12">
        <v>7807014861</v>
      </c>
      <c r="B2076" s="13"/>
      <c r="C2076" s="13" t="str">
        <f>IF(B2076="","не указан"&amp;COUNTIF($A$3:$A2076,A2076),B2076)</f>
        <v>не указан3</v>
      </c>
      <c r="D2076" s="10" t="str">
        <f t="shared" si="64"/>
        <v>7807014861не указан3</v>
      </c>
      <c r="E2076" s="13"/>
      <c r="F2076" s="13" t="s">
        <v>2243</v>
      </c>
      <c r="G2076" s="13" t="s">
        <v>2565</v>
      </c>
      <c r="H2076" s="14" t="s">
        <v>2590</v>
      </c>
      <c r="I2076" s="2">
        <f t="shared" si="65"/>
        <v>2</v>
      </c>
      <c r="J2076" s="2" t="s">
        <v>11974</v>
      </c>
    </row>
    <row r="2077" spans="1:10" x14ac:dyDescent="0.25">
      <c r="A2077" s="9">
        <v>7807014861</v>
      </c>
      <c r="B2077" s="10" t="s">
        <v>11146</v>
      </c>
      <c r="C2077" s="13" t="str">
        <f>IF(B2077="","не указан"&amp;COUNTIF($A$3:$A2077,A2077),B2077)</f>
        <v>Учебно-производственное здание</v>
      </c>
      <c r="D2077" s="10" t="str">
        <f t="shared" si="64"/>
        <v>7807014861Учебно-производственное здание</v>
      </c>
      <c r="E2077" s="10" t="s">
        <v>11147</v>
      </c>
      <c r="F2077" s="10" t="s">
        <v>2243</v>
      </c>
      <c r="G2077" s="10" t="s">
        <v>2565</v>
      </c>
      <c r="H2077" s="11" t="s">
        <v>2590</v>
      </c>
      <c r="I2077" s="2">
        <f t="shared" si="65"/>
        <v>1</v>
      </c>
      <c r="J2077" s="2" t="s">
        <v>11974</v>
      </c>
    </row>
    <row r="2078" spans="1:10" x14ac:dyDescent="0.25">
      <c r="A2078" s="12">
        <v>7807015216</v>
      </c>
      <c r="B2078" s="13"/>
      <c r="C2078" s="13" t="str">
        <f>IF(B2078="","не указан"&amp;COUNTIF($A$3:$A2078,A2078),B2078)</f>
        <v>не указан1</v>
      </c>
      <c r="D2078" s="10" t="str">
        <f t="shared" si="64"/>
        <v>7807015216не указан1</v>
      </c>
      <c r="E2078" s="13" t="s">
        <v>3125</v>
      </c>
      <c r="F2078" s="13" t="s">
        <v>2243</v>
      </c>
      <c r="G2078" s="13" t="s">
        <v>2317</v>
      </c>
      <c r="H2078" s="14" t="s">
        <v>2339</v>
      </c>
      <c r="I2078" s="2">
        <f t="shared" si="65"/>
        <v>13</v>
      </c>
      <c r="J2078" s="2" t="s">
        <v>11974</v>
      </c>
    </row>
    <row r="2079" spans="1:10" x14ac:dyDescent="0.25">
      <c r="A2079" s="9">
        <v>7807015216</v>
      </c>
      <c r="B2079" s="13"/>
      <c r="C2079" s="13" t="str">
        <f>IF(B2079="","не указан"&amp;COUNTIF($A$3:$A2079,A2079),B2079)</f>
        <v>не указан2</v>
      </c>
      <c r="D2079" s="10" t="str">
        <f t="shared" si="64"/>
        <v>7807015216не указан2</v>
      </c>
      <c r="E2079" s="10" t="s">
        <v>3524</v>
      </c>
      <c r="F2079" s="10" t="s">
        <v>2243</v>
      </c>
      <c r="G2079" s="10" t="s">
        <v>2317</v>
      </c>
      <c r="H2079" s="11" t="s">
        <v>2339</v>
      </c>
      <c r="I2079" s="2">
        <f t="shared" si="65"/>
        <v>12</v>
      </c>
      <c r="J2079" s="2" t="s">
        <v>11974</v>
      </c>
    </row>
    <row r="2080" spans="1:10" x14ac:dyDescent="0.25">
      <c r="A2080" s="12">
        <v>7807015216</v>
      </c>
      <c r="B2080" s="13"/>
      <c r="C2080" s="13" t="str">
        <f>IF(B2080="","не указан"&amp;COUNTIF($A$3:$A2080,A2080),B2080)</f>
        <v>не указан3</v>
      </c>
      <c r="D2080" s="10" t="str">
        <f t="shared" si="64"/>
        <v>7807015216не указан3</v>
      </c>
      <c r="E2080" s="13" t="s">
        <v>3767</v>
      </c>
      <c r="F2080" s="13" t="s">
        <v>2243</v>
      </c>
      <c r="G2080" s="13" t="s">
        <v>2317</v>
      </c>
      <c r="H2080" s="14" t="s">
        <v>2339</v>
      </c>
      <c r="I2080" s="2">
        <f t="shared" si="65"/>
        <v>11</v>
      </c>
      <c r="J2080" s="2" t="s">
        <v>11974</v>
      </c>
    </row>
    <row r="2081" spans="1:10" x14ac:dyDescent="0.25">
      <c r="A2081" s="9">
        <v>7807015216</v>
      </c>
      <c r="B2081" s="10" t="s">
        <v>4111</v>
      </c>
      <c r="C2081" s="13" t="str">
        <f>IF(B2081="","не указан"&amp;COUNTIF($A$3:$A2081,A2081),B2081)</f>
        <v>Гематологический корпус</v>
      </c>
      <c r="D2081" s="10" t="str">
        <f t="shared" si="64"/>
        <v>7807015216Гематологический корпус</v>
      </c>
      <c r="E2081" s="10" t="s">
        <v>4112</v>
      </c>
      <c r="F2081" s="10" t="s">
        <v>2243</v>
      </c>
      <c r="G2081" s="10" t="s">
        <v>2317</v>
      </c>
      <c r="H2081" s="11" t="s">
        <v>2339</v>
      </c>
      <c r="I2081" s="2">
        <f t="shared" si="65"/>
        <v>10</v>
      </c>
      <c r="J2081" s="2" t="s">
        <v>11974</v>
      </c>
    </row>
    <row r="2082" spans="1:10" x14ac:dyDescent="0.25">
      <c r="A2082" s="12">
        <v>7807015216</v>
      </c>
      <c r="B2082" s="13" t="s">
        <v>6846</v>
      </c>
      <c r="C2082" s="13" t="str">
        <f>IF(B2082="","не указан"&amp;COUNTIF($A$3:$A2082,A2082),B2082)</f>
        <v>Комплекс медицинских услуг</v>
      </c>
      <c r="D2082" s="10" t="str">
        <f t="shared" si="64"/>
        <v>7807015216Комплекс медицинских услуг</v>
      </c>
      <c r="E2082" s="13" t="s">
        <v>6847</v>
      </c>
      <c r="F2082" s="13" t="s">
        <v>2243</v>
      </c>
      <c r="G2082" s="13" t="s">
        <v>2317</v>
      </c>
      <c r="H2082" s="14" t="s">
        <v>2339</v>
      </c>
      <c r="I2082" s="2">
        <f t="shared" si="65"/>
        <v>9</v>
      </c>
      <c r="J2082" s="2" t="s">
        <v>11974</v>
      </c>
    </row>
    <row r="2083" spans="1:10" x14ac:dyDescent="0.25">
      <c r="A2083" s="9">
        <v>7807015216</v>
      </c>
      <c r="B2083" s="10" t="s">
        <v>6912</v>
      </c>
      <c r="C2083" s="13" t="str">
        <f>IF(B2083="","не указан"&amp;COUNTIF($A$3:$A2083,A2083),B2083)</f>
        <v>Корпус отделения переливания крови</v>
      </c>
      <c r="D2083" s="10" t="str">
        <f t="shared" si="64"/>
        <v>7807015216Корпус отделения переливания крови</v>
      </c>
      <c r="E2083" s="10" t="s">
        <v>6913</v>
      </c>
      <c r="F2083" s="10" t="s">
        <v>2243</v>
      </c>
      <c r="G2083" s="10" t="s">
        <v>2317</v>
      </c>
      <c r="H2083" s="11" t="s">
        <v>2339</v>
      </c>
      <c r="I2083" s="2">
        <f t="shared" si="65"/>
        <v>8</v>
      </c>
      <c r="J2083" s="2" t="s">
        <v>11974</v>
      </c>
    </row>
    <row r="2084" spans="1:10" x14ac:dyDescent="0.25">
      <c r="A2084" s="12">
        <v>7807015216</v>
      </c>
      <c r="B2084" s="13" t="s">
        <v>6919</v>
      </c>
      <c r="C2084" s="13" t="str">
        <f>IF(B2084="","не указан"&amp;COUNTIF($A$3:$A2084,A2084),B2084)</f>
        <v>Корпус челюстно-лицевой хирургии</v>
      </c>
      <c r="D2084" s="10" t="str">
        <f t="shared" si="64"/>
        <v>7807015216Корпус челюстно-лицевой хирургии</v>
      </c>
      <c r="E2084" s="13" t="s">
        <v>6920</v>
      </c>
      <c r="F2084" s="13" t="s">
        <v>2243</v>
      </c>
      <c r="G2084" s="13" t="s">
        <v>2317</v>
      </c>
      <c r="H2084" s="14" t="s">
        <v>2339</v>
      </c>
      <c r="I2084" s="2">
        <f t="shared" si="65"/>
        <v>7</v>
      </c>
      <c r="J2084" s="2" t="s">
        <v>11974</v>
      </c>
    </row>
    <row r="2085" spans="1:10" x14ac:dyDescent="0.25">
      <c r="A2085" s="9">
        <v>7807015216</v>
      </c>
      <c r="B2085" s="10" t="s">
        <v>7555</v>
      </c>
      <c r="C2085" s="13" t="str">
        <f>IF(B2085="","не указан"&amp;COUNTIF($A$3:$A2085,A2085),B2085)</f>
        <v>Неврологический корпус</v>
      </c>
      <c r="D2085" s="10" t="str">
        <f t="shared" si="64"/>
        <v>7807015216Неврологический корпус</v>
      </c>
      <c r="E2085" s="10" t="s">
        <v>7556</v>
      </c>
      <c r="F2085" s="10" t="s">
        <v>2243</v>
      </c>
      <c r="G2085" s="10" t="s">
        <v>2317</v>
      </c>
      <c r="H2085" s="11" t="s">
        <v>2339</v>
      </c>
      <c r="I2085" s="2">
        <f t="shared" si="65"/>
        <v>6</v>
      </c>
      <c r="J2085" s="2" t="s">
        <v>11974</v>
      </c>
    </row>
    <row r="2086" spans="1:10" x14ac:dyDescent="0.25">
      <c r="A2086" s="12">
        <v>7807015216</v>
      </c>
      <c r="B2086" s="13" t="s">
        <v>9798</v>
      </c>
      <c r="C2086" s="13" t="str">
        <f>IF(B2086="","не указан"&amp;COUNTIF($A$3:$A2086,A2086),B2086)</f>
        <v>Помещение технического участка</v>
      </c>
      <c r="D2086" s="10" t="str">
        <f t="shared" si="64"/>
        <v>7807015216Помещение технического участка</v>
      </c>
      <c r="E2086" s="13" t="s">
        <v>9799</v>
      </c>
      <c r="F2086" s="13" t="s">
        <v>2243</v>
      </c>
      <c r="G2086" s="13" t="s">
        <v>2317</v>
      </c>
      <c r="H2086" s="14" t="s">
        <v>2339</v>
      </c>
      <c r="I2086" s="2">
        <f t="shared" si="65"/>
        <v>5</v>
      </c>
      <c r="J2086" s="2" t="s">
        <v>11974</v>
      </c>
    </row>
    <row r="2087" spans="1:10" x14ac:dyDescent="0.25">
      <c r="A2087" s="9">
        <v>7807015216</v>
      </c>
      <c r="B2087" s="10" t="s">
        <v>10816</v>
      </c>
      <c r="C2087" s="13" t="str">
        <f>IF(B2087="","не указан"&amp;COUNTIF($A$3:$A2087,A2087),B2087)</f>
        <v>Справочная</v>
      </c>
      <c r="D2087" s="10" t="str">
        <f t="shared" si="64"/>
        <v>7807015216Справочная</v>
      </c>
      <c r="E2087" s="10" t="s">
        <v>10817</v>
      </c>
      <c r="F2087" s="10" t="s">
        <v>2243</v>
      </c>
      <c r="G2087" s="10" t="s">
        <v>2317</v>
      </c>
      <c r="H2087" s="11" t="s">
        <v>2339</v>
      </c>
      <c r="I2087" s="2">
        <f t="shared" si="65"/>
        <v>4</v>
      </c>
      <c r="J2087" s="2" t="s">
        <v>11974</v>
      </c>
    </row>
    <row r="2088" spans="1:10" x14ac:dyDescent="0.25">
      <c r="A2088" s="12">
        <v>7807015216</v>
      </c>
      <c r="B2088" s="13"/>
      <c r="C2088" s="13" t="str">
        <f>IF(B2088="","не указан"&amp;COUNTIF($A$3:$A2088,A2088),B2088)</f>
        <v>не указан11</v>
      </c>
      <c r="D2088" s="10" t="str">
        <f t="shared" si="64"/>
        <v>7807015216не указан11</v>
      </c>
      <c r="E2088" s="13" t="s">
        <v>10994</v>
      </c>
      <c r="F2088" s="13" t="s">
        <v>2243</v>
      </c>
      <c r="G2088" s="13" t="s">
        <v>2317</v>
      </c>
      <c r="H2088" s="14" t="s">
        <v>2339</v>
      </c>
      <c r="I2088" s="2">
        <f t="shared" si="65"/>
        <v>3</v>
      </c>
      <c r="J2088" s="2" t="s">
        <v>11974</v>
      </c>
    </row>
    <row r="2089" spans="1:10" x14ac:dyDescent="0.25">
      <c r="A2089" s="9">
        <v>7807015216</v>
      </c>
      <c r="B2089" s="13"/>
      <c r="C2089" s="13" t="str">
        <f>IF(B2089="","не указан"&amp;COUNTIF($A$3:$A2089,A2089),B2089)</f>
        <v>не указан12</v>
      </c>
      <c r="D2089" s="10" t="str">
        <f t="shared" si="64"/>
        <v>7807015216не указан12</v>
      </c>
      <c r="E2089" s="10" t="s">
        <v>11037</v>
      </c>
      <c r="F2089" s="10" t="s">
        <v>2243</v>
      </c>
      <c r="G2089" s="10" t="s">
        <v>2317</v>
      </c>
      <c r="H2089" s="11" t="s">
        <v>2339</v>
      </c>
      <c r="I2089" s="2">
        <f t="shared" si="65"/>
        <v>2</v>
      </c>
      <c r="J2089" s="2" t="s">
        <v>11974</v>
      </c>
    </row>
    <row r="2090" spans="1:10" x14ac:dyDescent="0.25">
      <c r="A2090" s="12">
        <v>7807015216</v>
      </c>
      <c r="B2090" s="13" t="s">
        <v>11549</v>
      </c>
      <c r="C2090" s="13" t="str">
        <f>IF(B2090="","не указан"&amp;COUNTIF($A$3:$A2090,A2090),B2090)</f>
        <v>хирургический корпус</v>
      </c>
      <c r="D2090" s="10" t="str">
        <f t="shared" si="64"/>
        <v>7807015216хирургический корпус</v>
      </c>
      <c r="E2090" s="13" t="s">
        <v>11550</v>
      </c>
      <c r="F2090" s="13" t="s">
        <v>2243</v>
      </c>
      <c r="G2090" s="13" t="s">
        <v>2317</v>
      </c>
      <c r="H2090" s="14" t="s">
        <v>2339</v>
      </c>
      <c r="I2090" s="2">
        <f t="shared" si="65"/>
        <v>1</v>
      </c>
      <c r="J2090" s="2" t="s">
        <v>11974</v>
      </c>
    </row>
    <row r="2091" spans="1:10" x14ac:dyDescent="0.25">
      <c r="A2091" s="9">
        <v>7807015248</v>
      </c>
      <c r="B2091" s="13"/>
      <c r="C2091" s="13" t="str">
        <f>IF(B2091="","не указан"&amp;COUNTIF($A$3:$A2091,A2091),B2091)</f>
        <v>не указан1</v>
      </c>
      <c r="D2091" s="10" t="str">
        <f t="shared" si="64"/>
        <v>7807015248не указан1</v>
      </c>
      <c r="E2091" s="10" t="s">
        <v>4663</v>
      </c>
      <c r="F2091" s="10" t="s">
        <v>16</v>
      </c>
      <c r="G2091" s="10" t="s">
        <v>960</v>
      </c>
      <c r="H2091" s="11" t="s">
        <v>1036</v>
      </c>
      <c r="I2091" s="2">
        <f t="shared" si="65"/>
        <v>1</v>
      </c>
      <c r="J2091" s="2" t="s">
        <v>11974</v>
      </c>
    </row>
    <row r="2092" spans="1:10" x14ac:dyDescent="0.25">
      <c r="A2092" s="12">
        <v>7807015336</v>
      </c>
      <c r="B2092" s="13"/>
      <c r="C2092" s="13" t="str">
        <f>IF(B2092="","не указан"&amp;COUNTIF($A$3:$A2092,A2092),B2092)</f>
        <v>не указан1</v>
      </c>
      <c r="D2092" s="10" t="str">
        <f t="shared" si="64"/>
        <v>7807015336не указан1</v>
      </c>
      <c r="E2092" s="13" t="s">
        <v>7561</v>
      </c>
      <c r="F2092" s="13" t="s">
        <v>16</v>
      </c>
      <c r="G2092" s="13" t="s">
        <v>960</v>
      </c>
      <c r="H2092" s="14" t="s">
        <v>961</v>
      </c>
      <c r="I2092" s="2">
        <f t="shared" si="65"/>
        <v>1</v>
      </c>
      <c r="J2092" s="2" t="s">
        <v>11974</v>
      </c>
    </row>
    <row r="2093" spans="1:10" x14ac:dyDescent="0.25">
      <c r="A2093" s="9">
        <v>7807016202</v>
      </c>
      <c r="B2093" s="10" t="s">
        <v>7784</v>
      </c>
      <c r="C2093" s="13" t="str">
        <f>IF(B2093="","не указан"&amp;COUNTIF($A$3:$A2093,A2093),B2093)</f>
        <v>Нежилое помещение 4-Н</v>
      </c>
      <c r="D2093" s="10" t="str">
        <f t="shared" si="64"/>
        <v>7807016202Нежилое помещение 4-Н</v>
      </c>
      <c r="E2093" s="10"/>
      <c r="F2093" s="10" t="s">
        <v>16</v>
      </c>
      <c r="G2093" s="10" t="s">
        <v>960</v>
      </c>
      <c r="H2093" s="11" t="s">
        <v>1057</v>
      </c>
      <c r="I2093" s="2">
        <f t="shared" si="65"/>
        <v>4</v>
      </c>
      <c r="J2093" s="2" t="s">
        <v>11974</v>
      </c>
    </row>
    <row r="2094" spans="1:10" x14ac:dyDescent="0.25">
      <c r="A2094" s="12">
        <v>7807016202</v>
      </c>
      <c r="B2094" s="13" t="s">
        <v>7787</v>
      </c>
      <c r="C2094" s="13" t="str">
        <f>IF(B2094="","не указан"&amp;COUNTIF($A$3:$A2094,A2094),B2094)</f>
        <v>Нежилое помещение 5-Н</v>
      </c>
      <c r="D2094" s="10" t="str">
        <f t="shared" si="64"/>
        <v>7807016202Нежилое помещение 5-Н</v>
      </c>
      <c r="E2094" s="13"/>
      <c r="F2094" s="13" t="s">
        <v>16</v>
      </c>
      <c r="G2094" s="13" t="s">
        <v>960</v>
      </c>
      <c r="H2094" s="14" t="s">
        <v>1057</v>
      </c>
      <c r="I2094" s="2">
        <f t="shared" si="65"/>
        <v>3</v>
      </c>
      <c r="J2094" s="2" t="s">
        <v>11974</v>
      </c>
    </row>
    <row r="2095" spans="1:10" x14ac:dyDescent="0.25">
      <c r="A2095" s="9">
        <v>7807016202</v>
      </c>
      <c r="B2095" s="13"/>
      <c r="C2095" s="13" t="str">
        <f>IF(B2095="","не указан"&amp;COUNTIF($A$3:$A2095,A2095),B2095)</f>
        <v>не указан3</v>
      </c>
      <c r="D2095" s="10" t="str">
        <f t="shared" si="64"/>
        <v>7807016202не указан3</v>
      </c>
      <c r="E2095" s="10"/>
      <c r="F2095" s="10" t="s">
        <v>16</v>
      </c>
      <c r="G2095" s="10" t="s">
        <v>960</v>
      </c>
      <c r="H2095" s="11" t="s">
        <v>1057</v>
      </c>
      <c r="I2095" s="2">
        <f t="shared" si="65"/>
        <v>2</v>
      </c>
      <c r="J2095" s="2" t="s">
        <v>11974</v>
      </c>
    </row>
    <row r="2096" spans="1:10" x14ac:dyDescent="0.25">
      <c r="A2096" s="12">
        <v>7807016202</v>
      </c>
      <c r="B2096" s="13"/>
      <c r="C2096" s="13" t="str">
        <f>IF(B2096="","не указан"&amp;COUNTIF($A$3:$A2096,A2096),B2096)</f>
        <v>не указан4</v>
      </c>
      <c r="D2096" s="10" t="str">
        <f t="shared" si="64"/>
        <v>7807016202не указан4</v>
      </c>
      <c r="E2096" s="13" t="s">
        <v>11821</v>
      </c>
      <c r="F2096" s="13" t="s">
        <v>16</v>
      </c>
      <c r="G2096" s="13" t="s">
        <v>960</v>
      </c>
      <c r="H2096" s="14" t="s">
        <v>1057</v>
      </c>
      <c r="I2096" s="2">
        <f t="shared" si="65"/>
        <v>1</v>
      </c>
      <c r="J2096" s="2" t="s">
        <v>11974</v>
      </c>
    </row>
    <row r="2097" spans="1:10" x14ac:dyDescent="0.25">
      <c r="A2097" s="9">
        <v>7807016241</v>
      </c>
      <c r="B2097" s="13"/>
      <c r="C2097" s="13" t="str">
        <f>IF(B2097="","не указан"&amp;COUNTIF($A$3:$A2097,A2097),B2097)</f>
        <v>не указан1</v>
      </c>
      <c r="D2097" s="10" t="str">
        <f t="shared" si="64"/>
        <v>7807016241не указан1</v>
      </c>
      <c r="E2097" s="10" t="s">
        <v>3007</v>
      </c>
      <c r="F2097" s="10" t="s">
        <v>16</v>
      </c>
      <c r="G2097" s="10" t="s">
        <v>960</v>
      </c>
      <c r="H2097" s="11" t="s">
        <v>1086</v>
      </c>
      <c r="I2097" s="2">
        <f t="shared" si="65"/>
        <v>4</v>
      </c>
      <c r="J2097" s="2" t="s">
        <v>11974</v>
      </c>
    </row>
    <row r="2098" spans="1:10" x14ac:dyDescent="0.25">
      <c r="A2098" s="12">
        <v>7807016241</v>
      </c>
      <c r="B2098" s="13" t="s">
        <v>7275</v>
      </c>
      <c r="C2098" s="13" t="str">
        <f>IF(B2098="","не указан"&amp;COUNTIF($A$3:$A2098,A2098),B2098)</f>
        <v>лыжная база</v>
      </c>
      <c r="D2098" s="10" t="str">
        <f t="shared" si="64"/>
        <v>7807016241лыжная база</v>
      </c>
      <c r="E2098" s="13" t="s">
        <v>7276</v>
      </c>
      <c r="F2098" s="13" t="s">
        <v>16</v>
      </c>
      <c r="G2098" s="13" t="s">
        <v>960</v>
      </c>
      <c r="H2098" s="14" t="s">
        <v>1086</v>
      </c>
      <c r="I2098" s="2">
        <f t="shared" si="65"/>
        <v>3</v>
      </c>
      <c r="J2098" s="2" t="s">
        <v>11974</v>
      </c>
    </row>
    <row r="2099" spans="1:10" x14ac:dyDescent="0.25">
      <c r="A2099" s="9">
        <v>7807016241</v>
      </c>
      <c r="B2099" s="10" t="s">
        <v>10734</v>
      </c>
      <c r="C2099" s="13" t="str">
        <f>IF(B2099="","не указан"&amp;COUNTIF($A$3:$A2099,A2099),B2099)</f>
        <v>спортивное здание</v>
      </c>
      <c r="D2099" s="10" t="str">
        <f t="shared" si="64"/>
        <v>7807016241спортивное здание</v>
      </c>
      <c r="E2099" s="10"/>
      <c r="F2099" s="10" t="s">
        <v>16</v>
      </c>
      <c r="G2099" s="10" t="s">
        <v>960</v>
      </c>
      <c r="H2099" s="11" t="s">
        <v>1086</v>
      </c>
      <c r="I2099" s="2">
        <f t="shared" si="65"/>
        <v>2</v>
      </c>
      <c r="J2099" s="2" t="s">
        <v>11974</v>
      </c>
    </row>
    <row r="2100" spans="1:10" x14ac:dyDescent="0.25">
      <c r="A2100" s="12">
        <v>7807016241</v>
      </c>
      <c r="B2100" s="13" t="s">
        <v>11468</v>
      </c>
      <c r="C2100" s="13" t="str">
        <f>IF(B2100="","не указан"&amp;COUNTIF($A$3:$A2100,A2100),B2100)</f>
        <v>фехтовальный зал</v>
      </c>
      <c r="D2100" s="10" t="str">
        <f t="shared" si="64"/>
        <v>7807016241фехтовальный зал</v>
      </c>
      <c r="E2100" s="13" t="s">
        <v>7024</v>
      </c>
      <c r="F2100" s="13" t="s">
        <v>16</v>
      </c>
      <c r="G2100" s="13" t="s">
        <v>960</v>
      </c>
      <c r="H2100" s="14" t="s">
        <v>1086</v>
      </c>
      <c r="I2100" s="2">
        <f t="shared" si="65"/>
        <v>1</v>
      </c>
      <c r="J2100" s="2" t="s">
        <v>11974</v>
      </c>
    </row>
    <row r="2101" spans="1:10" x14ac:dyDescent="0.25">
      <c r="A2101" s="9">
        <v>7807016509</v>
      </c>
      <c r="B2101" s="13"/>
      <c r="C2101" s="13" t="str">
        <f>IF(B2101="","не указан"&amp;COUNTIF($A$3:$A2101,A2101),B2101)</f>
        <v>не указан1</v>
      </c>
      <c r="D2101" s="10" t="str">
        <f t="shared" si="64"/>
        <v>7807016509не указан1</v>
      </c>
      <c r="E2101" s="10" t="s">
        <v>8097</v>
      </c>
      <c r="F2101" s="10" t="s">
        <v>16</v>
      </c>
      <c r="G2101" s="10" t="s">
        <v>960</v>
      </c>
      <c r="H2101" s="11" t="s">
        <v>1040</v>
      </c>
      <c r="I2101" s="2">
        <f t="shared" si="65"/>
        <v>1</v>
      </c>
      <c r="J2101" s="2" t="s">
        <v>11974</v>
      </c>
    </row>
    <row r="2102" spans="1:10" x14ac:dyDescent="0.25">
      <c r="A2102" s="12">
        <v>7807017647</v>
      </c>
      <c r="B2102" s="13" t="s">
        <v>2940</v>
      </c>
      <c r="C2102" s="13" t="str">
        <f>IF(B2102="","не указан"&amp;COUNTIF($A$3:$A2102,A2102),B2102)</f>
        <v>Административно-учебное здание</v>
      </c>
      <c r="D2102" s="10" t="str">
        <f t="shared" si="64"/>
        <v>7807017647Административно-учебное здание</v>
      </c>
      <c r="E2102" s="13"/>
      <c r="F2102" s="13" t="s">
        <v>2243</v>
      </c>
      <c r="G2102" s="13" t="s">
        <v>2565</v>
      </c>
      <c r="H2102" s="14" t="s">
        <v>2605</v>
      </c>
      <c r="I2102" s="2">
        <f t="shared" si="65"/>
        <v>2</v>
      </c>
      <c r="J2102" s="2" t="s">
        <v>11974</v>
      </c>
    </row>
    <row r="2103" spans="1:10" x14ac:dyDescent="0.25">
      <c r="A2103" s="9">
        <v>7807017647</v>
      </c>
      <c r="B2103" s="13"/>
      <c r="C2103" s="13" t="str">
        <f>IF(B2103="","не указан"&amp;COUNTIF($A$3:$A2103,A2103),B2103)</f>
        <v>не указан2</v>
      </c>
      <c r="D2103" s="10" t="str">
        <f t="shared" si="64"/>
        <v>7807017647не указан2</v>
      </c>
      <c r="E2103" s="10" t="s">
        <v>2941</v>
      </c>
      <c r="F2103" s="10" t="s">
        <v>2243</v>
      </c>
      <c r="G2103" s="10" t="s">
        <v>2565</v>
      </c>
      <c r="H2103" s="11" t="s">
        <v>2605</v>
      </c>
      <c r="I2103" s="2">
        <f t="shared" si="65"/>
        <v>1</v>
      </c>
      <c r="J2103" s="2" t="s">
        <v>11974</v>
      </c>
    </row>
    <row r="2104" spans="1:10" x14ac:dyDescent="0.25">
      <c r="A2104" s="12">
        <v>7807018016</v>
      </c>
      <c r="B2104" s="13" t="s">
        <v>6019</v>
      </c>
      <c r="C2104" s="13" t="str">
        <f>IF(B2104="","не указан"&amp;COUNTIF($A$3:$A2104,A2104),B2104)</f>
        <v>Жилое здание, лит. А</v>
      </c>
      <c r="D2104" s="10" t="str">
        <f t="shared" si="64"/>
        <v>7807018016Жилое здание, лит. А</v>
      </c>
      <c r="E2104" s="13" t="s">
        <v>6020</v>
      </c>
      <c r="F2104" s="13" t="s">
        <v>2243</v>
      </c>
      <c r="G2104" s="13" t="s">
        <v>2640</v>
      </c>
      <c r="H2104" s="14" t="s">
        <v>2668</v>
      </c>
      <c r="I2104" s="2">
        <f t="shared" si="65"/>
        <v>5</v>
      </c>
      <c r="J2104" s="2" t="s">
        <v>11974</v>
      </c>
    </row>
    <row r="2105" spans="1:10" x14ac:dyDescent="0.25">
      <c r="A2105" s="9">
        <v>7807018016</v>
      </c>
      <c r="B2105" s="10" t="s">
        <v>7389</v>
      </c>
      <c r="C2105" s="13" t="str">
        <f>IF(B2105="","не указан"&amp;COUNTIF($A$3:$A2105,A2105),B2105)</f>
        <v>Морг, лит. Д</v>
      </c>
      <c r="D2105" s="10" t="str">
        <f t="shared" si="64"/>
        <v>7807018016Морг, лит. Д</v>
      </c>
      <c r="E2105" s="10" t="s">
        <v>7390</v>
      </c>
      <c r="F2105" s="10" t="s">
        <v>2243</v>
      </c>
      <c r="G2105" s="10" t="s">
        <v>2640</v>
      </c>
      <c r="H2105" s="11" t="s">
        <v>2668</v>
      </c>
      <c r="I2105" s="2">
        <f t="shared" si="65"/>
        <v>4</v>
      </c>
      <c r="J2105" s="2" t="s">
        <v>11974</v>
      </c>
    </row>
    <row r="2106" spans="1:10" x14ac:dyDescent="0.25">
      <c r="A2106" s="12">
        <v>7807018016</v>
      </c>
      <c r="B2106" s="13"/>
      <c r="C2106" s="13" t="str">
        <f>IF(B2106="","не указан"&amp;COUNTIF($A$3:$A2106,A2106),B2106)</f>
        <v>не указан3</v>
      </c>
      <c r="D2106" s="10" t="str">
        <f t="shared" si="64"/>
        <v>7807018016не указан3</v>
      </c>
      <c r="E2106" s="13"/>
      <c r="F2106" s="13" t="s">
        <v>2243</v>
      </c>
      <c r="G2106" s="13" t="s">
        <v>2640</v>
      </c>
      <c r="H2106" s="14" t="s">
        <v>2668</v>
      </c>
      <c r="I2106" s="2">
        <f t="shared" si="65"/>
        <v>3</v>
      </c>
      <c r="J2106" s="2" t="s">
        <v>11974</v>
      </c>
    </row>
    <row r="2107" spans="1:10" x14ac:dyDescent="0.25">
      <c r="A2107" s="9">
        <v>7807018016</v>
      </c>
      <c r="B2107" s="10" t="s">
        <v>9957</v>
      </c>
      <c r="C2107" s="13" t="str">
        <f>IF(B2107="","не указан"&amp;COUNTIF($A$3:$A2107,A2107),B2107)</f>
        <v>проходная, лит.В</v>
      </c>
      <c r="D2107" s="10" t="str">
        <f t="shared" si="64"/>
        <v>7807018016проходная, лит.В</v>
      </c>
      <c r="E2107" s="10" t="s">
        <v>9958</v>
      </c>
      <c r="F2107" s="10" t="s">
        <v>2243</v>
      </c>
      <c r="G2107" s="10" t="s">
        <v>2640</v>
      </c>
      <c r="H2107" s="11" t="s">
        <v>2668</v>
      </c>
      <c r="I2107" s="2">
        <f t="shared" si="65"/>
        <v>2</v>
      </c>
      <c r="J2107" s="2" t="s">
        <v>11974</v>
      </c>
    </row>
    <row r="2108" spans="1:10" x14ac:dyDescent="0.25">
      <c r="A2108" s="12">
        <v>7807018016</v>
      </c>
      <c r="B2108" s="13" t="s">
        <v>11579</v>
      </c>
      <c r="C2108" s="13" t="str">
        <f>IF(B2108="","не указан"&amp;COUNTIF($A$3:$A2108,A2108),B2108)</f>
        <v>Хозяйственный корпус, лит. Б</v>
      </c>
      <c r="D2108" s="10" t="str">
        <f t="shared" si="64"/>
        <v>7807018016Хозяйственный корпус, лит. Б</v>
      </c>
      <c r="E2108" s="13" t="s">
        <v>11580</v>
      </c>
      <c r="F2108" s="13" t="s">
        <v>2243</v>
      </c>
      <c r="G2108" s="13" t="s">
        <v>2640</v>
      </c>
      <c r="H2108" s="14" t="s">
        <v>2668</v>
      </c>
      <c r="I2108" s="2">
        <f t="shared" si="65"/>
        <v>1</v>
      </c>
      <c r="J2108" s="2" t="s">
        <v>11974</v>
      </c>
    </row>
    <row r="2109" spans="1:10" x14ac:dyDescent="0.25">
      <c r="A2109" s="9">
        <v>7807018464</v>
      </c>
      <c r="B2109" s="10" t="s">
        <v>960</v>
      </c>
      <c r="C2109" s="13" t="str">
        <f>IF(B2109="","не указан"&amp;COUNTIF($A$3:$A2109,A2109),B2109)</f>
        <v>Администрация Красносельского района Санкт-Петербурга</v>
      </c>
      <c r="D2109" s="10" t="str">
        <f t="shared" si="64"/>
        <v>7807018464Администрация Красносельского района Санкт-Петербурга</v>
      </c>
      <c r="E2109" s="10" t="s">
        <v>3139</v>
      </c>
      <c r="F2109" s="10" t="s">
        <v>16</v>
      </c>
      <c r="G2109" s="10" t="s">
        <v>960</v>
      </c>
      <c r="H2109" s="11" t="s">
        <v>960</v>
      </c>
      <c r="I2109" s="2">
        <f t="shared" si="65"/>
        <v>1</v>
      </c>
      <c r="J2109" s="2" t="s">
        <v>11974</v>
      </c>
    </row>
    <row r="2110" spans="1:10" x14ac:dyDescent="0.25">
      <c r="A2110" s="12">
        <v>7807019323</v>
      </c>
      <c r="B2110" s="13" t="s">
        <v>6469</v>
      </c>
      <c r="C2110" s="13" t="str">
        <f>IF(B2110="","не указан"&amp;COUNTIF($A$3:$A2110,A2110),B2110)</f>
        <v>Здание начальной школы 2</v>
      </c>
      <c r="D2110" s="10" t="str">
        <f t="shared" si="64"/>
        <v>7807019323Здание начальной школы 2</v>
      </c>
      <c r="E2110" s="13" t="s">
        <v>6470</v>
      </c>
      <c r="F2110" s="13" t="s">
        <v>16</v>
      </c>
      <c r="G2110" s="13" t="s">
        <v>960</v>
      </c>
      <c r="H2110" s="14" t="s">
        <v>1061</v>
      </c>
      <c r="I2110" s="2">
        <f t="shared" si="65"/>
        <v>2</v>
      </c>
      <c r="J2110" s="2" t="s">
        <v>11974</v>
      </c>
    </row>
    <row r="2111" spans="1:10" x14ac:dyDescent="0.25">
      <c r="A2111" s="9">
        <v>7807019323</v>
      </c>
      <c r="B2111" s="10" t="s">
        <v>6638</v>
      </c>
      <c r="C2111" s="13" t="str">
        <f>IF(B2111="","не указан"&amp;COUNTIF($A$3:$A2111,A2111),B2111)</f>
        <v>Здание школы 1</v>
      </c>
      <c r="D2111" s="10" t="str">
        <f t="shared" si="64"/>
        <v>7807019323Здание школы 1</v>
      </c>
      <c r="E2111" s="10" t="s">
        <v>6639</v>
      </c>
      <c r="F2111" s="10" t="s">
        <v>16</v>
      </c>
      <c r="G2111" s="10" t="s">
        <v>960</v>
      </c>
      <c r="H2111" s="11" t="s">
        <v>1061</v>
      </c>
      <c r="I2111" s="2">
        <f t="shared" si="65"/>
        <v>1</v>
      </c>
      <c r="J2111" s="2" t="s">
        <v>11974</v>
      </c>
    </row>
    <row r="2112" spans="1:10" x14ac:dyDescent="0.25">
      <c r="A2112" s="12">
        <v>7807019330</v>
      </c>
      <c r="B2112" s="13" t="s">
        <v>4673</v>
      </c>
      <c r="C2112" s="13" t="str">
        <f>IF(B2112="","не указан"&amp;COUNTIF($A$3:$A2112,A2112),B2112)</f>
        <v>государственное бюджетное общеобразовательное учреждение (здание №1)</v>
      </c>
      <c r="D2112" s="10" t="str">
        <f t="shared" si="64"/>
        <v>7807019330государственное бюджетное общеобразовательное учреждение (здание №1)</v>
      </c>
      <c r="E2112" s="13" t="s">
        <v>4674</v>
      </c>
      <c r="F2112" s="13" t="s">
        <v>16</v>
      </c>
      <c r="G2112" s="13" t="s">
        <v>960</v>
      </c>
      <c r="H2112" s="14" t="s">
        <v>1034</v>
      </c>
      <c r="I2112" s="2">
        <f t="shared" si="65"/>
        <v>3</v>
      </c>
      <c r="J2112" s="2" t="s">
        <v>11974</v>
      </c>
    </row>
    <row r="2113" spans="1:10" x14ac:dyDescent="0.25">
      <c r="A2113" s="9">
        <v>7807019330</v>
      </c>
      <c r="B2113" s="10" t="s">
        <v>4676</v>
      </c>
      <c r="C2113" s="13" t="str">
        <f>IF(B2113="","не указан"&amp;COUNTIF($A$3:$A2113,A2113),B2113)</f>
        <v>государственное бюджетное общеобразовательное учреждение (здание №2)</v>
      </c>
      <c r="D2113" s="10" t="str">
        <f t="shared" si="64"/>
        <v>7807019330государственное бюджетное общеобразовательное учреждение (здание №2)</v>
      </c>
      <c r="E2113" s="10" t="s">
        <v>4677</v>
      </c>
      <c r="F2113" s="10" t="s">
        <v>16</v>
      </c>
      <c r="G2113" s="10" t="s">
        <v>960</v>
      </c>
      <c r="H2113" s="11" t="s">
        <v>1034</v>
      </c>
      <c r="I2113" s="2">
        <f t="shared" si="65"/>
        <v>2</v>
      </c>
      <c r="J2113" s="2" t="s">
        <v>11974</v>
      </c>
    </row>
    <row r="2114" spans="1:10" x14ac:dyDescent="0.25">
      <c r="A2114" s="12">
        <v>7807019330</v>
      </c>
      <c r="B2114" s="13" t="s">
        <v>11527</v>
      </c>
      <c r="C2114" s="13" t="str">
        <f>IF(B2114="","не указан"&amp;COUNTIF($A$3:$A2114,A2114),B2114)</f>
        <v>ФОК с бассейном Гимназии</v>
      </c>
      <c r="D2114" s="10" t="str">
        <f t="shared" si="64"/>
        <v>7807019330ФОК с бассейном Гимназии</v>
      </c>
      <c r="E2114" s="13" t="s">
        <v>11528</v>
      </c>
      <c r="F2114" s="13" t="s">
        <v>16</v>
      </c>
      <c r="G2114" s="13" t="s">
        <v>960</v>
      </c>
      <c r="H2114" s="14" t="s">
        <v>1034</v>
      </c>
      <c r="I2114" s="2">
        <f t="shared" si="65"/>
        <v>1</v>
      </c>
      <c r="J2114" s="2" t="s">
        <v>11974</v>
      </c>
    </row>
    <row r="2115" spans="1:10" x14ac:dyDescent="0.25">
      <c r="A2115" s="9">
        <v>7807019806</v>
      </c>
      <c r="B2115" s="10" t="s">
        <v>6190</v>
      </c>
      <c r="C2115" s="13" t="str">
        <f>IF(B2115="","не указан"&amp;COUNTIF($A$3:$A2115,A2115),B2115)</f>
        <v>Здание ГБОУ СОШ № 252 Санкт-Петербурга</v>
      </c>
      <c r="D2115" s="10" t="str">
        <f t="shared" si="64"/>
        <v>7807019806Здание ГБОУ СОШ № 252 Санкт-Петербурга</v>
      </c>
      <c r="E2115" s="10" t="s">
        <v>6191</v>
      </c>
      <c r="F2115" s="10" t="s">
        <v>16</v>
      </c>
      <c r="G2115" s="10" t="s">
        <v>960</v>
      </c>
      <c r="H2115" s="11" t="s">
        <v>1047</v>
      </c>
      <c r="I2115" s="2">
        <f t="shared" si="65"/>
        <v>1</v>
      </c>
      <c r="J2115" s="2" t="s">
        <v>11974</v>
      </c>
    </row>
    <row r="2116" spans="1:10" x14ac:dyDescent="0.25">
      <c r="A2116" s="12">
        <v>7807021756</v>
      </c>
      <c r="B2116" s="13" t="s">
        <v>7155</v>
      </c>
      <c r="C2116" s="13" t="str">
        <f>IF(B2116="","не указан"&amp;COUNTIF($A$3:$A2116,A2116),B2116)</f>
        <v>лечебный корпус</v>
      </c>
      <c r="D2116" s="10" t="str">
        <f t="shared" ref="D2116:D2179" si="66">A2116&amp;C2116</f>
        <v>7807021756лечебный корпус</v>
      </c>
      <c r="E2116" s="13" t="s">
        <v>7156</v>
      </c>
      <c r="F2116" s="13" t="s">
        <v>2243</v>
      </c>
      <c r="G2116" s="13" t="s">
        <v>2317</v>
      </c>
      <c r="H2116" s="14" t="s">
        <v>2371</v>
      </c>
      <c r="I2116" s="2">
        <f t="shared" ref="I2116:I2179" si="67">COUNTIF(A2116:A8847,A2116)</f>
        <v>2</v>
      </c>
      <c r="J2116" s="2" t="s">
        <v>11974</v>
      </c>
    </row>
    <row r="2117" spans="1:10" x14ac:dyDescent="0.25">
      <c r="A2117" s="9">
        <v>7807021756</v>
      </c>
      <c r="B2117" s="10" t="s">
        <v>11654</v>
      </c>
      <c r="C2117" s="13" t="str">
        <f>IF(B2117="","не указан"&amp;COUNTIF($A$3:$A2117,A2117),B2117)</f>
        <v>центр реабилитации</v>
      </c>
      <c r="D2117" s="10" t="str">
        <f t="shared" si="66"/>
        <v>7807021756центр реабилитации</v>
      </c>
      <c r="E2117" s="10"/>
      <c r="F2117" s="10" t="s">
        <v>2243</v>
      </c>
      <c r="G2117" s="10" t="s">
        <v>2317</v>
      </c>
      <c r="H2117" s="11" t="s">
        <v>2371</v>
      </c>
      <c r="I2117" s="2">
        <f t="shared" si="67"/>
        <v>1</v>
      </c>
      <c r="J2117" s="2" t="s">
        <v>11974</v>
      </c>
    </row>
    <row r="2118" spans="1:10" x14ac:dyDescent="0.25">
      <c r="A2118" s="12">
        <v>7807021795</v>
      </c>
      <c r="B2118" s="13"/>
      <c r="C2118" s="13" t="str">
        <f>IF(B2118="","не указан"&amp;COUNTIF($A$3:$A2118,A2118),B2118)</f>
        <v>не указан1</v>
      </c>
      <c r="D2118" s="10" t="str">
        <f t="shared" si="66"/>
        <v>7807021795не указан1</v>
      </c>
      <c r="E2118" s="13" t="s">
        <v>6375</v>
      </c>
      <c r="F2118" s="13" t="s">
        <v>16</v>
      </c>
      <c r="G2118" s="13" t="s">
        <v>960</v>
      </c>
      <c r="H2118" s="14" t="s">
        <v>1020</v>
      </c>
      <c r="I2118" s="2">
        <f t="shared" si="67"/>
        <v>1</v>
      </c>
      <c r="J2118" s="2" t="s">
        <v>11974</v>
      </c>
    </row>
    <row r="2119" spans="1:10" x14ac:dyDescent="0.25">
      <c r="A2119" s="9">
        <v>7807021805</v>
      </c>
      <c r="B2119" s="10" t="s">
        <v>3898</v>
      </c>
      <c r="C2119" s="13" t="str">
        <f>IF(B2119="","не указан"&amp;COUNTIF($A$3:$A2119,A2119),B2119)</f>
        <v>ГБДОУ детский сад № 75 общеразвивающего вида Красносельского района</v>
      </c>
      <c r="D2119" s="10" t="str">
        <f t="shared" si="66"/>
        <v>7807021805ГБДОУ детский сад № 75 общеразвивающего вида Красносельского района</v>
      </c>
      <c r="E2119" s="10" t="s">
        <v>3899</v>
      </c>
      <c r="F2119" s="10" t="s">
        <v>16</v>
      </c>
      <c r="G2119" s="10" t="s">
        <v>960</v>
      </c>
      <c r="H2119" s="11" t="s">
        <v>1005</v>
      </c>
      <c r="I2119" s="2">
        <f t="shared" si="67"/>
        <v>1</v>
      </c>
      <c r="J2119" s="2" t="s">
        <v>11974</v>
      </c>
    </row>
    <row r="2120" spans="1:10" x14ac:dyDescent="0.25">
      <c r="A2120" s="12">
        <v>7807021844</v>
      </c>
      <c r="B2120" s="13"/>
      <c r="C2120" s="13" t="str">
        <f>IF(B2120="","не указан"&amp;COUNTIF($A$3:$A2120,A2120),B2120)</f>
        <v>не указан1</v>
      </c>
      <c r="D2120" s="10" t="str">
        <f t="shared" si="66"/>
        <v>7807021844не указан1</v>
      </c>
      <c r="E2120" s="13" t="s">
        <v>5152</v>
      </c>
      <c r="F2120" s="13" t="s">
        <v>16</v>
      </c>
      <c r="G2120" s="13" t="s">
        <v>960</v>
      </c>
      <c r="H2120" s="14" t="s">
        <v>964</v>
      </c>
      <c r="I2120" s="2">
        <f t="shared" si="67"/>
        <v>1</v>
      </c>
      <c r="J2120" s="2" t="s">
        <v>11974</v>
      </c>
    </row>
    <row r="2121" spans="1:10" x14ac:dyDescent="0.25">
      <c r="A2121" s="9">
        <v>7807021851</v>
      </c>
      <c r="B2121" s="10" t="s">
        <v>4305</v>
      </c>
      <c r="C2121" s="13" t="str">
        <f>IF(B2121="","не указан"&amp;COUNTIF($A$3:$A2121,A2121),B2121)</f>
        <v>Государственное бюджетное дошкольное образовательное учреждение - детский сад №29 Красносельского района Санкт-Петербурга</v>
      </c>
      <c r="D2121" s="10" t="str">
        <f t="shared" si="66"/>
        <v>7807021851Государственное бюджетное дошкольное образовательное учреждение - детский сад №29 Красносельского района Санкт-Петербурга</v>
      </c>
      <c r="E2121" s="10"/>
      <c r="F2121" s="10" t="s">
        <v>16</v>
      </c>
      <c r="G2121" s="10" t="s">
        <v>960</v>
      </c>
      <c r="H2121" s="11" t="s">
        <v>1026</v>
      </c>
      <c r="I2121" s="2">
        <f t="shared" si="67"/>
        <v>1</v>
      </c>
      <c r="J2121" s="2" t="s">
        <v>11974</v>
      </c>
    </row>
    <row r="2122" spans="1:10" x14ac:dyDescent="0.25">
      <c r="A2122" s="12">
        <v>7807022020</v>
      </c>
      <c r="B2122" s="13"/>
      <c r="C2122" s="13" t="str">
        <f>IF(B2122="","не указан"&amp;COUNTIF($A$3:$A2122,A2122),B2122)</f>
        <v>не указан1</v>
      </c>
      <c r="D2122" s="10" t="str">
        <f t="shared" si="66"/>
        <v>7807022020не указан1</v>
      </c>
      <c r="E2122" s="13" t="s">
        <v>7580</v>
      </c>
      <c r="F2122" s="13" t="s">
        <v>16</v>
      </c>
      <c r="G2122" s="13" t="s">
        <v>960</v>
      </c>
      <c r="H2122" s="14" t="s">
        <v>968</v>
      </c>
      <c r="I2122" s="2">
        <f t="shared" si="67"/>
        <v>1</v>
      </c>
      <c r="J2122" s="2" t="s">
        <v>11974</v>
      </c>
    </row>
    <row r="2123" spans="1:10" x14ac:dyDescent="0.25">
      <c r="A2123" s="9">
        <v>7807022277</v>
      </c>
      <c r="B2123" s="13"/>
      <c r="C2123" s="13" t="str">
        <f>IF(B2123="","не указан"&amp;COUNTIF($A$3:$A2123,A2123),B2123)</f>
        <v>не указан1</v>
      </c>
      <c r="D2123" s="10" t="str">
        <f t="shared" si="66"/>
        <v>7807022277не указан1</v>
      </c>
      <c r="E2123" s="10" t="s">
        <v>5983</v>
      </c>
      <c r="F2123" s="10" t="s">
        <v>2243</v>
      </c>
      <c r="G2123" s="10" t="s">
        <v>2640</v>
      </c>
      <c r="H2123" s="11" t="s">
        <v>2669</v>
      </c>
      <c r="I2123" s="2">
        <f t="shared" si="67"/>
        <v>5</v>
      </c>
      <c r="J2123" s="2" t="s">
        <v>11974</v>
      </c>
    </row>
    <row r="2124" spans="1:10" x14ac:dyDescent="0.25">
      <c r="A2124" s="12">
        <v>7807022277</v>
      </c>
      <c r="B2124" s="13"/>
      <c r="C2124" s="13" t="str">
        <f>IF(B2124="","не указан"&amp;COUNTIF($A$3:$A2124,A2124),B2124)</f>
        <v>не указан2</v>
      </c>
      <c r="D2124" s="10" t="str">
        <f t="shared" si="66"/>
        <v>7807022277не указан2</v>
      </c>
      <c r="E2124" s="13" t="s">
        <v>7385</v>
      </c>
      <c r="F2124" s="13" t="s">
        <v>2243</v>
      </c>
      <c r="G2124" s="13" t="s">
        <v>2640</v>
      </c>
      <c r="H2124" s="14" t="s">
        <v>2669</v>
      </c>
      <c r="I2124" s="2">
        <f t="shared" si="67"/>
        <v>4</v>
      </c>
      <c r="J2124" s="2" t="s">
        <v>11974</v>
      </c>
    </row>
    <row r="2125" spans="1:10" x14ac:dyDescent="0.25">
      <c r="A2125" s="9">
        <v>7807022277</v>
      </c>
      <c r="B2125" s="13"/>
      <c r="C2125" s="13" t="str">
        <f>IF(B2125="","не указан"&amp;COUNTIF($A$3:$A2125,A2125),B2125)</f>
        <v>не указан3</v>
      </c>
      <c r="D2125" s="10" t="str">
        <f t="shared" si="66"/>
        <v>7807022277не указан3</v>
      </c>
      <c r="E2125" s="10" t="s">
        <v>9938</v>
      </c>
      <c r="F2125" s="10" t="s">
        <v>2243</v>
      </c>
      <c r="G2125" s="10" t="s">
        <v>2640</v>
      </c>
      <c r="H2125" s="11" t="s">
        <v>2669</v>
      </c>
      <c r="I2125" s="2">
        <f t="shared" si="67"/>
        <v>3</v>
      </c>
      <c r="J2125" s="2" t="s">
        <v>11974</v>
      </c>
    </row>
    <row r="2126" spans="1:10" x14ac:dyDescent="0.25">
      <c r="A2126" s="12">
        <v>7807022277</v>
      </c>
      <c r="B2126" s="13" t="s">
        <v>10445</v>
      </c>
      <c r="C2126" s="13" t="str">
        <f>IF(B2126="","не указан"&amp;COUNTIF($A$3:$A2126,A2126),B2126)</f>
        <v>Спальный корпус на 400 человек Спб ГСУСО "Психоневрологический интернат № 9"</v>
      </c>
      <c r="D2126" s="10" t="str">
        <f t="shared" si="66"/>
        <v>7807022277Спальный корпус на 400 человек Спб ГСУСО "Психоневрологический интернат № 9"</v>
      </c>
      <c r="E2126" s="13" t="s">
        <v>10446</v>
      </c>
      <c r="F2126" s="13" t="s">
        <v>2243</v>
      </c>
      <c r="G2126" s="13" t="s">
        <v>2640</v>
      </c>
      <c r="H2126" s="14" t="s">
        <v>2669</v>
      </c>
      <c r="I2126" s="2">
        <f t="shared" si="67"/>
        <v>2</v>
      </c>
      <c r="J2126" s="2" t="s">
        <v>11974</v>
      </c>
    </row>
    <row r="2127" spans="1:10" x14ac:dyDescent="0.25">
      <c r="A2127" s="9">
        <v>7807022277</v>
      </c>
      <c r="B2127" s="10" t="s">
        <v>11558</v>
      </c>
      <c r="C2127" s="13" t="str">
        <f>IF(B2127="","не указан"&amp;COUNTIF($A$3:$A2127,A2127),B2127)</f>
        <v>Хозблок</v>
      </c>
      <c r="D2127" s="10" t="str">
        <f t="shared" si="66"/>
        <v>7807022277Хозблок</v>
      </c>
      <c r="E2127" s="10" t="s">
        <v>11559</v>
      </c>
      <c r="F2127" s="10" t="s">
        <v>2243</v>
      </c>
      <c r="G2127" s="10" t="s">
        <v>2640</v>
      </c>
      <c r="H2127" s="11" t="s">
        <v>2669</v>
      </c>
      <c r="I2127" s="2">
        <f t="shared" si="67"/>
        <v>1</v>
      </c>
      <c r="J2127" s="2" t="s">
        <v>11974</v>
      </c>
    </row>
    <row r="2128" spans="1:10" x14ac:dyDescent="0.25">
      <c r="A2128" s="12">
        <v>7807022750</v>
      </c>
      <c r="B2128" s="13" t="s">
        <v>6101</v>
      </c>
      <c r="C2128" s="13" t="str">
        <f>IF(B2128="","не указан"&amp;COUNTIF($A$3:$A2128,A2128),B2128)</f>
        <v>Здание  Образование школа</v>
      </c>
      <c r="D2128" s="10" t="str">
        <f t="shared" si="66"/>
        <v>7807022750Здание  Образование школа</v>
      </c>
      <c r="E2128" s="13" t="s">
        <v>6102</v>
      </c>
      <c r="F2128" s="13" t="s">
        <v>16</v>
      </c>
      <c r="G2128" s="13" t="s">
        <v>960</v>
      </c>
      <c r="H2128" s="14" t="s">
        <v>1048</v>
      </c>
      <c r="I2128" s="2">
        <f t="shared" si="67"/>
        <v>2</v>
      </c>
      <c r="J2128" s="2" t="s">
        <v>11974</v>
      </c>
    </row>
    <row r="2129" spans="1:10" x14ac:dyDescent="0.25">
      <c r="A2129" s="9">
        <v>7807022750</v>
      </c>
      <c r="B2129" s="10" t="s">
        <v>9765</v>
      </c>
      <c r="C2129" s="13" t="str">
        <f>IF(B2129="","не указан"&amp;COUNTIF($A$3:$A2129,A2129),B2129)</f>
        <v>Помещение Отделения дошкольного образования</v>
      </c>
      <c r="D2129" s="10" t="str">
        <f t="shared" si="66"/>
        <v>7807022750Помещение Отделения дошкольного образования</v>
      </c>
      <c r="E2129" s="10"/>
      <c r="F2129" s="10" t="s">
        <v>16</v>
      </c>
      <c r="G2129" s="10" t="s">
        <v>960</v>
      </c>
      <c r="H2129" s="11" t="s">
        <v>1048</v>
      </c>
      <c r="I2129" s="2">
        <f t="shared" si="67"/>
        <v>1</v>
      </c>
      <c r="J2129" s="2" t="s">
        <v>11974</v>
      </c>
    </row>
    <row r="2130" spans="1:10" x14ac:dyDescent="0.25">
      <c r="A2130" s="12">
        <v>7807022799</v>
      </c>
      <c r="B2130" s="13"/>
      <c r="C2130" s="13" t="str">
        <f>IF(B2130="","не указан"&amp;COUNTIF($A$3:$A2130,A2130),B2130)</f>
        <v>не указан1</v>
      </c>
      <c r="D2130" s="10" t="str">
        <f t="shared" si="66"/>
        <v>7807022799не указан1</v>
      </c>
      <c r="E2130" s="13" t="s">
        <v>8294</v>
      </c>
      <c r="F2130" s="13" t="s">
        <v>16</v>
      </c>
      <c r="G2130" s="13" t="s">
        <v>960</v>
      </c>
      <c r="H2130" s="14" t="s">
        <v>1049</v>
      </c>
      <c r="I2130" s="2">
        <f t="shared" si="67"/>
        <v>2</v>
      </c>
      <c r="J2130" s="2" t="s">
        <v>11974</v>
      </c>
    </row>
    <row r="2131" spans="1:10" x14ac:dyDescent="0.25">
      <c r="A2131" s="9">
        <v>7807022799</v>
      </c>
      <c r="B2131" s="13"/>
      <c r="C2131" s="13" t="str">
        <f>IF(B2131="","не указан"&amp;COUNTIF($A$3:$A2131,A2131),B2131)</f>
        <v>не указан2</v>
      </c>
      <c r="D2131" s="10" t="str">
        <f t="shared" si="66"/>
        <v>7807022799не указан2</v>
      </c>
      <c r="E2131" s="10" t="s">
        <v>8295</v>
      </c>
      <c r="F2131" s="10" t="s">
        <v>16</v>
      </c>
      <c r="G2131" s="10" t="s">
        <v>960</v>
      </c>
      <c r="H2131" s="11" t="s">
        <v>1049</v>
      </c>
      <c r="I2131" s="2">
        <f t="shared" si="67"/>
        <v>1</v>
      </c>
      <c r="J2131" s="2" t="s">
        <v>11974</v>
      </c>
    </row>
    <row r="2132" spans="1:10" x14ac:dyDescent="0.25">
      <c r="A2132" s="12">
        <v>7807023746</v>
      </c>
      <c r="B2132" s="13"/>
      <c r="C2132" s="13" t="str">
        <f>IF(B2132="","не указан"&amp;COUNTIF($A$3:$A2132,A2132),B2132)</f>
        <v>не указан1</v>
      </c>
      <c r="D2132" s="10" t="str">
        <f t="shared" si="66"/>
        <v>7807023746не указан1</v>
      </c>
      <c r="E2132" s="13" t="s">
        <v>5732</v>
      </c>
      <c r="F2132" s="13" t="s">
        <v>16</v>
      </c>
      <c r="G2132" s="13" t="s">
        <v>960</v>
      </c>
      <c r="H2132" s="14" t="s">
        <v>1070</v>
      </c>
      <c r="I2132" s="2">
        <f t="shared" si="67"/>
        <v>3</v>
      </c>
      <c r="J2132" s="2" t="s">
        <v>11974</v>
      </c>
    </row>
    <row r="2133" spans="1:10" x14ac:dyDescent="0.25">
      <c r="A2133" s="9">
        <v>7807023746</v>
      </c>
      <c r="B2133" s="13"/>
      <c r="C2133" s="13" t="str">
        <f>IF(B2133="","не указан"&amp;COUNTIF($A$3:$A2133,A2133),B2133)</f>
        <v>не указан2</v>
      </c>
      <c r="D2133" s="10" t="str">
        <f t="shared" si="66"/>
        <v>7807023746не указан2</v>
      </c>
      <c r="E2133" s="10" t="s">
        <v>7983</v>
      </c>
      <c r="F2133" s="10" t="s">
        <v>16</v>
      </c>
      <c r="G2133" s="10" t="s">
        <v>960</v>
      </c>
      <c r="H2133" s="11" t="s">
        <v>1070</v>
      </c>
      <c r="I2133" s="2">
        <f t="shared" si="67"/>
        <v>2</v>
      </c>
      <c r="J2133" s="2" t="s">
        <v>11974</v>
      </c>
    </row>
    <row r="2134" spans="1:10" x14ac:dyDescent="0.25">
      <c r="A2134" s="12">
        <v>7807023746</v>
      </c>
      <c r="B2134" s="13" t="s">
        <v>8275</v>
      </c>
      <c r="C2134" s="13" t="str">
        <f>IF(B2134="","не указан"&amp;COUNTIF($A$3:$A2134,A2134),B2134)</f>
        <v>Общеобразовательное</v>
      </c>
      <c r="D2134" s="10" t="str">
        <f t="shared" si="66"/>
        <v>7807023746Общеобразовательное</v>
      </c>
      <c r="E2134" s="13" t="s">
        <v>8276</v>
      </c>
      <c r="F2134" s="13" t="s">
        <v>16</v>
      </c>
      <c r="G2134" s="13" t="s">
        <v>960</v>
      </c>
      <c r="H2134" s="14" t="s">
        <v>1070</v>
      </c>
      <c r="I2134" s="2">
        <f t="shared" si="67"/>
        <v>1</v>
      </c>
      <c r="J2134" s="2" t="s">
        <v>11974</v>
      </c>
    </row>
    <row r="2135" spans="1:10" x14ac:dyDescent="0.25">
      <c r="A2135" s="9">
        <v>7807023753</v>
      </c>
      <c r="B2135" s="13"/>
      <c r="C2135" s="13" t="str">
        <f>IF(B2135="","не указан"&amp;COUNTIF($A$3:$A2135,A2135),B2135)</f>
        <v>не указан1</v>
      </c>
      <c r="D2135" s="10" t="str">
        <f t="shared" si="66"/>
        <v>7807023753не указан1</v>
      </c>
      <c r="E2135" s="10" t="s">
        <v>5156</v>
      </c>
      <c r="F2135" s="10" t="s">
        <v>16</v>
      </c>
      <c r="G2135" s="10" t="s">
        <v>960</v>
      </c>
      <c r="H2135" s="11" t="s">
        <v>986</v>
      </c>
      <c r="I2135" s="2">
        <f t="shared" si="67"/>
        <v>1</v>
      </c>
      <c r="J2135" s="2" t="s">
        <v>11974</v>
      </c>
    </row>
    <row r="2136" spans="1:10" x14ac:dyDescent="0.25">
      <c r="A2136" s="12">
        <v>7807024411</v>
      </c>
      <c r="B2136" s="13"/>
      <c r="C2136" s="13" t="str">
        <f>IF(B2136="","не указан"&amp;COUNTIF($A$3:$A2136,A2136),B2136)</f>
        <v>не указан1</v>
      </c>
      <c r="D2136" s="10" t="str">
        <f t="shared" si="66"/>
        <v>7807024411не указан1</v>
      </c>
      <c r="E2136" s="13" t="s">
        <v>5155</v>
      </c>
      <c r="F2136" s="13" t="s">
        <v>16</v>
      </c>
      <c r="G2136" s="13" t="s">
        <v>960</v>
      </c>
      <c r="H2136" s="14" t="s">
        <v>987</v>
      </c>
      <c r="I2136" s="2">
        <f t="shared" si="67"/>
        <v>1</v>
      </c>
      <c r="J2136" s="2" t="s">
        <v>11974</v>
      </c>
    </row>
    <row r="2137" spans="1:10" x14ac:dyDescent="0.25">
      <c r="A2137" s="9">
        <v>7807024436</v>
      </c>
      <c r="B2137" s="13"/>
      <c r="C2137" s="13" t="str">
        <f>IF(B2137="","не указан"&amp;COUNTIF($A$3:$A2137,A2137),B2137)</f>
        <v>не указан1</v>
      </c>
      <c r="D2137" s="10" t="str">
        <f t="shared" si="66"/>
        <v>7807024436не указан1</v>
      </c>
      <c r="E2137" s="10" t="s">
        <v>8056</v>
      </c>
      <c r="F2137" s="10" t="s">
        <v>16</v>
      </c>
      <c r="G2137" s="10" t="s">
        <v>960</v>
      </c>
      <c r="H2137" s="11" t="s">
        <v>1045</v>
      </c>
      <c r="I2137" s="2">
        <f t="shared" si="67"/>
        <v>1</v>
      </c>
      <c r="J2137" s="2" t="s">
        <v>11974</v>
      </c>
    </row>
    <row r="2138" spans="1:10" x14ac:dyDescent="0.25">
      <c r="A2138" s="12">
        <v>7807024475</v>
      </c>
      <c r="B2138" s="13"/>
      <c r="C2138" s="13" t="str">
        <f>IF(B2138="","не указан"&amp;COUNTIF($A$3:$A2138,A2138),B2138)</f>
        <v>не указан1</v>
      </c>
      <c r="D2138" s="10" t="str">
        <f t="shared" si="66"/>
        <v>7807024475не указан1</v>
      </c>
      <c r="E2138" s="13" t="s">
        <v>5703</v>
      </c>
      <c r="F2138" s="13" t="s">
        <v>16</v>
      </c>
      <c r="G2138" s="13" t="s">
        <v>960</v>
      </c>
      <c r="H2138" s="14" t="s">
        <v>998</v>
      </c>
      <c r="I2138" s="2">
        <f t="shared" si="67"/>
        <v>1</v>
      </c>
      <c r="J2138" s="2" t="s">
        <v>11974</v>
      </c>
    </row>
    <row r="2139" spans="1:10" x14ac:dyDescent="0.25">
      <c r="A2139" s="9">
        <v>7807024531</v>
      </c>
      <c r="B2139" s="13"/>
      <c r="C2139" s="13" t="str">
        <f>IF(B2139="","не указан"&amp;COUNTIF($A$3:$A2139,A2139),B2139)</f>
        <v>не указан1</v>
      </c>
      <c r="D2139" s="10" t="str">
        <f t="shared" si="66"/>
        <v>7807024531не указан1</v>
      </c>
      <c r="E2139" s="10" t="s">
        <v>11169</v>
      </c>
      <c r="F2139" s="10" t="s">
        <v>16</v>
      </c>
      <c r="G2139" s="10" t="s">
        <v>960</v>
      </c>
      <c r="H2139" s="11" t="s">
        <v>1043</v>
      </c>
      <c r="I2139" s="2">
        <f t="shared" si="67"/>
        <v>1</v>
      </c>
      <c r="J2139" s="2" t="s">
        <v>11974</v>
      </c>
    </row>
    <row r="2140" spans="1:10" x14ac:dyDescent="0.25">
      <c r="A2140" s="12">
        <v>7807024549</v>
      </c>
      <c r="B2140" s="13"/>
      <c r="C2140" s="13" t="str">
        <f>IF(B2140="","не указан"&amp;COUNTIF($A$3:$A2140,A2140),B2140)</f>
        <v>не указан1</v>
      </c>
      <c r="D2140" s="10" t="str">
        <f t="shared" si="66"/>
        <v>7807024549не указан1</v>
      </c>
      <c r="E2140" s="13" t="s">
        <v>7926</v>
      </c>
      <c r="F2140" s="13" t="s">
        <v>16</v>
      </c>
      <c r="G2140" s="13" t="s">
        <v>960</v>
      </c>
      <c r="H2140" s="14" t="s">
        <v>1075</v>
      </c>
      <c r="I2140" s="2">
        <f t="shared" si="67"/>
        <v>1</v>
      </c>
      <c r="J2140" s="2" t="s">
        <v>11974</v>
      </c>
    </row>
    <row r="2141" spans="1:10" x14ac:dyDescent="0.25">
      <c r="A2141" s="9">
        <v>7807024556</v>
      </c>
      <c r="B2141" s="10" t="s">
        <v>8271</v>
      </c>
      <c r="C2141" s="13" t="str">
        <f>IF(B2141="","не указан"&amp;COUNTIF($A$3:$A2141,A2141),B2141)</f>
        <v>общеобразовательное</v>
      </c>
      <c r="D2141" s="10" t="str">
        <f t="shared" si="66"/>
        <v>7807024556общеобразовательное</v>
      </c>
      <c r="E2141" s="10" t="s">
        <v>8272</v>
      </c>
      <c r="F2141" s="10" t="s">
        <v>16</v>
      </c>
      <c r="G2141" s="10" t="s">
        <v>960</v>
      </c>
      <c r="H2141" s="11" t="s">
        <v>1068</v>
      </c>
      <c r="I2141" s="2">
        <f t="shared" si="67"/>
        <v>1</v>
      </c>
      <c r="J2141" s="2" t="s">
        <v>11974</v>
      </c>
    </row>
    <row r="2142" spans="1:10" x14ac:dyDescent="0.25">
      <c r="A2142" s="12">
        <v>7807024570</v>
      </c>
      <c r="B2142" s="13"/>
      <c r="C2142" s="13" t="str">
        <f>IF(B2142="","не указан"&amp;COUNTIF($A$3:$A2142,A2142),B2142)</f>
        <v>не указан1</v>
      </c>
      <c r="D2142" s="10" t="str">
        <f t="shared" si="66"/>
        <v>7807024570не указан1</v>
      </c>
      <c r="E2142" s="13" t="s">
        <v>8169</v>
      </c>
      <c r="F2142" s="13" t="s">
        <v>16</v>
      </c>
      <c r="G2142" s="13" t="s">
        <v>960</v>
      </c>
      <c r="H2142" s="14" t="s">
        <v>1055</v>
      </c>
      <c r="I2142" s="2">
        <f t="shared" si="67"/>
        <v>1</v>
      </c>
      <c r="J2142" s="2" t="s">
        <v>11974</v>
      </c>
    </row>
    <row r="2143" spans="1:10" x14ac:dyDescent="0.25">
      <c r="A2143" s="9">
        <v>7807024605</v>
      </c>
      <c r="B2143" s="13"/>
      <c r="C2143" s="13" t="str">
        <f>IF(B2143="","не указан"&amp;COUNTIF($A$3:$A2143,A2143),B2143)</f>
        <v>не указан1</v>
      </c>
      <c r="D2143" s="10" t="str">
        <f t="shared" si="66"/>
        <v>7807024605не указан1</v>
      </c>
      <c r="E2143" s="10" t="s">
        <v>11787</v>
      </c>
      <c r="F2143" s="10" t="s">
        <v>16</v>
      </c>
      <c r="G2143" s="10" t="s">
        <v>960</v>
      </c>
      <c r="H2143" s="11" t="s">
        <v>1067</v>
      </c>
      <c r="I2143" s="2">
        <f t="shared" si="67"/>
        <v>1</v>
      </c>
      <c r="J2143" s="2" t="s">
        <v>11974</v>
      </c>
    </row>
    <row r="2144" spans="1:10" x14ac:dyDescent="0.25">
      <c r="A2144" s="12">
        <v>7807024860</v>
      </c>
      <c r="B2144" s="13" t="s">
        <v>11865</v>
      </c>
      <c r="C2144" s="13" t="str">
        <f>IF(B2144="","не указан"&amp;COUNTIF($A$3:$A2144,A2144),B2144)</f>
        <v>школа (нежилое)</v>
      </c>
      <c r="D2144" s="10" t="str">
        <f t="shared" si="66"/>
        <v>7807024860школа (нежилое)</v>
      </c>
      <c r="E2144" s="13" t="s">
        <v>11866</v>
      </c>
      <c r="F2144" s="13" t="s">
        <v>16</v>
      </c>
      <c r="G2144" s="13" t="s">
        <v>960</v>
      </c>
      <c r="H2144" s="14" t="s">
        <v>1058</v>
      </c>
      <c r="I2144" s="2">
        <f t="shared" si="67"/>
        <v>1</v>
      </c>
      <c r="J2144" s="2" t="s">
        <v>11974</v>
      </c>
    </row>
    <row r="2145" spans="1:10" x14ac:dyDescent="0.25">
      <c r="A2145" s="9">
        <v>7807025422</v>
      </c>
      <c r="B2145" s="10" t="s">
        <v>5463</v>
      </c>
      <c r="C2145" s="13" t="str">
        <f>IF(B2145="","не указан"&amp;COUNTIF($A$3:$A2145,A2145),B2145)</f>
        <v>Диспансер</v>
      </c>
      <c r="D2145" s="10" t="str">
        <f t="shared" si="66"/>
        <v>7807025422Диспансер</v>
      </c>
      <c r="E2145" s="10"/>
      <c r="F2145" s="10" t="s">
        <v>2243</v>
      </c>
      <c r="G2145" s="10" t="s">
        <v>2317</v>
      </c>
      <c r="H2145" s="11" t="s">
        <v>2388</v>
      </c>
      <c r="I2145" s="2">
        <f t="shared" si="67"/>
        <v>2</v>
      </c>
      <c r="J2145" s="2" t="s">
        <v>11974</v>
      </c>
    </row>
    <row r="2146" spans="1:10" x14ac:dyDescent="0.25">
      <c r="A2146" s="12">
        <v>7807025422</v>
      </c>
      <c r="B2146" s="13" t="s">
        <v>11596</v>
      </c>
      <c r="C2146" s="13" t="str">
        <f>IF(B2146="","не указан"&amp;COUNTIF($A$3:$A2146,A2146),B2146)</f>
        <v>Хранилище рентгеновской пленки</v>
      </c>
      <c r="D2146" s="10" t="str">
        <f t="shared" si="66"/>
        <v>7807025422Хранилище рентгеновской пленки</v>
      </c>
      <c r="E2146" s="13"/>
      <c r="F2146" s="13" t="s">
        <v>2243</v>
      </c>
      <c r="G2146" s="13" t="s">
        <v>2317</v>
      </c>
      <c r="H2146" s="14" t="s">
        <v>2388</v>
      </c>
      <c r="I2146" s="2">
        <f t="shared" si="67"/>
        <v>1</v>
      </c>
      <c r="J2146" s="2" t="s">
        <v>11974</v>
      </c>
    </row>
    <row r="2147" spans="1:10" x14ac:dyDescent="0.25">
      <c r="A2147" s="9">
        <v>7807025800</v>
      </c>
      <c r="B2147" s="13"/>
      <c r="C2147" s="13" t="str">
        <f>IF(B2147="","не указан"&amp;COUNTIF($A$3:$A2147,A2147),B2147)</f>
        <v>не указан1</v>
      </c>
      <c r="D2147" s="10" t="str">
        <f t="shared" si="66"/>
        <v>7807025800не указан1</v>
      </c>
      <c r="E2147" s="10"/>
      <c r="F2147" s="10" t="s">
        <v>16</v>
      </c>
      <c r="G2147" s="10" t="s">
        <v>960</v>
      </c>
      <c r="H2147" s="11" t="s">
        <v>1098</v>
      </c>
      <c r="I2147" s="2">
        <f t="shared" si="67"/>
        <v>9</v>
      </c>
      <c r="J2147" s="2" t="s">
        <v>11974</v>
      </c>
    </row>
    <row r="2148" spans="1:10" x14ac:dyDescent="0.25">
      <c r="A2148" s="12">
        <v>7807025800</v>
      </c>
      <c r="B2148" s="13" t="s">
        <v>6805</v>
      </c>
      <c r="C2148" s="13" t="str">
        <f>IF(B2148="","не указан"&amp;COUNTIF($A$3:$A2148,A2148),B2148)</f>
        <v>Класс ГО и ЧС</v>
      </c>
      <c r="D2148" s="10" t="str">
        <f t="shared" si="66"/>
        <v>7807025800Класс ГО и ЧС</v>
      </c>
      <c r="E2148" s="13" t="s">
        <v>6806</v>
      </c>
      <c r="F2148" s="13" t="s">
        <v>16</v>
      </c>
      <c r="G2148" s="13" t="s">
        <v>960</v>
      </c>
      <c r="H2148" s="14" t="s">
        <v>1098</v>
      </c>
      <c r="I2148" s="2">
        <f t="shared" si="67"/>
        <v>8</v>
      </c>
      <c r="J2148" s="2" t="s">
        <v>11974</v>
      </c>
    </row>
    <row r="2149" spans="1:10" x14ac:dyDescent="0.25">
      <c r="A2149" s="9">
        <v>7807025800</v>
      </c>
      <c r="B2149" s="10" t="s">
        <v>9026</v>
      </c>
      <c r="C2149" s="13" t="str">
        <f>IF(B2149="","не указан"&amp;COUNTIF($A$3:$A2149,A2149),B2149)</f>
        <v>Паспортная служба и бухгалтерия №1 и №6</v>
      </c>
      <c r="D2149" s="10" t="str">
        <f t="shared" si="66"/>
        <v>7807025800Паспортная служба и бухгалтерия №1 и №6</v>
      </c>
      <c r="E2149" s="10" t="s">
        <v>9027</v>
      </c>
      <c r="F2149" s="10" t="s">
        <v>16</v>
      </c>
      <c r="G2149" s="10" t="s">
        <v>960</v>
      </c>
      <c r="H2149" s="11" t="s">
        <v>1098</v>
      </c>
      <c r="I2149" s="2">
        <f t="shared" si="67"/>
        <v>7</v>
      </c>
      <c r="J2149" s="2" t="s">
        <v>11974</v>
      </c>
    </row>
    <row r="2150" spans="1:10" x14ac:dyDescent="0.25">
      <c r="A2150" s="12">
        <v>7807025800</v>
      </c>
      <c r="B2150" s="13" t="s">
        <v>9028</v>
      </c>
      <c r="C2150" s="13" t="str">
        <f>IF(B2150="","не указан"&amp;COUNTIF($A$3:$A2150,A2150),B2150)</f>
        <v>Паспортная служба и бухгалтерия №2</v>
      </c>
      <c r="D2150" s="10" t="str">
        <f t="shared" si="66"/>
        <v>7807025800Паспортная служба и бухгалтерия №2</v>
      </c>
      <c r="E2150" s="13"/>
      <c r="F2150" s="13" t="s">
        <v>16</v>
      </c>
      <c r="G2150" s="13" t="s">
        <v>960</v>
      </c>
      <c r="H2150" s="14" t="s">
        <v>1098</v>
      </c>
      <c r="I2150" s="2">
        <f t="shared" si="67"/>
        <v>6</v>
      </c>
      <c r="J2150" s="2" t="s">
        <v>11974</v>
      </c>
    </row>
    <row r="2151" spans="1:10" x14ac:dyDescent="0.25">
      <c r="A2151" s="9">
        <v>7807025800</v>
      </c>
      <c r="B2151" s="10" t="s">
        <v>9029</v>
      </c>
      <c r="C2151" s="13" t="str">
        <f>IF(B2151="","не указан"&amp;COUNTIF($A$3:$A2151,A2151),B2151)</f>
        <v>Паспортная служба и бухгалтерия №3</v>
      </c>
      <c r="D2151" s="10" t="str">
        <f t="shared" si="66"/>
        <v>7807025800Паспортная служба и бухгалтерия №3</v>
      </c>
      <c r="E2151" s="10" t="s">
        <v>9030</v>
      </c>
      <c r="F2151" s="10" t="s">
        <v>16</v>
      </c>
      <c r="G2151" s="10" t="s">
        <v>960</v>
      </c>
      <c r="H2151" s="11" t="s">
        <v>1098</v>
      </c>
      <c r="I2151" s="2">
        <f t="shared" si="67"/>
        <v>5</v>
      </c>
      <c r="J2151" s="2" t="s">
        <v>11974</v>
      </c>
    </row>
    <row r="2152" spans="1:10" x14ac:dyDescent="0.25">
      <c r="A2152" s="12">
        <v>7807025800</v>
      </c>
      <c r="B2152" s="13" t="s">
        <v>9031</v>
      </c>
      <c r="C2152" s="13" t="str">
        <f>IF(B2152="","не указан"&amp;COUNTIF($A$3:$A2152,A2152),B2152)</f>
        <v>Паспортная служба и бухгалтерия №5</v>
      </c>
      <c r="D2152" s="10" t="str">
        <f t="shared" si="66"/>
        <v>7807025800Паспортная служба и бухгалтерия №5</v>
      </c>
      <c r="E2152" s="13" t="s">
        <v>9032</v>
      </c>
      <c r="F2152" s="13" t="s">
        <v>16</v>
      </c>
      <c r="G2152" s="13" t="s">
        <v>960</v>
      </c>
      <c r="H2152" s="14" t="s">
        <v>1098</v>
      </c>
      <c r="I2152" s="2">
        <f t="shared" si="67"/>
        <v>4</v>
      </c>
      <c r="J2152" s="2" t="s">
        <v>11974</v>
      </c>
    </row>
    <row r="2153" spans="1:10" x14ac:dyDescent="0.25">
      <c r="A2153" s="9">
        <v>7807025800</v>
      </c>
      <c r="B2153" s="10" t="s">
        <v>9033</v>
      </c>
      <c r="C2153" s="13" t="str">
        <f>IF(B2153="","не указан"&amp;COUNTIF($A$3:$A2153,A2153),B2153)</f>
        <v>Паспортная служба и бухгалтерия №7</v>
      </c>
      <c r="D2153" s="10" t="str">
        <f t="shared" si="66"/>
        <v>7807025800Паспортная служба и бухгалтерия №7</v>
      </c>
      <c r="E2153" s="10" t="s">
        <v>9034</v>
      </c>
      <c r="F2153" s="10" t="s">
        <v>16</v>
      </c>
      <c r="G2153" s="10" t="s">
        <v>960</v>
      </c>
      <c r="H2153" s="11" t="s">
        <v>1098</v>
      </c>
      <c r="I2153" s="2">
        <f t="shared" si="67"/>
        <v>3</v>
      </c>
      <c r="J2153" s="2" t="s">
        <v>11974</v>
      </c>
    </row>
    <row r="2154" spans="1:10" x14ac:dyDescent="0.25">
      <c r="A2154" s="12">
        <v>7807025800</v>
      </c>
      <c r="B2154" s="13" t="s">
        <v>9035</v>
      </c>
      <c r="C2154" s="13" t="str">
        <f>IF(B2154="","не указан"&amp;COUNTIF($A$3:$A2154,A2154),B2154)</f>
        <v>Паспортная служба №4</v>
      </c>
      <c r="D2154" s="10" t="str">
        <f t="shared" si="66"/>
        <v>7807025800Паспортная служба №4</v>
      </c>
      <c r="E2154" s="13" t="s">
        <v>9036</v>
      </c>
      <c r="F2154" s="13" t="s">
        <v>16</v>
      </c>
      <c r="G2154" s="13" t="s">
        <v>960</v>
      </c>
      <c r="H2154" s="14" t="s">
        <v>1098</v>
      </c>
      <c r="I2154" s="2">
        <f t="shared" si="67"/>
        <v>2</v>
      </c>
      <c r="J2154" s="2" t="s">
        <v>11974</v>
      </c>
    </row>
    <row r="2155" spans="1:10" x14ac:dyDescent="0.25">
      <c r="A2155" s="9">
        <v>7807025800</v>
      </c>
      <c r="B2155" s="10" t="s">
        <v>9037</v>
      </c>
      <c r="C2155" s="13" t="str">
        <f>IF(B2155="","не указан"&amp;COUNTIF($A$3:$A2155,A2155),B2155)</f>
        <v>Паспортная служба №8</v>
      </c>
      <c r="D2155" s="10" t="str">
        <f t="shared" si="66"/>
        <v>7807025800Паспортная служба №8</v>
      </c>
      <c r="E2155" s="10" t="s">
        <v>9038</v>
      </c>
      <c r="F2155" s="10" t="s">
        <v>16</v>
      </c>
      <c r="G2155" s="10" t="s">
        <v>960</v>
      </c>
      <c r="H2155" s="11" t="s">
        <v>1098</v>
      </c>
      <c r="I2155" s="2">
        <f t="shared" si="67"/>
        <v>1</v>
      </c>
      <c r="J2155" s="2" t="s">
        <v>11974</v>
      </c>
    </row>
    <row r="2156" spans="1:10" x14ac:dyDescent="0.25">
      <c r="A2156" s="12">
        <v>7807025895</v>
      </c>
      <c r="B2156" s="13"/>
      <c r="C2156" s="13" t="str">
        <f>IF(B2156="","не указан"&amp;COUNTIF($A$3:$A2156,A2156),B2156)</f>
        <v>не указан1</v>
      </c>
      <c r="D2156" s="10" t="str">
        <f t="shared" si="66"/>
        <v>7807025895не указан1</v>
      </c>
      <c r="E2156" s="13" t="s">
        <v>8328</v>
      </c>
      <c r="F2156" s="13" t="s">
        <v>16</v>
      </c>
      <c r="G2156" s="13" t="s">
        <v>960</v>
      </c>
      <c r="H2156" s="14" t="s">
        <v>982</v>
      </c>
      <c r="I2156" s="2">
        <f t="shared" si="67"/>
        <v>1</v>
      </c>
      <c r="J2156" s="2" t="s">
        <v>11974</v>
      </c>
    </row>
    <row r="2157" spans="1:10" x14ac:dyDescent="0.25">
      <c r="A2157" s="9">
        <v>7807025905</v>
      </c>
      <c r="B2157" s="10" t="s">
        <v>4584</v>
      </c>
      <c r="C2157" s="13" t="str">
        <f>IF(B2157="","не указан"&amp;COUNTIF($A$3:$A2157,A2157),B2157)</f>
        <v>Государственное бюджетное дошкольное образовательное учреждение детский сад №44 общеразвивающего вида с приоритетным осуществлением деятельности по художественно-эстетическому развитию детей Красносельского района Санкт-Петербурга</v>
      </c>
      <c r="D2157" s="10" t="str">
        <f t="shared" si="66"/>
        <v>7807025905Государственное бюджетное дошкольное образовательное учреждение детский сад №44 общеразвивающего вида с приоритетным осуществлением деятельности по художественно-эстетическому развитию детей Красносельского района Санкт-Петербурга</v>
      </c>
      <c r="E2157" s="10" t="s">
        <v>4585</v>
      </c>
      <c r="F2157" s="10" t="s">
        <v>16</v>
      </c>
      <c r="G2157" s="10" t="s">
        <v>960</v>
      </c>
      <c r="H2157" s="11" t="s">
        <v>985</v>
      </c>
      <c r="I2157" s="2">
        <f t="shared" si="67"/>
        <v>1</v>
      </c>
      <c r="J2157" s="2" t="s">
        <v>11974</v>
      </c>
    </row>
    <row r="2158" spans="1:10" x14ac:dyDescent="0.25">
      <c r="A2158" s="12">
        <v>7807025920</v>
      </c>
      <c r="B2158" s="13"/>
      <c r="C2158" s="13" t="str">
        <f>IF(B2158="","не указан"&amp;COUNTIF($A$3:$A2158,A2158),B2158)</f>
        <v>не указан1</v>
      </c>
      <c r="D2158" s="10" t="str">
        <f t="shared" si="66"/>
        <v>7807025920не указан1</v>
      </c>
      <c r="E2158" s="13" t="s">
        <v>7762</v>
      </c>
      <c r="F2158" s="13" t="s">
        <v>16</v>
      </c>
      <c r="G2158" s="13" t="s">
        <v>960</v>
      </c>
      <c r="H2158" s="14" t="s">
        <v>976</v>
      </c>
      <c r="I2158" s="2">
        <f t="shared" si="67"/>
        <v>1</v>
      </c>
      <c r="J2158" s="2" t="s">
        <v>11974</v>
      </c>
    </row>
    <row r="2159" spans="1:10" x14ac:dyDescent="0.25">
      <c r="A2159" s="9">
        <v>7807025937</v>
      </c>
      <c r="B2159" s="10" t="s">
        <v>4623</v>
      </c>
      <c r="C2159" s="13" t="str">
        <f>IF(B2159="","не указан"&amp;COUNTIF($A$3:$A2159,A2159),B2159)</f>
        <v>Государственное бюджетное дошкольное образовательное учреждение центр развития ребенка - детский сад № 23 Красносельского района Санкт-петербурга</v>
      </c>
      <c r="D2159" s="10" t="str">
        <f t="shared" si="66"/>
        <v>7807025937Государственное бюджетное дошкольное образовательное учреждение центр развития ребенка - детский сад № 23 Красносельского района Санкт-петербурга</v>
      </c>
      <c r="E2159" s="10" t="s">
        <v>4624</v>
      </c>
      <c r="F2159" s="10" t="s">
        <v>16</v>
      </c>
      <c r="G2159" s="10" t="s">
        <v>960</v>
      </c>
      <c r="H2159" s="11" t="s">
        <v>1031</v>
      </c>
      <c r="I2159" s="2">
        <f t="shared" si="67"/>
        <v>1</v>
      </c>
      <c r="J2159" s="2" t="s">
        <v>11974</v>
      </c>
    </row>
    <row r="2160" spans="1:10" x14ac:dyDescent="0.25">
      <c r="A2160" s="12">
        <v>7807025944</v>
      </c>
      <c r="B2160" s="13"/>
      <c r="C2160" s="13" t="str">
        <f>IF(B2160="","не указан"&amp;COUNTIF($A$3:$A2160,A2160),B2160)</f>
        <v>не указан1</v>
      </c>
      <c r="D2160" s="10" t="str">
        <f t="shared" si="66"/>
        <v>7807025944не указан1</v>
      </c>
      <c r="E2160" s="13" t="s">
        <v>5025</v>
      </c>
      <c r="F2160" s="13" t="s">
        <v>16</v>
      </c>
      <c r="G2160" s="13" t="s">
        <v>960</v>
      </c>
      <c r="H2160" s="14" t="s">
        <v>967</v>
      </c>
      <c r="I2160" s="2">
        <f t="shared" si="67"/>
        <v>1</v>
      </c>
      <c r="J2160" s="2" t="s">
        <v>11974</v>
      </c>
    </row>
    <row r="2161" spans="1:10" x14ac:dyDescent="0.25">
      <c r="A2161" s="9">
        <v>7807025969</v>
      </c>
      <c r="B2161" s="13"/>
      <c r="C2161" s="13" t="str">
        <f>IF(B2161="","не указан"&amp;COUNTIF($A$3:$A2161,A2161),B2161)</f>
        <v>не указан1</v>
      </c>
      <c r="D2161" s="10" t="str">
        <f t="shared" si="66"/>
        <v>7807025969не указан1</v>
      </c>
      <c r="E2161" s="10" t="s">
        <v>8022</v>
      </c>
      <c r="F2161" s="10" t="s">
        <v>16</v>
      </c>
      <c r="G2161" s="10" t="s">
        <v>960</v>
      </c>
      <c r="H2161" s="11" t="s">
        <v>971</v>
      </c>
      <c r="I2161" s="2">
        <f t="shared" si="67"/>
        <v>1</v>
      </c>
      <c r="J2161" s="2" t="s">
        <v>11974</v>
      </c>
    </row>
    <row r="2162" spans="1:10" x14ac:dyDescent="0.25">
      <c r="A2162" s="12">
        <v>7807025990</v>
      </c>
      <c r="B2162" s="13" t="s">
        <v>5356</v>
      </c>
      <c r="C2162" s="13" t="str">
        <f>IF(B2162="","не указан"&amp;COUNTIF($A$3:$A2162,A2162),B2162)</f>
        <v>детский сад №38</v>
      </c>
      <c r="D2162" s="10" t="str">
        <f t="shared" si="66"/>
        <v>7807025990детский сад №38</v>
      </c>
      <c r="E2162" s="13" t="s">
        <v>5357</v>
      </c>
      <c r="F2162" s="13" t="s">
        <v>16</v>
      </c>
      <c r="G2162" s="13" t="s">
        <v>960</v>
      </c>
      <c r="H2162" s="14" t="s">
        <v>1028</v>
      </c>
      <c r="I2162" s="2">
        <f t="shared" si="67"/>
        <v>1</v>
      </c>
      <c r="J2162" s="2" t="s">
        <v>11974</v>
      </c>
    </row>
    <row r="2163" spans="1:10" x14ac:dyDescent="0.25">
      <c r="A2163" s="9">
        <v>7807026000</v>
      </c>
      <c r="B2163" s="13"/>
      <c r="C2163" s="13" t="str">
        <f>IF(B2163="","не указан"&amp;COUNTIF($A$3:$A2163,A2163),B2163)</f>
        <v>не указан1</v>
      </c>
      <c r="D2163" s="10" t="str">
        <f t="shared" si="66"/>
        <v>7807026000не указан1</v>
      </c>
      <c r="E2163" s="10" t="s">
        <v>7884</v>
      </c>
      <c r="F2163" s="10" t="s">
        <v>16</v>
      </c>
      <c r="G2163" s="10" t="s">
        <v>960</v>
      </c>
      <c r="H2163" s="11" t="s">
        <v>981</v>
      </c>
      <c r="I2163" s="2">
        <f t="shared" si="67"/>
        <v>1</v>
      </c>
      <c r="J2163" s="2" t="s">
        <v>11974</v>
      </c>
    </row>
    <row r="2164" spans="1:10" x14ac:dyDescent="0.25">
      <c r="A2164" s="12">
        <v>7807026017</v>
      </c>
      <c r="B2164" s="13" t="s">
        <v>4636</v>
      </c>
      <c r="C2164" s="13" t="str">
        <f>IF(B2164="","не указан"&amp;COUNTIF($A$3:$A2164,A2164),B2164)</f>
        <v>Государственное бюджетное дошкольное образовательное учреждение центр развития ребенка – детский сад № 48 Красносельского района Санкт-Петербурга</v>
      </c>
      <c r="D2164" s="10" t="str">
        <f t="shared" si="66"/>
        <v>7807026017Государственное бюджетное дошкольное образовательное учреждение центр развития ребенка – детский сад № 48 Красносельского района Санкт-Петербурга</v>
      </c>
      <c r="E2164" s="13"/>
      <c r="F2164" s="13" t="s">
        <v>16</v>
      </c>
      <c r="G2164" s="13" t="s">
        <v>960</v>
      </c>
      <c r="H2164" s="14" t="s">
        <v>1033</v>
      </c>
      <c r="I2164" s="2">
        <f t="shared" si="67"/>
        <v>1</v>
      </c>
      <c r="J2164" s="2" t="s">
        <v>11974</v>
      </c>
    </row>
    <row r="2165" spans="1:10" x14ac:dyDescent="0.25">
      <c r="A2165" s="9">
        <v>7807026024</v>
      </c>
      <c r="B2165" s="13"/>
      <c r="C2165" s="13" t="str">
        <f>IF(B2165="","не указан"&amp;COUNTIF($A$3:$A2165,A2165),B2165)</f>
        <v>не указан1</v>
      </c>
      <c r="D2165" s="10" t="str">
        <f t="shared" si="66"/>
        <v>7807026024не указан1</v>
      </c>
      <c r="E2165" s="10" t="s">
        <v>5700</v>
      </c>
      <c r="F2165" s="10" t="s">
        <v>16</v>
      </c>
      <c r="G2165" s="10" t="s">
        <v>960</v>
      </c>
      <c r="H2165" s="11" t="s">
        <v>965</v>
      </c>
      <c r="I2165" s="2">
        <f t="shared" si="67"/>
        <v>1</v>
      </c>
      <c r="J2165" s="2" t="s">
        <v>11974</v>
      </c>
    </row>
    <row r="2166" spans="1:10" x14ac:dyDescent="0.25">
      <c r="A2166" s="12">
        <v>7807026031</v>
      </c>
      <c r="B2166" s="13"/>
      <c r="C2166" s="13" t="str">
        <f>IF(B2166="","не указан"&amp;COUNTIF($A$3:$A2166,A2166),B2166)</f>
        <v>не указан1</v>
      </c>
      <c r="D2166" s="10" t="str">
        <f t="shared" si="66"/>
        <v>7807026031не указан1</v>
      </c>
      <c r="E2166" s="13" t="s">
        <v>7887</v>
      </c>
      <c r="F2166" s="13" t="s">
        <v>16</v>
      </c>
      <c r="G2166" s="13" t="s">
        <v>960</v>
      </c>
      <c r="H2166" s="14" t="s">
        <v>993</v>
      </c>
      <c r="I2166" s="2">
        <f t="shared" si="67"/>
        <v>1</v>
      </c>
      <c r="J2166" s="2" t="s">
        <v>11974</v>
      </c>
    </row>
    <row r="2167" spans="1:10" x14ac:dyDescent="0.25">
      <c r="A2167" s="9">
        <v>7807026049</v>
      </c>
      <c r="B2167" s="13"/>
      <c r="C2167" s="13" t="str">
        <f>IF(B2167="","не указан"&amp;COUNTIF($A$3:$A2167,A2167),B2167)</f>
        <v>не указан1</v>
      </c>
      <c r="D2167" s="10" t="str">
        <f t="shared" si="66"/>
        <v>7807026049не указан1</v>
      </c>
      <c r="E2167" s="10" t="s">
        <v>5735</v>
      </c>
      <c r="F2167" s="10" t="s">
        <v>16</v>
      </c>
      <c r="G2167" s="10" t="s">
        <v>960</v>
      </c>
      <c r="H2167" s="11" t="s">
        <v>988</v>
      </c>
      <c r="I2167" s="2">
        <f t="shared" si="67"/>
        <v>1</v>
      </c>
      <c r="J2167" s="2" t="s">
        <v>11974</v>
      </c>
    </row>
    <row r="2168" spans="1:10" x14ac:dyDescent="0.25">
      <c r="A2168" s="12">
        <v>7807026056</v>
      </c>
      <c r="B2168" s="13"/>
      <c r="C2168" s="13" t="str">
        <f>IF(B2168="","не указан"&amp;COUNTIF($A$3:$A2168,A2168),B2168)</f>
        <v>не указан1</v>
      </c>
      <c r="D2168" s="10" t="str">
        <f t="shared" si="66"/>
        <v>7807026056не указан1</v>
      </c>
      <c r="E2168" s="13" t="s">
        <v>5701</v>
      </c>
      <c r="F2168" s="13" t="s">
        <v>16</v>
      </c>
      <c r="G2168" s="13" t="s">
        <v>960</v>
      </c>
      <c r="H2168" s="14" t="s">
        <v>983</v>
      </c>
      <c r="I2168" s="2">
        <f t="shared" si="67"/>
        <v>1</v>
      </c>
      <c r="J2168" s="2" t="s">
        <v>11974</v>
      </c>
    </row>
    <row r="2169" spans="1:10" x14ac:dyDescent="0.25">
      <c r="A2169" s="9">
        <v>7807026070</v>
      </c>
      <c r="B2169" s="13"/>
      <c r="C2169" s="13" t="str">
        <f>IF(B2169="","не указан"&amp;COUNTIF($A$3:$A2169,A2169),B2169)</f>
        <v>не указан1</v>
      </c>
      <c r="D2169" s="10" t="str">
        <f t="shared" si="66"/>
        <v>7807026070не указан1</v>
      </c>
      <c r="E2169" s="10" t="s">
        <v>8015</v>
      </c>
      <c r="F2169" s="10" t="s">
        <v>16</v>
      </c>
      <c r="G2169" s="10" t="s">
        <v>960</v>
      </c>
      <c r="H2169" s="11" t="s">
        <v>990</v>
      </c>
      <c r="I2169" s="2">
        <f t="shared" si="67"/>
        <v>1</v>
      </c>
      <c r="J2169" s="2" t="s">
        <v>11974</v>
      </c>
    </row>
    <row r="2170" spans="1:10" x14ac:dyDescent="0.25">
      <c r="A2170" s="12">
        <v>7807026088</v>
      </c>
      <c r="B2170" s="13" t="s">
        <v>3827</v>
      </c>
      <c r="C2170" s="13" t="str">
        <f>IF(B2170="","не указан"&amp;COUNTIF($A$3:$A2170,A2170),B2170)</f>
        <v>ГБДОУ детский сад 43 Красносельского района</v>
      </c>
      <c r="D2170" s="10" t="str">
        <f t="shared" si="66"/>
        <v>7807026088ГБДОУ детский сад 43 Красносельского района</v>
      </c>
      <c r="E2170" s="13"/>
      <c r="F2170" s="13" t="s">
        <v>16</v>
      </c>
      <c r="G2170" s="13" t="s">
        <v>960</v>
      </c>
      <c r="H2170" s="14" t="s">
        <v>984</v>
      </c>
      <c r="I2170" s="2">
        <f t="shared" si="67"/>
        <v>1</v>
      </c>
      <c r="J2170" s="2" t="s">
        <v>11974</v>
      </c>
    </row>
    <row r="2171" spans="1:10" x14ac:dyDescent="0.25">
      <c r="A2171" s="9">
        <v>7807026095</v>
      </c>
      <c r="B2171" s="10" t="s">
        <v>6297</v>
      </c>
      <c r="C2171" s="13" t="str">
        <f>IF(B2171="","не указан"&amp;COUNTIF($A$3:$A2171,A2171),B2171)</f>
        <v>Здание детского сада 1 - ул.Доблести, д.18, к.2</v>
      </c>
      <c r="D2171" s="10" t="str">
        <f t="shared" si="66"/>
        <v>7807026095Здание детского сада 1 - ул.Доблести, д.18, к.2</v>
      </c>
      <c r="E2171" s="10"/>
      <c r="F2171" s="10" t="s">
        <v>16</v>
      </c>
      <c r="G2171" s="10" t="s">
        <v>960</v>
      </c>
      <c r="H2171" s="11" t="s">
        <v>1000</v>
      </c>
      <c r="I2171" s="2">
        <f t="shared" si="67"/>
        <v>2</v>
      </c>
      <c r="J2171" s="2" t="s">
        <v>11974</v>
      </c>
    </row>
    <row r="2172" spans="1:10" x14ac:dyDescent="0.25">
      <c r="A2172" s="12">
        <v>7807026095</v>
      </c>
      <c r="B2172" s="13" t="s">
        <v>6300</v>
      </c>
      <c r="C2172" s="13" t="str">
        <f>IF(B2172="","не указан"&amp;COUNTIF($A$3:$A2172,A2172),B2172)</f>
        <v>Здание детского сада 2 - Ленинский пр., д.67, к.3</v>
      </c>
      <c r="D2172" s="10" t="str">
        <f t="shared" si="66"/>
        <v>7807026095Здание детского сада 2 - Ленинский пр., д.67, к.3</v>
      </c>
      <c r="E2172" s="13" t="s">
        <v>6301</v>
      </c>
      <c r="F2172" s="13" t="s">
        <v>16</v>
      </c>
      <c r="G2172" s="13" t="s">
        <v>960</v>
      </c>
      <c r="H2172" s="14" t="s">
        <v>1000</v>
      </c>
      <c r="I2172" s="2">
        <f t="shared" si="67"/>
        <v>1</v>
      </c>
      <c r="J2172" s="2" t="s">
        <v>11974</v>
      </c>
    </row>
    <row r="2173" spans="1:10" x14ac:dyDescent="0.25">
      <c r="A2173" s="9">
        <v>7807026105</v>
      </c>
      <c r="B2173" s="10" t="s">
        <v>4417</v>
      </c>
      <c r="C2173" s="13" t="str">
        <f>IF(B2173="","не указан"&amp;COUNTIF($A$3:$A2173,A2173),B2173)</f>
        <v>Государственное бюджетное дошкольное образовательное учреждение детский сад № 32 Красносельского района Санкт-Петербурга</v>
      </c>
      <c r="D2173" s="10" t="str">
        <f t="shared" si="66"/>
        <v>7807026105Государственное бюджетное дошкольное образовательное учреждение детский сад № 32 Красносельского района Санкт-Петербурга</v>
      </c>
      <c r="E2173" s="10"/>
      <c r="F2173" s="10" t="s">
        <v>16</v>
      </c>
      <c r="G2173" s="10" t="s">
        <v>960</v>
      </c>
      <c r="H2173" s="11" t="s">
        <v>977</v>
      </c>
      <c r="I2173" s="2">
        <f t="shared" si="67"/>
        <v>1</v>
      </c>
      <c r="J2173" s="2" t="s">
        <v>11974</v>
      </c>
    </row>
    <row r="2174" spans="1:10" x14ac:dyDescent="0.25">
      <c r="A2174" s="12">
        <v>7807026112</v>
      </c>
      <c r="B2174" s="13"/>
      <c r="C2174" s="13" t="str">
        <f>IF(B2174="","не указан"&amp;COUNTIF($A$3:$A2174,A2174),B2174)</f>
        <v>не указан1</v>
      </c>
      <c r="D2174" s="10" t="str">
        <f t="shared" si="66"/>
        <v>7807026112не указан1</v>
      </c>
      <c r="E2174" s="13" t="s">
        <v>5791</v>
      </c>
      <c r="F2174" s="13" t="s">
        <v>16</v>
      </c>
      <c r="G2174" s="13" t="s">
        <v>960</v>
      </c>
      <c r="H2174" s="14" t="s">
        <v>969</v>
      </c>
      <c r="I2174" s="2">
        <f t="shared" si="67"/>
        <v>1</v>
      </c>
      <c r="J2174" s="2" t="s">
        <v>11974</v>
      </c>
    </row>
    <row r="2175" spans="1:10" x14ac:dyDescent="0.25">
      <c r="A2175" s="9">
        <v>7807026120</v>
      </c>
      <c r="B2175" s="10" t="s">
        <v>5693</v>
      </c>
      <c r="C2175" s="13" t="str">
        <f>IF(B2175="","не указан"&amp;COUNTIF($A$3:$A2175,A2175),B2175)</f>
        <v>дошкольное воспитание</v>
      </c>
      <c r="D2175" s="10" t="str">
        <f t="shared" si="66"/>
        <v>7807026120дошкольное воспитание</v>
      </c>
      <c r="E2175" s="10" t="s">
        <v>5694</v>
      </c>
      <c r="F2175" s="10" t="s">
        <v>16</v>
      </c>
      <c r="G2175" s="10" t="s">
        <v>960</v>
      </c>
      <c r="H2175" s="11" t="s">
        <v>996</v>
      </c>
      <c r="I2175" s="2">
        <f t="shared" si="67"/>
        <v>1</v>
      </c>
      <c r="J2175" s="2" t="s">
        <v>11974</v>
      </c>
    </row>
    <row r="2176" spans="1:10" x14ac:dyDescent="0.25">
      <c r="A2176" s="12">
        <v>7807026137</v>
      </c>
      <c r="B2176" s="13"/>
      <c r="C2176" s="13" t="str">
        <f>IF(B2176="","не указан"&amp;COUNTIF($A$3:$A2176,A2176),B2176)</f>
        <v>не указан1</v>
      </c>
      <c r="D2176" s="10" t="str">
        <f t="shared" si="66"/>
        <v>7807026137не указан1</v>
      </c>
      <c r="E2176" s="13" t="s">
        <v>4995</v>
      </c>
      <c r="F2176" s="13" t="s">
        <v>16</v>
      </c>
      <c r="G2176" s="13" t="s">
        <v>960</v>
      </c>
      <c r="H2176" s="14" t="s">
        <v>972</v>
      </c>
      <c r="I2176" s="2">
        <f t="shared" si="67"/>
        <v>1</v>
      </c>
      <c r="J2176" s="2" t="s">
        <v>11974</v>
      </c>
    </row>
    <row r="2177" spans="1:10" x14ac:dyDescent="0.25">
      <c r="A2177" s="9">
        <v>7807026151</v>
      </c>
      <c r="B2177" s="13"/>
      <c r="C2177" s="13" t="str">
        <f>IF(B2177="","не указан"&amp;COUNTIF($A$3:$A2177,A2177),B2177)</f>
        <v>не указан1</v>
      </c>
      <c r="D2177" s="10" t="str">
        <f t="shared" si="66"/>
        <v>7807026151не указан1</v>
      </c>
      <c r="E2177" s="10" t="s">
        <v>7564</v>
      </c>
      <c r="F2177" s="10" t="s">
        <v>16</v>
      </c>
      <c r="G2177" s="10" t="s">
        <v>960</v>
      </c>
      <c r="H2177" s="11" t="s">
        <v>989</v>
      </c>
      <c r="I2177" s="2">
        <f t="shared" si="67"/>
        <v>1</v>
      </c>
      <c r="J2177" s="2" t="s">
        <v>11974</v>
      </c>
    </row>
    <row r="2178" spans="1:10" x14ac:dyDescent="0.25">
      <c r="A2178" s="12">
        <v>7807026169</v>
      </c>
      <c r="B2178" s="13" t="s">
        <v>6210</v>
      </c>
      <c r="C2178" s="13" t="str">
        <f>IF(B2178="","не указан"&amp;COUNTIF($A$3:$A2178,A2178),B2178)</f>
        <v>Здание Государственного бюджетного  общеобразовательного учреждения начальной школы-детского сада №678</v>
      </c>
      <c r="D2178" s="10" t="str">
        <f t="shared" si="66"/>
        <v>7807026169Здание Государственного бюджетного  общеобразовательного учреждения начальной школы-детского сада №678</v>
      </c>
      <c r="E2178" s="13"/>
      <c r="F2178" s="13" t="s">
        <v>16</v>
      </c>
      <c r="G2178" s="13" t="s">
        <v>960</v>
      </c>
      <c r="H2178" s="14" t="s">
        <v>1041</v>
      </c>
      <c r="I2178" s="2">
        <f t="shared" si="67"/>
        <v>1</v>
      </c>
      <c r="J2178" s="2" t="s">
        <v>11974</v>
      </c>
    </row>
    <row r="2179" spans="1:10" x14ac:dyDescent="0.25">
      <c r="A2179" s="9">
        <v>7807026176</v>
      </c>
      <c r="B2179" s="10" t="s">
        <v>4418</v>
      </c>
      <c r="C2179" s="13" t="str">
        <f>IF(B2179="","не указан"&amp;COUNTIF($A$3:$A2179,A2179),B2179)</f>
        <v>Государственное бюджетное дошкольное образовательное учреждение детский сад № 34 комбинированного вида Красносельского района Санкт-Петербурга</v>
      </c>
      <c r="D2179" s="10" t="str">
        <f t="shared" si="66"/>
        <v>7807026176Государственное бюджетное дошкольное образовательное учреждение детский сад № 34 комбинированного вида Красносельского района Санкт-Петербурга</v>
      </c>
      <c r="E2179" s="10" t="s">
        <v>4419</v>
      </c>
      <c r="F2179" s="10" t="s">
        <v>16</v>
      </c>
      <c r="G2179" s="10" t="s">
        <v>960</v>
      </c>
      <c r="H2179" s="11" t="s">
        <v>978</v>
      </c>
      <c r="I2179" s="2">
        <f t="shared" si="67"/>
        <v>2</v>
      </c>
      <c r="J2179" s="2" t="s">
        <v>11974</v>
      </c>
    </row>
    <row r="2180" spans="1:10" x14ac:dyDescent="0.25">
      <c r="A2180" s="12">
        <v>7807026176</v>
      </c>
      <c r="B2180" s="13" t="s">
        <v>4420</v>
      </c>
      <c r="C2180" s="13" t="str">
        <f>IF(B2180="","не указан"&amp;COUNTIF($A$3:$A2180,A2180),B2180)</f>
        <v>Государственное бюджетное дошкольное образовательное учреждение детский сад № 34 комбинированного вида Красносельского района Санкт-Петербурга (2 здание)</v>
      </c>
      <c r="D2180" s="10" t="str">
        <f t="shared" ref="D2180:D2243" si="68">A2180&amp;C2180</f>
        <v>7807026176Государственное бюджетное дошкольное образовательное учреждение детский сад № 34 комбинированного вида Красносельского района Санкт-Петербурга (2 здание)</v>
      </c>
      <c r="E2180" s="13" t="s">
        <v>4421</v>
      </c>
      <c r="F2180" s="13" t="s">
        <v>16</v>
      </c>
      <c r="G2180" s="13" t="s">
        <v>960</v>
      </c>
      <c r="H2180" s="14" t="s">
        <v>978</v>
      </c>
      <c r="I2180" s="2">
        <f t="shared" ref="I2180:I2243" si="69">COUNTIF(A2180:A8911,A2180)</f>
        <v>1</v>
      </c>
      <c r="J2180" s="2" t="s">
        <v>11974</v>
      </c>
    </row>
    <row r="2181" spans="1:10" x14ac:dyDescent="0.25">
      <c r="A2181" s="9">
        <v>7807026183</v>
      </c>
      <c r="B2181" s="10" t="s">
        <v>11017</v>
      </c>
      <c r="C2181" s="13" t="str">
        <f>IF(B2181="","не указан"&amp;COUNTIF($A$3:$A2181,A2181),B2181)</f>
        <v>Торго-развлекательный центр (комплекс)</v>
      </c>
      <c r="D2181" s="10" t="str">
        <f t="shared" si="68"/>
        <v>7807026183Торго-развлекательный центр (комплекс)</v>
      </c>
      <c r="E2181" s="10"/>
      <c r="F2181" s="10" t="s">
        <v>16</v>
      </c>
      <c r="G2181" s="10" t="s">
        <v>960</v>
      </c>
      <c r="H2181" s="11" t="s">
        <v>1085</v>
      </c>
      <c r="I2181" s="2">
        <f t="shared" si="69"/>
        <v>2</v>
      </c>
      <c r="J2181" s="2" t="s">
        <v>11974</v>
      </c>
    </row>
    <row r="2182" spans="1:10" x14ac:dyDescent="0.25">
      <c r="A2182" s="12">
        <v>7807026183</v>
      </c>
      <c r="B2182" s="13" t="s">
        <v>11743</v>
      </c>
      <c r="C2182" s="13" t="str">
        <f>IF(B2182="","не указан"&amp;COUNTIF($A$3:$A2182,A2182),B2182)</f>
        <v>часть  здания</v>
      </c>
      <c r="D2182" s="10" t="str">
        <f t="shared" si="68"/>
        <v>7807026183часть  здания</v>
      </c>
      <c r="E2182" s="13" t="s">
        <v>11362</v>
      </c>
      <c r="F2182" s="13" t="s">
        <v>16</v>
      </c>
      <c r="G2182" s="13" t="s">
        <v>960</v>
      </c>
      <c r="H2182" s="14" t="s">
        <v>1085</v>
      </c>
      <c r="I2182" s="2">
        <f t="shared" si="69"/>
        <v>1</v>
      </c>
      <c r="J2182" s="2" t="s">
        <v>11974</v>
      </c>
    </row>
    <row r="2183" spans="1:10" x14ac:dyDescent="0.25">
      <c r="A2183" s="9">
        <v>7807026200</v>
      </c>
      <c r="B2183" s="13"/>
      <c r="C2183" s="13" t="str">
        <f>IF(B2183="","не указан"&amp;COUNTIF($A$3:$A2183,A2183),B2183)</f>
        <v>не указан1</v>
      </c>
      <c r="D2183" s="10" t="str">
        <f t="shared" si="68"/>
        <v>7807026200не указан1</v>
      </c>
      <c r="E2183" s="10" t="s">
        <v>5106</v>
      </c>
      <c r="F2183" s="10" t="s">
        <v>16</v>
      </c>
      <c r="G2183" s="10" t="s">
        <v>960</v>
      </c>
      <c r="H2183" s="11" t="s">
        <v>994</v>
      </c>
      <c r="I2183" s="2">
        <f t="shared" si="69"/>
        <v>1</v>
      </c>
      <c r="J2183" s="2" t="s">
        <v>11974</v>
      </c>
    </row>
    <row r="2184" spans="1:10" x14ac:dyDescent="0.25">
      <c r="A2184" s="12">
        <v>7807026218</v>
      </c>
      <c r="B2184" s="13" t="s">
        <v>7942</v>
      </c>
      <c r="C2184" s="13" t="str">
        <f>IF(B2184="","не указан"&amp;COUNTIF($A$3:$A2184,A2184),B2184)</f>
        <v>Образовательная деятельность I корпус</v>
      </c>
      <c r="D2184" s="10" t="str">
        <f t="shared" si="68"/>
        <v>7807026218Образовательная деятельность I корпус</v>
      </c>
      <c r="E2184" s="13" t="s">
        <v>7943</v>
      </c>
      <c r="F2184" s="13" t="s">
        <v>16</v>
      </c>
      <c r="G2184" s="13" t="s">
        <v>960</v>
      </c>
      <c r="H2184" s="14" t="s">
        <v>1030</v>
      </c>
      <c r="I2184" s="2">
        <f t="shared" si="69"/>
        <v>2</v>
      </c>
      <c r="J2184" s="2" t="s">
        <v>11974</v>
      </c>
    </row>
    <row r="2185" spans="1:10" x14ac:dyDescent="0.25">
      <c r="A2185" s="9">
        <v>7807026218</v>
      </c>
      <c r="B2185" s="10" t="s">
        <v>7944</v>
      </c>
      <c r="C2185" s="13" t="str">
        <f>IF(B2185="","не указан"&amp;COUNTIF($A$3:$A2185,A2185),B2185)</f>
        <v>Образовательная деятельность II корпус</v>
      </c>
      <c r="D2185" s="10" t="str">
        <f t="shared" si="68"/>
        <v>7807026218Образовательная деятельность II корпус</v>
      </c>
      <c r="E2185" s="10" t="s">
        <v>7945</v>
      </c>
      <c r="F2185" s="10" t="s">
        <v>16</v>
      </c>
      <c r="G2185" s="10" t="s">
        <v>960</v>
      </c>
      <c r="H2185" s="11" t="s">
        <v>1030</v>
      </c>
      <c r="I2185" s="2">
        <f t="shared" si="69"/>
        <v>1</v>
      </c>
      <c r="J2185" s="2" t="s">
        <v>11974</v>
      </c>
    </row>
    <row r="2186" spans="1:10" x14ac:dyDescent="0.25">
      <c r="A2186" s="12">
        <v>7807026225</v>
      </c>
      <c r="B2186" s="13" t="s">
        <v>6340</v>
      </c>
      <c r="C2186" s="13" t="str">
        <f>IF(B2186="","не указан"&amp;COUNTIF($A$3:$A2186,A2186),B2186)</f>
        <v>Здание детского сада №12</v>
      </c>
      <c r="D2186" s="10" t="str">
        <f t="shared" si="68"/>
        <v>7807026225Здание детского сада №12</v>
      </c>
      <c r="E2186" s="13" t="s">
        <v>6341</v>
      </c>
      <c r="F2186" s="13" t="s">
        <v>16</v>
      </c>
      <c r="G2186" s="13" t="s">
        <v>960</v>
      </c>
      <c r="H2186" s="14" t="s">
        <v>963</v>
      </c>
      <c r="I2186" s="2">
        <f t="shared" si="69"/>
        <v>1</v>
      </c>
      <c r="J2186" s="2" t="s">
        <v>11974</v>
      </c>
    </row>
    <row r="2187" spans="1:10" x14ac:dyDescent="0.25">
      <c r="A2187" s="9">
        <v>7807026232</v>
      </c>
      <c r="B2187" s="10" t="s">
        <v>4545</v>
      </c>
      <c r="C2187" s="13" t="str">
        <f>IF(B2187="","не указан"&amp;COUNTIF($A$3:$A2187,A2187),B2187)</f>
        <v>Государственное бюджетное дошкольное образовательное учреждение детский сад №11 комбинированного вида Красносельского района Санкт-Петербурга</v>
      </c>
      <c r="D2187" s="10" t="str">
        <f t="shared" si="68"/>
        <v>7807026232Государственное бюджетное дошкольное образовательное учреждение детский сад №11 комбинированного вида Красносельского района Санкт-Петербурга</v>
      </c>
      <c r="E2187" s="10"/>
      <c r="F2187" s="10" t="s">
        <v>16</v>
      </c>
      <c r="G2187" s="10" t="s">
        <v>960</v>
      </c>
      <c r="H2187" s="11" t="s">
        <v>962</v>
      </c>
      <c r="I2187" s="2">
        <f t="shared" si="69"/>
        <v>1</v>
      </c>
      <c r="J2187" s="2" t="s">
        <v>11974</v>
      </c>
    </row>
    <row r="2188" spans="1:10" x14ac:dyDescent="0.25">
      <c r="A2188" s="12">
        <v>7807026240</v>
      </c>
      <c r="B2188" s="13" t="s">
        <v>8225</v>
      </c>
      <c r="C2188" s="13" t="str">
        <f>IF(B2188="","не указан"&amp;COUNTIF($A$3:$A2188,A2188),B2188)</f>
        <v>обслуживающего назначения</v>
      </c>
      <c r="D2188" s="10" t="str">
        <f t="shared" si="68"/>
        <v>7807026240обслуживающего назначения</v>
      </c>
      <c r="E2188" s="13" t="s">
        <v>8226</v>
      </c>
      <c r="F2188" s="13" t="s">
        <v>16</v>
      </c>
      <c r="G2188" s="13" t="s">
        <v>960</v>
      </c>
      <c r="H2188" s="14" t="s">
        <v>1006</v>
      </c>
      <c r="I2188" s="2">
        <f t="shared" si="69"/>
        <v>1</v>
      </c>
      <c r="J2188" s="2" t="s">
        <v>11974</v>
      </c>
    </row>
    <row r="2189" spans="1:10" x14ac:dyDescent="0.25">
      <c r="A2189" s="9">
        <v>7807026257</v>
      </c>
      <c r="B2189" s="13"/>
      <c r="C2189" s="13" t="str">
        <f>IF(B2189="","не указан"&amp;COUNTIF($A$3:$A2189,A2189),B2189)</f>
        <v>не указан1</v>
      </c>
      <c r="D2189" s="10" t="str">
        <f t="shared" si="68"/>
        <v>7807026257не указан1</v>
      </c>
      <c r="E2189" s="10" t="s">
        <v>5071</v>
      </c>
      <c r="F2189" s="10" t="s">
        <v>16</v>
      </c>
      <c r="G2189" s="10" t="s">
        <v>960</v>
      </c>
      <c r="H2189" s="11" t="s">
        <v>973</v>
      </c>
      <c r="I2189" s="2">
        <f t="shared" si="69"/>
        <v>1</v>
      </c>
      <c r="J2189" s="2" t="s">
        <v>11974</v>
      </c>
    </row>
    <row r="2190" spans="1:10" x14ac:dyDescent="0.25">
      <c r="A2190" s="12">
        <v>7807026271</v>
      </c>
      <c r="B2190" s="13" t="s">
        <v>4424</v>
      </c>
      <c r="C2190" s="13" t="str">
        <f>IF(B2190="","не указан"&amp;COUNTIF($A$3:$A2190,A2190),B2190)</f>
        <v>Государственное бюджетное дошкольное образовательное учреждение детский сад № 35 компенсирующего вида Красносельского района Санкт - Петербурга</v>
      </c>
      <c r="D2190" s="10" t="str">
        <f t="shared" si="68"/>
        <v>7807026271Государственное бюджетное дошкольное образовательное учреждение детский сад № 35 компенсирующего вида Красносельского района Санкт - Петербурга</v>
      </c>
      <c r="E2190" s="13" t="s">
        <v>4425</v>
      </c>
      <c r="F2190" s="13" t="s">
        <v>16</v>
      </c>
      <c r="G2190" s="13" t="s">
        <v>960</v>
      </c>
      <c r="H2190" s="14" t="s">
        <v>979</v>
      </c>
      <c r="I2190" s="2">
        <f t="shared" si="69"/>
        <v>1</v>
      </c>
      <c r="J2190" s="2" t="s">
        <v>11974</v>
      </c>
    </row>
    <row r="2191" spans="1:10" x14ac:dyDescent="0.25">
      <c r="A2191" s="9">
        <v>7807026296</v>
      </c>
      <c r="B2191" s="13"/>
      <c r="C2191" s="13" t="str">
        <f>IF(B2191="","не указан"&amp;COUNTIF($A$3:$A2191,A2191),B2191)</f>
        <v>не указан1</v>
      </c>
      <c r="D2191" s="10" t="str">
        <f t="shared" si="68"/>
        <v>7807026296не указан1</v>
      </c>
      <c r="E2191" s="10" t="s">
        <v>5716</v>
      </c>
      <c r="F2191" s="10" t="s">
        <v>16</v>
      </c>
      <c r="G2191" s="10" t="s">
        <v>960</v>
      </c>
      <c r="H2191" s="11" t="s">
        <v>1004</v>
      </c>
      <c r="I2191" s="2">
        <f t="shared" si="69"/>
        <v>1</v>
      </c>
      <c r="J2191" s="2" t="s">
        <v>11974</v>
      </c>
    </row>
    <row r="2192" spans="1:10" x14ac:dyDescent="0.25">
      <c r="A2192" s="12">
        <v>7807026306</v>
      </c>
      <c r="B2192" s="13"/>
      <c r="C2192" s="13" t="str">
        <f>IF(B2192="","не указан"&amp;COUNTIF($A$3:$A2192,A2192),B2192)</f>
        <v>не указан1</v>
      </c>
      <c r="D2192" s="10" t="str">
        <f t="shared" si="68"/>
        <v>7807026306не указан1</v>
      </c>
      <c r="E2192" s="13" t="s">
        <v>7921</v>
      </c>
      <c r="F2192" s="13" t="s">
        <v>16</v>
      </c>
      <c r="G2192" s="13" t="s">
        <v>960</v>
      </c>
      <c r="H2192" s="14" t="s">
        <v>1046</v>
      </c>
      <c r="I2192" s="2">
        <f t="shared" si="69"/>
        <v>1</v>
      </c>
      <c r="J2192" s="2" t="s">
        <v>11974</v>
      </c>
    </row>
    <row r="2193" spans="1:10" x14ac:dyDescent="0.25">
      <c r="A2193" s="9">
        <v>7807026313</v>
      </c>
      <c r="B2193" s="13"/>
      <c r="C2193" s="13" t="str">
        <f>IF(B2193="","не указан"&amp;COUNTIF($A$3:$A2193,A2193),B2193)</f>
        <v>не указан1</v>
      </c>
      <c r="D2193" s="10" t="str">
        <f t="shared" si="68"/>
        <v>7807026313не указан1</v>
      </c>
      <c r="E2193" s="10" t="s">
        <v>8260</v>
      </c>
      <c r="F2193" s="10" t="s">
        <v>16</v>
      </c>
      <c r="G2193" s="10" t="s">
        <v>960</v>
      </c>
      <c r="H2193" s="11" t="s">
        <v>1051</v>
      </c>
      <c r="I2193" s="2">
        <f t="shared" si="69"/>
        <v>1</v>
      </c>
      <c r="J2193" s="2" t="s">
        <v>11974</v>
      </c>
    </row>
    <row r="2194" spans="1:10" x14ac:dyDescent="0.25">
      <c r="A2194" s="12">
        <v>7807026338</v>
      </c>
      <c r="B2194" s="13"/>
      <c r="C2194" s="13" t="str">
        <f>IF(B2194="","не указан"&amp;COUNTIF($A$3:$A2194,A2194),B2194)</f>
        <v>не указан1</v>
      </c>
      <c r="D2194" s="10" t="str">
        <f t="shared" si="68"/>
        <v>7807026338не указан1</v>
      </c>
      <c r="E2194" s="13" t="s">
        <v>5734</v>
      </c>
      <c r="F2194" s="13" t="s">
        <v>16</v>
      </c>
      <c r="G2194" s="13" t="s">
        <v>960</v>
      </c>
      <c r="H2194" s="14" t="s">
        <v>1003</v>
      </c>
      <c r="I2194" s="2">
        <f t="shared" si="69"/>
        <v>1</v>
      </c>
      <c r="J2194" s="2" t="s">
        <v>11974</v>
      </c>
    </row>
    <row r="2195" spans="1:10" x14ac:dyDescent="0.25">
      <c r="A2195" s="9">
        <v>7807026345</v>
      </c>
      <c r="B2195" s="10" t="s">
        <v>7938</v>
      </c>
      <c r="C2195" s="13" t="str">
        <f>IF(B2195="","не указан"&amp;COUNTIF($A$3:$A2195,A2195),B2195)</f>
        <v>образовательная деятельность общеразвивающего вида с приоритетным осуществлением деятельности по физическому развитию детей</v>
      </c>
      <c r="D2195" s="10" t="str">
        <f t="shared" si="68"/>
        <v>7807026345образовательная деятельность общеразвивающего вида с приоритетным осуществлением деятельности по физическому развитию детей</v>
      </c>
      <c r="E2195" s="10" t="s">
        <v>7939</v>
      </c>
      <c r="F2195" s="10" t="s">
        <v>16</v>
      </c>
      <c r="G2195" s="10" t="s">
        <v>960</v>
      </c>
      <c r="H2195" s="11" t="s">
        <v>1001</v>
      </c>
      <c r="I2195" s="2">
        <f t="shared" si="69"/>
        <v>1</v>
      </c>
      <c r="J2195" s="2" t="s">
        <v>11974</v>
      </c>
    </row>
    <row r="2196" spans="1:10" x14ac:dyDescent="0.25">
      <c r="A2196" s="12">
        <v>7807026352</v>
      </c>
      <c r="B2196" s="13"/>
      <c r="C2196" s="13" t="str">
        <f>IF(B2196="","не указан"&amp;COUNTIF($A$3:$A2196,A2196),B2196)</f>
        <v>не указан1</v>
      </c>
      <c r="D2196" s="10" t="str">
        <f t="shared" si="68"/>
        <v>7807026352не указан1</v>
      </c>
      <c r="E2196" s="13" t="s">
        <v>8365</v>
      </c>
      <c r="F2196" s="13" t="s">
        <v>16</v>
      </c>
      <c r="G2196" s="13" t="s">
        <v>960</v>
      </c>
      <c r="H2196" s="14" t="s">
        <v>997</v>
      </c>
      <c r="I2196" s="2">
        <f t="shared" si="69"/>
        <v>1</v>
      </c>
      <c r="J2196" s="2" t="s">
        <v>11974</v>
      </c>
    </row>
    <row r="2197" spans="1:10" x14ac:dyDescent="0.25">
      <c r="A2197" s="9">
        <v>7807026360</v>
      </c>
      <c r="B2197" s="10" t="s">
        <v>5334</v>
      </c>
      <c r="C2197" s="13" t="str">
        <f>IF(B2197="","не указан"&amp;COUNTIF($A$3:$A2197,A2197),B2197)</f>
        <v>детский сад № 54 комбинированного вида</v>
      </c>
      <c r="D2197" s="10" t="str">
        <f t="shared" si="68"/>
        <v>7807026360детский сад № 54 комбинированного вида</v>
      </c>
      <c r="E2197" s="10" t="s">
        <v>5335</v>
      </c>
      <c r="F2197" s="10" t="s">
        <v>16</v>
      </c>
      <c r="G2197" s="10" t="s">
        <v>960</v>
      </c>
      <c r="H2197" s="11" t="s">
        <v>992</v>
      </c>
      <c r="I2197" s="2">
        <f t="shared" si="69"/>
        <v>1</v>
      </c>
      <c r="J2197" s="2" t="s">
        <v>11974</v>
      </c>
    </row>
    <row r="2198" spans="1:10" x14ac:dyDescent="0.25">
      <c r="A2198" s="12">
        <v>7807026384</v>
      </c>
      <c r="B2198" s="13" t="s">
        <v>7324</v>
      </c>
      <c r="C2198" s="13" t="str">
        <f>IF(B2198="","не указан"&amp;COUNTIF($A$3:$A2198,A2198),B2198)</f>
        <v>младшая школа</v>
      </c>
      <c r="D2198" s="10" t="str">
        <f t="shared" si="68"/>
        <v>7807026384младшая школа</v>
      </c>
      <c r="E2198" s="13" t="s">
        <v>7325</v>
      </c>
      <c r="F2198" s="13" t="s">
        <v>16</v>
      </c>
      <c r="G2198" s="13" t="s">
        <v>960</v>
      </c>
      <c r="H2198" s="14" t="s">
        <v>1038</v>
      </c>
      <c r="I2198" s="2">
        <f t="shared" si="69"/>
        <v>2</v>
      </c>
      <c r="J2198" s="2" t="s">
        <v>11974</v>
      </c>
    </row>
    <row r="2199" spans="1:10" x14ac:dyDescent="0.25">
      <c r="A2199" s="9">
        <v>7807026384</v>
      </c>
      <c r="B2199" s="10" t="s">
        <v>10869</v>
      </c>
      <c r="C2199" s="13" t="str">
        <f>IF(B2199="","не указан"&amp;COUNTIF($A$3:$A2199,A2199),B2199)</f>
        <v>старшая школа</v>
      </c>
      <c r="D2199" s="10" t="str">
        <f t="shared" si="68"/>
        <v>7807026384старшая школа</v>
      </c>
      <c r="E2199" s="10" t="s">
        <v>10870</v>
      </c>
      <c r="F2199" s="10" t="s">
        <v>16</v>
      </c>
      <c r="G2199" s="10" t="s">
        <v>960</v>
      </c>
      <c r="H2199" s="11" t="s">
        <v>1038</v>
      </c>
      <c r="I2199" s="2">
        <f t="shared" si="69"/>
        <v>1</v>
      </c>
      <c r="J2199" s="2" t="s">
        <v>11974</v>
      </c>
    </row>
    <row r="2200" spans="1:10" x14ac:dyDescent="0.25">
      <c r="A2200" s="12">
        <v>7807026391</v>
      </c>
      <c r="B2200" s="13" t="s">
        <v>3859</v>
      </c>
      <c r="C2200" s="13" t="str">
        <f>IF(B2200="","не указан"&amp;COUNTIF($A$3:$A2200,A2200),B2200)</f>
        <v>ГБДОУ детский сад № 30 Красносельского района СПб</v>
      </c>
      <c r="D2200" s="10" t="str">
        <f t="shared" si="68"/>
        <v>7807026391ГБДОУ детский сад № 30 Красносельского района СПб</v>
      </c>
      <c r="E2200" s="13" t="s">
        <v>3860</v>
      </c>
      <c r="F2200" s="13" t="s">
        <v>16</v>
      </c>
      <c r="G2200" s="13" t="s">
        <v>960</v>
      </c>
      <c r="H2200" s="14" t="s">
        <v>975</v>
      </c>
      <c r="I2200" s="2">
        <f t="shared" si="69"/>
        <v>1</v>
      </c>
      <c r="J2200" s="2" t="s">
        <v>11974</v>
      </c>
    </row>
    <row r="2201" spans="1:10" x14ac:dyDescent="0.25">
      <c r="A2201" s="9">
        <v>7807026419</v>
      </c>
      <c r="B2201" s="13"/>
      <c r="C2201" s="13" t="str">
        <f>IF(B2201="","не указан"&amp;COUNTIF($A$3:$A2201,A2201),B2201)</f>
        <v>не указан1</v>
      </c>
      <c r="D2201" s="10" t="str">
        <f t="shared" si="68"/>
        <v>7807026419не указан1</v>
      </c>
      <c r="E2201" s="10" t="s">
        <v>5114</v>
      </c>
      <c r="F2201" s="10" t="s">
        <v>16</v>
      </c>
      <c r="G2201" s="10" t="s">
        <v>960</v>
      </c>
      <c r="H2201" s="11" t="s">
        <v>980</v>
      </c>
      <c r="I2201" s="2">
        <f t="shared" si="69"/>
        <v>1</v>
      </c>
      <c r="J2201" s="2" t="s">
        <v>11974</v>
      </c>
    </row>
    <row r="2202" spans="1:10" x14ac:dyDescent="0.25">
      <c r="A2202" s="12">
        <v>7807026426</v>
      </c>
      <c r="B2202" s="13"/>
      <c r="C2202" s="13" t="str">
        <f>IF(B2202="","не указан"&amp;COUNTIF($A$3:$A2202,A2202),B2202)</f>
        <v>не указан1</v>
      </c>
      <c r="D2202" s="10" t="str">
        <f t="shared" si="68"/>
        <v>7807026426не указан1</v>
      </c>
      <c r="E2202" s="13" t="s">
        <v>5749</v>
      </c>
      <c r="F2202" s="13" t="s">
        <v>16</v>
      </c>
      <c r="G2202" s="13" t="s">
        <v>960</v>
      </c>
      <c r="H2202" s="14" t="s">
        <v>995</v>
      </c>
      <c r="I2202" s="2">
        <f t="shared" si="69"/>
        <v>1</v>
      </c>
      <c r="J2202" s="2" t="s">
        <v>11974</v>
      </c>
    </row>
    <row r="2203" spans="1:10" x14ac:dyDescent="0.25">
      <c r="A2203" s="9">
        <v>7807026433</v>
      </c>
      <c r="B2203" s="10" t="s">
        <v>4017</v>
      </c>
      <c r="C2203" s="13" t="str">
        <f>IF(B2203="","не указан"&amp;COUNTIF($A$3:$A2203,A2203),B2203)</f>
        <v>ГБОУ СОШ № 208</v>
      </c>
      <c r="D2203" s="10" t="str">
        <f t="shared" si="68"/>
        <v>7807026433ГБОУ СОШ № 208</v>
      </c>
      <c r="E2203" s="10" t="s">
        <v>4018</v>
      </c>
      <c r="F2203" s="10" t="s">
        <v>16</v>
      </c>
      <c r="G2203" s="10" t="s">
        <v>960</v>
      </c>
      <c r="H2203" s="11" t="s">
        <v>1044</v>
      </c>
      <c r="I2203" s="2">
        <f t="shared" si="69"/>
        <v>2</v>
      </c>
      <c r="J2203" s="2" t="s">
        <v>11974</v>
      </c>
    </row>
    <row r="2204" spans="1:10" x14ac:dyDescent="0.25">
      <c r="A2204" s="12">
        <v>7807026433</v>
      </c>
      <c r="B2204" s="13"/>
      <c r="C2204" s="13" t="str">
        <f>IF(B2204="","не указан"&amp;COUNTIF($A$3:$A2204,A2204),B2204)</f>
        <v>не указан2</v>
      </c>
      <c r="D2204" s="10" t="str">
        <f t="shared" si="68"/>
        <v>7807026433не указан2</v>
      </c>
      <c r="E2204" s="13" t="s">
        <v>8685</v>
      </c>
      <c r="F2204" s="13" t="s">
        <v>16</v>
      </c>
      <c r="G2204" s="13" t="s">
        <v>960</v>
      </c>
      <c r="H2204" s="14" t="s">
        <v>1044</v>
      </c>
      <c r="I2204" s="2">
        <f t="shared" si="69"/>
        <v>1</v>
      </c>
      <c r="J2204" s="2" t="s">
        <v>11974</v>
      </c>
    </row>
    <row r="2205" spans="1:10" x14ac:dyDescent="0.25">
      <c r="A2205" s="9">
        <v>7807026472</v>
      </c>
      <c r="B2205" s="13"/>
      <c r="C2205" s="13" t="str">
        <f>IF(B2205="","не указан"&amp;COUNTIF($A$3:$A2205,A2205),B2205)</f>
        <v>не указан1</v>
      </c>
      <c r="D2205" s="10" t="str">
        <f t="shared" si="68"/>
        <v>7807026472не указан1</v>
      </c>
      <c r="E2205" s="10" t="s">
        <v>7895</v>
      </c>
      <c r="F2205" s="10" t="s">
        <v>16</v>
      </c>
      <c r="G2205" s="10" t="s">
        <v>960</v>
      </c>
      <c r="H2205" s="11" t="s">
        <v>1063</v>
      </c>
      <c r="I2205" s="2">
        <f t="shared" si="69"/>
        <v>1</v>
      </c>
      <c r="J2205" s="2" t="s">
        <v>11974</v>
      </c>
    </row>
    <row r="2206" spans="1:10" x14ac:dyDescent="0.25">
      <c r="A2206" s="12">
        <v>7807026480</v>
      </c>
      <c r="B2206" s="13" t="s">
        <v>4032</v>
      </c>
      <c r="C2206" s="13" t="str">
        <f>IF(B2206="","не указан"&amp;COUNTIF($A$3:$A2206,A2206),B2206)</f>
        <v>ГБОУ СОШ№ 290 Санкт-Петербурга</v>
      </c>
      <c r="D2206" s="10" t="str">
        <f t="shared" si="68"/>
        <v>7807026480ГБОУ СОШ№ 290 Санкт-Петербурга</v>
      </c>
      <c r="E2206" s="13" t="s">
        <v>4033</v>
      </c>
      <c r="F2206" s="13" t="s">
        <v>16</v>
      </c>
      <c r="G2206" s="13" t="s">
        <v>960</v>
      </c>
      <c r="H2206" s="14" t="s">
        <v>1053</v>
      </c>
      <c r="I2206" s="2">
        <f t="shared" si="69"/>
        <v>1</v>
      </c>
      <c r="J2206" s="2" t="s">
        <v>11974</v>
      </c>
    </row>
    <row r="2207" spans="1:10" x14ac:dyDescent="0.25">
      <c r="A2207" s="9">
        <v>7807026514</v>
      </c>
      <c r="B2207" s="13"/>
      <c r="C2207" s="13" t="str">
        <f>IF(B2207="","не указан"&amp;COUNTIF($A$3:$A2207,A2207),B2207)</f>
        <v>не указан1</v>
      </c>
      <c r="D2207" s="10" t="str">
        <f t="shared" si="68"/>
        <v>7807026514не указан1</v>
      </c>
      <c r="E2207" s="10" t="s">
        <v>5702</v>
      </c>
      <c r="F2207" s="10" t="s">
        <v>16</v>
      </c>
      <c r="G2207" s="10" t="s">
        <v>960</v>
      </c>
      <c r="H2207" s="11" t="s">
        <v>999</v>
      </c>
      <c r="I2207" s="2">
        <f t="shared" si="69"/>
        <v>1</v>
      </c>
      <c r="J2207" s="2" t="s">
        <v>11974</v>
      </c>
    </row>
    <row r="2208" spans="1:10" x14ac:dyDescent="0.25">
      <c r="A2208" s="12">
        <v>7807026521</v>
      </c>
      <c r="B2208" s="13"/>
      <c r="C2208" s="13" t="str">
        <f>IF(B2208="","не указан"&amp;COUNTIF($A$3:$A2208,A2208),B2208)</f>
        <v>не указан1</v>
      </c>
      <c r="D2208" s="10" t="str">
        <f t="shared" si="68"/>
        <v>7807026521не указан1</v>
      </c>
      <c r="E2208" s="13"/>
      <c r="F2208" s="13" t="s">
        <v>16</v>
      </c>
      <c r="G2208" s="13" t="s">
        <v>960</v>
      </c>
      <c r="H2208" s="14" t="s">
        <v>1027</v>
      </c>
      <c r="I2208" s="2">
        <f t="shared" si="69"/>
        <v>2</v>
      </c>
      <c r="J2208" s="2" t="s">
        <v>11974</v>
      </c>
    </row>
    <row r="2209" spans="1:10" x14ac:dyDescent="0.25">
      <c r="A2209" s="9">
        <v>7807026521</v>
      </c>
      <c r="B2209" s="13"/>
      <c r="C2209" s="13" t="str">
        <f>IF(B2209="","не указан"&amp;COUNTIF($A$3:$A2209,A2209),B2209)</f>
        <v>не указан2</v>
      </c>
      <c r="D2209" s="10" t="str">
        <f t="shared" si="68"/>
        <v>7807026521не указан2</v>
      </c>
      <c r="E2209" s="10" t="s">
        <v>5876</v>
      </c>
      <c r="F2209" s="10" t="s">
        <v>16</v>
      </c>
      <c r="G2209" s="10" t="s">
        <v>960</v>
      </c>
      <c r="H2209" s="11" t="s">
        <v>1027</v>
      </c>
      <c r="I2209" s="2">
        <f t="shared" si="69"/>
        <v>1</v>
      </c>
      <c r="J2209" s="2" t="s">
        <v>11974</v>
      </c>
    </row>
    <row r="2210" spans="1:10" x14ac:dyDescent="0.25">
      <c r="A2210" s="12">
        <v>7807026546</v>
      </c>
      <c r="B2210" s="13"/>
      <c r="C2210" s="13" t="str">
        <f>IF(B2210="","не указан"&amp;COUNTIF($A$3:$A2210,A2210),B2210)</f>
        <v>не указан1</v>
      </c>
      <c r="D2210" s="10" t="str">
        <f t="shared" si="68"/>
        <v>7807026546не указан1</v>
      </c>
      <c r="E2210" s="13" t="s">
        <v>11836</v>
      </c>
      <c r="F2210" s="13" t="s">
        <v>16</v>
      </c>
      <c r="G2210" s="13" t="s">
        <v>960</v>
      </c>
      <c r="H2210" s="14" t="s">
        <v>1052</v>
      </c>
      <c r="I2210" s="2">
        <f t="shared" si="69"/>
        <v>1</v>
      </c>
      <c r="J2210" s="2" t="s">
        <v>11974</v>
      </c>
    </row>
    <row r="2211" spans="1:10" x14ac:dyDescent="0.25">
      <c r="A2211" s="9">
        <v>7807026627</v>
      </c>
      <c r="B2211" s="13"/>
      <c r="C2211" s="13" t="str">
        <f>IF(B2211="","не указан"&amp;COUNTIF($A$3:$A2211,A2211),B2211)</f>
        <v>не указан1</v>
      </c>
      <c r="D2211" s="10" t="str">
        <f t="shared" si="68"/>
        <v>7807026627не указан1</v>
      </c>
      <c r="E2211" s="10" t="s">
        <v>7977</v>
      </c>
      <c r="F2211" s="10" t="s">
        <v>16</v>
      </c>
      <c r="G2211" s="10" t="s">
        <v>960</v>
      </c>
      <c r="H2211" s="11" t="s">
        <v>1076</v>
      </c>
      <c r="I2211" s="2">
        <f t="shared" si="69"/>
        <v>1</v>
      </c>
      <c r="J2211" s="2" t="s">
        <v>11974</v>
      </c>
    </row>
    <row r="2212" spans="1:10" x14ac:dyDescent="0.25">
      <c r="A2212" s="12">
        <v>7807026659</v>
      </c>
      <c r="B2212" s="13" t="s">
        <v>8050</v>
      </c>
      <c r="C2212" s="13" t="str">
        <f>IF(B2212="","не указан"&amp;COUNTIF($A$3:$A2212,A2212),B2212)</f>
        <v>Образовательное учреждение</v>
      </c>
      <c r="D2212" s="10" t="str">
        <f t="shared" si="68"/>
        <v>7807026659Образовательное учреждение</v>
      </c>
      <c r="E2212" s="13"/>
      <c r="F2212" s="13" t="s">
        <v>16</v>
      </c>
      <c r="G2212" s="13" t="s">
        <v>960</v>
      </c>
      <c r="H2212" s="14" t="s">
        <v>1050</v>
      </c>
      <c r="I2212" s="2">
        <f t="shared" si="69"/>
        <v>2</v>
      </c>
      <c r="J2212" s="2" t="s">
        <v>11974</v>
      </c>
    </row>
    <row r="2213" spans="1:10" x14ac:dyDescent="0.25">
      <c r="A2213" s="9">
        <v>7807026659</v>
      </c>
      <c r="B2213" s="10" t="s">
        <v>8206</v>
      </c>
      <c r="C2213" s="13" t="str">
        <f>IF(B2213="","не указан"&amp;COUNTIF($A$3:$A2213,A2213),B2213)</f>
        <v>Образовательное учречдение</v>
      </c>
      <c r="D2213" s="10" t="str">
        <f t="shared" si="68"/>
        <v>7807026659Образовательное учречдение</v>
      </c>
      <c r="E2213" s="10" t="s">
        <v>8207</v>
      </c>
      <c r="F2213" s="10" t="s">
        <v>16</v>
      </c>
      <c r="G2213" s="10" t="s">
        <v>960</v>
      </c>
      <c r="H2213" s="11" t="s">
        <v>1050</v>
      </c>
      <c r="I2213" s="2">
        <f t="shared" si="69"/>
        <v>1</v>
      </c>
      <c r="J2213" s="2" t="s">
        <v>11974</v>
      </c>
    </row>
    <row r="2214" spans="1:10" x14ac:dyDescent="0.25">
      <c r="A2214" s="12">
        <v>7807026673</v>
      </c>
      <c r="B2214" s="13"/>
      <c r="C2214" s="13" t="str">
        <f>IF(B2214="","не указан"&amp;COUNTIF($A$3:$A2214,A2214),B2214)</f>
        <v>не указан1</v>
      </c>
      <c r="D2214" s="10" t="str">
        <f t="shared" si="68"/>
        <v>7807026673не указан1</v>
      </c>
      <c r="E2214" s="13" t="s">
        <v>11338</v>
      </c>
      <c r="F2214" s="13" t="s">
        <v>16</v>
      </c>
      <c r="G2214" s="13" t="s">
        <v>960</v>
      </c>
      <c r="H2214" s="14" t="s">
        <v>1083</v>
      </c>
      <c r="I2214" s="2">
        <f t="shared" si="69"/>
        <v>3</v>
      </c>
      <c r="J2214" s="2" t="s">
        <v>11974</v>
      </c>
    </row>
    <row r="2215" spans="1:10" x14ac:dyDescent="0.25">
      <c r="A2215" s="9">
        <v>7807026673</v>
      </c>
      <c r="B2215" s="13"/>
      <c r="C2215" s="13" t="str">
        <f>IF(B2215="","не указан"&amp;COUNTIF($A$3:$A2215,A2215),B2215)</f>
        <v>не указан2</v>
      </c>
      <c r="D2215" s="10" t="str">
        <f t="shared" si="68"/>
        <v>7807026673не указан2</v>
      </c>
      <c r="E2215" s="10" t="s">
        <v>11350</v>
      </c>
      <c r="F2215" s="10" t="s">
        <v>16</v>
      </c>
      <c r="G2215" s="10" t="s">
        <v>960</v>
      </c>
      <c r="H2215" s="11" t="s">
        <v>1083</v>
      </c>
      <c r="I2215" s="2">
        <f t="shared" si="69"/>
        <v>2</v>
      </c>
      <c r="J2215" s="2" t="s">
        <v>11974</v>
      </c>
    </row>
    <row r="2216" spans="1:10" x14ac:dyDescent="0.25">
      <c r="A2216" s="12">
        <v>7807026673</v>
      </c>
      <c r="B2216" s="13"/>
      <c r="C2216" s="13" t="str">
        <f>IF(B2216="","не указан"&amp;COUNTIF($A$3:$A2216,A2216),B2216)</f>
        <v>не указан3</v>
      </c>
      <c r="D2216" s="10" t="str">
        <f t="shared" si="68"/>
        <v>7807026673не указан3</v>
      </c>
      <c r="E2216" s="13" t="s">
        <v>11362</v>
      </c>
      <c r="F2216" s="13" t="s">
        <v>16</v>
      </c>
      <c r="G2216" s="13" t="s">
        <v>960</v>
      </c>
      <c r="H2216" s="14" t="s">
        <v>1083</v>
      </c>
      <c r="I2216" s="2">
        <f t="shared" si="69"/>
        <v>1</v>
      </c>
      <c r="J2216" s="2" t="s">
        <v>11974</v>
      </c>
    </row>
    <row r="2217" spans="1:10" x14ac:dyDescent="0.25">
      <c r="A2217" s="9">
        <v>7807026835</v>
      </c>
      <c r="B2217" s="10" t="s">
        <v>6326</v>
      </c>
      <c r="C2217" s="13" t="str">
        <f>IF(B2217="","не указан"&amp;COUNTIF($A$3:$A2217,A2217),B2217)</f>
        <v>Здание детского сада № 22</v>
      </c>
      <c r="D2217" s="10" t="str">
        <f t="shared" si="68"/>
        <v>7807026835Здание детского сада № 22</v>
      </c>
      <c r="E2217" s="10" t="s">
        <v>6327</v>
      </c>
      <c r="F2217" s="10" t="s">
        <v>16</v>
      </c>
      <c r="G2217" s="10" t="s">
        <v>960</v>
      </c>
      <c r="H2217" s="11" t="s">
        <v>970</v>
      </c>
      <c r="I2217" s="2">
        <f t="shared" si="69"/>
        <v>1</v>
      </c>
      <c r="J2217" s="2" t="s">
        <v>11974</v>
      </c>
    </row>
    <row r="2218" spans="1:10" x14ac:dyDescent="0.25">
      <c r="A2218" s="12">
        <v>7807027130</v>
      </c>
      <c r="B2218" s="13"/>
      <c r="C2218" s="13" t="str">
        <f>IF(B2218="","не указан"&amp;COUNTIF($A$3:$A2218,A2218),B2218)</f>
        <v>не указан1</v>
      </c>
      <c r="D2218" s="10" t="str">
        <f t="shared" si="68"/>
        <v>7807027130не указан1</v>
      </c>
      <c r="E2218" s="13" t="s">
        <v>8257</v>
      </c>
      <c r="F2218" s="13" t="s">
        <v>16</v>
      </c>
      <c r="G2218" s="13" t="s">
        <v>960</v>
      </c>
      <c r="H2218" s="14" t="s">
        <v>1066</v>
      </c>
      <c r="I2218" s="2">
        <f t="shared" si="69"/>
        <v>1</v>
      </c>
      <c r="J2218" s="2" t="s">
        <v>11974</v>
      </c>
    </row>
    <row r="2219" spans="1:10" x14ac:dyDescent="0.25">
      <c r="A2219" s="9">
        <v>7807027726</v>
      </c>
      <c r="B2219" s="10" t="s">
        <v>10037</v>
      </c>
      <c r="C2219" s="13" t="str">
        <f>IF(B2219="","не указан"&amp;COUNTIF($A$3:$A2219,A2219),B2219)</f>
        <v>Сад</v>
      </c>
      <c r="D2219" s="10" t="str">
        <f t="shared" si="68"/>
        <v>7807027726Сад</v>
      </c>
      <c r="E2219" s="10" t="s">
        <v>10038</v>
      </c>
      <c r="F2219" s="10" t="s">
        <v>16</v>
      </c>
      <c r="G2219" s="10" t="s">
        <v>960</v>
      </c>
      <c r="H2219" s="11" t="s">
        <v>1032</v>
      </c>
      <c r="I2219" s="2">
        <f t="shared" si="69"/>
        <v>1</v>
      </c>
      <c r="J2219" s="2" t="s">
        <v>11974</v>
      </c>
    </row>
    <row r="2220" spans="1:10" x14ac:dyDescent="0.25">
      <c r="A2220" s="12">
        <v>7807027733</v>
      </c>
      <c r="B2220" s="13"/>
      <c r="C2220" s="13" t="str">
        <f>IF(B2220="","не указан"&amp;COUNTIF($A$3:$A2220,A2220),B2220)</f>
        <v>не указан1</v>
      </c>
      <c r="D2220" s="10" t="str">
        <f t="shared" si="68"/>
        <v>7807027733не указан1</v>
      </c>
      <c r="E2220" s="13" t="s">
        <v>5154</v>
      </c>
      <c r="F2220" s="13" t="s">
        <v>16</v>
      </c>
      <c r="G2220" s="13" t="s">
        <v>960</v>
      </c>
      <c r="H2220" s="14" t="s">
        <v>1029</v>
      </c>
      <c r="I2220" s="2">
        <f t="shared" si="69"/>
        <v>1</v>
      </c>
      <c r="J2220" s="2" t="s">
        <v>11974</v>
      </c>
    </row>
    <row r="2221" spans="1:10" x14ac:dyDescent="0.25">
      <c r="A2221" s="9">
        <v>7807027797</v>
      </c>
      <c r="B2221" s="13"/>
      <c r="C2221" s="13" t="str">
        <f>IF(B2221="","не указан"&amp;COUNTIF($A$3:$A2221,A2221),B2221)</f>
        <v>не указан1</v>
      </c>
      <c r="D2221" s="10" t="str">
        <f t="shared" si="68"/>
        <v>7807027797не указан1</v>
      </c>
      <c r="E2221" s="10"/>
      <c r="F2221" s="10" t="s">
        <v>16</v>
      </c>
      <c r="G2221" s="10" t="s">
        <v>960</v>
      </c>
      <c r="H2221" s="11" t="s">
        <v>1084</v>
      </c>
      <c r="I2221" s="2">
        <f t="shared" si="69"/>
        <v>1</v>
      </c>
      <c r="J2221" s="2" t="s">
        <v>11974</v>
      </c>
    </row>
    <row r="2222" spans="1:10" x14ac:dyDescent="0.25">
      <c r="A2222" s="12">
        <v>7807028769</v>
      </c>
      <c r="B2222" s="13" t="s">
        <v>7285</v>
      </c>
      <c r="C2222" s="13" t="str">
        <f>IF(B2222="","не указан"&amp;COUNTIF($A$3:$A2222,A2222),B2222)</f>
        <v>Мастерские, гараж</v>
      </c>
      <c r="D2222" s="10" t="str">
        <f t="shared" si="68"/>
        <v>7807028769Мастерские, гараж</v>
      </c>
      <c r="E2222" s="13" t="s">
        <v>7286</v>
      </c>
      <c r="F2222" s="13" t="s">
        <v>2243</v>
      </c>
      <c r="G2222" s="13" t="s">
        <v>2317</v>
      </c>
      <c r="H2222" s="14" t="s">
        <v>2395</v>
      </c>
      <c r="I2222" s="2">
        <f t="shared" si="69"/>
        <v>3</v>
      </c>
      <c r="J2222" s="2" t="s">
        <v>11974</v>
      </c>
    </row>
    <row r="2223" spans="1:10" x14ac:dyDescent="0.25">
      <c r="A2223" s="9">
        <v>7807028769</v>
      </c>
      <c r="B2223" s="13"/>
      <c r="C2223" s="13" t="str">
        <f>IF(B2223="","не указан"&amp;COUNTIF($A$3:$A2223,A2223),B2223)</f>
        <v>не указан2</v>
      </c>
      <c r="D2223" s="10" t="str">
        <f t="shared" si="68"/>
        <v>7807028769не указан2</v>
      </c>
      <c r="E2223" s="10" t="s">
        <v>9105</v>
      </c>
      <c r="F2223" s="10" t="s">
        <v>2243</v>
      </c>
      <c r="G2223" s="10" t="s">
        <v>2317</v>
      </c>
      <c r="H2223" s="11" t="s">
        <v>2395</v>
      </c>
      <c r="I2223" s="2">
        <f t="shared" si="69"/>
        <v>2</v>
      </c>
      <c r="J2223" s="2" t="s">
        <v>11974</v>
      </c>
    </row>
    <row r="2224" spans="1:10" x14ac:dyDescent="0.25">
      <c r="A2224" s="12">
        <v>7807028769</v>
      </c>
      <c r="B2224" s="13" t="s">
        <v>10028</v>
      </c>
      <c r="C2224" s="13" t="str">
        <f>IF(B2224="","не указан"&amp;COUNTIF($A$3:$A2224,A2224),B2224)</f>
        <v>Родильный дом</v>
      </c>
      <c r="D2224" s="10" t="str">
        <f t="shared" si="68"/>
        <v>7807028769Родильный дом</v>
      </c>
      <c r="E2224" s="13" t="s">
        <v>10029</v>
      </c>
      <c r="F2224" s="13" t="s">
        <v>2243</v>
      </c>
      <c r="G2224" s="13" t="s">
        <v>2317</v>
      </c>
      <c r="H2224" s="14" t="s">
        <v>2395</v>
      </c>
      <c r="I2224" s="2">
        <f t="shared" si="69"/>
        <v>1</v>
      </c>
      <c r="J2224" s="2" t="s">
        <v>11974</v>
      </c>
    </row>
    <row r="2225" spans="1:10" x14ac:dyDescent="0.25">
      <c r="A2225" s="9">
        <v>7807028864</v>
      </c>
      <c r="B2225" s="13"/>
      <c r="C2225" s="13" t="str">
        <f>IF(B2225="","не указан"&amp;COUNTIF($A$3:$A2225,A2225),B2225)</f>
        <v>не указан1</v>
      </c>
      <c r="D2225" s="10" t="str">
        <f t="shared" si="68"/>
        <v>7807028864не указан1</v>
      </c>
      <c r="E2225" s="10" t="s">
        <v>3481</v>
      </c>
      <c r="F2225" s="10" t="s">
        <v>16</v>
      </c>
      <c r="G2225" s="10" t="s">
        <v>960</v>
      </c>
      <c r="H2225" s="11" t="s">
        <v>1080</v>
      </c>
      <c r="I2225" s="2">
        <f t="shared" si="69"/>
        <v>1</v>
      </c>
      <c r="J2225" s="2" t="s">
        <v>11974</v>
      </c>
    </row>
    <row r="2226" spans="1:10" x14ac:dyDescent="0.25">
      <c r="A2226" s="12">
        <v>7807033127</v>
      </c>
      <c r="B2226" s="13"/>
      <c r="C2226" s="13" t="str">
        <f>IF(B2226="","не указан"&amp;COUNTIF($A$3:$A2226,A2226),B2226)</f>
        <v>не указан1</v>
      </c>
      <c r="D2226" s="10" t="str">
        <f t="shared" si="68"/>
        <v>7807033127не указан1</v>
      </c>
      <c r="E2226" s="13"/>
      <c r="F2226" s="13" t="s">
        <v>16</v>
      </c>
      <c r="G2226" s="13" t="s">
        <v>960</v>
      </c>
      <c r="H2226" s="14" t="s">
        <v>1069</v>
      </c>
      <c r="I2226" s="2">
        <f t="shared" si="69"/>
        <v>2</v>
      </c>
      <c r="J2226" s="2" t="s">
        <v>11974</v>
      </c>
    </row>
    <row r="2227" spans="1:10" x14ac:dyDescent="0.25">
      <c r="A2227" s="9">
        <v>7807033127</v>
      </c>
      <c r="B2227" s="13"/>
      <c r="C2227" s="13" t="str">
        <f>IF(B2227="","не указан"&amp;COUNTIF($A$3:$A2227,A2227),B2227)</f>
        <v>не указан2</v>
      </c>
      <c r="D2227" s="10" t="str">
        <f t="shared" si="68"/>
        <v>7807033127не указан2</v>
      </c>
      <c r="E2227" s="10" t="s">
        <v>11784</v>
      </c>
      <c r="F2227" s="10" t="s">
        <v>16</v>
      </c>
      <c r="G2227" s="10" t="s">
        <v>960</v>
      </c>
      <c r="H2227" s="11" t="s">
        <v>1069</v>
      </c>
      <c r="I2227" s="2">
        <f t="shared" si="69"/>
        <v>1</v>
      </c>
      <c r="J2227" s="2" t="s">
        <v>11974</v>
      </c>
    </row>
    <row r="2228" spans="1:10" x14ac:dyDescent="0.25">
      <c r="A2228" s="12">
        <v>7807033173</v>
      </c>
      <c r="B2228" s="13"/>
      <c r="C2228" s="13" t="str">
        <f>IF(B2228="","не указан"&amp;COUNTIF($A$3:$A2228,A2228),B2228)</f>
        <v>не указан1</v>
      </c>
      <c r="D2228" s="10" t="str">
        <f t="shared" si="68"/>
        <v>7807033173не указан1</v>
      </c>
      <c r="E2228" s="13" t="s">
        <v>8099</v>
      </c>
      <c r="F2228" s="13" t="s">
        <v>16</v>
      </c>
      <c r="G2228" s="13" t="s">
        <v>960</v>
      </c>
      <c r="H2228" s="14" t="s">
        <v>1056</v>
      </c>
      <c r="I2228" s="2">
        <f t="shared" si="69"/>
        <v>1</v>
      </c>
      <c r="J2228" s="2" t="s">
        <v>11974</v>
      </c>
    </row>
    <row r="2229" spans="1:10" x14ac:dyDescent="0.25">
      <c r="A2229" s="9">
        <v>7807033215</v>
      </c>
      <c r="B2229" s="10" t="s">
        <v>6479</v>
      </c>
      <c r="C2229" s="13" t="str">
        <f>IF(B2229="","не указан"&amp;COUNTIF($A$3:$A2229,A2229),B2229)</f>
        <v>Здание нежилое -школа</v>
      </c>
      <c r="D2229" s="10" t="str">
        <f t="shared" si="68"/>
        <v>7807033215Здание нежилое -школа</v>
      </c>
      <c r="E2229" s="10"/>
      <c r="F2229" s="10" t="s">
        <v>16</v>
      </c>
      <c r="G2229" s="10" t="s">
        <v>960</v>
      </c>
      <c r="H2229" s="11" t="s">
        <v>1059</v>
      </c>
      <c r="I2229" s="2">
        <f t="shared" si="69"/>
        <v>2</v>
      </c>
      <c r="J2229" s="2" t="s">
        <v>11974</v>
      </c>
    </row>
    <row r="2230" spans="1:10" x14ac:dyDescent="0.25">
      <c r="A2230" s="12">
        <v>7807033215</v>
      </c>
      <c r="B2230" s="13"/>
      <c r="C2230" s="13" t="str">
        <f>IF(B2230="","не указан"&amp;COUNTIF($A$3:$A2230,A2230),B2230)</f>
        <v>не указан2</v>
      </c>
      <c r="D2230" s="10" t="str">
        <f t="shared" si="68"/>
        <v>7807033215не указан2</v>
      </c>
      <c r="E2230" s="13" t="s">
        <v>11835</v>
      </c>
      <c r="F2230" s="13" t="s">
        <v>16</v>
      </c>
      <c r="G2230" s="13" t="s">
        <v>960</v>
      </c>
      <c r="H2230" s="14" t="s">
        <v>1059</v>
      </c>
      <c r="I2230" s="2">
        <f t="shared" si="69"/>
        <v>1</v>
      </c>
      <c r="J2230" s="2" t="s">
        <v>11974</v>
      </c>
    </row>
    <row r="2231" spans="1:10" x14ac:dyDescent="0.25">
      <c r="A2231" s="9">
        <v>7807033825</v>
      </c>
      <c r="B2231" s="13"/>
      <c r="C2231" s="13" t="str">
        <f>IF(B2231="","не указан"&amp;COUNTIF($A$3:$A2231,A2231),B2231)</f>
        <v>не указан1</v>
      </c>
      <c r="D2231" s="10" t="str">
        <f t="shared" si="68"/>
        <v>7807033825не указан1</v>
      </c>
      <c r="E2231" s="10" t="s">
        <v>4155</v>
      </c>
      <c r="F2231" s="10" t="s">
        <v>16</v>
      </c>
      <c r="G2231" s="10" t="s">
        <v>960</v>
      </c>
      <c r="H2231" s="11" t="s">
        <v>1072</v>
      </c>
      <c r="I2231" s="2">
        <f t="shared" si="69"/>
        <v>1</v>
      </c>
      <c r="J2231" s="2" t="s">
        <v>11974</v>
      </c>
    </row>
    <row r="2232" spans="1:10" x14ac:dyDescent="0.25">
      <c r="A2232" s="12">
        <v>7807034917</v>
      </c>
      <c r="B2232" s="13" t="s">
        <v>7261</v>
      </c>
      <c r="C2232" s="13" t="str">
        <f>IF(B2232="","не указан"&amp;COUNTIF($A$3:$A2232,A2232),B2232)</f>
        <v>Лицей искусств</v>
      </c>
      <c r="D2232" s="10" t="str">
        <f t="shared" si="68"/>
        <v>7807034917Лицей искусств</v>
      </c>
      <c r="E2232" s="13" t="s">
        <v>7262</v>
      </c>
      <c r="F2232" s="13" t="s">
        <v>2243</v>
      </c>
      <c r="G2232" s="13" t="s">
        <v>2428</v>
      </c>
      <c r="H2232" s="14" t="s">
        <v>2440</v>
      </c>
      <c r="I2232" s="2">
        <f t="shared" si="69"/>
        <v>1</v>
      </c>
      <c r="J2232" s="2" t="s">
        <v>11974</v>
      </c>
    </row>
    <row r="2233" spans="1:10" x14ac:dyDescent="0.25">
      <c r="A2233" s="9">
        <v>7807037107</v>
      </c>
      <c r="B2233" s="10" t="s">
        <v>10091</v>
      </c>
      <c r="C2233" s="13" t="str">
        <f>IF(B2233="","не указан"&amp;COUNTIF($A$3:$A2233,A2233),B2233)</f>
        <v>Санкт-Петербургское государственное бюджетное образовательное учреждение дополнительного образования детей «Санкт-Петербургская детская музыкальная школа № 34»</v>
      </c>
      <c r="D2233" s="10" t="str">
        <f t="shared" si="68"/>
        <v>7807037107Санкт-Петербургское государственное бюджетное образовательное учреждение дополнительного образования детей «Санкт-Петербургская детская музыкальная школа № 34»</v>
      </c>
      <c r="E2233" s="10" t="s">
        <v>10092</v>
      </c>
      <c r="F2233" s="10" t="s">
        <v>2243</v>
      </c>
      <c r="G2233" s="10" t="s">
        <v>2428</v>
      </c>
      <c r="H2233" s="11" t="s">
        <v>2457</v>
      </c>
      <c r="I2233" s="2">
        <f t="shared" si="69"/>
        <v>1</v>
      </c>
      <c r="J2233" s="2" t="s">
        <v>11974</v>
      </c>
    </row>
    <row r="2234" spans="1:10" x14ac:dyDescent="0.25">
      <c r="A2234" s="12">
        <v>7807041199</v>
      </c>
      <c r="B2234" s="13"/>
      <c r="C2234" s="13" t="str">
        <f>IF(B2234="","не указан"&amp;COUNTIF($A$3:$A2234,A2234),B2234)</f>
        <v>не указан1</v>
      </c>
      <c r="D2234" s="10" t="str">
        <f t="shared" si="68"/>
        <v>7807041199не указан1</v>
      </c>
      <c r="E2234" s="13" t="s">
        <v>5175</v>
      </c>
      <c r="F2234" s="13" t="s">
        <v>16</v>
      </c>
      <c r="G2234" s="13" t="s">
        <v>960</v>
      </c>
      <c r="H2234" s="14" t="s">
        <v>966</v>
      </c>
      <c r="I2234" s="2">
        <f t="shared" si="69"/>
        <v>1</v>
      </c>
      <c r="J2234" s="2" t="s">
        <v>11974</v>
      </c>
    </row>
    <row r="2235" spans="1:10" x14ac:dyDescent="0.25">
      <c r="A2235" s="9">
        <v>7807046800</v>
      </c>
      <c r="B2235" s="13"/>
      <c r="C2235" s="13" t="str">
        <f>IF(B2235="","не указан"&amp;COUNTIF($A$3:$A2235,A2235),B2235)</f>
        <v>не указан1</v>
      </c>
      <c r="D2235" s="10" t="str">
        <f t="shared" si="68"/>
        <v>7807046800не указан1</v>
      </c>
      <c r="E2235" s="10" t="s">
        <v>5462</v>
      </c>
      <c r="F2235" s="10" t="s">
        <v>16</v>
      </c>
      <c r="G2235" s="10" t="s">
        <v>960</v>
      </c>
      <c r="H2235" s="11" t="s">
        <v>1100</v>
      </c>
      <c r="I2235" s="2">
        <f t="shared" si="69"/>
        <v>1</v>
      </c>
      <c r="J2235" s="2" t="s">
        <v>11974</v>
      </c>
    </row>
    <row r="2236" spans="1:10" x14ac:dyDescent="0.25">
      <c r="A2236" s="12">
        <v>7807047056</v>
      </c>
      <c r="B2236" s="13" t="s">
        <v>4811</v>
      </c>
      <c r="C2236" s="13" t="str">
        <f>IF(B2236="","не указан"&amp;COUNTIF($A$3:$A2236,A2236),B2236)</f>
        <v>Государственное бюджетное общеобразовательное учреждение средняя общеобразовательная школа №390 Красносельского района Санкт-Петербурга</v>
      </c>
      <c r="D2236" s="10" t="str">
        <f t="shared" si="68"/>
        <v>7807047056Государственное бюджетное общеобразовательное учреждение средняя общеобразовательная школа №390 Красносельского района Санкт-Петербурга</v>
      </c>
      <c r="E2236" s="13"/>
      <c r="F2236" s="13" t="s">
        <v>16</v>
      </c>
      <c r="G2236" s="13" t="s">
        <v>960</v>
      </c>
      <c r="H2236" s="14" t="s">
        <v>1060</v>
      </c>
      <c r="I2236" s="2">
        <f t="shared" si="69"/>
        <v>1</v>
      </c>
      <c r="J2236" s="2" t="s">
        <v>11974</v>
      </c>
    </row>
    <row r="2237" spans="1:10" x14ac:dyDescent="0.25">
      <c r="A2237" s="9">
        <v>7807047264</v>
      </c>
      <c r="B2237" s="10" t="s">
        <v>2787</v>
      </c>
      <c r="C2237" s="13" t="str">
        <f>IF(B2237="","не указан"&amp;COUNTIF($A$3:$A2237,A2237),B2237)</f>
        <v>"Детское поликлиническое отделение № 28"</v>
      </c>
      <c r="D2237" s="10" t="str">
        <f t="shared" si="68"/>
        <v>7807047264"Детское поликлиническое отделение № 28"</v>
      </c>
      <c r="E2237" s="10" t="s">
        <v>2788</v>
      </c>
      <c r="F2237" s="10" t="s">
        <v>16</v>
      </c>
      <c r="G2237" s="10" t="s">
        <v>960</v>
      </c>
      <c r="H2237" s="11" t="s">
        <v>1095</v>
      </c>
      <c r="I2237" s="2">
        <f t="shared" si="69"/>
        <v>4</v>
      </c>
      <c r="J2237" s="2" t="s">
        <v>11974</v>
      </c>
    </row>
    <row r="2238" spans="1:10" x14ac:dyDescent="0.25">
      <c r="A2238" s="12">
        <v>7807047264</v>
      </c>
      <c r="B2238" s="13" t="s">
        <v>2789</v>
      </c>
      <c r="C2238" s="13" t="str">
        <f>IF(B2238="","не указан"&amp;COUNTIF($A$3:$A2238,A2238),B2238)</f>
        <v>"Детское поликлиническое отделение №22"</v>
      </c>
      <c r="D2238" s="10" t="str">
        <f t="shared" si="68"/>
        <v>7807047264"Детское поликлиническое отделение №22"</v>
      </c>
      <c r="E2238" s="13"/>
      <c r="F2238" s="13" t="s">
        <v>16</v>
      </c>
      <c r="G2238" s="13" t="s">
        <v>960</v>
      </c>
      <c r="H2238" s="14" t="s">
        <v>1095</v>
      </c>
      <c r="I2238" s="2">
        <f t="shared" si="69"/>
        <v>3</v>
      </c>
      <c r="J2238" s="2" t="s">
        <v>11974</v>
      </c>
    </row>
    <row r="2239" spans="1:10" x14ac:dyDescent="0.25">
      <c r="A2239" s="9">
        <v>7807047264</v>
      </c>
      <c r="B2239" s="10" t="s">
        <v>10684</v>
      </c>
      <c r="C2239" s="13" t="str">
        <f>IF(B2239="","не указан"&amp;COUNTIF($A$3:$A2239,A2239),B2239)</f>
        <v>СПб ГБУЗ «Городская поликлиника № 93»</v>
      </c>
      <c r="D2239" s="10" t="str">
        <f t="shared" si="68"/>
        <v>7807047264СПб ГБУЗ «Городская поликлиника № 93»</v>
      </c>
      <c r="E2239" s="10" t="s">
        <v>10685</v>
      </c>
      <c r="F2239" s="10" t="s">
        <v>16</v>
      </c>
      <c r="G2239" s="10" t="s">
        <v>960</v>
      </c>
      <c r="H2239" s="11" t="s">
        <v>1095</v>
      </c>
      <c r="I2239" s="2">
        <f t="shared" si="69"/>
        <v>2</v>
      </c>
      <c r="J2239" s="2" t="s">
        <v>11974</v>
      </c>
    </row>
    <row r="2240" spans="1:10" x14ac:dyDescent="0.25">
      <c r="A2240" s="12">
        <v>7807047264</v>
      </c>
      <c r="B2240" s="13" t="s">
        <v>11066</v>
      </c>
      <c r="C2240" s="13" t="str">
        <f>IF(B2240="","не указан"&amp;COUNTIF($A$3:$A2240,A2240),B2240)</f>
        <v>третье терапевтическое отделение</v>
      </c>
      <c r="D2240" s="10" t="str">
        <f t="shared" si="68"/>
        <v>7807047264третье терапевтическое отделение</v>
      </c>
      <c r="E2240" s="13" t="s">
        <v>11067</v>
      </c>
      <c r="F2240" s="13" t="s">
        <v>16</v>
      </c>
      <c r="G2240" s="13" t="s">
        <v>960</v>
      </c>
      <c r="H2240" s="14" t="s">
        <v>1095</v>
      </c>
      <c r="I2240" s="2">
        <f t="shared" si="69"/>
        <v>1</v>
      </c>
      <c r="J2240" s="2" t="s">
        <v>11974</v>
      </c>
    </row>
    <row r="2241" spans="1:10" x14ac:dyDescent="0.25">
      <c r="A2241" s="9">
        <v>7807047320</v>
      </c>
      <c r="B2241" s="10" t="s">
        <v>3617</v>
      </c>
      <c r="C2241" s="13" t="str">
        <f>IF(B2241="","не указан"&amp;COUNTIF($A$3:$A2241,A2241),B2241)</f>
        <v>Взрослое поликлиническое отделение №105</v>
      </c>
      <c r="D2241" s="10" t="str">
        <f t="shared" si="68"/>
        <v>7807047320Взрослое поликлиническое отделение №105</v>
      </c>
      <c r="E2241" s="10" t="s">
        <v>3618</v>
      </c>
      <c r="F2241" s="10" t="s">
        <v>16</v>
      </c>
      <c r="G2241" s="10" t="s">
        <v>960</v>
      </c>
      <c r="H2241" s="11" t="s">
        <v>1094</v>
      </c>
      <c r="I2241" s="2">
        <f t="shared" si="69"/>
        <v>12</v>
      </c>
      <c r="J2241" s="2" t="s">
        <v>11974</v>
      </c>
    </row>
    <row r="2242" spans="1:10" x14ac:dyDescent="0.25">
      <c r="A2242" s="12">
        <v>7807047320</v>
      </c>
      <c r="B2242" s="13" t="s">
        <v>3619</v>
      </c>
      <c r="C2242" s="13" t="str">
        <f>IF(B2242="","не указан"&amp;COUNTIF($A$3:$A2242,A2242),B2242)</f>
        <v>Взрослое поликлиническое отделение №50</v>
      </c>
      <c r="D2242" s="10" t="str">
        <f t="shared" si="68"/>
        <v>7807047320Взрослое поликлиническое отделение №50</v>
      </c>
      <c r="E2242" s="13" t="s">
        <v>3620</v>
      </c>
      <c r="F2242" s="13" t="s">
        <v>16</v>
      </c>
      <c r="G2242" s="13" t="s">
        <v>960</v>
      </c>
      <c r="H2242" s="14" t="s">
        <v>1094</v>
      </c>
      <c r="I2242" s="2">
        <f t="shared" si="69"/>
        <v>11</v>
      </c>
      <c r="J2242" s="2" t="s">
        <v>11974</v>
      </c>
    </row>
    <row r="2243" spans="1:10" x14ac:dyDescent="0.25">
      <c r="A2243" s="9">
        <v>7807047320</v>
      </c>
      <c r="B2243" s="10" t="s">
        <v>3621</v>
      </c>
      <c r="C2243" s="13" t="str">
        <f>IF(B2243="","не указан"&amp;COUNTIF($A$3:$A2243,A2243),B2243)</f>
        <v>Взрослое поликлиническое отделение №91</v>
      </c>
      <c r="D2243" s="10" t="str">
        <f t="shared" si="68"/>
        <v>7807047320Взрослое поликлиническое отделение №91</v>
      </c>
      <c r="E2243" s="10" t="s">
        <v>3622</v>
      </c>
      <c r="F2243" s="10" t="s">
        <v>16</v>
      </c>
      <c r="G2243" s="10" t="s">
        <v>960</v>
      </c>
      <c r="H2243" s="11" t="s">
        <v>1094</v>
      </c>
      <c r="I2243" s="2">
        <f t="shared" si="69"/>
        <v>10</v>
      </c>
      <c r="J2243" s="2" t="s">
        <v>11974</v>
      </c>
    </row>
    <row r="2244" spans="1:10" x14ac:dyDescent="0.25">
      <c r="A2244" s="12">
        <v>7807047320</v>
      </c>
      <c r="B2244" s="13" t="s">
        <v>3655</v>
      </c>
      <c r="C2244" s="13" t="str">
        <f>IF(B2244="","не указан"&amp;COUNTIF($A$3:$A2244,A2244),B2244)</f>
        <v>ВПО 50 литБ</v>
      </c>
      <c r="D2244" s="10" t="str">
        <f t="shared" ref="D2244:D2307" si="70">A2244&amp;C2244</f>
        <v>7807047320ВПО 50 литБ</v>
      </c>
      <c r="E2244" s="13" t="s">
        <v>3656</v>
      </c>
      <c r="F2244" s="13" t="s">
        <v>16</v>
      </c>
      <c r="G2244" s="13" t="s">
        <v>960</v>
      </c>
      <c r="H2244" s="14" t="s">
        <v>1094</v>
      </c>
      <c r="I2244" s="2">
        <f t="shared" ref="I2244:I2307" si="71">COUNTIF(A2244:A8975,A2244)</f>
        <v>9</v>
      </c>
      <c r="J2244" s="2" t="s">
        <v>11974</v>
      </c>
    </row>
    <row r="2245" spans="1:10" x14ac:dyDescent="0.25">
      <c r="A2245" s="9">
        <v>7807047320</v>
      </c>
      <c r="B2245" s="10" t="s">
        <v>3657</v>
      </c>
      <c r="C2245" s="13" t="str">
        <f>IF(B2245="","не указан"&amp;COUNTIF($A$3:$A2245,A2245),B2245)</f>
        <v>ВПО 91 литБ</v>
      </c>
      <c r="D2245" s="10" t="str">
        <f t="shared" si="70"/>
        <v>7807047320ВПО 91 литБ</v>
      </c>
      <c r="E2245" s="10" t="s">
        <v>3658</v>
      </c>
      <c r="F2245" s="10" t="s">
        <v>16</v>
      </c>
      <c r="G2245" s="10" t="s">
        <v>960</v>
      </c>
      <c r="H2245" s="11" t="s">
        <v>1094</v>
      </c>
      <c r="I2245" s="2">
        <f t="shared" si="71"/>
        <v>8</v>
      </c>
      <c r="J2245" s="2" t="s">
        <v>11974</v>
      </c>
    </row>
    <row r="2246" spans="1:10" x14ac:dyDescent="0.25">
      <c r="A2246" s="12">
        <v>7807047320</v>
      </c>
      <c r="B2246" s="13" t="s">
        <v>5432</v>
      </c>
      <c r="C2246" s="13" t="str">
        <f>IF(B2246="","не указан"&amp;COUNTIF($A$3:$A2246,A2246),B2246)</f>
        <v>Детское поликлиническое отделение №27</v>
      </c>
      <c r="D2246" s="10" t="str">
        <f t="shared" si="70"/>
        <v>7807047320Детское поликлиническое отделение №27</v>
      </c>
      <c r="E2246" s="13" t="s">
        <v>5433</v>
      </c>
      <c r="F2246" s="13" t="s">
        <v>16</v>
      </c>
      <c r="G2246" s="13" t="s">
        <v>960</v>
      </c>
      <c r="H2246" s="14" t="s">
        <v>1094</v>
      </c>
      <c r="I2246" s="2">
        <f t="shared" si="71"/>
        <v>7</v>
      </c>
      <c r="J2246" s="2" t="s">
        <v>11974</v>
      </c>
    </row>
    <row r="2247" spans="1:10" x14ac:dyDescent="0.25">
      <c r="A2247" s="9">
        <v>7807047320</v>
      </c>
      <c r="B2247" s="10" t="s">
        <v>5438</v>
      </c>
      <c r="C2247" s="13" t="str">
        <f>IF(B2247="","не указан"&amp;COUNTIF($A$3:$A2247,A2247),B2247)</f>
        <v>Детское поликлиническое отделение №60</v>
      </c>
      <c r="D2247" s="10" t="str">
        <f t="shared" si="70"/>
        <v>7807047320Детское поликлиническое отделение №60</v>
      </c>
      <c r="E2247" s="10" t="s">
        <v>5439</v>
      </c>
      <c r="F2247" s="10" t="s">
        <v>16</v>
      </c>
      <c r="G2247" s="10" t="s">
        <v>960</v>
      </c>
      <c r="H2247" s="11" t="s">
        <v>1094</v>
      </c>
      <c r="I2247" s="2">
        <f t="shared" si="71"/>
        <v>6</v>
      </c>
      <c r="J2247" s="2" t="s">
        <v>11974</v>
      </c>
    </row>
    <row r="2248" spans="1:10" x14ac:dyDescent="0.25">
      <c r="A2248" s="12">
        <v>7807047320</v>
      </c>
      <c r="B2248" s="13" t="s">
        <v>5442</v>
      </c>
      <c r="C2248" s="13" t="str">
        <f>IF(B2248="","не указан"&amp;COUNTIF($A$3:$A2248,A2248),B2248)</f>
        <v>Детское поликлиническое отделение №65</v>
      </c>
      <c r="D2248" s="10" t="str">
        <f t="shared" si="70"/>
        <v>7807047320Детское поликлиническое отделение №65</v>
      </c>
      <c r="E2248" s="13" t="s">
        <v>5443</v>
      </c>
      <c r="F2248" s="13" t="s">
        <v>16</v>
      </c>
      <c r="G2248" s="13" t="s">
        <v>960</v>
      </c>
      <c r="H2248" s="14" t="s">
        <v>1094</v>
      </c>
      <c r="I2248" s="2">
        <f t="shared" si="71"/>
        <v>5</v>
      </c>
      <c r="J2248" s="2" t="s">
        <v>11974</v>
      </c>
    </row>
    <row r="2249" spans="1:10" x14ac:dyDescent="0.25">
      <c r="A2249" s="9">
        <v>7807047320</v>
      </c>
      <c r="B2249" s="10" t="s">
        <v>5931</v>
      </c>
      <c r="C2249" s="13" t="str">
        <f>IF(B2249="","не указан"&amp;COUNTIF($A$3:$A2249,A2249),B2249)</f>
        <v>ДПО 27 склад рентгенпленки</v>
      </c>
      <c r="D2249" s="10" t="str">
        <f t="shared" si="70"/>
        <v>7807047320ДПО 27 склад рентгенпленки</v>
      </c>
      <c r="E2249" s="10" t="s">
        <v>5932</v>
      </c>
      <c r="F2249" s="10" t="s">
        <v>16</v>
      </c>
      <c r="G2249" s="10" t="s">
        <v>960</v>
      </c>
      <c r="H2249" s="11" t="s">
        <v>1094</v>
      </c>
      <c r="I2249" s="2">
        <f t="shared" si="71"/>
        <v>4</v>
      </c>
      <c r="J2249" s="2" t="s">
        <v>11974</v>
      </c>
    </row>
    <row r="2250" spans="1:10" x14ac:dyDescent="0.25">
      <c r="A2250" s="12">
        <v>7807047320</v>
      </c>
      <c r="B2250" s="13" t="s">
        <v>5933</v>
      </c>
      <c r="C2250" s="13" t="str">
        <f>IF(B2250="","не указан"&amp;COUNTIF($A$3:$A2250,A2250),B2250)</f>
        <v>ДПО 60 литБ</v>
      </c>
      <c r="D2250" s="10" t="str">
        <f t="shared" si="70"/>
        <v>7807047320ДПО 60 литБ</v>
      </c>
      <c r="E2250" s="13" t="s">
        <v>5934</v>
      </c>
      <c r="F2250" s="13" t="s">
        <v>16</v>
      </c>
      <c r="G2250" s="13" t="s">
        <v>960</v>
      </c>
      <c r="H2250" s="14" t="s">
        <v>1094</v>
      </c>
      <c r="I2250" s="2">
        <f t="shared" si="71"/>
        <v>3</v>
      </c>
      <c r="J2250" s="2" t="s">
        <v>11974</v>
      </c>
    </row>
    <row r="2251" spans="1:10" x14ac:dyDescent="0.25">
      <c r="A2251" s="9">
        <v>7807047320</v>
      </c>
      <c r="B2251" s="10" t="s">
        <v>5935</v>
      </c>
      <c r="C2251" s="13" t="str">
        <f>IF(B2251="","не указан"&amp;COUNTIF($A$3:$A2251,A2251),B2251)</f>
        <v>ДПО 65 литБ</v>
      </c>
      <c r="D2251" s="10" t="str">
        <f t="shared" si="70"/>
        <v>7807047320ДПО 65 литБ</v>
      </c>
      <c r="E2251" s="10" t="s">
        <v>5936</v>
      </c>
      <c r="F2251" s="10" t="s">
        <v>16</v>
      </c>
      <c r="G2251" s="10" t="s">
        <v>960</v>
      </c>
      <c r="H2251" s="11" t="s">
        <v>1094</v>
      </c>
      <c r="I2251" s="2">
        <f t="shared" si="71"/>
        <v>2</v>
      </c>
      <c r="J2251" s="2" t="s">
        <v>11974</v>
      </c>
    </row>
    <row r="2252" spans="1:10" x14ac:dyDescent="0.25">
      <c r="A2252" s="12">
        <v>7807047320</v>
      </c>
      <c r="B2252" s="13" t="s">
        <v>9681</v>
      </c>
      <c r="C2252" s="13" t="str">
        <f>IF(B2252="","не указан"&amp;COUNTIF($A$3:$A2252,A2252),B2252)</f>
        <v>Поликлиническое отделение №50</v>
      </c>
      <c r="D2252" s="10" t="str">
        <f t="shared" si="70"/>
        <v>7807047320Поликлиническое отделение №50</v>
      </c>
      <c r="E2252" s="13" t="s">
        <v>9682</v>
      </c>
      <c r="F2252" s="13" t="s">
        <v>16</v>
      </c>
      <c r="G2252" s="13" t="s">
        <v>960</v>
      </c>
      <c r="H2252" s="14" t="s">
        <v>1094</v>
      </c>
      <c r="I2252" s="2">
        <f t="shared" si="71"/>
        <v>1</v>
      </c>
      <c r="J2252" s="2" t="s">
        <v>11974</v>
      </c>
    </row>
    <row r="2253" spans="1:10" x14ac:dyDescent="0.25">
      <c r="A2253" s="9">
        <v>7807049303</v>
      </c>
      <c r="B2253" s="10" t="s">
        <v>11218</v>
      </c>
      <c r="C2253" s="13" t="str">
        <f>IF(B2253="","не указан"&amp;COUNTIF($A$3:$A2253,A2253),B2253)</f>
        <v>учебное здание</v>
      </c>
      <c r="D2253" s="10" t="str">
        <f t="shared" si="70"/>
        <v>7807049303учебное здание</v>
      </c>
      <c r="E2253" s="10"/>
      <c r="F2253" s="10" t="s">
        <v>16</v>
      </c>
      <c r="G2253" s="10" t="s">
        <v>960</v>
      </c>
      <c r="H2253" s="11" t="s">
        <v>1082</v>
      </c>
      <c r="I2253" s="2">
        <f t="shared" si="71"/>
        <v>1</v>
      </c>
      <c r="J2253" s="2" t="s">
        <v>11974</v>
      </c>
    </row>
    <row r="2254" spans="1:10" x14ac:dyDescent="0.25">
      <c r="A2254" s="12">
        <v>7807062382</v>
      </c>
      <c r="B2254" s="13"/>
      <c r="C2254" s="13" t="str">
        <f>IF(B2254="","не указан"&amp;COUNTIF($A$3:$A2254,A2254),B2254)</f>
        <v>не указан1</v>
      </c>
      <c r="D2254" s="10" t="str">
        <f t="shared" si="70"/>
        <v>7807062382не указан1</v>
      </c>
      <c r="E2254" s="13" t="s">
        <v>8089</v>
      </c>
      <c r="F2254" s="13" t="s">
        <v>16</v>
      </c>
      <c r="G2254" s="13" t="s">
        <v>960</v>
      </c>
      <c r="H2254" s="14" t="s">
        <v>1077</v>
      </c>
      <c r="I2254" s="2">
        <f t="shared" si="71"/>
        <v>1</v>
      </c>
      <c r="J2254" s="2" t="s">
        <v>11974</v>
      </c>
    </row>
    <row r="2255" spans="1:10" x14ac:dyDescent="0.25">
      <c r="A2255" s="9">
        <v>7807079820</v>
      </c>
      <c r="B2255" s="10" t="s">
        <v>4850</v>
      </c>
      <c r="C2255" s="13" t="str">
        <f>IF(B2255="","не указан"&amp;COUNTIF($A$3:$A2255,A2255),B2255)</f>
        <v>Государственное бюджетное общеобразовательное учреждение школа № 54 Красносельского района Санкт-Петербурга</v>
      </c>
      <c r="D2255" s="10" t="str">
        <f t="shared" si="70"/>
        <v>7807079820Государственное бюджетное общеобразовательное учреждение школа № 54 Красносельского района Санкт-Петербурга</v>
      </c>
      <c r="E2255" s="10" t="s">
        <v>4851</v>
      </c>
      <c r="F2255" s="10" t="s">
        <v>16</v>
      </c>
      <c r="G2255" s="10" t="s">
        <v>960</v>
      </c>
      <c r="H2255" s="11" t="s">
        <v>1078</v>
      </c>
      <c r="I2255" s="2">
        <f t="shared" si="71"/>
        <v>1</v>
      </c>
      <c r="J2255" s="2" t="s">
        <v>11974</v>
      </c>
    </row>
    <row r="2256" spans="1:10" x14ac:dyDescent="0.25">
      <c r="A2256" s="12">
        <v>7807159306</v>
      </c>
      <c r="B2256" s="13" t="s">
        <v>3904</v>
      </c>
      <c r="C2256" s="13" t="str">
        <f>IF(B2256="","не указан"&amp;COUNTIF($A$3:$A2256,A2256),B2256)</f>
        <v>ГБДОУ детский сад № 90 Красносельского района Санкт-Петербурга</v>
      </c>
      <c r="D2256" s="10" t="str">
        <f t="shared" si="70"/>
        <v>7807159306ГБДОУ детский сад № 90 Красносельского района Санкт-Петербурга</v>
      </c>
      <c r="E2256" s="13" t="s">
        <v>3905</v>
      </c>
      <c r="F2256" s="13" t="s">
        <v>16</v>
      </c>
      <c r="G2256" s="13" t="s">
        <v>960</v>
      </c>
      <c r="H2256" s="14" t="s">
        <v>1021</v>
      </c>
      <c r="I2256" s="2">
        <f t="shared" si="71"/>
        <v>2</v>
      </c>
      <c r="J2256" s="2" t="s">
        <v>11974</v>
      </c>
    </row>
    <row r="2257" spans="1:10" x14ac:dyDescent="0.25">
      <c r="A2257" s="9">
        <v>7807159306</v>
      </c>
      <c r="B2257" s="10" t="s">
        <v>3906</v>
      </c>
      <c r="C2257" s="13" t="str">
        <f>IF(B2257="","не указан"&amp;COUNTIF($A$3:$A2257,A2257),B2257)</f>
        <v>ГБДОУ детский сад № 90 Красносельского района Санкт-Петербурга1</v>
      </c>
      <c r="D2257" s="10" t="str">
        <f t="shared" si="70"/>
        <v>7807159306ГБДОУ детский сад № 90 Красносельского района Санкт-Петербурга1</v>
      </c>
      <c r="E2257" s="10" t="s">
        <v>3907</v>
      </c>
      <c r="F2257" s="10" t="s">
        <v>16</v>
      </c>
      <c r="G2257" s="10" t="s">
        <v>960</v>
      </c>
      <c r="H2257" s="11" t="s">
        <v>1021</v>
      </c>
      <c r="I2257" s="2">
        <f t="shared" si="71"/>
        <v>1</v>
      </c>
      <c r="J2257" s="2" t="s">
        <v>11974</v>
      </c>
    </row>
    <row r="2258" spans="1:10" x14ac:dyDescent="0.25">
      <c r="A2258" s="12">
        <v>7807159313</v>
      </c>
      <c r="B2258" s="13" t="s">
        <v>4524</v>
      </c>
      <c r="C2258" s="13" t="str">
        <f>IF(B2258="","не указан"&amp;COUNTIF($A$3:$A2258,A2258),B2258)</f>
        <v>Государственное бюджетное дошкольное образовательное учреждение детский сад № 92 Красносельского района Санкт-Петербурга</v>
      </c>
      <c r="D2258" s="10" t="str">
        <f t="shared" si="70"/>
        <v>7807159313Государственное бюджетное дошкольное образовательное учреждение детский сад № 92 Красносельского района Санкт-Петербурга</v>
      </c>
      <c r="E2258" s="13" t="s">
        <v>4525</v>
      </c>
      <c r="F2258" s="13" t="s">
        <v>16</v>
      </c>
      <c r="G2258" s="13" t="s">
        <v>960</v>
      </c>
      <c r="H2258" s="14" t="s">
        <v>1023</v>
      </c>
      <c r="I2258" s="2">
        <f t="shared" si="71"/>
        <v>2</v>
      </c>
      <c r="J2258" s="2" t="s">
        <v>11974</v>
      </c>
    </row>
    <row r="2259" spans="1:10" x14ac:dyDescent="0.25">
      <c r="A2259" s="9">
        <v>7807159313</v>
      </c>
      <c r="B2259" s="13"/>
      <c r="C2259" s="13" t="str">
        <f>IF(B2259="","не указан"&amp;COUNTIF($A$3:$A2259,A2259),B2259)</f>
        <v>не указан2</v>
      </c>
      <c r="D2259" s="10" t="str">
        <f t="shared" si="70"/>
        <v>7807159313не указан2</v>
      </c>
      <c r="E2259" s="10" t="s">
        <v>4526</v>
      </c>
      <c r="F2259" s="10" t="s">
        <v>16</v>
      </c>
      <c r="G2259" s="10" t="s">
        <v>960</v>
      </c>
      <c r="H2259" s="11" t="s">
        <v>1023</v>
      </c>
      <c r="I2259" s="2">
        <f t="shared" si="71"/>
        <v>1</v>
      </c>
      <c r="J2259" s="2" t="s">
        <v>11974</v>
      </c>
    </row>
    <row r="2260" spans="1:10" x14ac:dyDescent="0.25">
      <c r="A2260" s="12">
        <v>7807159391</v>
      </c>
      <c r="B2260" s="13"/>
      <c r="C2260" s="13" t="str">
        <f>IF(B2260="","не указан"&amp;COUNTIF($A$3:$A2260,A2260),B2260)</f>
        <v>не указан1</v>
      </c>
      <c r="D2260" s="10" t="str">
        <f t="shared" si="70"/>
        <v>7807159391не указан1</v>
      </c>
      <c r="E2260" s="13"/>
      <c r="F2260" s="13" t="s">
        <v>16</v>
      </c>
      <c r="G2260" s="13" t="s">
        <v>960</v>
      </c>
      <c r="H2260" s="14" t="s">
        <v>1022</v>
      </c>
      <c r="I2260" s="2">
        <f t="shared" si="71"/>
        <v>2</v>
      </c>
      <c r="J2260" s="2" t="s">
        <v>11974</v>
      </c>
    </row>
    <row r="2261" spans="1:10" x14ac:dyDescent="0.25">
      <c r="A2261" s="9">
        <v>7807159391</v>
      </c>
      <c r="B2261" s="10" t="s">
        <v>7590</v>
      </c>
      <c r="C2261" s="13" t="str">
        <f>IF(B2261="","не указан"&amp;COUNTIF($A$3:$A2261,A2261),B2261)</f>
        <v>Нежилое</v>
      </c>
      <c r="D2261" s="10" t="str">
        <f t="shared" si="70"/>
        <v>7807159391Нежилое</v>
      </c>
      <c r="E2261" s="10"/>
      <c r="F2261" s="10" t="s">
        <v>16</v>
      </c>
      <c r="G2261" s="10" t="s">
        <v>960</v>
      </c>
      <c r="H2261" s="11" t="s">
        <v>1022</v>
      </c>
      <c r="I2261" s="2">
        <f t="shared" si="71"/>
        <v>1</v>
      </c>
      <c r="J2261" s="2" t="s">
        <v>11974</v>
      </c>
    </row>
    <row r="2262" spans="1:10" x14ac:dyDescent="0.25">
      <c r="A2262" s="12">
        <v>7807176277</v>
      </c>
      <c r="B2262" s="13" t="s">
        <v>3910</v>
      </c>
      <c r="C2262" s="13" t="str">
        <f>IF(B2262="","не указан"&amp;COUNTIF($A$3:$A2262,A2262),B2262)</f>
        <v>ГБДОУ детский сад № 93 Красносельского района СПБ</v>
      </c>
      <c r="D2262" s="10" t="str">
        <f t="shared" si="70"/>
        <v>7807176277ГБДОУ детский сад № 93 Красносельского района СПБ</v>
      </c>
      <c r="E2262" s="13"/>
      <c r="F2262" s="13" t="s">
        <v>16</v>
      </c>
      <c r="G2262" s="13" t="s">
        <v>960</v>
      </c>
      <c r="H2262" s="14" t="s">
        <v>1024</v>
      </c>
      <c r="I2262" s="2">
        <f t="shared" si="71"/>
        <v>1</v>
      </c>
      <c r="J2262" s="2" t="s">
        <v>11974</v>
      </c>
    </row>
    <row r="2263" spans="1:10" x14ac:dyDescent="0.25">
      <c r="A2263" s="9">
        <v>7807186370</v>
      </c>
      <c r="B2263" s="10" t="s">
        <v>4616</v>
      </c>
      <c r="C2263" s="13" t="str">
        <f>IF(B2263="","не указан"&amp;COUNTIF($A$3:$A2263,A2263),B2263)</f>
        <v>Государственное бюджетное дошкольное образовательное учреждение детский сад №94 Красносельского района Санкт-Петербург (2 корпус)</v>
      </c>
      <c r="D2263" s="10" t="str">
        <f t="shared" si="70"/>
        <v>7807186370Государственное бюджетное дошкольное образовательное учреждение детский сад №94 Красносельского района Санкт-Петербург (2 корпус)</v>
      </c>
      <c r="E2263" s="10"/>
      <c r="F2263" s="10" t="s">
        <v>16</v>
      </c>
      <c r="G2263" s="10" t="s">
        <v>960</v>
      </c>
      <c r="H2263" s="11" t="s">
        <v>1025</v>
      </c>
      <c r="I2263" s="2">
        <f t="shared" si="71"/>
        <v>2</v>
      </c>
      <c r="J2263" s="2" t="s">
        <v>11974</v>
      </c>
    </row>
    <row r="2264" spans="1:10" x14ac:dyDescent="0.25">
      <c r="A2264" s="12">
        <v>7807186370</v>
      </c>
      <c r="B2264" s="13" t="s">
        <v>4617</v>
      </c>
      <c r="C2264" s="13" t="str">
        <f>IF(B2264="","не указан"&amp;COUNTIF($A$3:$A2264,A2264),B2264)</f>
        <v>Государственное бюджетное дошкольное образовательное учреждение детский сад №94 Красносельского района Санкт-Петербурга (1 корпус)</v>
      </c>
      <c r="D2264" s="10" t="str">
        <f t="shared" si="70"/>
        <v>7807186370Государственное бюджетное дошкольное образовательное учреждение детский сад №94 Красносельского района Санкт-Петербурга (1 корпус)</v>
      </c>
      <c r="E2264" s="13"/>
      <c r="F2264" s="13" t="s">
        <v>16</v>
      </c>
      <c r="G2264" s="13" t="s">
        <v>960</v>
      </c>
      <c r="H2264" s="14" t="s">
        <v>1025</v>
      </c>
      <c r="I2264" s="2">
        <f t="shared" si="71"/>
        <v>1</v>
      </c>
      <c r="J2264" s="2" t="s">
        <v>11974</v>
      </c>
    </row>
    <row r="2265" spans="1:10" x14ac:dyDescent="0.25">
      <c r="A2265" s="9">
        <v>7807228045</v>
      </c>
      <c r="B2265" s="13"/>
      <c r="C2265" s="13" t="str">
        <f>IF(B2265="","не указан"&amp;COUNTIF($A$3:$A2265,A2265),B2265)</f>
        <v>не указан1</v>
      </c>
      <c r="D2265" s="10" t="str">
        <f t="shared" si="70"/>
        <v>7807228045не указан1</v>
      </c>
      <c r="E2265" s="10"/>
      <c r="F2265" s="10" t="s">
        <v>16</v>
      </c>
      <c r="G2265" s="10" t="s">
        <v>960</v>
      </c>
      <c r="H2265" s="11" t="s">
        <v>1073</v>
      </c>
      <c r="I2265" s="2">
        <f t="shared" si="71"/>
        <v>1</v>
      </c>
      <c r="J2265" s="2" t="s">
        <v>11974</v>
      </c>
    </row>
    <row r="2266" spans="1:10" x14ac:dyDescent="0.25">
      <c r="A2266" s="12">
        <v>7807301961</v>
      </c>
      <c r="B2266" s="13" t="s">
        <v>2904</v>
      </c>
      <c r="C2266" s="13" t="str">
        <f>IF(B2266="","не указан"&amp;COUNTIF($A$3:$A2266,A2266),B2266)</f>
        <v>Административеное</v>
      </c>
      <c r="D2266" s="10" t="str">
        <f t="shared" si="70"/>
        <v>7807301961Административеное</v>
      </c>
      <c r="E2266" s="13"/>
      <c r="F2266" s="13" t="s">
        <v>16</v>
      </c>
      <c r="G2266" s="13" t="s">
        <v>960</v>
      </c>
      <c r="H2266" s="14" t="s">
        <v>1088</v>
      </c>
      <c r="I2266" s="2">
        <f t="shared" si="71"/>
        <v>10</v>
      </c>
      <c r="J2266" s="2" t="s">
        <v>11974</v>
      </c>
    </row>
    <row r="2267" spans="1:10" x14ac:dyDescent="0.25">
      <c r="A2267" s="9">
        <v>7807301961</v>
      </c>
      <c r="B2267" s="10" t="s">
        <v>3699</v>
      </c>
      <c r="C2267" s="13" t="str">
        <f>IF(B2267="","не указан"&amp;COUNTIF($A$3:$A2267,A2267),B2267)</f>
        <v>встройка 1</v>
      </c>
      <c r="D2267" s="10" t="str">
        <f t="shared" si="70"/>
        <v>7807301961встройка 1</v>
      </c>
      <c r="E2267" s="10"/>
      <c r="F2267" s="10" t="s">
        <v>16</v>
      </c>
      <c r="G2267" s="10" t="s">
        <v>960</v>
      </c>
      <c r="H2267" s="11" t="s">
        <v>1088</v>
      </c>
      <c r="I2267" s="2">
        <f t="shared" si="71"/>
        <v>9</v>
      </c>
      <c r="J2267" s="2" t="s">
        <v>11974</v>
      </c>
    </row>
    <row r="2268" spans="1:10" x14ac:dyDescent="0.25">
      <c r="A2268" s="12">
        <v>7807301961</v>
      </c>
      <c r="B2268" s="13" t="s">
        <v>3700</v>
      </c>
      <c r="C2268" s="13" t="str">
        <f>IF(B2268="","не указан"&amp;COUNTIF($A$3:$A2268,A2268),B2268)</f>
        <v>встройка 2</v>
      </c>
      <c r="D2268" s="10" t="str">
        <f t="shared" si="70"/>
        <v>7807301961встройка 2</v>
      </c>
      <c r="E2268" s="13"/>
      <c r="F2268" s="13" t="s">
        <v>16</v>
      </c>
      <c r="G2268" s="13" t="s">
        <v>960</v>
      </c>
      <c r="H2268" s="14" t="s">
        <v>1088</v>
      </c>
      <c r="I2268" s="2">
        <f t="shared" si="71"/>
        <v>8</v>
      </c>
      <c r="J2268" s="2" t="s">
        <v>11974</v>
      </c>
    </row>
    <row r="2269" spans="1:10" x14ac:dyDescent="0.25">
      <c r="A2269" s="9">
        <v>7807301961</v>
      </c>
      <c r="B2269" s="10" t="s">
        <v>3701</v>
      </c>
      <c r="C2269" s="13" t="str">
        <f>IF(B2269="","не указан"&amp;COUNTIF($A$3:$A2269,A2269),B2269)</f>
        <v>встройка 3</v>
      </c>
      <c r="D2269" s="10" t="str">
        <f t="shared" si="70"/>
        <v>7807301961встройка 3</v>
      </c>
      <c r="E2269" s="10"/>
      <c r="F2269" s="10" t="s">
        <v>16</v>
      </c>
      <c r="G2269" s="10" t="s">
        <v>960</v>
      </c>
      <c r="H2269" s="11" t="s">
        <v>1088</v>
      </c>
      <c r="I2269" s="2">
        <f t="shared" si="71"/>
        <v>7</v>
      </c>
      <c r="J2269" s="2" t="s">
        <v>11974</v>
      </c>
    </row>
    <row r="2270" spans="1:10" x14ac:dyDescent="0.25">
      <c r="A2270" s="12">
        <v>7807301961</v>
      </c>
      <c r="B2270" s="13" t="s">
        <v>3702</v>
      </c>
      <c r="C2270" s="13" t="str">
        <f>IF(B2270="","не указан"&amp;COUNTIF($A$3:$A2270,A2270),B2270)</f>
        <v>встройка 4</v>
      </c>
      <c r="D2270" s="10" t="str">
        <f t="shared" si="70"/>
        <v>7807301961встройка 4</v>
      </c>
      <c r="E2270" s="13"/>
      <c r="F2270" s="13" t="s">
        <v>16</v>
      </c>
      <c r="G2270" s="13" t="s">
        <v>960</v>
      </c>
      <c r="H2270" s="14" t="s">
        <v>1088</v>
      </c>
      <c r="I2270" s="2">
        <f t="shared" si="71"/>
        <v>6</v>
      </c>
      <c r="J2270" s="2" t="s">
        <v>11974</v>
      </c>
    </row>
    <row r="2271" spans="1:10" x14ac:dyDescent="0.25">
      <c r="A2271" s="9">
        <v>7807301961</v>
      </c>
      <c r="B2271" s="10" t="s">
        <v>3703</v>
      </c>
      <c r="C2271" s="13" t="str">
        <f>IF(B2271="","не указан"&amp;COUNTIF($A$3:$A2271,A2271),B2271)</f>
        <v>встройка 5</v>
      </c>
      <c r="D2271" s="10" t="str">
        <f t="shared" si="70"/>
        <v>7807301961встройка 5</v>
      </c>
      <c r="E2271" s="10"/>
      <c r="F2271" s="10" t="s">
        <v>16</v>
      </c>
      <c r="G2271" s="10" t="s">
        <v>960</v>
      </c>
      <c r="H2271" s="11" t="s">
        <v>1088</v>
      </c>
      <c r="I2271" s="2">
        <f t="shared" si="71"/>
        <v>5</v>
      </c>
      <c r="J2271" s="2" t="s">
        <v>11974</v>
      </c>
    </row>
    <row r="2272" spans="1:10" x14ac:dyDescent="0.25">
      <c r="A2272" s="12">
        <v>7807301961</v>
      </c>
      <c r="B2272" s="13" t="s">
        <v>3704</v>
      </c>
      <c r="C2272" s="13" t="str">
        <f>IF(B2272="","не указан"&amp;COUNTIF($A$3:$A2272,A2272),B2272)</f>
        <v>встройка 6</v>
      </c>
      <c r="D2272" s="10" t="str">
        <f t="shared" si="70"/>
        <v>7807301961встройка 6</v>
      </c>
      <c r="E2272" s="13"/>
      <c r="F2272" s="13" t="s">
        <v>16</v>
      </c>
      <c r="G2272" s="13" t="s">
        <v>960</v>
      </c>
      <c r="H2272" s="14" t="s">
        <v>1088</v>
      </c>
      <c r="I2272" s="2">
        <f t="shared" si="71"/>
        <v>4</v>
      </c>
      <c r="J2272" s="2" t="s">
        <v>11974</v>
      </c>
    </row>
    <row r="2273" spans="1:10" x14ac:dyDescent="0.25">
      <c r="A2273" s="9">
        <v>7807301961</v>
      </c>
      <c r="B2273" s="13"/>
      <c r="C2273" s="13" t="str">
        <f>IF(B2273="","не указан"&amp;COUNTIF($A$3:$A2273,A2273),B2273)</f>
        <v>не указан8</v>
      </c>
      <c r="D2273" s="10" t="str">
        <f t="shared" si="70"/>
        <v>7807301961не указан8</v>
      </c>
      <c r="E2273" s="10" t="s">
        <v>6004</v>
      </c>
      <c r="F2273" s="10" t="s">
        <v>16</v>
      </c>
      <c r="G2273" s="10" t="s">
        <v>960</v>
      </c>
      <c r="H2273" s="11" t="s">
        <v>1088</v>
      </c>
      <c r="I2273" s="2">
        <f t="shared" si="71"/>
        <v>3</v>
      </c>
      <c r="J2273" s="2" t="s">
        <v>11974</v>
      </c>
    </row>
    <row r="2274" spans="1:10" x14ac:dyDescent="0.25">
      <c r="A2274" s="12">
        <v>7807301961</v>
      </c>
      <c r="B2274" s="13" t="s">
        <v>8416</v>
      </c>
      <c r="C2274" s="13" t="str">
        <f>IF(B2274="","не указан"&amp;COUNTIF($A$3:$A2274,A2274),B2274)</f>
        <v>Общественное, административное здание</v>
      </c>
      <c r="D2274" s="10" t="str">
        <f t="shared" si="70"/>
        <v>7807301961Общественное, административное здание</v>
      </c>
      <c r="E2274" s="13" t="s">
        <v>8417</v>
      </c>
      <c r="F2274" s="13" t="s">
        <v>16</v>
      </c>
      <c r="G2274" s="13" t="s">
        <v>960</v>
      </c>
      <c r="H2274" s="14" t="s">
        <v>1088</v>
      </c>
      <c r="I2274" s="2">
        <f t="shared" si="71"/>
        <v>2</v>
      </c>
      <c r="J2274" s="2" t="s">
        <v>11974</v>
      </c>
    </row>
    <row r="2275" spans="1:10" x14ac:dyDescent="0.25">
      <c r="A2275" s="9">
        <v>7807301961</v>
      </c>
      <c r="B2275" s="13"/>
      <c r="C2275" s="13" t="str">
        <f>IF(B2275="","не указан"&amp;COUNTIF($A$3:$A2275,A2275),B2275)</f>
        <v>не указан10</v>
      </c>
      <c r="D2275" s="10" t="str">
        <f t="shared" si="70"/>
        <v>7807301961не указан10</v>
      </c>
      <c r="E2275" s="10" t="s">
        <v>8835</v>
      </c>
      <c r="F2275" s="10" t="s">
        <v>16</v>
      </c>
      <c r="G2275" s="10" t="s">
        <v>960</v>
      </c>
      <c r="H2275" s="11" t="s">
        <v>1088</v>
      </c>
      <c r="I2275" s="2">
        <f t="shared" si="71"/>
        <v>1</v>
      </c>
      <c r="J2275" s="2" t="s">
        <v>11974</v>
      </c>
    </row>
    <row r="2276" spans="1:10" x14ac:dyDescent="0.25">
      <c r="A2276" s="12">
        <v>7807303422</v>
      </c>
      <c r="B2276" s="13" t="s">
        <v>9850</v>
      </c>
      <c r="C2276" s="13" t="str">
        <f>IF(B2276="","не указан"&amp;COUNTIF($A$3:$A2276,A2276),B2276)</f>
        <v>Помещения СПб ГКУ "ЦБ администрации Красносельского района"</v>
      </c>
      <c r="D2276" s="10" t="str">
        <f t="shared" si="70"/>
        <v>7807303422Помещения СПб ГКУ "ЦБ администрации Красносельского района"</v>
      </c>
      <c r="E2276" s="13"/>
      <c r="F2276" s="13" t="s">
        <v>16</v>
      </c>
      <c r="G2276" s="13" t="s">
        <v>960</v>
      </c>
      <c r="H2276" s="14" t="s">
        <v>1099</v>
      </c>
      <c r="I2276" s="2">
        <f t="shared" si="71"/>
        <v>1</v>
      </c>
      <c r="J2276" s="2" t="s">
        <v>11974</v>
      </c>
    </row>
    <row r="2277" spans="1:10" x14ac:dyDescent="0.25">
      <c r="A2277" s="9">
        <v>7807312459</v>
      </c>
      <c r="B2277" s="10" t="s">
        <v>6132</v>
      </c>
      <c r="C2277" s="13" t="str">
        <f>IF(B2277="","не указан"&amp;COUNTIF($A$3:$A2277,A2277),B2277)</f>
        <v>Здание 33 ПСЧ</v>
      </c>
      <c r="D2277" s="10" t="str">
        <f t="shared" si="70"/>
        <v>7807312459Здание 33 ПСЧ</v>
      </c>
      <c r="E2277" s="10" t="s">
        <v>6133</v>
      </c>
      <c r="F2277" s="10" t="s">
        <v>2243</v>
      </c>
      <c r="G2277" s="10" t="s">
        <v>2283</v>
      </c>
      <c r="H2277" s="11" t="s">
        <v>2293</v>
      </c>
      <c r="I2277" s="2">
        <f t="shared" si="71"/>
        <v>2</v>
      </c>
      <c r="J2277" s="2" t="s">
        <v>11974</v>
      </c>
    </row>
    <row r="2278" spans="1:10" x14ac:dyDescent="0.25">
      <c r="A2278" s="12">
        <v>7807312459</v>
      </c>
      <c r="B2278" s="13" t="s">
        <v>9550</v>
      </c>
      <c r="C2278" s="13" t="str">
        <f>IF(B2278="","не указан"&amp;COUNTIF($A$3:$A2278,A2278),B2278)</f>
        <v>Пожарная часть (профилактическая)</v>
      </c>
      <c r="D2278" s="10" t="str">
        <f t="shared" si="70"/>
        <v>7807312459Пожарная часть (профилактическая)</v>
      </c>
      <c r="E2278" s="13" t="s">
        <v>9551</v>
      </c>
      <c r="F2278" s="13" t="s">
        <v>2243</v>
      </c>
      <c r="G2278" s="13" t="s">
        <v>2283</v>
      </c>
      <c r="H2278" s="14" t="s">
        <v>2293</v>
      </c>
      <c r="I2278" s="2">
        <f t="shared" si="71"/>
        <v>1</v>
      </c>
      <c r="J2278" s="2" t="s">
        <v>11974</v>
      </c>
    </row>
    <row r="2279" spans="1:10" x14ac:dyDescent="0.25">
      <c r="A2279" s="9">
        <v>7807328836</v>
      </c>
      <c r="B2279" s="10" t="s">
        <v>9258</v>
      </c>
      <c r="C2279" s="13" t="str">
        <f>IF(B2279="","не указан"&amp;COUNTIF($A$3:$A2279,A2279),B2279)</f>
        <v>Подразделение № 1</v>
      </c>
      <c r="D2279" s="10" t="str">
        <f t="shared" si="70"/>
        <v>7807328836Подразделение № 1</v>
      </c>
      <c r="E2279" s="10"/>
      <c r="F2279" s="10" t="s">
        <v>16</v>
      </c>
      <c r="G2279" s="10" t="s">
        <v>960</v>
      </c>
      <c r="H2279" s="11" t="s">
        <v>1081</v>
      </c>
      <c r="I2279" s="2">
        <f t="shared" si="71"/>
        <v>2</v>
      </c>
      <c r="J2279" s="2" t="s">
        <v>11974</v>
      </c>
    </row>
    <row r="2280" spans="1:10" x14ac:dyDescent="0.25">
      <c r="A2280" s="12">
        <v>7807328836</v>
      </c>
      <c r="B2280" s="13" t="s">
        <v>9259</v>
      </c>
      <c r="C2280" s="13" t="str">
        <f>IF(B2280="","не указан"&amp;COUNTIF($A$3:$A2280,A2280),B2280)</f>
        <v>Подразделение № 2</v>
      </c>
      <c r="D2280" s="10" t="str">
        <f t="shared" si="70"/>
        <v>7807328836Подразделение № 2</v>
      </c>
      <c r="E2280" s="13"/>
      <c r="F2280" s="13" t="s">
        <v>16</v>
      </c>
      <c r="G2280" s="13" t="s">
        <v>960</v>
      </c>
      <c r="H2280" s="14" t="s">
        <v>1081</v>
      </c>
      <c r="I2280" s="2">
        <f t="shared" si="71"/>
        <v>1</v>
      </c>
      <c r="J2280" s="2" t="s">
        <v>11974</v>
      </c>
    </row>
    <row r="2281" spans="1:10" x14ac:dyDescent="0.25">
      <c r="A2281" s="9">
        <v>7807331571</v>
      </c>
      <c r="B2281" s="13"/>
      <c r="C2281" s="13" t="str">
        <f>IF(B2281="","не указан"&amp;COUNTIF($A$3:$A2281,A2281),B2281)</f>
        <v>не указан1</v>
      </c>
      <c r="D2281" s="10" t="str">
        <f t="shared" si="70"/>
        <v>7807331571не указан1</v>
      </c>
      <c r="E2281" s="10" t="s">
        <v>7359</v>
      </c>
      <c r="F2281" s="10" t="s">
        <v>16</v>
      </c>
      <c r="G2281" s="10" t="s">
        <v>960</v>
      </c>
      <c r="H2281" s="11" t="s">
        <v>1091</v>
      </c>
      <c r="I2281" s="2">
        <f t="shared" si="71"/>
        <v>1</v>
      </c>
      <c r="J2281" s="2" t="s">
        <v>11974</v>
      </c>
    </row>
    <row r="2282" spans="1:10" x14ac:dyDescent="0.25">
      <c r="A2282" s="12">
        <v>7807335752</v>
      </c>
      <c r="B2282" s="13" t="s">
        <v>3359</v>
      </c>
      <c r="C2282" s="13" t="str">
        <f>IF(B2282="","не указан"&amp;COUNTIF($A$3:$A2282,A2282),B2282)</f>
        <v>Библиотека "МеДиаЛог"</v>
      </c>
      <c r="D2282" s="10" t="str">
        <f t="shared" si="70"/>
        <v>7807335752Библиотека "МеДиаЛог"</v>
      </c>
      <c r="E2282" s="13" t="s">
        <v>3360</v>
      </c>
      <c r="F2282" s="13" t="s">
        <v>16</v>
      </c>
      <c r="G2282" s="13" t="s">
        <v>960</v>
      </c>
      <c r="H2282" s="14" t="s">
        <v>1097</v>
      </c>
      <c r="I2282" s="2">
        <f t="shared" si="71"/>
        <v>18</v>
      </c>
      <c r="J2282" s="2" t="s">
        <v>11974</v>
      </c>
    </row>
    <row r="2283" spans="1:10" x14ac:dyDescent="0.25">
      <c r="A2283" s="9">
        <v>7807335752</v>
      </c>
      <c r="B2283" s="10" t="s">
        <v>3381</v>
      </c>
      <c r="C2283" s="13" t="str">
        <f>IF(B2283="","не указан"&amp;COUNTIF($A$3:$A2283,A2283),B2283)</f>
        <v>Библиотека БИАР</v>
      </c>
      <c r="D2283" s="10" t="str">
        <f t="shared" si="70"/>
        <v>7807335752Библиотека БИАР</v>
      </c>
      <c r="E2283" s="10"/>
      <c r="F2283" s="10" t="s">
        <v>16</v>
      </c>
      <c r="G2283" s="10" t="s">
        <v>960</v>
      </c>
      <c r="H2283" s="11" t="s">
        <v>1097</v>
      </c>
      <c r="I2283" s="2">
        <f t="shared" si="71"/>
        <v>17</v>
      </c>
      <c r="J2283" s="2" t="s">
        <v>11974</v>
      </c>
    </row>
    <row r="2284" spans="1:10" x14ac:dyDescent="0.25">
      <c r="A2284" s="12">
        <v>7807335752</v>
      </c>
      <c r="B2284" s="13" t="s">
        <v>3398</v>
      </c>
      <c r="C2284" s="13" t="str">
        <f>IF(B2284="","не указан"&amp;COUNTIF($A$3:$A2284,A2284),B2284)</f>
        <v>Библиотека им.А.Ф.Можайского</v>
      </c>
      <c r="D2284" s="10" t="str">
        <f t="shared" si="70"/>
        <v>7807335752Библиотека им.А.Ф.Можайского</v>
      </c>
      <c r="E2284" s="13"/>
      <c r="F2284" s="13" t="s">
        <v>16</v>
      </c>
      <c r="G2284" s="13" t="s">
        <v>960</v>
      </c>
      <c r="H2284" s="14" t="s">
        <v>1097</v>
      </c>
      <c r="I2284" s="2">
        <f t="shared" si="71"/>
        <v>16</v>
      </c>
      <c r="J2284" s="2" t="s">
        <v>11974</v>
      </c>
    </row>
    <row r="2285" spans="1:10" x14ac:dyDescent="0.25">
      <c r="A2285" s="9">
        <v>7807335752</v>
      </c>
      <c r="B2285" s="13"/>
      <c r="C2285" s="13" t="str">
        <f>IF(B2285="","не указан"&amp;COUNTIF($A$3:$A2285,A2285),B2285)</f>
        <v>не указан4</v>
      </c>
      <c r="D2285" s="10" t="str">
        <f t="shared" si="70"/>
        <v>7807335752не указан4</v>
      </c>
      <c r="E2285" s="10" t="s">
        <v>3449</v>
      </c>
      <c r="F2285" s="10" t="s">
        <v>16</v>
      </c>
      <c r="G2285" s="10" t="s">
        <v>960</v>
      </c>
      <c r="H2285" s="11" t="s">
        <v>1097</v>
      </c>
      <c r="I2285" s="2">
        <f t="shared" si="71"/>
        <v>15</v>
      </c>
      <c r="J2285" s="2" t="s">
        <v>11974</v>
      </c>
    </row>
    <row r="2286" spans="1:10" x14ac:dyDescent="0.25">
      <c r="A2286" s="12">
        <v>7807335752</v>
      </c>
      <c r="B2286" s="13" t="s">
        <v>3450</v>
      </c>
      <c r="C2286" s="13" t="str">
        <f>IF(B2286="","не указан"&amp;COUNTIF($A$3:$A2286,A2286),B2286)</f>
        <v>Библиотека №10</v>
      </c>
      <c r="D2286" s="10" t="str">
        <f t="shared" si="70"/>
        <v>7807335752Библиотека №10</v>
      </c>
      <c r="E2286" s="13" t="s">
        <v>3451</v>
      </c>
      <c r="F2286" s="13" t="s">
        <v>16</v>
      </c>
      <c r="G2286" s="13" t="s">
        <v>960</v>
      </c>
      <c r="H2286" s="14" t="s">
        <v>1097</v>
      </c>
      <c r="I2286" s="2">
        <f t="shared" si="71"/>
        <v>14</v>
      </c>
      <c r="J2286" s="2" t="s">
        <v>11974</v>
      </c>
    </row>
    <row r="2287" spans="1:10" x14ac:dyDescent="0.25">
      <c r="A2287" s="9">
        <v>7807335752</v>
      </c>
      <c r="B2287" s="10" t="s">
        <v>3454</v>
      </c>
      <c r="C2287" s="13" t="str">
        <f>IF(B2287="","не указан"&amp;COUNTIF($A$3:$A2287,A2287),B2287)</f>
        <v>Библиотека №11</v>
      </c>
      <c r="D2287" s="10" t="str">
        <f t="shared" si="70"/>
        <v>7807335752Библиотека №11</v>
      </c>
      <c r="E2287" s="10" t="s">
        <v>3455</v>
      </c>
      <c r="F2287" s="10" t="s">
        <v>16</v>
      </c>
      <c r="G2287" s="10" t="s">
        <v>960</v>
      </c>
      <c r="H2287" s="11" t="s">
        <v>1097</v>
      </c>
      <c r="I2287" s="2">
        <f t="shared" si="71"/>
        <v>13</v>
      </c>
      <c r="J2287" s="2" t="s">
        <v>11974</v>
      </c>
    </row>
    <row r="2288" spans="1:10" x14ac:dyDescent="0.25">
      <c r="A2288" s="12">
        <v>7807335752</v>
      </c>
      <c r="B2288" s="13" t="s">
        <v>3456</v>
      </c>
      <c r="C2288" s="13" t="str">
        <f>IF(B2288="","не указан"&amp;COUNTIF($A$3:$A2288,A2288),B2288)</f>
        <v>Библиотека №12</v>
      </c>
      <c r="D2288" s="10" t="str">
        <f t="shared" si="70"/>
        <v>7807335752Библиотека №12</v>
      </c>
      <c r="E2288" s="13" t="s">
        <v>3457</v>
      </c>
      <c r="F2288" s="13" t="s">
        <v>16</v>
      </c>
      <c r="G2288" s="13" t="s">
        <v>960</v>
      </c>
      <c r="H2288" s="14" t="s">
        <v>1097</v>
      </c>
      <c r="I2288" s="2">
        <f t="shared" si="71"/>
        <v>12</v>
      </c>
      <c r="J2288" s="2" t="s">
        <v>11974</v>
      </c>
    </row>
    <row r="2289" spans="1:10" x14ac:dyDescent="0.25">
      <c r="A2289" s="9">
        <v>7807335752</v>
      </c>
      <c r="B2289" s="10" t="s">
        <v>3458</v>
      </c>
      <c r="C2289" s="13" t="str">
        <f>IF(B2289="","не указан"&amp;COUNTIF($A$3:$A2289,A2289),B2289)</f>
        <v>Библиотека №14</v>
      </c>
      <c r="D2289" s="10" t="str">
        <f t="shared" si="70"/>
        <v>7807335752Библиотека №14</v>
      </c>
      <c r="E2289" s="10" t="s">
        <v>3459</v>
      </c>
      <c r="F2289" s="10" t="s">
        <v>16</v>
      </c>
      <c r="G2289" s="10" t="s">
        <v>960</v>
      </c>
      <c r="H2289" s="11" t="s">
        <v>1097</v>
      </c>
      <c r="I2289" s="2">
        <f t="shared" si="71"/>
        <v>11</v>
      </c>
      <c r="J2289" s="2" t="s">
        <v>11974</v>
      </c>
    </row>
    <row r="2290" spans="1:10" x14ac:dyDescent="0.25">
      <c r="A2290" s="12">
        <v>7807335752</v>
      </c>
      <c r="B2290" s="13"/>
      <c r="C2290" s="13" t="str">
        <f>IF(B2290="","не указан"&amp;COUNTIF($A$3:$A2290,A2290),B2290)</f>
        <v>не указан9</v>
      </c>
      <c r="D2290" s="10" t="str">
        <f t="shared" si="70"/>
        <v>7807335752не указан9</v>
      </c>
      <c r="E2290" s="13" t="s">
        <v>3463</v>
      </c>
      <c r="F2290" s="13" t="s">
        <v>16</v>
      </c>
      <c r="G2290" s="13" t="s">
        <v>960</v>
      </c>
      <c r="H2290" s="14" t="s">
        <v>1097</v>
      </c>
      <c r="I2290" s="2">
        <f t="shared" si="71"/>
        <v>10</v>
      </c>
      <c r="J2290" s="2" t="s">
        <v>11974</v>
      </c>
    </row>
    <row r="2291" spans="1:10" x14ac:dyDescent="0.25">
      <c r="A2291" s="9">
        <v>7807335752</v>
      </c>
      <c r="B2291" s="13"/>
      <c r="C2291" s="13" t="str">
        <f>IF(B2291="","не указан"&amp;COUNTIF($A$3:$A2291,A2291),B2291)</f>
        <v>не указан10</v>
      </c>
      <c r="D2291" s="10" t="str">
        <f t="shared" si="70"/>
        <v>7807335752не указан10</v>
      </c>
      <c r="E2291" s="10" t="s">
        <v>3470</v>
      </c>
      <c r="F2291" s="10" t="s">
        <v>16</v>
      </c>
      <c r="G2291" s="10" t="s">
        <v>960</v>
      </c>
      <c r="H2291" s="11" t="s">
        <v>1097</v>
      </c>
      <c r="I2291" s="2">
        <f t="shared" si="71"/>
        <v>9</v>
      </c>
      <c r="J2291" s="2" t="s">
        <v>11974</v>
      </c>
    </row>
    <row r="2292" spans="1:10" x14ac:dyDescent="0.25">
      <c r="A2292" s="12">
        <v>7807335752</v>
      </c>
      <c r="B2292" s="13" t="s">
        <v>3474</v>
      </c>
      <c r="C2292" s="13" t="str">
        <f>IF(B2292="","не указан"&amp;COUNTIF($A$3:$A2292,A2292),B2292)</f>
        <v>Библиотека №5</v>
      </c>
      <c r="D2292" s="10" t="str">
        <f t="shared" si="70"/>
        <v>7807335752Библиотека №5</v>
      </c>
      <c r="E2292" s="13" t="s">
        <v>3475</v>
      </c>
      <c r="F2292" s="13" t="s">
        <v>16</v>
      </c>
      <c r="G2292" s="13" t="s">
        <v>960</v>
      </c>
      <c r="H2292" s="14" t="s">
        <v>1097</v>
      </c>
      <c r="I2292" s="2">
        <f t="shared" si="71"/>
        <v>8</v>
      </c>
      <c r="J2292" s="2" t="s">
        <v>11974</v>
      </c>
    </row>
    <row r="2293" spans="1:10" x14ac:dyDescent="0.25">
      <c r="A2293" s="9">
        <v>7807335752</v>
      </c>
      <c r="B2293" s="13"/>
      <c r="C2293" s="13" t="str">
        <f>IF(B2293="","не указан"&amp;COUNTIF($A$3:$A2293,A2293),B2293)</f>
        <v>не указан12</v>
      </c>
      <c r="D2293" s="10" t="str">
        <f t="shared" si="70"/>
        <v>7807335752не указан12</v>
      </c>
      <c r="E2293" s="10" t="s">
        <v>3481</v>
      </c>
      <c r="F2293" s="10" t="s">
        <v>16</v>
      </c>
      <c r="G2293" s="10" t="s">
        <v>960</v>
      </c>
      <c r="H2293" s="11" t="s">
        <v>1097</v>
      </c>
      <c r="I2293" s="2">
        <f t="shared" si="71"/>
        <v>7</v>
      </c>
      <c r="J2293" s="2" t="s">
        <v>11974</v>
      </c>
    </row>
    <row r="2294" spans="1:10" x14ac:dyDescent="0.25">
      <c r="A2294" s="12">
        <v>7807335752</v>
      </c>
      <c r="B2294" s="13"/>
      <c r="C2294" s="13" t="str">
        <f>IF(B2294="","не указан"&amp;COUNTIF($A$3:$A2294,A2294),B2294)</f>
        <v>не указан13</v>
      </c>
      <c r="D2294" s="10" t="str">
        <f t="shared" si="70"/>
        <v>7807335752не указан13</v>
      </c>
      <c r="E2294" s="13" t="s">
        <v>3487</v>
      </c>
      <c r="F2294" s="13" t="s">
        <v>16</v>
      </c>
      <c r="G2294" s="13" t="s">
        <v>960</v>
      </c>
      <c r="H2294" s="14" t="s">
        <v>1097</v>
      </c>
      <c r="I2294" s="2">
        <f t="shared" si="71"/>
        <v>6</v>
      </c>
      <c r="J2294" s="2" t="s">
        <v>11974</v>
      </c>
    </row>
    <row r="2295" spans="1:10" x14ac:dyDescent="0.25">
      <c r="A2295" s="9">
        <v>7807335752</v>
      </c>
      <c r="B2295" s="10" t="s">
        <v>3488</v>
      </c>
      <c r="C2295" s="13" t="str">
        <f>IF(B2295="","не указан"&amp;COUNTIF($A$3:$A2295,A2295),B2295)</f>
        <v>Библиотека №7н</v>
      </c>
      <c r="D2295" s="10" t="str">
        <f t="shared" si="70"/>
        <v>7807335752Библиотека №7н</v>
      </c>
      <c r="E2295" s="10"/>
      <c r="F2295" s="10" t="s">
        <v>16</v>
      </c>
      <c r="G2295" s="10" t="s">
        <v>960</v>
      </c>
      <c r="H2295" s="11" t="s">
        <v>1097</v>
      </c>
      <c r="I2295" s="2">
        <f t="shared" si="71"/>
        <v>5</v>
      </c>
      <c r="J2295" s="2" t="s">
        <v>11974</v>
      </c>
    </row>
    <row r="2296" spans="1:10" x14ac:dyDescent="0.25">
      <c r="A2296" s="12">
        <v>7807335752</v>
      </c>
      <c r="B2296" s="13" t="s">
        <v>3489</v>
      </c>
      <c r="C2296" s="13" t="str">
        <f>IF(B2296="","не указан"&amp;COUNTIF($A$3:$A2296,A2296),B2296)</f>
        <v>Библиотека №8</v>
      </c>
      <c r="D2296" s="10" t="str">
        <f t="shared" si="70"/>
        <v>7807335752Библиотека №8</v>
      </c>
      <c r="E2296" s="13" t="s">
        <v>3490</v>
      </c>
      <c r="F2296" s="13" t="s">
        <v>16</v>
      </c>
      <c r="G2296" s="13" t="s">
        <v>960</v>
      </c>
      <c r="H2296" s="14" t="s">
        <v>1097</v>
      </c>
      <c r="I2296" s="2">
        <f t="shared" si="71"/>
        <v>4</v>
      </c>
      <c r="J2296" s="2" t="s">
        <v>11974</v>
      </c>
    </row>
    <row r="2297" spans="1:10" x14ac:dyDescent="0.25">
      <c r="A2297" s="9">
        <v>7807335752</v>
      </c>
      <c r="B2297" s="13"/>
      <c r="C2297" s="13" t="str">
        <f>IF(B2297="","не указан"&amp;COUNTIF($A$3:$A2297,A2297),B2297)</f>
        <v>не указан16</v>
      </c>
      <c r="D2297" s="10" t="str">
        <f t="shared" si="70"/>
        <v>7807335752не указан16</v>
      </c>
      <c r="E2297" s="10" t="s">
        <v>3493</v>
      </c>
      <c r="F2297" s="10" t="s">
        <v>16</v>
      </c>
      <c r="G2297" s="10" t="s">
        <v>960</v>
      </c>
      <c r="H2297" s="11" t="s">
        <v>1097</v>
      </c>
      <c r="I2297" s="2">
        <f t="shared" si="71"/>
        <v>3</v>
      </c>
      <c r="J2297" s="2" t="s">
        <v>11974</v>
      </c>
    </row>
    <row r="2298" spans="1:10" x14ac:dyDescent="0.25">
      <c r="A2298" s="12">
        <v>7807335752</v>
      </c>
      <c r="B2298" s="13" t="s">
        <v>11708</v>
      </c>
      <c r="C2298" s="13" t="str">
        <f>IF(B2298="","не указан"&amp;COUNTIF($A$3:$A2298,A2298),B2298)</f>
        <v>Центральная районная библиотека (ЦРБ)</v>
      </c>
      <c r="D2298" s="10" t="str">
        <f t="shared" si="70"/>
        <v>7807335752Центральная районная библиотека (ЦРБ)</v>
      </c>
      <c r="E2298" s="13" t="s">
        <v>11709</v>
      </c>
      <c r="F2298" s="13" t="s">
        <v>16</v>
      </c>
      <c r="G2298" s="13" t="s">
        <v>960</v>
      </c>
      <c r="H2298" s="14" t="s">
        <v>1097</v>
      </c>
      <c r="I2298" s="2">
        <f t="shared" si="71"/>
        <v>2</v>
      </c>
      <c r="J2298" s="2" t="s">
        <v>11974</v>
      </c>
    </row>
    <row r="2299" spans="1:10" x14ac:dyDescent="0.25">
      <c r="A2299" s="9">
        <v>7807335752</v>
      </c>
      <c r="B2299" s="10" t="s">
        <v>11721</v>
      </c>
      <c r="C2299" s="13" t="str">
        <f>IF(B2299="","не указан"&amp;COUNTIF($A$3:$A2299,A2299),B2299)</f>
        <v>Центральная районная детская библиотека (ЦРДБ)</v>
      </c>
      <c r="D2299" s="10" t="str">
        <f t="shared" si="70"/>
        <v>7807335752Центральная районная детская библиотека (ЦРДБ)</v>
      </c>
      <c r="E2299" s="10" t="s">
        <v>11709</v>
      </c>
      <c r="F2299" s="10" t="s">
        <v>16</v>
      </c>
      <c r="G2299" s="10" t="s">
        <v>960</v>
      </c>
      <c r="H2299" s="11" t="s">
        <v>1097</v>
      </c>
      <c r="I2299" s="2">
        <f t="shared" si="71"/>
        <v>1</v>
      </c>
      <c r="J2299" s="2" t="s">
        <v>11974</v>
      </c>
    </row>
    <row r="2300" spans="1:10" x14ac:dyDescent="0.25">
      <c r="A2300" s="12">
        <v>7807338351</v>
      </c>
      <c r="B2300" s="13" t="s">
        <v>9812</v>
      </c>
      <c r="C2300" s="13" t="str">
        <f>IF(B2300="","не указан"&amp;COUNTIF($A$3:$A2300,A2300),B2300)</f>
        <v>Помещения "Санкт-Петербургское государственное бюджетное учреждение "Служба заказчика администрации Красносельского района Санкт-Петербурга""</v>
      </c>
      <c r="D2300" s="10" t="str">
        <f t="shared" si="70"/>
        <v>7807338351Помещения "Санкт-Петербургское государственное бюджетное учреждение "Служба заказчика администрации Красносельского района Санкт-Петербурга""</v>
      </c>
      <c r="E2300" s="13"/>
      <c r="F2300" s="13" t="s">
        <v>16</v>
      </c>
      <c r="G2300" s="13" t="s">
        <v>960</v>
      </c>
      <c r="H2300" s="14" t="s">
        <v>1087</v>
      </c>
      <c r="I2300" s="2">
        <f t="shared" si="71"/>
        <v>1</v>
      </c>
      <c r="J2300" s="2" t="s">
        <v>11974</v>
      </c>
    </row>
    <row r="2301" spans="1:10" x14ac:dyDescent="0.25">
      <c r="A2301" s="9">
        <v>7807345944</v>
      </c>
      <c r="B2301" s="13"/>
      <c r="C2301" s="13" t="str">
        <f>IF(B2301="","не указан"&amp;COUNTIF($A$3:$A2301,A2301),B2301)</f>
        <v>не указан1</v>
      </c>
      <c r="D2301" s="10" t="str">
        <f t="shared" si="70"/>
        <v>7807345944не указан1</v>
      </c>
      <c r="E2301" s="10" t="s">
        <v>11446</v>
      </c>
      <c r="F2301" s="10" t="s">
        <v>16</v>
      </c>
      <c r="G2301" s="10" t="s">
        <v>960</v>
      </c>
      <c r="H2301" s="11" t="s">
        <v>1079</v>
      </c>
      <c r="I2301" s="2">
        <f t="shared" si="71"/>
        <v>1</v>
      </c>
      <c r="J2301" s="2" t="s">
        <v>11974</v>
      </c>
    </row>
    <row r="2302" spans="1:10" x14ac:dyDescent="0.25">
      <c r="A2302" s="12">
        <v>7807348335</v>
      </c>
      <c r="B2302" s="13" t="s">
        <v>4465</v>
      </c>
      <c r="C2302" s="13" t="str">
        <f>IF(B2302="","не указан"&amp;COUNTIF($A$3:$A2302,A2302),B2302)</f>
        <v>Государственное бюджетное дошкольное образовательное учреждение детский сад № 53 Красносельского района Санкт-Петербурга</v>
      </c>
      <c r="D2302" s="10" t="str">
        <f t="shared" si="70"/>
        <v>7807348335Государственное бюджетное дошкольное образовательное учреждение детский сад № 53 Красносельского района Санкт-Петербурга</v>
      </c>
      <c r="E2302" s="13"/>
      <c r="F2302" s="13" t="s">
        <v>16</v>
      </c>
      <c r="G2302" s="13" t="s">
        <v>960</v>
      </c>
      <c r="H2302" s="14" t="s">
        <v>991</v>
      </c>
      <c r="I2302" s="2">
        <f t="shared" si="71"/>
        <v>2</v>
      </c>
      <c r="J2302" s="2" t="s">
        <v>11974</v>
      </c>
    </row>
    <row r="2303" spans="1:10" x14ac:dyDescent="0.25">
      <c r="A2303" s="9">
        <v>7807348335</v>
      </c>
      <c r="B2303" s="13"/>
      <c r="C2303" s="13" t="str">
        <f>IF(B2303="","не указан"&amp;COUNTIF($A$3:$A2303,A2303),B2303)</f>
        <v>не указан2</v>
      </c>
      <c r="D2303" s="10" t="str">
        <f t="shared" si="70"/>
        <v>7807348335не указан2</v>
      </c>
      <c r="E2303" s="10" t="s">
        <v>5704</v>
      </c>
      <c r="F2303" s="10" t="s">
        <v>16</v>
      </c>
      <c r="G2303" s="10" t="s">
        <v>960</v>
      </c>
      <c r="H2303" s="11" t="s">
        <v>991</v>
      </c>
      <c r="I2303" s="2">
        <f t="shared" si="71"/>
        <v>1</v>
      </c>
      <c r="J2303" s="2" t="s">
        <v>11974</v>
      </c>
    </row>
    <row r="2304" spans="1:10" x14ac:dyDescent="0.25">
      <c r="A2304" s="12">
        <v>7807352540</v>
      </c>
      <c r="B2304" s="13" t="s">
        <v>3935</v>
      </c>
      <c r="C2304" s="13" t="str">
        <f>IF(B2304="","не указан"&amp;COUNTIF($A$3:$A2304,A2304),B2304)</f>
        <v>ГБДОУ детский сад №78 "Жемчужинка" корпус А</v>
      </c>
      <c r="D2304" s="10" t="str">
        <f t="shared" si="70"/>
        <v>7807352540ГБДОУ детский сад №78 "Жемчужинка" корпус А</v>
      </c>
      <c r="E2304" s="13" t="s">
        <v>3936</v>
      </c>
      <c r="F2304" s="13" t="s">
        <v>16</v>
      </c>
      <c r="G2304" s="13" t="s">
        <v>960</v>
      </c>
      <c r="H2304" s="14" t="s">
        <v>1008</v>
      </c>
      <c r="I2304" s="2">
        <f t="shared" si="71"/>
        <v>2</v>
      </c>
      <c r="J2304" s="2" t="s">
        <v>11974</v>
      </c>
    </row>
    <row r="2305" spans="1:10" x14ac:dyDescent="0.25">
      <c r="A2305" s="9">
        <v>7807352540</v>
      </c>
      <c r="B2305" s="10" t="s">
        <v>3937</v>
      </c>
      <c r="C2305" s="13" t="str">
        <f>IF(B2305="","не указан"&amp;COUNTIF($A$3:$A2305,A2305),B2305)</f>
        <v>ГБДОУ детский сад №78 "Жемчужинка" корпус Б</v>
      </c>
      <c r="D2305" s="10" t="str">
        <f t="shared" si="70"/>
        <v>7807352540ГБДОУ детский сад №78 "Жемчужинка" корпус Б</v>
      </c>
      <c r="E2305" s="10" t="s">
        <v>3938</v>
      </c>
      <c r="F2305" s="10" t="s">
        <v>16</v>
      </c>
      <c r="G2305" s="10" t="s">
        <v>960</v>
      </c>
      <c r="H2305" s="11" t="s">
        <v>1008</v>
      </c>
      <c r="I2305" s="2">
        <f t="shared" si="71"/>
        <v>1</v>
      </c>
      <c r="J2305" s="2" t="s">
        <v>11974</v>
      </c>
    </row>
    <row r="2306" spans="1:10" x14ac:dyDescent="0.25">
      <c r="A2306" s="12">
        <v>7807354089</v>
      </c>
      <c r="B2306" s="13" t="s">
        <v>10918</v>
      </c>
      <c r="C2306" s="13" t="str">
        <f>IF(B2306="","не указан"&amp;COUNTIF($A$3:$A2306,A2306),B2306)</f>
        <v>Строение</v>
      </c>
      <c r="D2306" s="10" t="str">
        <f t="shared" si="70"/>
        <v>7807354089Строение</v>
      </c>
      <c r="E2306" s="13" t="s">
        <v>10919</v>
      </c>
      <c r="F2306" s="13" t="s">
        <v>2243</v>
      </c>
      <c r="G2306" s="13" t="s">
        <v>2565</v>
      </c>
      <c r="H2306" s="14" t="s">
        <v>2595</v>
      </c>
      <c r="I2306" s="2">
        <f t="shared" si="71"/>
        <v>5</v>
      </c>
      <c r="J2306" s="2" t="s">
        <v>11974</v>
      </c>
    </row>
    <row r="2307" spans="1:10" x14ac:dyDescent="0.25">
      <c r="A2307" s="9">
        <v>7807354089</v>
      </c>
      <c r="B2307" s="13"/>
      <c r="C2307" s="13" t="str">
        <f>IF(B2307="","не указан"&amp;COUNTIF($A$3:$A2307,A2307),B2307)</f>
        <v>не указан2</v>
      </c>
      <c r="D2307" s="10" t="str">
        <f t="shared" si="70"/>
        <v>7807354089не указан2</v>
      </c>
      <c r="E2307" s="10" t="s">
        <v>11290</v>
      </c>
      <c r="F2307" s="10" t="s">
        <v>2243</v>
      </c>
      <c r="G2307" s="10" t="s">
        <v>2565</v>
      </c>
      <c r="H2307" s="11" t="s">
        <v>2595</v>
      </c>
      <c r="I2307" s="2">
        <f t="shared" si="71"/>
        <v>4</v>
      </c>
      <c r="J2307" s="2" t="s">
        <v>11974</v>
      </c>
    </row>
    <row r="2308" spans="1:10" x14ac:dyDescent="0.25">
      <c r="A2308" s="12">
        <v>7807354089</v>
      </c>
      <c r="B2308" s="13" t="s">
        <v>11344</v>
      </c>
      <c r="C2308" s="13" t="str">
        <f>IF(B2308="","не указан"&amp;COUNTIF($A$3:$A2308,A2308),B2308)</f>
        <v>учебный корпус 2</v>
      </c>
      <c r="D2308" s="10" t="str">
        <f t="shared" ref="D2308:D2371" si="72">A2308&amp;C2308</f>
        <v>7807354089учебный корпус 2</v>
      </c>
      <c r="E2308" s="13"/>
      <c r="F2308" s="13" t="s">
        <v>2243</v>
      </c>
      <c r="G2308" s="13" t="s">
        <v>2565</v>
      </c>
      <c r="H2308" s="14" t="s">
        <v>2595</v>
      </c>
      <c r="I2308" s="2">
        <f t="shared" ref="I2308:I2371" si="73">COUNTIF(A2308:A9039,A2308)</f>
        <v>3</v>
      </c>
      <c r="J2308" s="2" t="s">
        <v>11974</v>
      </c>
    </row>
    <row r="2309" spans="1:10" x14ac:dyDescent="0.25">
      <c r="A2309" s="9">
        <v>7807354089</v>
      </c>
      <c r="B2309" s="10" t="s">
        <v>11364</v>
      </c>
      <c r="C2309" s="13" t="str">
        <f>IF(B2309="","не указан"&amp;COUNTIF($A$3:$A2309,A2309),B2309)</f>
        <v>УЧЕБНЫЙ КОРПУС 3</v>
      </c>
      <c r="D2309" s="10" t="str">
        <f t="shared" si="72"/>
        <v>7807354089УЧЕБНЫЙ КОРПУС 3</v>
      </c>
      <c r="E2309" s="10"/>
      <c r="F2309" s="10" t="s">
        <v>2243</v>
      </c>
      <c r="G2309" s="10" t="s">
        <v>2565</v>
      </c>
      <c r="H2309" s="11" t="s">
        <v>2595</v>
      </c>
      <c r="I2309" s="2">
        <f t="shared" si="73"/>
        <v>2</v>
      </c>
      <c r="J2309" s="2" t="s">
        <v>11974</v>
      </c>
    </row>
    <row r="2310" spans="1:10" x14ac:dyDescent="0.25">
      <c r="A2310" s="12">
        <v>7807354089</v>
      </c>
      <c r="B2310" s="13" t="s">
        <v>11367</v>
      </c>
      <c r="C2310" s="13" t="str">
        <f>IF(B2310="","не указан"&amp;COUNTIF($A$3:$A2310,A2310),B2310)</f>
        <v>учебный корпус 4</v>
      </c>
      <c r="D2310" s="10" t="str">
        <f t="shared" si="72"/>
        <v>7807354089учебный корпус 4</v>
      </c>
      <c r="E2310" s="13"/>
      <c r="F2310" s="13" t="s">
        <v>2243</v>
      </c>
      <c r="G2310" s="13" t="s">
        <v>2565</v>
      </c>
      <c r="H2310" s="14" t="s">
        <v>2595</v>
      </c>
      <c r="I2310" s="2">
        <f t="shared" si="73"/>
        <v>1</v>
      </c>
      <c r="J2310" s="2" t="s">
        <v>11974</v>
      </c>
    </row>
    <row r="2311" spans="1:10" x14ac:dyDescent="0.25">
      <c r="A2311" s="9">
        <v>7807355131</v>
      </c>
      <c r="B2311" s="10" t="s">
        <v>5908</v>
      </c>
      <c r="C2311" s="13" t="str">
        <f>IF(B2311="","не указан"&amp;COUNTIF($A$3:$A2311,A2311),B2311)</f>
        <v>дошкольное учреждение ( детский сад)</v>
      </c>
      <c r="D2311" s="10" t="str">
        <f t="shared" si="72"/>
        <v>7807355131дошкольное учреждение ( детский сад)</v>
      </c>
      <c r="E2311" s="10" t="s">
        <v>5909</v>
      </c>
      <c r="F2311" s="10" t="s">
        <v>16</v>
      </c>
      <c r="G2311" s="10" t="s">
        <v>960</v>
      </c>
      <c r="H2311" s="11" t="s">
        <v>1010</v>
      </c>
      <c r="I2311" s="2">
        <f t="shared" si="73"/>
        <v>1</v>
      </c>
      <c r="J2311" s="2" t="s">
        <v>11974</v>
      </c>
    </row>
    <row r="2312" spans="1:10" x14ac:dyDescent="0.25">
      <c r="A2312" s="12">
        <v>7807357121</v>
      </c>
      <c r="B2312" s="13" t="s">
        <v>7021</v>
      </c>
      <c r="C2312" s="13" t="str">
        <f>IF(B2312="","не указан"&amp;COUNTIF($A$3:$A2312,A2312),B2312)</f>
        <v>Культурно-досуговое учреждение 1</v>
      </c>
      <c r="D2312" s="10" t="str">
        <f t="shared" si="72"/>
        <v>7807357121Культурно-досуговое учреждение 1</v>
      </c>
      <c r="E2312" s="13" t="s">
        <v>7022</v>
      </c>
      <c r="F2312" s="13" t="s">
        <v>16</v>
      </c>
      <c r="G2312" s="13" t="s">
        <v>960</v>
      </c>
      <c r="H2312" s="14" t="s">
        <v>1089</v>
      </c>
      <c r="I2312" s="2">
        <f t="shared" si="73"/>
        <v>3</v>
      </c>
      <c r="J2312" s="2" t="s">
        <v>11974</v>
      </c>
    </row>
    <row r="2313" spans="1:10" x14ac:dyDescent="0.25">
      <c r="A2313" s="9">
        <v>7807357121</v>
      </c>
      <c r="B2313" s="10" t="s">
        <v>7023</v>
      </c>
      <c r="C2313" s="13" t="str">
        <f>IF(B2313="","не указан"&amp;COUNTIF($A$3:$A2313,A2313),B2313)</f>
        <v>Культурно-досуговое учреждение 2</v>
      </c>
      <c r="D2313" s="10" t="str">
        <f t="shared" si="72"/>
        <v>7807357121Культурно-досуговое учреждение 2</v>
      </c>
      <c r="E2313" s="10" t="s">
        <v>7024</v>
      </c>
      <c r="F2313" s="10" t="s">
        <v>16</v>
      </c>
      <c r="G2313" s="10" t="s">
        <v>960</v>
      </c>
      <c r="H2313" s="11" t="s">
        <v>1089</v>
      </c>
      <c r="I2313" s="2">
        <f t="shared" si="73"/>
        <v>2</v>
      </c>
      <c r="J2313" s="2" t="s">
        <v>11974</v>
      </c>
    </row>
    <row r="2314" spans="1:10" x14ac:dyDescent="0.25">
      <c r="A2314" s="12">
        <v>7807357121</v>
      </c>
      <c r="B2314" s="13" t="s">
        <v>7025</v>
      </c>
      <c r="C2314" s="13" t="str">
        <f>IF(B2314="","не указан"&amp;COUNTIF($A$3:$A2314,A2314),B2314)</f>
        <v>Культурно-досуговое учреждение 5</v>
      </c>
      <c r="D2314" s="10" t="str">
        <f t="shared" si="72"/>
        <v>7807357121Культурно-досуговое учреждение 5</v>
      </c>
      <c r="E2314" s="13"/>
      <c r="F2314" s="13" t="s">
        <v>16</v>
      </c>
      <c r="G2314" s="13" t="s">
        <v>960</v>
      </c>
      <c r="H2314" s="14" t="s">
        <v>1089</v>
      </c>
      <c r="I2314" s="2">
        <f t="shared" si="73"/>
        <v>1</v>
      </c>
      <c r="J2314" s="2" t="s">
        <v>11974</v>
      </c>
    </row>
    <row r="2315" spans="1:10" x14ac:dyDescent="0.25">
      <c r="A2315" s="9">
        <v>7807357499</v>
      </c>
      <c r="B2315" s="10" t="s">
        <v>5366</v>
      </c>
      <c r="C2315" s="13" t="str">
        <f>IF(B2315="","не указан"&amp;COUNTIF($A$3:$A2315,A2315),B2315)</f>
        <v>Детский сад №79</v>
      </c>
      <c r="D2315" s="10" t="str">
        <f t="shared" si="72"/>
        <v>7807357499Детский сад №79</v>
      </c>
      <c r="E2315" s="10" t="s">
        <v>5367</v>
      </c>
      <c r="F2315" s="10" t="s">
        <v>16</v>
      </c>
      <c r="G2315" s="10" t="s">
        <v>960</v>
      </c>
      <c r="H2315" s="11" t="s">
        <v>1009</v>
      </c>
      <c r="I2315" s="2">
        <f t="shared" si="73"/>
        <v>2</v>
      </c>
      <c r="J2315" s="2" t="s">
        <v>11974</v>
      </c>
    </row>
    <row r="2316" spans="1:10" x14ac:dyDescent="0.25">
      <c r="A2316" s="12">
        <v>7807357499</v>
      </c>
      <c r="B2316" s="13" t="s">
        <v>5382</v>
      </c>
      <c r="C2316" s="13" t="str">
        <f>IF(B2316="","не указан"&amp;COUNTIF($A$3:$A2316,A2316),B2316)</f>
        <v>детский сад№79 второе здание</v>
      </c>
      <c r="D2316" s="10" t="str">
        <f t="shared" si="72"/>
        <v>7807357499детский сад№79 второе здание</v>
      </c>
      <c r="E2316" s="13"/>
      <c r="F2316" s="13" t="s">
        <v>16</v>
      </c>
      <c r="G2316" s="13" t="s">
        <v>960</v>
      </c>
      <c r="H2316" s="14" t="s">
        <v>1009</v>
      </c>
      <c r="I2316" s="2">
        <f t="shared" si="73"/>
        <v>1</v>
      </c>
      <c r="J2316" s="2" t="s">
        <v>11974</v>
      </c>
    </row>
    <row r="2317" spans="1:10" x14ac:dyDescent="0.25">
      <c r="A2317" s="9">
        <v>7807358911</v>
      </c>
      <c r="B2317" s="10" t="s">
        <v>6347</v>
      </c>
      <c r="C2317" s="13" t="str">
        <f>IF(B2317="","не указан"&amp;COUNTIF($A$3:$A2317,A2317),B2317)</f>
        <v>Здание детского сада №77</v>
      </c>
      <c r="D2317" s="10" t="str">
        <f t="shared" si="72"/>
        <v>7807358911Здание детского сада №77</v>
      </c>
      <c r="E2317" s="10" t="s">
        <v>6348</v>
      </c>
      <c r="F2317" s="10" t="s">
        <v>16</v>
      </c>
      <c r="G2317" s="10" t="s">
        <v>960</v>
      </c>
      <c r="H2317" s="11" t="s">
        <v>1007</v>
      </c>
      <c r="I2317" s="2">
        <f t="shared" si="73"/>
        <v>1</v>
      </c>
      <c r="J2317" s="2" t="s">
        <v>11974</v>
      </c>
    </row>
    <row r="2318" spans="1:10" x14ac:dyDescent="0.25">
      <c r="A2318" s="12">
        <v>7807360879</v>
      </c>
      <c r="B2318" s="13" t="s">
        <v>11916</v>
      </c>
      <c r="C2318" s="13" t="str">
        <f>IF(B2318="","не указан"&amp;COUNTIF($A$3:$A2318,A2318),B2318)</f>
        <v>Школа. к. 2.</v>
      </c>
      <c r="D2318" s="10" t="str">
        <f t="shared" si="72"/>
        <v>7807360879Школа. к. 2.</v>
      </c>
      <c r="E2318" s="13" t="s">
        <v>11917</v>
      </c>
      <c r="F2318" s="13" t="s">
        <v>16</v>
      </c>
      <c r="G2318" s="13" t="s">
        <v>960</v>
      </c>
      <c r="H2318" s="14" t="s">
        <v>1054</v>
      </c>
      <c r="I2318" s="2">
        <f t="shared" si="73"/>
        <v>2</v>
      </c>
      <c r="J2318" s="2" t="s">
        <v>11974</v>
      </c>
    </row>
    <row r="2319" spans="1:10" x14ac:dyDescent="0.25">
      <c r="A2319" s="9">
        <v>7807360879</v>
      </c>
      <c r="B2319" s="10" t="s">
        <v>11918</v>
      </c>
      <c r="C2319" s="13" t="str">
        <f>IF(B2319="","не указан"&amp;COUNTIF($A$3:$A2319,A2319),B2319)</f>
        <v>Школа. к.1.</v>
      </c>
      <c r="D2319" s="10" t="str">
        <f t="shared" si="72"/>
        <v>7807360879Школа. к.1.</v>
      </c>
      <c r="E2319" s="10" t="s">
        <v>11919</v>
      </c>
      <c r="F2319" s="10" t="s">
        <v>16</v>
      </c>
      <c r="G2319" s="10" t="s">
        <v>960</v>
      </c>
      <c r="H2319" s="11" t="s">
        <v>1054</v>
      </c>
      <c r="I2319" s="2">
        <f t="shared" si="73"/>
        <v>1</v>
      </c>
      <c r="J2319" s="2" t="s">
        <v>11974</v>
      </c>
    </row>
    <row r="2320" spans="1:10" x14ac:dyDescent="0.25">
      <c r="A2320" s="12">
        <v>7807360935</v>
      </c>
      <c r="B2320" s="13" t="s">
        <v>4510</v>
      </c>
      <c r="C2320" s="13" t="str">
        <f>IF(B2320="","не указан"&amp;COUNTIF($A$3:$A2320,A2320),B2320)</f>
        <v>Государственное бюджетное дошкольное образовательное учреждение детский сад № 83 Красносельского района Санкт-Петербурга</v>
      </c>
      <c r="D2320" s="10" t="str">
        <f t="shared" si="72"/>
        <v>7807360935Государственное бюджетное дошкольное образовательное учреждение детский сад № 83 Красносельского района Санкт-Петербурга</v>
      </c>
      <c r="E2320" s="13" t="s">
        <v>4511</v>
      </c>
      <c r="F2320" s="13" t="s">
        <v>16</v>
      </c>
      <c r="G2320" s="13" t="s">
        <v>960</v>
      </c>
      <c r="H2320" s="14" t="s">
        <v>1013</v>
      </c>
      <c r="I2320" s="2">
        <f t="shared" si="73"/>
        <v>1</v>
      </c>
      <c r="J2320" s="2" t="s">
        <v>11974</v>
      </c>
    </row>
    <row r="2321" spans="1:10" x14ac:dyDescent="0.25">
      <c r="A2321" s="9">
        <v>7807360942</v>
      </c>
      <c r="B2321" s="13"/>
      <c r="C2321" s="13" t="str">
        <f>IF(B2321="","не указан"&amp;COUNTIF($A$3:$A2321,A2321),B2321)</f>
        <v>не указан1</v>
      </c>
      <c r="D2321" s="10" t="str">
        <f t="shared" si="72"/>
        <v>7807360942не указан1</v>
      </c>
      <c r="E2321" s="10" t="s">
        <v>5029</v>
      </c>
      <c r="F2321" s="10" t="s">
        <v>16</v>
      </c>
      <c r="G2321" s="10" t="s">
        <v>960</v>
      </c>
      <c r="H2321" s="11" t="s">
        <v>1011</v>
      </c>
      <c r="I2321" s="2">
        <f t="shared" si="73"/>
        <v>1</v>
      </c>
      <c r="J2321" s="2" t="s">
        <v>11974</v>
      </c>
    </row>
    <row r="2322" spans="1:10" x14ac:dyDescent="0.25">
      <c r="A2322" s="12">
        <v>7807360950</v>
      </c>
      <c r="B2322" s="13" t="s">
        <v>5210</v>
      </c>
      <c r="C2322" s="13" t="str">
        <f>IF(B2322="","не указан"&amp;COUNTIF($A$3:$A2322,A2322),B2322)</f>
        <v>детский сад (здание №1)</v>
      </c>
      <c r="D2322" s="10" t="str">
        <f t="shared" si="72"/>
        <v>7807360950детский сад (здание №1)</v>
      </c>
      <c r="E2322" s="13" t="s">
        <v>5211</v>
      </c>
      <c r="F2322" s="13" t="s">
        <v>16</v>
      </c>
      <c r="G2322" s="13" t="s">
        <v>960</v>
      </c>
      <c r="H2322" s="14" t="s">
        <v>1012</v>
      </c>
      <c r="I2322" s="2">
        <f t="shared" si="73"/>
        <v>1</v>
      </c>
      <c r="J2322" s="2" t="s">
        <v>11974</v>
      </c>
    </row>
    <row r="2323" spans="1:10" x14ac:dyDescent="0.25">
      <c r="A2323" s="9">
        <v>7807360967</v>
      </c>
      <c r="B2323" s="10" t="s">
        <v>7643</v>
      </c>
      <c r="C2323" s="13" t="str">
        <f>IF(B2323="","не указан"&amp;COUNTIF($A$3:$A2323,A2323),B2323)</f>
        <v>нежилое здание</v>
      </c>
      <c r="D2323" s="10" t="str">
        <f t="shared" si="72"/>
        <v>7807360967нежилое здание</v>
      </c>
      <c r="E2323" s="10"/>
      <c r="F2323" s="10" t="s">
        <v>16</v>
      </c>
      <c r="G2323" s="10" t="s">
        <v>960</v>
      </c>
      <c r="H2323" s="11" t="s">
        <v>1014</v>
      </c>
      <c r="I2323" s="2">
        <f t="shared" si="73"/>
        <v>1</v>
      </c>
      <c r="J2323" s="2" t="s">
        <v>11974</v>
      </c>
    </row>
    <row r="2324" spans="1:10" x14ac:dyDescent="0.25">
      <c r="A2324" s="12">
        <v>7807360974</v>
      </c>
      <c r="B2324" s="13"/>
      <c r="C2324" s="13" t="str">
        <f>IF(B2324="","не указан"&amp;COUNTIF($A$3:$A2324,A2324),B2324)</f>
        <v>не указан1</v>
      </c>
      <c r="D2324" s="10" t="str">
        <f t="shared" si="72"/>
        <v>7807360974не указан1</v>
      </c>
      <c r="E2324" s="13" t="s">
        <v>8098</v>
      </c>
      <c r="F2324" s="13" t="s">
        <v>16</v>
      </c>
      <c r="G2324" s="13" t="s">
        <v>960</v>
      </c>
      <c r="H2324" s="14" t="s">
        <v>1015</v>
      </c>
      <c r="I2324" s="2">
        <f t="shared" si="73"/>
        <v>1</v>
      </c>
      <c r="J2324" s="2" t="s">
        <v>11974</v>
      </c>
    </row>
    <row r="2325" spans="1:10" x14ac:dyDescent="0.25">
      <c r="A2325" s="9">
        <v>7807373518</v>
      </c>
      <c r="B2325" s="13"/>
      <c r="C2325" s="13" t="str">
        <f>IF(B2325="","не указан"&amp;COUNTIF($A$3:$A2325,A2325),B2325)</f>
        <v>не указан1</v>
      </c>
      <c r="D2325" s="10" t="str">
        <f t="shared" si="72"/>
        <v>7807373518не указан1</v>
      </c>
      <c r="E2325" s="10" t="s">
        <v>5795</v>
      </c>
      <c r="F2325" s="10" t="s">
        <v>16</v>
      </c>
      <c r="G2325" s="10" t="s">
        <v>960</v>
      </c>
      <c r="H2325" s="11" t="s">
        <v>1017</v>
      </c>
      <c r="I2325" s="2">
        <f t="shared" si="73"/>
        <v>1</v>
      </c>
      <c r="J2325" s="2" t="s">
        <v>11974</v>
      </c>
    </row>
    <row r="2326" spans="1:10" x14ac:dyDescent="0.25">
      <c r="A2326" s="12">
        <v>7807380106</v>
      </c>
      <c r="B2326" s="13" t="s">
        <v>6332</v>
      </c>
      <c r="C2326" s="13" t="str">
        <f>IF(B2326="","не указан"&amp;COUNTIF($A$3:$A2326,A2326),B2326)</f>
        <v>Здание детского сада № 86  -ул. Коммунаров, 188, к.1</v>
      </c>
      <c r="D2326" s="10" t="str">
        <f t="shared" si="72"/>
        <v>7807380106Здание детского сада № 86  -ул. Коммунаров, 188, к.1</v>
      </c>
      <c r="E2326" s="13" t="s">
        <v>6333</v>
      </c>
      <c r="F2326" s="13" t="s">
        <v>16</v>
      </c>
      <c r="G2326" s="13" t="s">
        <v>960</v>
      </c>
      <c r="H2326" s="14" t="s">
        <v>1016</v>
      </c>
      <c r="I2326" s="2">
        <f t="shared" si="73"/>
        <v>2</v>
      </c>
      <c r="J2326" s="2" t="s">
        <v>11974</v>
      </c>
    </row>
    <row r="2327" spans="1:10" x14ac:dyDescent="0.25">
      <c r="A2327" s="9">
        <v>7807380106</v>
      </c>
      <c r="B2327" s="10" t="s">
        <v>6334</v>
      </c>
      <c r="C2327" s="13" t="str">
        <f>IF(B2327="","не указан"&amp;COUNTIF($A$3:$A2327,A2327),B2327)</f>
        <v>Здание детского сада № 86 - Красносельское ш, 54, к7</v>
      </c>
      <c r="D2327" s="10" t="str">
        <f t="shared" si="72"/>
        <v>7807380106Здание детского сада № 86 - Красносельское ш, 54, к7</v>
      </c>
      <c r="E2327" s="10" t="s">
        <v>6335</v>
      </c>
      <c r="F2327" s="10" t="s">
        <v>16</v>
      </c>
      <c r="G2327" s="10" t="s">
        <v>960</v>
      </c>
      <c r="H2327" s="11" t="s">
        <v>1016</v>
      </c>
      <c r="I2327" s="2">
        <f t="shared" si="73"/>
        <v>1</v>
      </c>
      <c r="J2327" s="2" t="s">
        <v>11974</v>
      </c>
    </row>
    <row r="2328" spans="1:10" x14ac:dyDescent="0.25">
      <c r="A2328" s="12">
        <v>7807382270</v>
      </c>
      <c r="B2328" s="13"/>
      <c r="C2328" s="13" t="str">
        <f>IF(B2328="","не указан"&amp;COUNTIF($A$3:$A2328,A2328),B2328)</f>
        <v>не указан1</v>
      </c>
      <c r="D2328" s="10" t="str">
        <f t="shared" si="72"/>
        <v>7807382270не указан1</v>
      </c>
      <c r="E2328" s="13" t="s">
        <v>5755</v>
      </c>
      <c r="F2328" s="13" t="s">
        <v>16</v>
      </c>
      <c r="G2328" s="13" t="s">
        <v>960</v>
      </c>
      <c r="H2328" s="14" t="s">
        <v>1018</v>
      </c>
      <c r="I2328" s="2">
        <f t="shared" si="73"/>
        <v>2</v>
      </c>
      <c r="J2328" s="2" t="s">
        <v>11974</v>
      </c>
    </row>
    <row r="2329" spans="1:10" x14ac:dyDescent="0.25">
      <c r="A2329" s="9">
        <v>7807382270</v>
      </c>
      <c r="B2329" s="10" t="s">
        <v>6323</v>
      </c>
      <c r="C2329" s="13" t="str">
        <f>IF(B2329="","не указан"&amp;COUNTIF($A$3:$A2329,A2329),B2329)</f>
        <v>здание детского сада № 2</v>
      </c>
      <c r="D2329" s="10" t="str">
        <f t="shared" si="72"/>
        <v>7807382270здание детского сада № 2</v>
      </c>
      <c r="E2329" s="10"/>
      <c r="F2329" s="10" t="s">
        <v>16</v>
      </c>
      <c r="G2329" s="10" t="s">
        <v>960</v>
      </c>
      <c r="H2329" s="11" t="s">
        <v>1018</v>
      </c>
      <c r="I2329" s="2">
        <f t="shared" si="73"/>
        <v>1</v>
      </c>
      <c r="J2329" s="2" t="s">
        <v>11974</v>
      </c>
    </row>
    <row r="2330" spans="1:10" x14ac:dyDescent="0.25">
      <c r="A2330" s="12">
        <v>7807387768</v>
      </c>
      <c r="B2330" s="13" t="s">
        <v>4770</v>
      </c>
      <c r="C2330" s="13" t="str">
        <f>IF(B2330="","не указан"&amp;COUNTIF($A$3:$A2330,A2330),B2330)</f>
        <v>Государственное бюджетное общеобразовательное учреждение средняя общеобразовательная школа № 547 Красносельского района Санкт-Петербурга</v>
      </c>
      <c r="D2330" s="10" t="str">
        <f t="shared" si="72"/>
        <v>7807387768Государственное бюджетное общеобразовательное учреждение средняя общеобразовательная школа № 547 Красносельского района Санкт-Петербурга</v>
      </c>
      <c r="E2330" s="13" t="s">
        <v>4771</v>
      </c>
      <c r="F2330" s="13" t="s">
        <v>16</v>
      </c>
      <c r="G2330" s="13" t="s">
        <v>960</v>
      </c>
      <c r="H2330" s="14" t="s">
        <v>1065</v>
      </c>
      <c r="I2330" s="2">
        <f t="shared" si="73"/>
        <v>1</v>
      </c>
      <c r="J2330" s="2" t="s">
        <v>11974</v>
      </c>
    </row>
    <row r="2331" spans="1:10" x14ac:dyDescent="0.25">
      <c r="A2331" s="9">
        <v>7807388345</v>
      </c>
      <c r="B2331" s="10" t="s">
        <v>8523</v>
      </c>
      <c r="C2331" s="13" t="str">
        <f>IF(B2331="","не указан"&amp;COUNTIF($A$3:$A2331,A2331),B2331)</f>
        <v>основной корпус</v>
      </c>
      <c r="D2331" s="10" t="str">
        <f t="shared" si="72"/>
        <v>7807388345основной корпус</v>
      </c>
      <c r="E2331" s="10" t="s">
        <v>8524</v>
      </c>
      <c r="F2331" s="10" t="s">
        <v>16</v>
      </c>
      <c r="G2331" s="10" t="s">
        <v>960</v>
      </c>
      <c r="H2331" s="11" t="s">
        <v>1019</v>
      </c>
      <c r="I2331" s="2">
        <f t="shared" si="73"/>
        <v>3</v>
      </c>
      <c r="J2331" s="2" t="s">
        <v>11974</v>
      </c>
    </row>
    <row r="2332" spans="1:10" x14ac:dyDescent="0.25">
      <c r="A2332" s="12">
        <v>7807388345</v>
      </c>
      <c r="B2332" s="13" t="s">
        <v>11491</v>
      </c>
      <c r="C2332" s="13" t="str">
        <f>IF(B2332="","не указан"&amp;COUNTIF($A$3:$A2332,A2332),B2332)</f>
        <v>филиал учреждения К-9</v>
      </c>
      <c r="D2332" s="10" t="str">
        <f t="shared" si="72"/>
        <v>7807388345филиал учреждения К-9</v>
      </c>
      <c r="E2332" s="13" t="s">
        <v>11492</v>
      </c>
      <c r="F2332" s="13" t="s">
        <v>16</v>
      </c>
      <c r="G2332" s="13" t="s">
        <v>960</v>
      </c>
      <c r="H2332" s="14" t="s">
        <v>1019</v>
      </c>
      <c r="I2332" s="2">
        <f t="shared" si="73"/>
        <v>2</v>
      </c>
      <c r="J2332" s="2" t="s">
        <v>11974</v>
      </c>
    </row>
    <row r="2333" spans="1:10" x14ac:dyDescent="0.25">
      <c r="A2333" s="9">
        <v>7807388345</v>
      </c>
      <c r="B2333" s="10" t="s">
        <v>11493</v>
      </c>
      <c r="C2333" s="13" t="str">
        <f>IF(B2333="","не указан"&amp;COUNTIF($A$3:$A2333,A2333),B2333)</f>
        <v>филиал учреждения К11</v>
      </c>
      <c r="D2333" s="10" t="str">
        <f t="shared" si="72"/>
        <v>7807388345филиал учреждения К11</v>
      </c>
      <c r="E2333" s="10" t="s">
        <v>11492</v>
      </c>
      <c r="F2333" s="10" t="s">
        <v>16</v>
      </c>
      <c r="G2333" s="10" t="s">
        <v>960</v>
      </c>
      <c r="H2333" s="11" t="s">
        <v>1019</v>
      </c>
      <c r="I2333" s="2">
        <f t="shared" si="73"/>
        <v>1</v>
      </c>
      <c r="J2333" s="2" t="s">
        <v>11974</v>
      </c>
    </row>
    <row r="2334" spans="1:10" x14ac:dyDescent="0.25">
      <c r="A2334" s="12">
        <v>7808004778</v>
      </c>
      <c r="B2334" s="13" t="s">
        <v>7148</v>
      </c>
      <c r="C2334" s="13" t="str">
        <f>IF(B2334="","не указан"&amp;COUNTIF($A$3:$A2334,A2334),B2334)</f>
        <v>Лечебное учреждение</v>
      </c>
      <c r="D2334" s="10" t="str">
        <f t="shared" si="72"/>
        <v>7808004778Лечебное учреждение</v>
      </c>
      <c r="E2334" s="13" t="s">
        <v>7149</v>
      </c>
      <c r="F2334" s="13" t="s">
        <v>2243</v>
      </c>
      <c r="G2334" s="13" t="s">
        <v>2317</v>
      </c>
      <c r="H2334" s="14" t="s">
        <v>2400</v>
      </c>
      <c r="I2334" s="2">
        <f t="shared" si="73"/>
        <v>1</v>
      </c>
      <c r="J2334" s="2" t="s">
        <v>11974</v>
      </c>
    </row>
    <row r="2335" spans="1:10" x14ac:dyDescent="0.25">
      <c r="A2335" s="9">
        <v>7808005066</v>
      </c>
      <c r="B2335" s="10" t="s">
        <v>6794</v>
      </c>
      <c r="C2335" s="13" t="str">
        <f>IF(B2335="","не указан"&amp;COUNTIF($A$3:$A2335,A2335),B2335)</f>
        <v>Кинотеатр</v>
      </c>
      <c r="D2335" s="10" t="str">
        <f t="shared" si="72"/>
        <v>7808005066Кинотеатр</v>
      </c>
      <c r="E2335" s="10" t="s">
        <v>6795</v>
      </c>
      <c r="F2335" s="10" t="s">
        <v>2243</v>
      </c>
      <c r="G2335" s="10" t="s">
        <v>2428</v>
      </c>
      <c r="H2335" s="11" t="s">
        <v>2436</v>
      </c>
      <c r="I2335" s="2">
        <f t="shared" si="73"/>
        <v>1</v>
      </c>
      <c r="J2335" s="2" t="s">
        <v>11974</v>
      </c>
    </row>
    <row r="2336" spans="1:10" x14ac:dyDescent="0.25">
      <c r="A2336" s="12">
        <v>7808009039</v>
      </c>
      <c r="B2336" s="13" t="s">
        <v>6217</v>
      </c>
      <c r="C2336" s="13" t="str">
        <f>IF(B2336="","не указан"&amp;COUNTIF($A$3:$A2336,A2336),B2336)</f>
        <v>Здание гримёрных</v>
      </c>
      <c r="D2336" s="10" t="str">
        <f t="shared" si="72"/>
        <v>7808009039Здание гримёрных</v>
      </c>
      <c r="E2336" s="13"/>
      <c r="F2336" s="13" t="s">
        <v>2243</v>
      </c>
      <c r="G2336" s="13" t="s">
        <v>2428</v>
      </c>
      <c r="H2336" s="14" t="s">
        <v>2520</v>
      </c>
      <c r="I2336" s="2">
        <f t="shared" si="73"/>
        <v>3</v>
      </c>
      <c r="J2336" s="2" t="s">
        <v>11974</v>
      </c>
    </row>
    <row r="2337" spans="1:10" x14ac:dyDescent="0.25">
      <c r="A2337" s="9">
        <v>7808009039</v>
      </c>
      <c r="B2337" s="13"/>
      <c r="C2337" s="13" t="str">
        <f>IF(B2337="","не указан"&amp;COUNTIF($A$3:$A2337,A2337),B2337)</f>
        <v>не указан2</v>
      </c>
      <c r="D2337" s="10" t="str">
        <f t="shared" si="72"/>
        <v>7808009039не указан2</v>
      </c>
      <c r="E2337" s="10"/>
      <c r="F2337" s="10" t="s">
        <v>2243</v>
      </c>
      <c r="G2337" s="10" t="s">
        <v>2428</v>
      </c>
      <c r="H2337" s="11" t="s">
        <v>2520</v>
      </c>
      <c r="I2337" s="2">
        <f t="shared" si="73"/>
        <v>2</v>
      </c>
      <c r="J2337" s="2" t="s">
        <v>11974</v>
      </c>
    </row>
    <row r="2338" spans="1:10" x14ac:dyDescent="0.25">
      <c r="A2338" s="12">
        <v>7808009039</v>
      </c>
      <c r="B2338" s="13" t="s">
        <v>11483</v>
      </c>
      <c r="C2338" s="13" t="str">
        <f>IF(B2338="","не указан"&amp;COUNTIF($A$3:$A2338,A2338),B2338)</f>
        <v>Филармония</v>
      </c>
      <c r="D2338" s="10" t="str">
        <f t="shared" si="72"/>
        <v>7808009039Филармония</v>
      </c>
      <c r="E2338" s="13"/>
      <c r="F2338" s="13" t="s">
        <v>2243</v>
      </c>
      <c r="G2338" s="13" t="s">
        <v>2428</v>
      </c>
      <c r="H2338" s="14" t="s">
        <v>2520</v>
      </c>
      <c r="I2338" s="2">
        <f t="shared" si="73"/>
        <v>1</v>
      </c>
      <c r="J2338" s="2" t="s">
        <v>11974</v>
      </c>
    </row>
    <row r="2339" spans="1:10" x14ac:dyDescent="0.25">
      <c r="A2339" s="9">
        <v>7808010330</v>
      </c>
      <c r="B2339" s="13"/>
      <c r="C2339" s="13" t="str">
        <f>IF(B2339="","не указан"&amp;COUNTIF($A$3:$A2339,A2339),B2339)</f>
        <v>не указан1</v>
      </c>
      <c r="D2339" s="10" t="str">
        <f t="shared" si="72"/>
        <v>7808010330не указан1</v>
      </c>
      <c r="E2339" s="10"/>
      <c r="F2339" s="10" t="s">
        <v>2243</v>
      </c>
      <c r="G2339" s="10" t="s">
        <v>2428</v>
      </c>
      <c r="H2339" s="11" t="s">
        <v>2434</v>
      </c>
      <c r="I2339" s="2">
        <f t="shared" si="73"/>
        <v>1</v>
      </c>
      <c r="J2339" s="2" t="s">
        <v>11974</v>
      </c>
    </row>
    <row r="2340" spans="1:10" x14ac:dyDescent="0.25">
      <c r="A2340" s="12">
        <v>7808012539</v>
      </c>
      <c r="B2340" s="13" t="s">
        <v>9988</v>
      </c>
      <c r="C2340" s="13" t="str">
        <f>IF(B2340="","не указан"&amp;COUNTIF($A$3:$A2340,A2340),B2340)</f>
        <v>Размещение сотрудников Учреждение</v>
      </c>
      <c r="D2340" s="10" t="str">
        <f t="shared" si="72"/>
        <v>7808012539Размещение сотрудников Учреждение</v>
      </c>
      <c r="E2340" s="13" t="s">
        <v>9989</v>
      </c>
      <c r="F2340" s="13" t="s">
        <v>2243</v>
      </c>
      <c r="G2340" s="13" t="s">
        <v>2428</v>
      </c>
      <c r="H2340" s="14" t="s">
        <v>2504</v>
      </c>
      <c r="I2340" s="2">
        <f t="shared" si="73"/>
        <v>1</v>
      </c>
      <c r="J2340" s="2" t="s">
        <v>11974</v>
      </c>
    </row>
    <row r="2341" spans="1:10" x14ac:dyDescent="0.25">
      <c r="A2341" s="9">
        <v>7808018523</v>
      </c>
      <c r="B2341" s="10" t="s">
        <v>10072</v>
      </c>
      <c r="C2341" s="13" t="str">
        <f>IF(B2341="","не указан"&amp;COUNTIF($A$3:$A2341,A2341),B2341)</f>
        <v>Санкт-Петербургский музей Хлеба</v>
      </c>
      <c r="D2341" s="10" t="str">
        <f t="shared" si="72"/>
        <v>7808018523Санкт-Петербургский музей Хлеба</v>
      </c>
      <c r="E2341" s="10" t="s">
        <v>10073</v>
      </c>
      <c r="F2341" s="10" t="s">
        <v>2243</v>
      </c>
      <c r="G2341" s="10" t="s">
        <v>2428</v>
      </c>
      <c r="H2341" s="11" t="s">
        <v>2532</v>
      </c>
      <c r="I2341" s="2">
        <f t="shared" si="73"/>
        <v>1</v>
      </c>
      <c r="J2341" s="2" t="s">
        <v>11974</v>
      </c>
    </row>
    <row r="2342" spans="1:10" x14ac:dyDescent="0.25">
      <c r="A2342" s="12">
        <v>7808023241</v>
      </c>
      <c r="B2342" s="13" t="s">
        <v>4654</v>
      </c>
      <c r="C2342" s="13" t="str">
        <f>IF(B2342="","не указан"&amp;COUNTIF($A$3:$A2342,A2342),B2342)</f>
        <v>Государственное бюджетное нетиповое образовательное учреждение "Санкт-Петербургский городской Дворец творчества юных"</v>
      </c>
      <c r="D2342" s="10" t="str">
        <f t="shared" si="72"/>
        <v>7808023241Государственное бюджетное нетиповое образовательное учреждение "Санкт-Петербургский городской Дворец творчества юных"</v>
      </c>
      <c r="E2342" s="13" t="s">
        <v>4655</v>
      </c>
      <c r="F2342" s="13" t="s">
        <v>2243</v>
      </c>
      <c r="G2342" s="13" t="s">
        <v>2565</v>
      </c>
      <c r="H2342" s="14" t="s">
        <v>2570</v>
      </c>
      <c r="I2342" s="2">
        <f t="shared" si="73"/>
        <v>3</v>
      </c>
      <c r="J2342" s="2" t="s">
        <v>11974</v>
      </c>
    </row>
    <row r="2343" spans="1:10" x14ac:dyDescent="0.25">
      <c r="A2343" s="9">
        <v>7808023241</v>
      </c>
      <c r="B2343" s="10" t="s">
        <v>6068</v>
      </c>
      <c r="C2343" s="13" t="str">
        <f>IF(B2343="","не указан"&amp;COUNTIF($A$3:$A2343,A2343),B2343)</f>
        <v>Загородный центр детско-юношеского творчества "Зеркальный"</v>
      </c>
      <c r="D2343" s="10" t="str">
        <f t="shared" si="72"/>
        <v>7808023241Загородный центр детско-юношеского творчества "Зеркальный"</v>
      </c>
      <c r="E2343" s="10" t="s">
        <v>6069</v>
      </c>
      <c r="F2343" s="10" t="s">
        <v>2243</v>
      </c>
      <c r="G2343" s="10" t="s">
        <v>2565</v>
      </c>
      <c r="H2343" s="11" t="s">
        <v>2570</v>
      </c>
      <c r="I2343" s="2">
        <f t="shared" si="73"/>
        <v>2</v>
      </c>
      <c r="J2343" s="2" t="s">
        <v>11974</v>
      </c>
    </row>
    <row r="2344" spans="1:10" x14ac:dyDescent="0.25">
      <c r="A2344" s="12">
        <v>7808023241</v>
      </c>
      <c r="B2344" s="13" t="s">
        <v>11936</v>
      </c>
      <c r="C2344" s="13" t="str">
        <f>IF(B2344="","не указан"&amp;COUNTIF($A$3:$A2344,A2344),B2344)</f>
        <v>Эколого-биологический центр "Крестовский остров"</v>
      </c>
      <c r="D2344" s="10" t="str">
        <f t="shared" si="72"/>
        <v>7808023241Эколого-биологический центр "Крестовский остров"</v>
      </c>
      <c r="E2344" s="13" t="s">
        <v>11937</v>
      </c>
      <c r="F2344" s="13" t="s">
        <v>2243</v>
      </c>
      <c r="G2344" s="13" t="s">
        <v>2565</v>
      </c>
      <c r="H2344" s="14" t="s">
        <v>2570</v>
      </c>
      <c r="I2344" s="2">
        <f t="shared" si="73"/>
        <v>1</v>
      </c>
      <c r="J2344" s="2" t="s">
        <v>11974</v>
      </c>
    </row>
    <row r="2345" spans="1:10" x14ac:dyDescent="0.25">
      <c r="A2345" s="9">
        <v>7808025979</v>
      </c>
      <c r="B2345" s="13"/>
      <c r="C2345" s="13" t="str">
        <f>IF(B2345="","не указан"&amp;COUNTIF($A$3:$A2345,A2345),B2345)</f>
        <v>не указан1</v>
      </c>
      <c r="D2345" s="10" t="str">
        <f t="shared" si="72"/>
        <v>7808025979не указан1</v>
      </c>
      <c r="E2345" s="10" t="s">
        <v>6581</v>
      </c>
      <c r="F2345" s="10" t="s">
        <v>16</v>
      </c>
      <c r="G2345" s="10" t="s">
        <v>2118</v>
      </c>
      <c r="H2345" s="11" t="s">
        <v>2235</v>
      </c>
      <c r="I2345" s="2">
        <f t="shared" si="73"/>
        <v>1</v>
      </c>
      <c r="J2345" s="2" t="s">
        <v>11974</v>
      </c>
    </row>
    <row r="2346" spans="1:10" x14ac:dyDescent="0.25">
      <c r="A2346" s="12">
        <v>7808025993</v>
      </c>
      <c r="B2346" s="13" t="s">
        <v>6843</v>
      </c>
      <c r="C2346" s="13" t="str">
        <f>IF(B2346="","не указан"&amp;COUNTIF($A$3:$A2346,A2346),B2346)</f>
        <v>комитет по культуре Санкт-Петербурга</v>
      </c>
      <c r="D2346" s="10" t="str">
        <f t="shared" si="72"/>
        <v>7808025993комитет по культуре Санкт-Петербурга</v>
      </c>
      <c r="E2346" s="13" t="s">
        <v>6844</v>
      </c>
      <c r="F2346" s="13" t="s">
        <v>2243</v>
      </c>
      <c r="G2346" s="13" t="s">
        <v>2428</v>
      </c>
      <c r="H2346" s="14" t="s">
        <v>2429</v>
      </c>
      <c r="I2346" s="2">
        <f t="shared" si="73"/>
        <v>1</v>
      </c>
      <c r="J2346" s="2" t="s">
        <v>11973</v>
      </c>
    </row>
    <row r="2347" spans="1:10" x14ac:dyDescent="0.25">
      <c r="A2347" s="9">
        <v>7808028070</v>
      </c>
      <c r="B2347" s="13"/>
      <c r="C2347" s="13" t="str">
        <f>IF(B2347="","не указан"&amp;COUNTIF($A$3:$A2347,A2347),B2347)</f>
        <v>не указан1</v>
      </c>
      <c r="D2347" s="10" t="str">
        <f t="shared" si="72"/>
        <v>7808028070не указан1</v>
      </c>
      <c r="E2347" s="10" t="s">
        <v>2960</v>
      </c>
      <c r="F2347" s="10" t="s">
        <v>2243</v>
      </c>
      <c r="G2347" s="10" t="s">
        <v>2640</v>
      </c>
      <c r="H2347" s="11" t="s">
        <v>2650</v>
      </c>
      <c r="I2347" s="2">
        <f t="shared" si="73"/>
        <v>1</v>
      </c>
      <c r="J2347" s="2" t="s">
        <v>11974</v>
      </c>
    </row>
    <row r="2348" spans="1:10" x14ac:dyDescent="0.25">
      <c r="A2348" s="12">
        <v>7808030376</v>
      </c>
      <c r="B2348" s="13"/>
      <c r="C2348" s="13" t="str">
        <f>IF(B2348="","не указан"&amp;COUNTIF($A$3:$A2348,A2348),B2348)</f>
        <v>не указан1</v>
      </c>
      <c r="D2348" s="10" t="str">
        <f t="shared" si="72"/>
        <v>7808030376не указан1</v>
      </c>
      <c r="E2348" s="13" t="s">
        <v>10275</v>
      </c>
      <c r="F2348" s="13" t="s">
        <v>2243</v>
      </c>
      <c r="G2348" s="13" t="s">
        <v>2428</v>
      </c>
      <c r="H2348" s="14" t="s">
        <v>2491</v>
      </c>
      <c r="I2348" s="2">
        <f t="shared" si="73"/>
        <v>2</v>
      </c>
      <c r="J2348" s="2" t="s">
        <v>11974</v>
      </c>
    </row>
    <row r="2349" spans="1:10" x14ac:dyDescent="0.25">
      <c r="A2349" s="9">
        <v>7808030376</v>
      </c>
      <c r="B2349" s="13"/>
      <c r="C2349" s="13" t="str">
        <f>IF(B2349="","не указан"&amp;COUNTIF($A$3:$A2349,A2349),B2349)</f>
        <v>не указан2</v>
      </c>
      <c r="D2349" s="10" t="str">
        <f t="shared" si="72"/>
        <v>7808030376не указан2</v>
      </c>
      <c r="E2349" s="10" t="s">
        <v>10969</v>
      </c>
      <c r="F2349" s="10" t="s">
        <v>2243</v>
      </c>
      <c r="G2349" s="10" t="s">
        <v>2428</v>
      </c>
      <c r="H2349" s="11" t="s">
        <v>2491</v>
      </c>
      <c r="I2349" s="2">
        <f t="shared" si="73"/>
        <v>1</v>
      </c>
      <c r="J2349" s="2" t="s">
        <v>11974</v>
      </c>
    </row>
    <row r="2350" spans="1:10" x14ac:dyDescent="0.25">
      <c r="A2350" s="12">
        <v>7808038086</v>
      </c>
      <c r="B2350" s="13" t="s">
        <v>9818</v>
      </c>
      <c r="C2350" s="13" t="str">
        <f>IF(B2350="","не указан"&amp;COUNTIF($A$3:$A2350,A2350),B2350)</f>
        <v>помещения в оперативном управлении</v>
      </c>
      <c r="D2350" s="10" t="str">
        <f t="shared" si="72"/>
        <v>7808038086помещения в оперативном управлении</v>
      </c>
      <c r="E2350" s="13"/>
      <c r="F2350" s="13" t="s">
        <v>2243</v>
      </c>
      <c r="G2350" s="13" t="s">
        <v>2428</v>
      </c>
      <c r="H2350" s="14" t="s">
        <v>2489</v>
      </c>
      <c r="I2350" s="2">
        <f t="shared" si="73"/>
        <v>1</v>
      </c>
      <c r="J2350" s="2" t="s">
        <v>11974</v>
      </c>
    </row>
    <row r="2351" spans="1:10" x14ac:dyDescent="0.25">
      <c r="A2351" s="9">
        <v>7808041829</v>
      </c>
      <c r="B2351" s="10" t="s">
        <v>10737</v>
      </c>
      <c r="C2351" s="13" t="str">
        <f>IF(B2351="","не указан"&amp;COUNTIF($A$3:$A2351,A2351),B2351)</f>
        <v>Спортивное учреждение</v>
      </c>
      <c r="D2351" s="10" t="str">
        <f t="shared" si="72"/>
        <v>7808041829Спортивное учреждение</v>
      </c>
      <c r="E2351" s="10" t="s">
        <v>10738</v>
      </c>
      <c r="F2351" s="10" t="s">
        <v>2243</v>
      </c>
      <c r="G2351" s="10" t="s">
        <v>2708</v>
      </c>
      <c r="H2351" s="11" t="s">
        <v>2729</v>
      </c>
      <c r="I2351" s="2">
        <f t="shared" si="73"/>
        <v>1</v>
      </c>
      <c r="J2351" s="2" t="s">
        <v>11974</v>
      </c>
    </row>
    <row r="2352" spans="1:10" x14ac:dyDescent="0.25">
      <c r="A2352" s="12">
        <v>7808042903</v>
      </c>
      <c r="B2352" s="13" t="s">
        <v>10689</v>
      </c>
      <c r="C2352" s="13" t="str">
        <f>IF(B2352="","не указан"&amp;COUNTIF($A$3:$A2352,A2352),B2352)</f>
        <v>СПб ГБУСОН «Центр «Альмус»</v>
      </c>
      <c r="D2352" s="10" t="str">
        <f t="shared" si="72"/>
        <v>7808042903СПб ГБУСОН «Центр «Альмус»</v>
      </c>
      <c r="E2352" s="13" t="s">
        <v>10690</v>
      </c>
      <c r="F2352" s="13" t="s">
        <v>16</v>
      </c>
      <c r="G2352" s="13" t="s">
        <v>1325</v>
      </c>
      <c r="H2352" s="14" t="s">
        <v>1499</v>
      </c>
      <c r="I2352" s="2">
        <f t="shared" si="73"/>
        <v>1</v>
      </c>
      <c r="J2352" s="2" t="s">
        <v>11974</v>
      </c>
    </row>
    <row r="2353" spans="1:10" x14ac:dyDescent="0.25">
      <c r="A2353" s="9">
        <v>7808042928</v>
      </c>
      <c r="B2353" s="10" t="s">
        <v>3263</v>
      </c>
      <c r="C2353" s="13" t="str">
        <f>IF(B2353="","не указан"&amp;COUNTIF($A$3:$A2353,A2353),B2353)</f>
        <v>аптека</v>
      </c>
      <c r="D2353" s="10" t="str">
        <f t="shared" si="72"/>
        <v>7808042928аптека</v>
      </c>
      <c r="E2353" s="10" t="s">
        <v>3264</v>
      </c>
      <c r="F2353" s="10" t="s">
        <v>2243</v>
      </c>
      <c r="G2353" s="10" t="s">
        <v>2317</v>
      </c>
      <c r="H2353" s="11" t="s">
        <v>2353</v>
      </c>
      <c r="I2353" s="2">
        <f t="shared" si="73"/>
        <v>30</v>
      </c>
      <c r="J2353" s="2" t="s">
        <v>11974</v>
      </c>
    </row>
    <row r="2354" spans="1:10" x14ac:dyDescent="0.25">
      <c r="A2354" s="12">
        <v>7808042928</v>
      </c>
      <c r="B2354" s="13"/>
      <c r="C2354" s="13" t="str">
        <f>IF(B2354="","не указан"&amp;COUNTIF($A$3:$A2354,A2354),B2354)</f>
        <v>не указан2</v>
      </c>
      <c r="D2354" s="10" t="str">
        <f t="shared" si="72"/>
        <v>7808042928не указан2</v>
      </c>
      <c r="E2354" s="13" t="s">
        <v>3277</v>
      </c>
      <c r="F2354" s="13" t="s">
        <v>2243</v>
      </c>
      <c r="G2354" s="13" t="s">
        <v>2317</v>
      </c>
      <c r="H2354" s="14" t="s">
        <v>2353</v>
      </c>
      <c r="I2354" s="2">
        <f t="shared" si="73"/>
        <v>29</v>
      </c>
      <c r="J2354" s="2" t="s">
        <v>11974</v>
      </c>
    </row>
    <row r="2355" spans="1:10" x14ac:dyDescent="0.25">
      <c r="A2355" s="9">
        <v>7808042928</v>
      </c>
      <c r="B2355" s="10" t="s">
        <v>9497</v>
      </c>
      <c r="C2355" s="13" t="str">
        <f>IF(B2355="","не указан"&amp;COUNTIF($A$3:$A2355,A2355),B2355)</f>
        <v>подстанция скорой медицинской помощи</v>
      </c>
      <c r="D2355" s="10" t="str">
        <f t="shared" si="72"/>
        <v>7808042928подстанция скорой медицинской помощи</v>
      </c>
      <c r="E2355" s="10"/>
      <c r="F2355" s="10" t="s">
        <v>2243</v>
      </c>
      <c r="G2355" s="10" t="s">
        <v>2317</v>
      </c>
      <c r="H2355" s="11" t="s">
        <v>2353</v>
      </c>
      <c r="I2355" s="2">
        <f t="shared" si="73"/>
        <v>28</v>
      </c>
      <c r="J2355" s="2" t="s">
        <v>11974</v>
      </c>
    </row>
    <row r="2356" spans="1:10" x14ac:dyDescent="0.25">
      <c r="A2356" s="12">
        <v>7808042928</v>
      </c>
      <c r="B2356" s="13" t="s">
        <v>9498</v>
      </c>
      <c r="C2356" s="13" t="str">
        <f>IF(B2356="","не указан"&amp;COUNTIF($A$3:$A2356,A2356),B2356)</f>
        <v>подстанция скорой медицинской помощи № 10(24)</v>
      </c>
      <c r="D2356" s="10" t="str">
        <f t="shared" si="72"/>
        <v>7808042928подстанция скорой медицинской помощи № 10(24)</v>
      </c>
      <c r="E2356" s="13" t="s">
        <v>9499</v>
      </c>
      <c r="F2356" s="13" t="s">
        <v>2243</v>
      </c>
      <c r="G2356" s="13" t="s">
        <v>2317</v>
      </c>
      <c r="H2356" s="14" t="s">
        <v>2353</v>
      </c>
      <c r="I2356" s="2">
        <f t="shared" si="73"/>
        <v>27</v>
      </c>
      <c r="J2356" s="2" t="s">
        <v>11974</v>
      </c>
    </row>
    <row r="2357" spans="1:10" x14ac:dyDescent="0.25">
      <c r="A2357" s="9">
        <v>7808042928</v>
      </c>
      <c r="B2357" s="10" t="s">
        <v>9500</v>
      </c>
      <c r="C2357" s="13" t="str">
        <f>IF(B2357="","не указан"&amp;COUNTIF($A$3:$A2357,A2357),B2357)</f>
        <v>подстанция скорой медицинской помощи № 11</v>
      </c>
      <c r="D2357" s="10" t="str">
        <f t="shared" si="72"/>
        <v>7808042928подстанция скорой медицинской помощи № 11</v>
      </c>
      <c r="E2357" s="10" t="s">
        <v>9501</v>
      </c>
      <c r="F2357" s="10" t="s">
        <v>2243</v>
      </c>
      <c r="G2357" s="10" t="s">
        <v>2317</v>
      </c>
      <c r="H2357" s="11" t="s">
        <v>2353</v>
      </c>
      <c r="I2357" s="2">
        <f t="shared" si="73"/>
        <v>26</v>
      </c>
      <c r="J2357" s="2" t="s">
        <v>11974</v>
      </c>
    </row>
    <row r="2358" spans="1:10" x14ac:dyDescent="0.25">
      <c r="A2358" s="12">
        <v>7808042928</v>
      </c>
      <c r="B2358" s="13" t="s">
        <v>9502</v>
      </c>
      <c r="C2358" s="13" t="str">
        <f>IF(B2358="","не указан"&amp;COUNTIF($A$3:$A2358,A2358),B2358)</f>
        <v>подстанция скорой медицинской помощи № 12</v>
      </c>
      <c r="D2358" s="10" t="str">
        <f t="shared" si="72"/>
        <v>7808042928подстанция скорой медицинской помощи № 12</v>
      </c>
      <c r="E2358" s="13" t="s">
        <v>9503</v>
      </c>
      <c r="F2358" s="13" t="s">
        <v>2243</v>
      </c>
      <c r="G2358" s="13" t="s">
        <v>2317</v>
      </c>
      <c r="H2358" s="14" t="s">
        <v>2353</v>
      </c>
      <c r="I2358" s="2">
        <f t="shared" si="73"/>
        <v>25</v>
      </c>
      <c r="J2358" s="2" t="s">
        <v>11974</v>
      </c>
    </row>
    <row r="2359" spans="1:10" x14ac:dyDescent="0.25">
      <c r="A2359" s="9">
        <v>7808042928</v>
      </c>
      <c r="B2359" s="10" t="s">
        <v>9504</v>
      </c>
      <c r="C2359" s="13" t="str">
        <f>IF(B2359="","не указан"&amp;COUNTIF($A$3:$A2359,A2359),B2359)</f>
        <v>подстанция скорой медицинской помощи № 14</v>
      </c>
      <c r="D2359" s="10" t="str">
        <f t="shared" si="72"/>
        <v>7808042928подстанция скорой медицинской помощи № 14</v>
      </c>
      <c r="E2359" s="10" t="s">
        <v>9505</v>
      </c>
      <c r="F2359" s="10" t="s">
        <v>2243</v>
      </c>
      <c r="G2359" s="10" t="s">
        <v>2317</v>
      </c>
      <c r="H2359" s="11" t="s">
        <v>2353</v>
      </c>
      <c r="I2359" s="2">
        <f t="shared" si="73"/>
        <v>24</v>
      </c>
      <c r="J2359" s="2" t="s">
        <v>11974</v>
      </c>
    </row>
    <row r="2360" spans="1:10" x14ac:dyDescent="0.25">
      <c r="A2360" s="12">
        <v>7808042928</v>
      </c>
      <c r="B2360" s="13" t="s">
        <v>9506</v>
      </c>
      <c r="C2360" s="13" t="str">
        <f>IF(B2360="","не указан"&amp;COUNTIF($A$3:$A2360,A2360),B2360)</f>
        <v>подстанция скорой медицинской помощи № 15</v>
      </c>
      <c r="D2360" s="10" t="str">
        <f t="shared" si="72"/>
        <v>7808042928подстанция скорой медицинской помощи № 15</v>
      </c>
      <c r="E2360" s="13" t="s">
        <v>9507</v>
      </c>
      <c r="F2360" s="13" t="s">
        <v>2243</v>
      </c>
      <c r="G2360" s="13" t="s">
        <v>2317</v>
      </c>
      <c r="H2360" s="14" t="s">
        <v>2353</v>
      </c>
      <c r="I2360" s="2">
        <f t="shared" si="73"/>
        <v>23</v>
      </c>
      <c r="J2360" s="2" t="s">
        <v>11974</v>
      </c>
    </row>
    <row r="2361" spans="1:10" x14ac:dyDescent="0.25">
      <c r="A2361" s="9">
        <v>7808042928</v>
      </c>
      <c r="B2361" s="10" t="s">
        <v>9508</v>
      </c>
      <c r="C2361" s="13" t="str">
        <f>IF(B2361="","не указан"&amp;COUNTIF($A$3:$A2361,A2361),B2361)</f>
        <v>подстанция скорой медицинской помощи № 16</v>
      </c>
      <c r="D2361" s="10" t="str">
        <f t="shared" si="72"/>
        <v>7808042928подстанция скорой медицинской помощи № 16</v>
      </c>
      <c r="E2361" s="10" t="s">
        <v>9509</v>
      </c>
      <c r="F2361" s="10" t="s">
        <v>2243</v>
      </c>
      <c r="G2361" s="10" t="s">
        <v>2317</v>
      </c>
      <c r="H2361" s="11" t="s">
        <v>2353</v>
      </c>
      <c r="I2361" s="2">
        <f t="shared" si="73"/>
        <v>22</v>
      </c>
      <c r="J2361" s="2" t="s">
        <v>11974</v>
      </c>
    </row>
    <row r="2362" spans="1:10" x14ac:dyDescent="0.25">
      <c r="A2362" s="12">
        <v>7808042928</v>
      </c>
      <c r="B2362" s="13" t="s">
        <v>9510</v>
      </c>
      <c r="C2362" s="13" t="str">
        <f>IF(B2362="","не указан"&amp;COUNTIF($A$3:$A2362,A2362),B2362)</f>
        <v>подстанция скорой медицинской помощи № 17</v>
      </c>
      <c r="D2362" s="10" t="str">
        <f t="shared" si="72"/>
        <v>7808042928подстанция скорой медицинской помощи № 17</v>
      </c>
      <c r="E2362" s="13" t="s">
        <v>9511</v>
      </c>
      <c r="F2362" s="13" t="s">
        <v>2243</v>
      </c>
      <c r="G2362" s="13" t="s">
        <v>2317</v>
      </c>
      <c r="H2362" s="14" t="s">
        <v>2353</v>
      </c>
      <c r="I2362" s="2">
        <f t="shared" si="73"/>
        <v>21</v>
      </c>
      <c r="J2362" s="2" t="s">
        <v>11974</v>
      </c>
    </row>
    <row r="2363" spans="1:10" x14ac:dyDescent="0.25">
      <c r="A2363" s="9">
        <v>7808042928</v>
      </c>
      <c r="B2363" s="10" t="s">
        <v>9512</v>
      </c>
      <c r="C2363" s="13" t="str">
        <f>IF(B2363="","не указан"&amp;COUNTIF($A$3:$A2363,A2363),B2363)</f>
        <v>подстанция скорой медицинской помощи № 18</v>
      </c>
      <c r="D2363" s="10" t="str">
        <f t="shared" si="72"/>
        <v>7808042928подстанция скорой медицинской помощи № 18</v>
      </c>
      <c r="E2363" s="10" t="s">
        <v>9513</v>
      </c>
      <c r="F2363" s="10" t="s">
        <v>2243</v>
      </c>
      <c r="G2363" s="10" t="s">
        <v>2317</v>
      </c>
      <c r="H2363" s="11" t="s">
        <v>2353</v>
      </c>
      <c r="I2363" s="2">
        <f t="shared" si="73"/>
        <v>20</v>
      </c>
      <c r="J2363" s="2" t="s">
        <v>11974</v>
      </c>
    </row>
    <row r="2364" spans="1:10" x14ac:dyDescent="0.25">
      <c r="A2364" s="12">
        <v>7808042928</v>
      </c>
      <c r="B2364" s="13" t="s">
        <v>9514</v>
      </c>
      <c r="C2364" s="13" t="str">
        <f>IF(B2364="","не указан"&amp;COUNTIF($A$3:$A2364,A2364),B2364)</f>
        <v>подстанция скорой медицинской помощи № 19 (филиал)</v>
      </c>
      <c r="D2364" s="10" t="str">
        <f t="shared" si="72"/>
        <v>7808042928подстанция скорой медицинской помощи № 19 (филиал)</v>
      </c>
      <c r="E2364" s="13" t="s">
        <v>9515</v>
      </c>
      <c r="F2364" s="13" t="s">
        <v>2243</v>
      </c>
      <c r="G2364" s="13" t="s">
        <v>2317</v>
      </c>
      <c r="H2364" s="14" t="s">
        <v>2353</v>
      </c>
      <c r="I2364" s="2">
        <f t="shared" si="73"/>
        <v>19</v>
      </c>
      <c r="J2364" s="2" t="s">
        <v>11974</v>
      </c>
    </row>
    <row r="2365" spans="1:10" x14ac:dyDescent="0.25">
      <c r="A2365" s="9">
        <v>7808042928</v>
      </c>
      <c r="B2365" s="10" t="s">
        <v>9516</v>
      </c>
      <c r="C2365" s="13" t="str">
        <f>IF(B2365="","не указан"&amp;COUNTIF($A$3:$A2365,A2365),B2365)</f>
        <v>подстанция скорой медицинской помощи № 2</v>
      </c>
      <c r="D2365" s="10" t="str">
        <f t="shared" si="72"/>
        <v>7808042928подстанция скорой медицинской помощи № 2</v>
      </c>
      <c r="E2365" s="10" t="s">
        <v>9517</v>
      </c>
      <c r="F2365" s="10" t="s">
        <v>2243</v>
      </c>
      <c r="G2365" s="10" t="s">
        <v>2317</v>
      </c>
      <c r="H2365" s="11" t="s">
        <v>2353</v>
      </c>
      <c r="I2365" s="2">
        <f t="shared" si="73"/>
        <v>18</v>
      </c>
      <c r="J2365" s="2" t="s">
        <v>11974</v>
      </c>
    </row>
    <row r="2366" spans="1:10" x14ac:dyDescent="0.25">
      <c r="A2366" s="12">
        <v>7808042928</v>
      </c>
      <c r="B2366" s="13" t="s">
        <v>9518</v>
      </c>
      <c r="C2366" s="13" t="str">
        <f>IF(B2366="","не указан"&amp;COUNTIF($A$3:$A2366,A2366),B2366)</f>
        <v>подстанция скорой медицинской помощи № 20</v>
      </c>
      <c r="D2366" s="10" t="str">
        <f t="shared" si="72"/>
        <v>7808042928подстанция скорой медицинской помощи № 20</v>
      </c>
      <c r="E2366" s="13"/>
      <c r="F2366" s="13" t="s">
        <v>2243</v>
      </c>
      <c r="G2366" s="13" t="s">
        <v>2317</v>
      </c>
      <c r="H2366" s="14" t="s">
        <v>2353</v>
      </c>
      <c r="I2366" s="2">
        <f t="shared" si="73"/>
        <v>17</v>
      </c>
      <c r="J2366" s="2" t="s">
        <v>11974</v>
      </c>
    </row>
    <row r="2367" spans="1:10" x14ac:dyDescent="0.25">
      <c r="A2367" s="9">
        <v>7808042928</v>
      </c>
      <c r="B2367" s="10" t="s">
        <v>9519</v>
      </c>
      <c r="C2367" s="13" t="str">
        <f>IF(B2367="","не указан"&amp;COUNTIF($A$3:$A2367,A2367),B2367)</f>
        <v>подстанция скорой медицинской помощи № 21</v>
      </c>
      <c r="D2367" s="10" t="str">
        <f t="shared" si="72"/>
        <v>7808042928подстанция скорой медицинской помощи № 21</v>
      </c>
      <c r="E2367" s="10" t="s">
        <v>9520</v>
      </c>
      <c r="F2367" s="10" t="s">
        <v>2243</v>
      </c>
      <c r="G2367" s="10" t="s">
        <v>2317</v>
      </c>
      <c r="H2367" s="11" t="s">
        <v>2353</v>
      </c>
      <c r="I2367" s="2">
        <f t="shared" si="73"/>
        <v>16</v>
      </c>
      <c r="J2367" s="2" t="s">
        <v>11974</v>
      </c>
    </row>
    <row r="2368" spans="1:10" x14ac:dyDescent="0.25">
      <c r="A2368" s="12">
        <v>7808042928</v>
      </c>
      <c r="B2368" s="13" t="s">
        <v>9521</v>
      </c>
      <c r="C2368" s="13" t="str">
        <f>IF(B2368="","не указан"&amp;COUNTIF($A$3:$A2368,A2368),B2368)</f>
        <v>подстанция скорой медицинской помощи № 22</v>
      </c>
      <c r="D2368" s="10" t="str">
        <f t="shared" si="72"/>
        <v>7808042928подстанция скорой медицинской помощи № 22</v>
      </c>
      <c r="E2368" s="13"/>
      <c r="F2368" s="13" t="s">
        <v>2243</v>
      </c>
      <c r="G2368" s="13" t="s">
        <v>2317</v>
      </c>
      <c r="H2368" s="14" t="s">
        <v>2353</v>
      </c>
      <c r="I2368" s="2">
        <f t="shared" si="73"/>
        <v>15</v>
      </c>
      <c r="J2368" s="2" t="s">
        <v>11974</v>
      </c>
    </row>
    <row r="2369" spans="1:10" x14ac:dyDescent="0.25">
      <c r="A2369" s="9">
        <v>7808042928</v>
      </c>
      <c r="B2369" s="10" t="s">
        <v>9522</v>
      </c>
      <c r="C2369" s="13" t="str">
        <f>IF(B2369="","не указан"&amp;COUNTIF($A$3:$A2369,A2369),B2369)</f>
        <v>подстанция скорой медицинской помощи № 23</v>
      </c>
      <c r="D2369" s="10" t="str">
        <f t="shared" si="72"/>
        <v>7808042928подстанция скорой медицинской помощи № 23</v>
      </c>
      <c r="E2369" s="10" t="s">
        <v>9523</v>
      </c>
      <c r="F2369" s="10" t="s">
        <v>2243</v>
      </c>
      <c r="G2369" s="10" t="s">
        <v>2317</v>
      </c>
      <c r="H2369" s="11" t="s">
        <v>2353</v>
      </c>
      <c r="I2369" s="2">
        <f t="shared" si="73"/>
        <v>14</v>
      </c>
      <c r="J2369" s="2" t="s">
        <v>11974</v>
      </c>
    </row>
    <row r="2370" spans="1:10" x14ac:dyDescent="0.25">
      <c r="A2370" s="12">
        <v>7808042928</v>
      </c>
      <c r="B2370" s="13" t="s">
        <v>9524</v>
      </c>
      <c r="C2370" s="13" t="str">
        <f>IF(B2370="","не указан"&amp;COUNTIF($A$3:$A2370,A2370),B2370)</f>
        <v>подстанция скорой медицинской помощи № 25</v>
      </c>
      <c r="D2370" s="10" t="str">
        <f t="shared" si="72"/>
        <v>7808042928подстанция скорой медицинской помощи № 25</v>
      </c>
      <c r="E2370" s="13" t="s">
        <v>9525</v>
      </c>
      <c r="F2370" s="13" t="s">
        <v>2243</v>
      </c>
      <c r="G2370" s="13" t="s">
        <v>2317</v>
      </c>
      <c r="H2370" s="14" t="s">
        <v>2353</v>
      </c>
      <c r="I2370" s="2">
        <f t="shared" si="73"/>
        <v>13</v>
      </c>
      <c r="J2370" s="2" t="s">
        <v>11974</v>
      </c>
    </row>
    <row r="2371" spans="1:10" x14ac:dyDescent="0.25">
      <c r="A2371" s="9">
        <v>7808042928</v>
      </c>
      <c r="B2371" s="10" t="s">
        <v>9526</v>
      </c>
      <c r="C2371" s="13" t="str">
        <f>IF(B2371="","не указан"&amp;COUNTIF($A$3:$A2371,A2371),B2371)</f>
        <v>подстанция скорой медицинской помощи № 26</v>
      </c>
      <c r="D2371" s="10" t="str">
        <f t="shared" si="72"/>
        <v>7808042928подстанция скорой медицинской помощи № 26</v>
      </c>
      <c r="E2371" s="10" t="s">
        <v>9527</v>
      </c>
      <c r="F2371" s="10" t="s">
        <v>2243</v>
      </c>
      <c r="G2371" s="10" t="s">
        <v>2317</v>
      </c>
      <c r="H2371" s="11" t="s">
        <v>2353</v>
      </c>
      <c r="I2371" s="2">
        <f t="shared" si="73"/>
        <v>12</v>
      </c>
      <c r="J2371" s="2" t="s">
        <v>11974</v>
      </c>
    </row>
    <row r="2372" spans="1:10" x14ac:dyDescent="0.25">
      <c r="A2372" s="12">
        <v>7808042928</v>
      </c>
      <c r="B2372" s="13" t="s">
        <v>9528</v>
      </c>
      <c r="C2372" s="13" t="str">
        <f>IF(B2372="","не указан"&amp;COUNTIF($A$3:$A2372,A2372),B2372)</f>
        <v>подстанция скорой медицинской помощи № 3</v>
      </c>
      <c r="D2372" s="10" t="str">
        <f t="shared" ref="D2372:D2435" si="74">A2372&amp;C2372</f>
        <v>7808042928подстанция скорой медицинской помощи № 3</v>
      </c>
      <c r="E2372" s="13" t="s">
        <v>9529</v>
      </c>
      <c r="F2372" s="13" t="s">
        <v>2243</v>
      </c>
      <c r="G2372" s="13" t="s">
        <v>2317</v>
      </c>
      <c r="H2372" s="14" t="s">
        <v>2353</v>
      </c>
      <c r="I2372" s="2">
        <f t="shared" ref="I2372:I2435" si="75">COUNTIF(A2372:A9103,A2372)</f>
        <v>11</v>
      </c>
      <c r="J2372" s="2" t="s">
        <v>11974</v>
      </c>
    </row>
    <row r="2373" spans="1:10" x14ac:dyDescent="0.25">
      <c r="A2373" s="9">
        <v>7808042928</v>
      </c>
      <c r="B2373" s="10" t="s">
        <v>9530</v>
      </c>
      <c r="C2373" s="13" t="str">
        <f>IF(B2373="","не указан"&amp;COUNTIF($A$3:$A2373,A2373),B2373)</f>
        <v>подстанция скорой медицинской помощи № 3 (филиал)</v>
      </c>
      <c r="D2373" s="10" t="str">
        <f t="shared" si="74"/>
        <v>7808042928подстанция скорой медицинской помощи № 3 (филиал)</v>
      </c>
      <c r="E2373" s="10" t="s">
        <v>9531</v>
      </c>
      <c r="F2373" s="10" t="s">
        <v>2243</v>
      </c>
      <c r="G2373" s="10" t="s">
        <v>2317</v>
      </c>
      <c r="H2373" s="11" t="s">
        <v>2353</v>
      </c>
      <c r="I2373" s="2">
        <f t="shared" si="75"/>
        <v>10</v>
      </c>
      <c r="J2373" s="2" t="s">
        <v>11974</v>
      </c>
    </row>
    <row r="2374" spans="1:10" x14ac:dyDescent="0.25">
      <c r="A2374" s="12">
        <v>7808042928</v>
      </c>
      <c r="B2374" s="13" t="s">
        <v>9532</v>
      </c>
      <c r="C2374" s="13" t="str">
        <f>IF(B2374="","не указан"&amp;COUNTIF($A$3:$A2374,A2374),B2374)</f>
        <v>подстанция скорой медицинской помощи № 4</v>
      </c>
      <c r="D2374" s="10" t="str">
        <f t="shared" si="74"/>
        <v>7808042928подстанция скорой медицинской помощи № 4</v>
      </c>
      <c r="E2374" s="13" t="s">
        <v>9533</v>
      </c>
      <c r="F2374" s="13" t="s">
        <v>2243</v>
      </c>
      <c r="G2374" s="13" t="s">
        <v>2317</v>
      </c>
      <c r="H2374" s="14" t="s">
        <v>2353</v>
      </c>
      <c r="I2374" s="2">
        <f t="shared" si="75"/>
        <v>9</v>
      </c>
      <c r="J2374" s="2" t="s">
        <v>11974</v>
      </c>
    </row>
    <row r="2375" spans="1:10" x14ac:dyDescent="0.25">
      <c r="A2375" s="9">
        <v>7808042928</v>
      </c>
      <c r="B2375" s="10" t="s">
        <v>9534</v>
      </c>
      <c r="C2375" s="13" t="str">
        <f>IF(B2375="","не указан"&amp;COUNTIF($A$3:$A2375,A2375),B2375)</f>
        <v>подстанция скорой медицинской помощи № 5</v>
      </c>
      <c r="D2375" s="10" t="str">
        <f t="shared" si="74"/>
        <v>7808042928подстанция скорой медицинской помощи № 5</v>
      </c>
      <c r="E2375" s="10" t="s">
        <v>9535</v>
      </c>
      <c r="F2375" s="10" t="s">
        <v>2243</v>
      </c>
      <c r="G2375" s="10" t="s">
        <v>2317</v>
      </c>
      <c r="H2375" s="11" t="s">
        <v>2353</v>
      </c>
      <c r="I2375" s="2">
        <f t="shared" si="75"/>
        <v>8</v>
      </c>
      <c r="J2375" s="2" t="s">
        <v>11974</v>
      </c>
    </row>
    <row r="2376" spans="1:10" x14ac:dyDescent="0.25">
      <c r="A2376" s="12">
        <v>7808042928</v>
      </c>
      <c r="B2376" s="13" t="s">
        <v>9536</v>
      </c>
      <c r="C2376" s="13" t="str">
        <f>IF(B2376="","не указан"&amp;COUNTIF($A$3:$A2376,A2376),B2376)</f>
        <v>подстанция скорой медицинской помощи № 6</v>
      </c>
      <c r="D2376" s="10" t="str">
        <f t="shared" si="74"/>
        <v>7808042928подстанция скорой медицинской помощи № 6</v>
      </c>
      <c r="E2376" s="13" t="s">
        <v>9537</v>
      </c>
      <c r="F2376" s="13" t="s">
        <v>2243</v>
      </c>
      <c r="G2376" s="13" t="s">
        <v>2317</v>
      </c>
      <c r="H2376" s="14" t="s">
        <v>2353</v>
      </c>
      <c r="I2376" s="2">
        <f t="shared" si="75"/>
        <v>7</v>
      </c>
      <c r="J2376" s="2" t="s">
        <v>11974</v>
      </c>
    </row>
    <row r="2377" spans="1:10" x14ac:dyDescent="0.25">
      <c r="A2377" s="9">
        <v>7808042928</v>
      </c>
      <c r="B2377" s="10" t="s">
        <v>9538</v>
      </c>
      <c r="C2377" s="13" t="str">
        <f>IF(B2377="","не указан"&amp;COUNTIF($A$3:$A2377,A2377),B2377)</f>
        <v>подстанция скорой медицинской помощи № 7</v>
      </c>
      <c r="D2377" s="10" t="str">
        <f t="shared" si="74"/>
        <v>7808042928подстанция скорой медицинской помощи № 7</v>
      </c>
      <c r="E2377" s="10" t="s">
        <v>9539</v>
      </c>
      <c r="F2377" s="10" t="s">
        <v>2243</v>
      </c>
      <c r="G2377" s="10" t="s">
        <v>2317</v>
      </c>
      <c r="H2377" s="11" t="s">
        <v>2353</v>
      </c>
      <c r="I2377" s="2">
        <f t="shared" si="75"/>
        <v>6</v>
      </c>
      <c r="J2377" s="2" t="s">
        <v>11974</v>
      </c>
    </row>
    <row r="2378" spans="1:10" x14ac:dyDescent="0.25">
      <c r="A2378" s="12">
        <v>7808042928</v>
      </c>
      <c r="B2378" s="13" t="s">
        <v>9540</v>
      </c>
      <c r="C2378" s="13" t="str">
        <f>IF(B2378="","не указан"&amp;COUNTIF($A$3:$A2378,A2378),B2378)</f>
        <v>подстанция скорой медицинской помощи № 8(13)</v>
      </c>
      <c r="D2378" s="10" t="str">
        <f t="shared" si="74"/>
        <v>7808042928подстанция скорой медицинской помощи № 8(13)</v>
      </c>
      <c r="E2378" s="13" t="s">
        <v>9541</v>
      </c>
      <c r="F2378" s="13" t="s">
        <v>2243</v>
      </c>
      <c r="G2378" s="13" t="s">
        <v>2317</v>
      </c>
      <c r="H2378" s="14" t="s">
        <v>2353</v>
      </c>
      <c r="I2378" s="2">
        <f t="shared" si="75"/>
        <v>5</v>
      </c>
      <c r="J2378" s="2" t="s">
        <v>11974</v>
      </c>
    </row>
    <row r="2379" spans="1:10" x14ac:dyDescent="0.25">
      <c r="A2379" s="9">
        <v>7808042928</v>
      </c>
      <c r="B2379" s="10" t="s">
        <v>9542</v>
      </c>
      <c r="C2379" s="13" t="str">
        <f>IF(B2379="","не указан"&amp;COUNTIF($A$3:$A2379,A2379),B2379)</f>
        <v>подстанция скорой медицинской помощи № 9</v>
      </c>
      <c r="D2379" s="10" t="str">
        <f t="shared" si="74"/>
        <v>7808042928подстанция скорой медицинской помощи № 9</v>
      </c>
      <c r="E2379" s="10" t="s">
        <v>9543</v>
      </c>
      <c r="F2379" s="10" t="s">
        <v>2243</v>
      </c>
      <c r="G2379" s="10" t="s">
        <v>2317</v>
      </c>
      <c r="H2379" s="11" t="s">
        <v>2353</v>
      </c>
      <c r="I2379" s="2">
        <f t="shared" si="75"/>
        <v>4</v>
      </c>
      <c r="J2379" s="2" t="s">
        <v>11974</v>
      </c>
    </row>
    <row r="2380" spans="1:10" x14ac:dyDescent="0.25">
      <c r="A2380" s="12">
        <v>7808042928</v>
      </c>
      <c r="B2380" s="13" t="s">
        <v>9544</v>
      </c>
      <c r="C2380" s="13" t="str">
        <f>IF(B2380="","не указан"&amp;COUNTIF($A$3:$A2380,A2380),B2380)</f>
        <v>Подстанция скорой медицинской помощи №1</v>
      </c>
      <c r="D2380" s="10" t="str">
        <f t="shared" si="74"/>
        <v>7808042928Подстанция скорой медицинской помощи №1</v>
      </c>
      <c r="E2380" s="13" t="s">
        <v>9545</v>
      </c>
      <c r="F2380" s="13" t="s">
        <v>2243</v>
      </c>
      <c r="G2380" s="13" t="s">
        <v>2317</v>
      </c>
      <c r="H2380" s="14" t="s">
        <v>2353</v>
      </c>
      <c r="I2380" s="2">
        <f t="shared" si="75"/>
        <v>3</v>
      </c>
      <c r="J2380" s="2" t="s">
        <v>11974</v>
      </c>
    </row>
    <row r="2381" spans="1:10" x14ac:dyDescent="0.25">
      <c r="A2381" s="9">
        <v>7808042928</v>
      </c>
      <c r="B2381" s="10" t="s">
        <v>9546</v>
      </c>
      <c r="C2381" s="13" t="str">
        <f>IF(B2381="","не указан"&amp;COUNTIF($A$3:$A2381,A2381),B2381)</f>
        <v>подстанция скорой медицинской помощи №27</v>
      </c>
      <c r="D2381" s="10" t="str">
        <f t="shared" si="74"/>
        <v>7808042928подстанция скорой медицинской помощи №27</v>
      </c>
      <c r="E2381" s="10"/>
      <c r="F2381" s="10" t="s">
        <v>2243</v>
      </c>
      <c r="G2381" s="10" t="s">
        <v>2317</v>
      </c>
      <c r="H2381" s="11" t="s">
        <v>2353</v>
      </c>
      <c r="I2381" s="2">
        <f t="shared" si="75"/>
        <v>2</v>
      </c>
      <c r="J2381" s="2" t="s">
        <v>11974</v>
      </c>
    </row>
    <row r="2382" spans="1:10" x14ac:dyDescent="0.25">
      <c r="A2382" s="12">
        <v>7808042928</v>
      </c>
      <c r="B2382" s="13" t="s">
        <v>11700</v>
      </c>
      <c r="C2382" s="13" t="str">
        <f>IF(B2382="","не указан"&amp;COUNTIF($A$3:$A2382,A2382),B2382)</f>
        <v>центральная подстанция скорой медицинской помощи</v>
      </c>
      <c r="D2382" s="10" t="str">
        <f t="shared" si="74"/>
        <v>7808042928центральная подстанция скорой медицинской помощи</v>
      </c>
      <c r="E2382" s="13" t="s">
        <v>11701</v>
      </c>
      <c r="F2382" s="13" t="s">
        <v>2243</v>
      </c>
      <c r="G2382" s="13" t="s">
        <v>2317</v>
      </c>
      <c r="H2382" s="14" t="s">
        <v>2353</v>
      </c>
      <c r="I2382" s="2">
        <f t="shared" si="75"/>
        <v>1</v>
      </c>
      <c r="J2382" s="2" t="s">
        <v>11974</v>
      </c>
    </row>
    <row r="2383" spans="1:10" x14ac:dyDescent="0.25">
      <c r="A2383" s="9">
        <v>7808043833</v>
      </c>
      <c r="B2383" s="10" t="s">
        <v>2986</v>
      </c>
      <c r="C2383" s="13" t="str">
        <f>IF(B2383="","не указан"&amp;COUNTIF($A$3:$A2383,A2383),B2383)</f>
        <v>административное (аренда)</v>
      </c>
      <c r="D2383" s="10" t="str">
        <f t="shared" si="74"/>
        <v>7808043833административное (аренда)</v>
      </c>
      <c r="E2383" s="10"/>
      <c r="F2383" s="10" t="s">
        <v>2243</v>
      </c>
      <c r="G2383" s="10" t="s">
        <v>2317</v>
      </c>
      <c r="H2383" s="11" t="s">
        <v>2317</v>
      </c>
      <c r="I2383" s="2">
        <f t="shared" si="75"/>
        <v>2</v>
      </c>
      <c r="J2383" s="2" t="s">
        <v>11973</v>
      </c>
    </row>
    <row r="2384" spans="1:10" x14ac:dyDescent="0.25">
      <c r="A2384" s="12">
        <v>7808043833</v>
      </c>
      <c r="B2384" s="13" t="s">
        <v>9235</v>
      </c>
      <c r="C2384" s="13" t="str">
        <f>IF(B2384="","не указан"&amp;COUNTIF($A$3:$A2384,A2384),B2384)</f>
        <v>Подвальное помещение</v>
      </c>
      <c r="D2384" s="10" t="str">
        <f t="shared" si="74"/>
        <v>7808043833Подвальное помещение</v>
      </c>
      <c r="E2384" s="13"/>
      <c r="F2384" s="13" t="s">
        <v>2243</v>
      </c>
      <c r="G2384" s="13" t="s">
        <v>2317</v>
      </c>
      <c r="H2384" s="14" t="s">
        <v>2317</v>
      </c>
      <c r="I2384" s="2">
        <f t="shared" si="75"/>
        <v>1</v>
      </c>
      <c r="J2384" s="2" t="s">
        <v>11973</v>
      </c>
    </row>
    <row r="2385" spans="1:10" x14ac:dyDescent="0.25">
      <c r="A2385" s="9">
        <v>7808045220</v>
      </c>
      <c r="B2385" s="13"/>
      <c r="C2385" s="13" t="str">
        <f>IF(B2385="","не указан"&amp;COUNTIF($A$3:$A2385,A2385),B2385)</f>
        <v>не указан1</v>
      </c>
      <c r="D2385" s="10" t="str">
        <f t="shared" si="74"/>
        <v>7808045220не указан1</v>
      </c>
      <c r="E2385" s="10" t="s">
        <v>10965</v>
      </c>
      <c r="F2385" s="10" t="s">
        <v>2243</v>
      </c>
      <c r="G2385" s="10" t="s">
        <v>2428</v>
      </c>
      <c r="H2385" s="11" t="s">
        <v>2521</v>
      </c>
      <c r="I2385" s="2">
        <f t="shared" si="75"/>
        <v>2</v>
      </c>
      <c r="J2385" s="2" t="s">
        <v>11974</v>
      </c>
    </row>
    <row r="2386" spans="1:10" x14ac:dyDescent="0.25">
      <c r="A2386" s="12">
        <v>7808045220</v>
      </c>
      <c r="B2386" s="13" t="s">
        <v>11753</v>
      </c>
      <c r="C2386" s="13" t="str">
        <f>IF(B2386="","не указан"&amp;COUNTIF($A$3:$A2386,A2386),B2386)</f>
        <v>часть помещений</v>
      </c>
      <c r="D2386" s="10" t="str">
        <f t="shared" si="74"/>
        <v>7808045220часть помещений</v>
      </c>
      <c r="E2386" s="13" t="s">
        <v>11754</v>
      </c>
      <c r="F2386" s="13" t="s">
        <v>2243</v>
      </c>
      <c r="G2386" s="13" t="s">
        <v>2428</v>
      </c>
      <c r="H2386" s="14" t="s">
        <v>2521</v>
      </c>
      <c r="I2386" s="2">
        <f t="shared" si="75"/>
        <v>1</v>
      </c>
      <c r="J2386" s="2" t="s">
        <v>11974</v>
      </c>
    </row>
    <row r="2387" spans="1:10" x14ac:dyDescent="0.25">
      <c r="A2387" s="9">
        <v>7808046224</v>
      </c>
      <c r="B2387" s="10" t="s">
        <v>3078</v>
      </c>
      <c r="C2387" s="13" t="str">
        <f>IF(B2387="","не указан"&amp;COUNTIF($A$3:$A2387,A2387),B2387)</f>
        <v>Административное литер В</v>
      </c>
      <c r="D2387" s="10" t="str">
        <f t="shared" si="74"/>
        <v>7808046224Административное литер В</v>
      </c>
      <c r="E2387" s="10" t="s">
        <v>3079</v>
      </c>
      <c r="F2387" s="10" t="s">
        <v>2243</v>
      </c>
      <c r="G2387" s="10" t="s">
        <v>2317</v>
      </c>
      <c r="H2387" s="11" t="s">
        <v>2348</v>
      </c>
      <c r="I2387" s="2">
        <f t="shared" si="75"/>
        <v>13</v>
      </c>
      <c r="J2387" s="2" t="s">
        <v>11974</v>
      </c>
    </row>
    <row r="2388" spans="1:10" x14ac:dyDescent="0.25">
      <c r="A2388" s="12">
        <v>7808046224</v>
      </c>
      <c r="B2388" s="13" t="s">
        <v>3239</v>
      </c>
      <c r="C2388" s="13" t="str">
        <f>IF(B2388="","не указан"&amp;COUNTIF($A$3:$A2388,A2388),B2388)</f>
        <v>Амбулаторное литер Б</v>
      </c>
      <c r="D2388" s="10" t="str">
        <f t="shared" si="74"/>
        <v>7808046224Амбулаторное литер Б</v>
      </c>
      <c r="E2388" s="13" t="s">
        <v>3240</v>
      </c>
      <c r="F2388" s="13" t="s">
        <v>2243</v>
      </c>
      <c r="G2388" s="13" t="s">
        <v>2317</v>
      </c>
      <c r="H2388" s="14" t="s">
        <v>2348</v>
      </c>
      <c r="I2388" s="2">
        <f t="shared" si="75"/>
        <v>12</v>
      </c>
      <c r="J2388" s="2" t="s">
        <v>11974</v>
      </c>
    </row>
    <row r="2389" spans="1:10" x14ac:dyDescent="0.25">
      <c r="A2389" s="9">
        <v>7808046224</v>
      </c>
      <c r="B2389" s="10" t="s">
        <v>3265</v>
      </c>
      <c r="C2389" s="13" t="str">
        <f>IF(B2389="","не указан"&amp;COUNTIF($A$3:$A2389,A2389),B2389)</f>
        <v>Аптека литер Ж</v>
      </c>
      <c r="D2389" s="10" t="str">
        <f t="shared" si="74"/>
        <v>7808046224Аптека литер Ж</v>
      </c>
      <c r="E2389" s="10" t="s">
        <v>3266</v>
      </c>
      <c r="F2389" s="10" t="s">
        <v>2243</v>
      </c>
      <c r="G2389" s="10" t="s">
        <v>2317</v>
      </c>
      <c r="H2389" s="11" t="s">
        <v>2348</v>
      </c>
      <c r="I2389" s="2">
        <f t="shared" si="75"/>
        <v>11</v>
      </c>
      <c r="J2389" s="2" t="s">
        <v>11974</v>
      </c>
    </row>
    <row r="2390" spans="1:10" x14ac:dyDescent="0.25">
      <c r="A2390" s="12">
        <v>7808046224</v>
      </c>
      <c r="B2390" s="13" t="s">
        <v>3544</v>
      </c>
      <c r="C2390" s="13" t="str">
        <f>IF(B2390="","не указан"&amp;COUNTIF($A$3:$A2390,A2390),B2390)</f>
        <v>Бухгалтерия литер Г</v>
      </c>
      <c r="D2390" s="10" t="str">
        <f t="shared" si="74"/>
        <v>7808046224Бухгалтерия литер Г</v>
      </c>
      <c r="E2390" s="13" t="s">
        <v>3545</v>
      </c>
      <c r="F2390" s="13" t="s">
        <v>2243</v>
      </c>
      <c r="G2390" s="13" t="s">
        <v>2317</v>
      </c>
      <c r="H2390" s="14" t="s">
        <v>2348</v>
      </c>
      <c r="I2390" s="2">
        <f t="shared" si="75"/>
        <v>10</v>
      </c>
      <c r="J2390" s="2" t="s">
        <v>11974</v>
      </c>
    </row>
    <row r="2391" spans="1:10" x14ac:dyDescent="0.25">
      <c r="A2391" s="9">
        <v>7808046224</v>
      </c>
      <c r="B2391" s="10" t="s">
        <v>7129</v>
      </c>
      <c r="C2391" s="13" t="str">
        <f>IF(B2391="","не указан"&amp;COUNTIF($A$3:$A2391,A2391),B2391)</f>
        <v>лечебное литер А</v>
      </c>
      <c r="D2391" s="10" t="str">
        <f t="shared" si="74"/>
        <v>7808046224лечебное литер А</v>
      </c>
      <c r="E2391" s="10" t="s">
        <v>7130</v>
      </c>
      <c r="F2391" s="10" t="s">
        <v>2243</v>
      </c>
      <c r="G2391" s="10" t="s">
        <v>2317</v>
      </c>
      <c r="H2391" s="11" t="s">
        <v>2348</v>
      </c>
      <c r="I2391" s="2">
        <f t="shared" si="75"/>
        <v>9</v>
      </c>
      <c r="J2391" s="2" t="s">
        <v>11974</v>
      </c>
    </row>
    <row r="2392" spans="1:10" x14ac:dyDescent="0.25">
      <c r="A2392" s="12">
        <v>7808046224</v>
      </c>
      <c r="B2392" s="13" t="s">
        <v>7131</v>
      </c>
      <c r="C2392" s="13" t="str">
        <f>IF(B2392="","не указан"&amp;COUNTIF($A$3:$A2392,A2392),B2392)</f>
        <v>Лечебное литер Д</v>
      </c>
      <c r="D2392" s="10" t="str">
        <f t="shared" si="74"/>
        <v>7808046224Лечебное литер Д</v>
      </c>
      <c r="E2392" s="13" t="s">
        <v>7132</v>
      </c>
      <c r="F2392" s="13" t="s">
        <v>2243</v>
      </c>
      <c r="G2392" s="13" t="s">
        <v>2317</v>
      </c>
      <c r="H2392" s="14" t="s">
        <v>2348</v>
      </c>
      <c r="I2392" s="2">
        <f t="shared" si="75"/>
        <v>8</v>
      </c>
      <c r="J2392" s="2" t="s">
        <v>11974</v>
      </c>
    </row>
    <row r="2393" spans="1:10" x14ac:dyDescent="0.25">
      <c r="A2393" s="9">
        <v>7808046224</v>
      </c>
      <c r="B2393" s="10" t="s">
        <v>7133</v>
      </c>
      <c r="C2393" s="13" t="str">
        <f>IF(B2393="","не указан"&amp;COUNTIF($A$3:$A2393,A2393),B2393)</f>
        <v>Лечебное литер З</v>
      </c>
      <c r="D2393" s="10" t="str">
        <f t="shared" si="74"/>
        <v>7808046224Лечебное литер З</v>
      </c>
      <c r="E2393" s="10" t="s">
        <v>7134</v>
      </c>
      <c r="F2393" s="10" t="s">
        <v>2243</v>
      </c>
      <c r="G2393" s="10" t="s">
        <v>2317</v>
      </c>
      <c r="H2393" s="11" t="s">
        <v>2348</v>
      </c>
      <c r="I2393" s="2">
        <f t="shared" si="75"/>
        <v>7</v>
      </c>
      <c r="J2393" s="2" t="s">
        <v>11974</v>
      </c>
    </row>
    <row r="2394" spans="1:10" x14ac:dyDescent="0.25">
      <c r="A2394" s="12">
        <v>7808046224</v>
      </c>
      <c r="B2394" s="13" t="s">
        <v>7135</v>
      </c>
      <c r="C2394" s="13" t="str">
        <f>IF(B2394="","не указан"&amp;COUNTIF($A$3:$A2394,A2394),B2394)</f>
        <v>Лечебное литер И</v>
      </c>
      <c r="D2394" s="10" t="str">
        <f t="shared" si="74"/>
        <v>7808046224Лечебное литер И</v>
      </c>
      <c r="E2394" s="13" t="s">
        <v>7136</v>
      </c>
      <c r="F2394" s="13" t="s">
        <v>2243</v>
      </c>
      <c r="G2394" s="13" t="s">
        <v>2317</v>
      </c>
      <c r="H2394" s="14" t="s">
        <v>2348</v>
      </c>
      <c r="I2394" s="2">
        <f t="shared" si="75"/>
        <v>6</v>
      </c>
      <c r="J2394" s="2" t="s">
        <v>11974</v>
      </c>
    </row>
    <row r="2395" spans="1:10" x14ac:dyDescent="0.25">
      <c r="A2395" s="9">
        <v>7808046224</v>
      </c>
      <c r="B2395" s="10" t="s">
        <v>7137</v>
      </c>
      <c r="C2395" s="13" t="str">
        <f>IF(B2395="","не указан"&amp;COUNTIF($A$3:$A2395,A2395),B2395)</f>
        <v>Лечебное литер К</v>
      </c>
      <c r="D2395" s="10" t="str">
        <f t="shared" si="74"/>
        <v>7808046224Лечебное литер К</v>
      </c>
      <c r="E2395" s="10" t="s">
        <v>7138</v>
      </c>
      <c r="F2395" s="10" t="s">
        <v>2243</v>
      </c>
      <c r="G2395" s="10" t="s">
        <v>2317</v>
      </c>
      <c r="H2395" s="11" t="s">
        <v>2348</v>
      </c>
      <c r="I2395" s="2">
        <f t="shared" si="75"/>
        <v>5</v>
      </c>
      <c r="J2395" s="2" t="s">
        <v>11974</v>
      </c>
    </row>
    <row r="2396" spans="1:10" x14ac:dyDescent="0.25">
      <c r="A2396" s="12">
        <v>7808046224</v>
      </c>
      <c r="B2396" s="13" t="s">
        <v>7204</v>
      </c>
      <c r="C2396" s="13" t="str">
        <f>IF(B2396="","не указан"&amp;COUNTIF($A$3:$A2396,A2396),B2396)</f>
        <v>Лечебный литер Я</v>
      </c>
      <c r="D2396" s="10" t="str">
        <f t="shared" si="74"/>
        <v>7808046224Лечебный литер Я</v>
      </c>
      <c r="E2396" s="13" t="s">
        <v>7205</v>
      </c>
      <c r="F2396" s="13" t="s">
        <v>2243</v>
      </c>
      <c r="G2396" s="13" t="s">
        <v>2317</v>
      </c>
      <c r="H2396" s="14" t="s">
        <v>2348</v>
      </c>
      <c r="I2396" s="2">
        <f t="shared" si="75"/>
        <v>4</v>
      </c>
      <c r="J2396" s="2" t="s">
        <v>11974</v>
      </c>
    </row>
    <row r="2397" spans="1:10" x14ac:dyDescent="0.25">
      <c r="A2397" s="9">
        <v>7808046224</v>
      </c>
      <c r="B2397" s="10" t="s">
        <v>7356</v>
      </c>
      <c r="C2397" s="13" t="str">
        <f>IF(B2397="","не указан"&amp;COUNTIF($A$3:$A2397,A2397),B2397)</f>
        <v>Многофункциональный медицинский центр, стр. 2</v>
      </c>
      <c r="D2397" s="10" t="str">
        <f t="shared" si="74"/>
        <v>7808046224Многофункциональный медицинский центр, стр. 2</v>
      </c>
      <c r="E2397" s="10" t="s">
        <v>7357</v>
      </c>
      <c r="F2397" s="10" t="s">
        <v>2243</v>
      </c>
      <c r="G2397" s="10" t="s">
        <v>2317</v>
      </c>
      <c r="H2397" s="11" t="s">
        <v>2348</v>
      </c>
      <c r="I2397" s="2">
        <f t="shared" si="75"/>
        <v>3</v>
      </c>
      <c r="J2397" s="2" t="s">
        <v>11974</v>
      </c>
    </row>
    <row r="2398" spans="1:10" x14ac:dyDescent="0.25">
      <c r="A2398" s="12">
        <v>7808046224</v>
      </c>
      <c r="B2398" s="13" t="s">
        <v>9041</v>
      </c>
      <c r="C2398" s="13" t="str">
        <f>IF(B2398="","не указан"&amp;COUNTIF($A$3:$A2398,A2398),B2398)</f>
        <v>Патанатомия литер Е</v>
      </c>
      <c r="D2398" s="10" t="str">
        <f t="shared" si="74"/>
        <v>7808046224Патанатомия литер Е</v>
      </c>
      <c r="E2398" s="13" t="s">
        <v>9042</v>
      </c>
      <c r="F2398" s="13" t="s">
        <v>2243</v>
      </c>
      <c r="G2398" s="13" t="s">
        <v>2317</v>
      </c>
      <c r="H2398" s="14" t="s">
        <v>2348</v>
      </c>
      <c r="I2398" s="2">
        <f t="shared" si="75"/>
        <v>2</v>
      </c>
      <c r="J2398" s="2" t="s">
        <v>11974</v>
      </c>
    </row>
    <row r="2399" spans="1:10" x14ac:dyDescent="0.25">
      <c r="A2399" s="9">
        <v>7808046224</v>
      </c>
      <c r="B2399" s="10" t="s">
        <v>11581</v>
      </c>
      <c r="C2399" s="13" t="str">
        <f>IF(B2399="","не указан"&amp;COUNTIF($A$3:$A2399,A2399),B2399)</f>
        <v>Хозяйственный литер У</v>
      </c>
      <c r="D2399" s="10" t="str">
        <f t="shared" si="74"/>
        <v>7808046224Хозяйственный литер У</v>
      </c>
      <c r="E2399" s="10" t="s">
        <v>11582</v>
      </c>
      <c r="F2399" s="10" t="s">
        <v>2243</v>
      </c>
      <c r="G2399" s="10" t="s">
        <v>2317</v>
      </c>
      <c r="H2399" s="11" t="s">
        <v>2348</v>
      </c>
      <c r="I2399" s="2">
        <f t="shared" si="75"/>
        <v>1</v>
      </c>
      <c r="J2399" s="2" t="s">
        <v>11974</v>
      </c>
    </row>
    <row r="2400" spans="1:10" x14ac:dyDescent="0.25">
      <c r="A2400" s="12">
        <v>7808046545</v>
      </c>
      <c r="B2400" s="13" t="s">
        <v>7769</v>
      </c>
      <c r="C2400" s="13" t="str">
        <f>IF(B2400="","не указан"&amp;COUNTIF($A$3:$A2400,A2400),B2400)</f>
        <v>нежилое помещение (офис)</v>
      </c>
      <c r="D2400" s="10" t="str">
        <f t="shared" si="74"/>
        <v>7808046545нежилое помещение (офис)</v>
      </c>
      <c r="E2400" s="13"/>
      <c r="F2400" s="13" t="s">
        <v>2243</v>
      </c>
      <c r="G2400" s="13" t="s">
        <v>2428</v>
      </c>
      <c r="H2400" s="14" t="s">
        <v>2488</v>
      </c>
      <c r="I2400" s="2">
        <f t="shared" si="75"/>
        <v>2</v>
      </c>
      <c r="J2400" s="2" t="s">
        <v>11974</v>
      </c>
    </row>
    <row r="2401" spans="1:10" x14ac:dyDescent="0.25">
      <c r="A2401" s="9">
        <v>7808046545</v>
      </c>
      <c r="B2401" s="10" t="s">
        <v>7771</v>
      </c>
      <c r="C2401" s="13" t="str">
        <f>IF(B2401="","не указан"&amp;COUNTIF($A$3:$A2401,A2401),B2401)</f>
        <v>нежилое помещение (под офис)</v>
      </c>
      <c r="D2401" s="10" t="str">
        <f t="shared" si="74"/>
        <v>7808046545нежилое помещение (под офис)</v>
      </c>
      <c r="E2401" s="10"/>
      <c r="F2401" s="10" t="s">
        <v>2243</v>
      </c>
      <c r="G2401" s="10" t="s">
        <v>2428</v>
      </c>
      <c r="H2401" s="11" t="s">
        <v>2488</v>
      </c>
      <c r="I2401" s="2">
        <f t="shared" si="75"/>
        <v>1</v>
      </c>
      <c r="J2401" s="2" t="s">
        <v>11974</v>
      </c>
    </row>
    <row r="2402" spans="1:10" x14ac:dyDescent="0.25">
      <c r="A2402" s="12">
        <v>7809000790</v>
      </c>
      <c r="B2402" s="13"/>
      <c r="C2402" s="13" t="str">
        <f>IF(B2402="","не указан"&amp;COUNTIF($A$3:$A2402,A2402),B2402)</f>
        <v>не указан1</v>
      </c>
      <c r="D2402" s="10" t="str">
        <f t="shared" si="74"/>
        <v>7809000790не указан1</v>
      </c>
      <c r="E2402" s="13" t="s">
        <v>2976</v>
      </c>
      <c r="F2402" s="13" t="s">
        <v>2243</v>
      </c>
      <c r="G2402" s="13" t="s">
        <v>2278</v>
      </c>
      <c r="H2402" s="14" t="s">
        <v>2281</v>
      </c>
      <c r="I2402" s="2">
        <f t="shared" si="75"/>
        <v>3</v>
      </c>
      <c r="J2402" s="2" t="s">
        <v>11974</v>
      </c>
    </row>
    <row r="2403" spans="1:10" x14ac:dyDescent="0.25">
      <c r="A2403" s="9">
        <v>7809000790</v>
      </c>
      <c r="B2403" s="13"/>
      <c r="C2403" s="13" t="str">
        <f>IF(B2403="","не указан"&amp;COUNTIF($A$3:$A2403,A2403),B2403)</f>
        <v>не указан2</v>
      </c>
      <c r="D2403" s="10" t="str">
        <f t="shared" si="74"/>
        <v>7809000790не указан2</v>
      </c>
      <c r="E2403" s="10" t="s">
        <v>7283</v>
      </c>
      <c r="F2403" s="10" t="s">
        <v>2243</v>
      </c>
      <c r="G2403" s="10" t="s">
        <v>2278</v>
      </c>
      <c r="H2403" s="11" t="s">
        <v>2281</v>
      </c>
      <c r="I2403" s="2">
        <f t="shared" si="75"/>
        <v>2</v>
      </c>
      <c r="J2403" s="2" t="s">
        <v>11974</v>
      </c>
    </row>
    <row r="2404" spans="1:10" x14ac:dyDescent="0.25">
      <c r="A2404" s="12">
        <v>7809000790</v>
      </c>
      <c r="B2404" s="13"/>
      <c r="C2404" s="13" t="str">
        <f>IF(B2404="","не указан"&amp;COUNTIF($A$3:$A2404,A2404),B2404)</f>
        <v>не указан3</v>
      </c>
      <c r="D2404" s="10" t="str">
        <f t="shared" si="74"/>
        <v>7809000790не указан3</v>
      </c>
      <c r="E2404" s="13" t="s">
        <v>11950</v>
      </c>
      <c r="F2404" s="13" t="s">
        <v>2243</v>
      </c>
      <c r="G2404" s="13" t="s">
        <v>2278</v>
      </c>
      <c r="H2404" s="14" t="s">
        <v>2281</v>
      </c>
      <c r="I2404" s="2">
        <f t="shared" si="75"/>
        <v>1</v>
      </c>
      <c r="J2404" s="2" t="s">
        <v>11974</v>
      </c>
    </row>
    <row r="2405" spans="1:10" x14ac:dyDescent="0.25">
      <c r="A2405" s="9">
        <v>7809007845</v>
      </c>
      <c r="B2405" s="10" t="s">
        <v>5601</v>
      </c>
      <c r="C2405" s="13" t="str">
        <f>IF(B2405="","не указан"&amp;COUNTIF($A$3:$A2405,A2405),B2405)</f>
        <v>Дом молодёжи "Рекорд"</v>
      </c>
      <c r="D2405" s="10" t="str">
        <f t="shared" si="74"/>
        <v>7809007845Дом молодёжи "Рекорд"</v>
      </c>
      <c r="E2405" s="10" t="s">
        <v>5602</v>
      </c>
      <c r="F2405" s="10" t="s">
        <v>16</v>
      </c>
      <c r="G2405" s="10" t="s">
        <v>17</v>
      </c>
      <c r="H2405" s="11" t="s">
        <v>101</v>
      </c>
      <c r="I2405" s="2">
        <f t="shared" si="75"/>
        <v>4</v>
      </c>
      <c r="J2405" s="2" t="s">
        <v>11974</v>
      </c>
    </row>
    <row r="2406" spans="1:10" x14ac:dyDescent="0.25">
      <c r="A2406" s="12">
        <v>7809007845</v>
      </c>
      <c r="B2406" s="13"/>
      <c r="C2406" s="13" t="str">
        <f>IF(B2406="","не указан"&amp;COUNTIF($A$3:$A2406,A2406),B2406)</f>
        <v>не указан2</v>
      </c>
      <c r="D2406" s="10" t="str">
        <f t="shared" si="74"/>
        <v>7809007845не указан2</v>
      </c>
      <c r="E2406" s="13"/>
      <c r="F2406" s="13" t="s">
        <v>16</v>
      </c>
      <c r="G2406" s="13" t="s">
        <v>17</v>
      </c>
      <c r="H2406" s="14" t="s">
        <v>101</v>
      </c>
      <c r="I2406" s="2">
        <f t="shared" si="75"/>
        <v>3</v>
      </c>
      <c r="J2406" s="2" t="s">
        <v>11974</v>
      </c>
    </row>
    <row r="2407" spans="1:10" x14ac:dyDescent="0.25">
      <c r="A2407" s="9">
        <v>7809007845</v>
      </c>
      <c r="B2407" s="13"/>
      <c r="C2407" s="13" t="str">
        <f>IF(B2407="","не указан"&amp;COUNTIF($A$3:$A2407,A2407),B2407)</f>
        <v>не указан3</v>
      </c>
      <c r="D2407" s="10" t="str">
        <f t="shared" si="74"/>
        <v>7809007845не указан3</v>
      </c>
      <c r="E2407" s="10" t="s">
        <v>9196</v>
      </c>
      <c r="F2407" s="10" t="s">
        <v>16</v>
      </c>
      <c r="G2407" s="10" t="s">
        <v>17</v>
      </c>
      <c r="H2407" s="11" t="s">
        <v>101</v>
      </c>
      <c r="I2407" s="2">
        <f t="shared" si="75"/>
        <v>2</v>
      </c>
      <c r="J2407" s="2" t="s">
        <v>11974</v>
      </c>
    </row>
    <row r="2408" spans="1:10" x14ac:dyDescent="0.25">
      <c r="A2408" s="12">
        <v>7809007845</v>
      </c>
      <c r="B2408" s="13" t="s">
        <v>9206</v>
      </c>
      <c r="C2408" s="13" t="str">
        <f>IF(B2408="","не указан"&amp;COUNTIF($A$3:$A2408,A2408),B2408)</f>
        <v>ПМК "Ф133"</v>
      </c>
      <c r="D2408" s="10" t="str">
        <f t="shared" si="74"/>
        <v>7809007845ПМК "Ф133"</v>
      </c>
      <c r="E2408" s="13"/>
      <c r="F2408" s="13" t="s">
        <v>16</v>
      </c>
      <c r="G2408" s="13" t="s">
        <v>17</v>
      </c>
      <c r="H2408" s="14" t="s">
        <v>101</v>
      </c>
      <c r="I2408" s="2">
        <f t="shared" si="75"/>
        <v>1</v>
      </c>
      <c r="J2408" s="2" t="s">
        <v>11974</v>
      </c>
    </row>
    <row r="2409" spans="1:10" x14ac:dyDescent="0.25">
      <c r="A2409" s="9">
        <v>7809007926</v>
      </c>
      <c r="B2409" s="10" t="s">
        <v>10894</v>
      </c>
      <c r="C2409" s="13" t="str">
        <f>IF(B2409="","не указан"&amp;COUNTIF($A$3:$A2409,A2409),B2409)</f>
        <v>Столярные мастерские Театра юных зрителей им. А.А. Брянцева</v>
      </c>
      <c r="D2409" s="10" t="str">
        <f t="shared" si="74"/>
        <v>7809007926Столярные мастерские Театра юных зрителей им. А.А. Брянцева</v>
      </c>
      <c r="E2409" s="10"/>
      <c r="F2409" s="10" t="s">
        <v>2243</v>
      </c>
      <c r="G2409" s="10" t="s">
        <v>2428</v>
      </c>
      <c r="H2409" s="11" t="s">
        <v>2535</v>
      </c>
      <c r="I2409" s="2">
        <f t="shared" si="75"/>
        <v>2</v>
      </c>
      <c r="J2409" s="2" t="s">
        <v>11974</v>
      </c>
    </row>
    <row r="2410" spans="1:10" x14ac:dyDescent="0.25">
      <c r="A2410" s="12">
        <v>7809007926</v>
      </c>
      <c r="B2410" s="13" t="s">
        <v>10975</v>
      </c>
      <c r="C2410" s="13" t="str">
        <f>IF(B2410="","не указан"&amp;COUNTIF($A$3:$A2410,A2410),B2410)</f>
        <v>Театр юных зрителей им.А.А. Брянцева</v>
      </c>
      <c r="D2410" s="10" t="str">
        <f t="shared" si="74"/>
        <v>7809007926Театр юных зрителей им.А.А. Брянцева</v>
      </c>
      <c r="E2410" s="13"/>
      <c r="F2410" s="13" t="s">
        <v>2243</v>
      </c>
      <c r="G2410" s="13" t="s">
        <v>2428</v>
      </c>
      <c r="H2410" s="14" t="s">
        <v>2535</v>
      </c>
      <c r="I2410" s="2">
        <f t="shared" si="75"/>
        <v>1</v>
      </c>
      <c r="J2410" s="2" t="s">
        <v>11974</v>
      </c>
    </row>
    <row r="2411" spans="1:10" x14ac:dyDescent="0.25">
      <c r="A2411" s="9">
        <v>7809008334</v>
      </c>
      <c r="B2411" s="13"/>
      <c r="C2411" s="13" t="str">
        <f>IF(B2411="","не указан"&amp;COUNTIF($A$3:$A2411,A2411),B2411)</f>
        <v>не указан1</v>
      </c>
      <c r="D2411" s="10" t="str">
        <f t="shared" si="74"/>
        <v>7809008334не указан1</v>
      </c>
      <c r="E2411" s="10" t="s">
        <v>3616</v>
      </c>
      <c r="F2411" s="10" t="s">
        <v>16</v>
      </c>
      <c r="G2411" s="10" t="s">
        <v>17</v>
      </c>
      <c r="H2411" s="11" t="s">
        <v>110</v>
      </c>
      <c r="I2411" s="2">
        <f t="shared" si="75"/>
        <v>4</v>
      </c>
      <c r="J2411" s="2" t="s">
        <v>11974</v>
      </c>
    </row>
    <row r="2412" spans="1:10" x14ac:dyDescent="0.25">
      <c r="A2412" s="12">
        <v>7809008334</v>
      </c>
      <c r="B2412" s="13" t="s">
        <v>5411</v>
      </c>
      <c r="C2412" s="13" t="str">
        <f>IF(B2412="","не указан"&amp;COUNTIF($A$3:$A2412,A2412),B2412)</f>
        <v>Детское поликлиническое отделение</v>
      </c>
      <c r="D2412" s="10" t="str">
        <f t="shared" si="74"/>
        <v>7809008334Детское поликлиническое отделение</v>
      </c>
      <c r="E2412" s="13"/>
      <c r="F2412" s="13" t="s">
        <v>16</v>
      </c>
      <c r="G2412" s="13" t="s">
        <v>17</v>
      </c>
      <c r="H2412" s="14" t="s">
        <v>110</v>
      </c>
      <c r="I2412" s="2">
        <f t="shared" si="75"/>
        <v>3</v>
      </c>
      <c r="J2412" s="2" t="s">
        <v>11974</v>
      </c>
    </row>
    <row r="2413" spans="1:10" x14ac:dyDescent="0.25">
      <c r="A2413" s="9">
        <v>7809008334</v>
      </c>
      <c r="B2413" s="10" t="s">
        <v>6858</v>
      </c>
      <c r="C2413" s="13" t="str">
        <f>IF(B2413="","не указан"&amp;COUNTIF($A$3:$A2413,A2413),B2413)</f>
        <v>Консультативно-диагностическое отделение</v>
      </c>
      <c r="D2413" s="10" t="str">
        <f t="shared" si="74"/>
        <v>7809008334Консультативно-диагностическое отделение</v>
      </c>
      <c r="E2413" s="10" t="s">
        <v>6859</v>
      </c>
      <c r="F2413" s="10" t="s">
        <v>16</v>
      </c>
      <c r="G2413" s="10" t="s">
        <v>17</v>
      </c>
      <c r="H2413" s="11" t="s">
        <v>110</v>
      </c>
      <c r="I2413" s="2">
        <f t="shared" si="75"/>
        <v>2</v>
      </c>
      <c r="J2413" s="2" t="s">
        <v>11974</v>
      </c>
    </row>
    <row r="2414" spans="1:10" x14ac:dyDescent="0.25">
      <c r="A2414" s="12">
        <v>7809008334</v>
      </c>
      <c r="B2414" s="13"/>
      <c r="C2414" s="13" t="str">
        <f>IF(B2414="","не указан"&amp;COUNTIF($A$3:$A2414,A2414),B2414)</f>
        <v>не указан4</v>
      </c>
      <c r="D2414" s="10" t="str">
        <f t="shared" si="74"/>
        <v>7809008334не указан4</v>
      </c>
      <c r="E2414" s="13" t="s">
        <v>8761</v>
      </c>
      <c r="F2414" s="13" t="s">
        <v>16</v>
      </c>
      <c r="G2414" s="13" t="s">
        <v>17</v>
      </c>
      <c r="H2414" s="14" t="s">
        <v>110</v>
      </c>
      <c r="I2414" s="2">
        <f t="shared" si="75"/>
        <v>1</v>
      </c>
      <c r="J2414" s="2" t="s">
        <v>11974</v>
      </c>
    </row>
    <row r="2415" spans="1:10" x14ac:dyDescent="0.25">
      <c r="A2415" s="9">
        <v>7809009970</v>
      </c>
      <c r="B2415" s="10" t="s">
        <v>6137</v>
      </c>
      <c r="C2415" s="13" t="str">
        <f>IF(B2415="","не указан"&amp;COUNTIF($A$3:$A2415,A2415),B2415)</f>
        <v>Здание административно-хозяйственного аппарата</v>
      </c>
      <c r="D2415" s="10" t="str">
        <f t="shared" si="74"/>
        <v>7809009970Здание административно-хозяйственного аппарата</v>
      </c>
      <c r="E2415" s="10"/>
      <c r="F2415" s="10" t="s">
        <v>16</v>
      </c>
      <c r="G2415" s="10" t="s">
        <v>17</v>
      </c>
      <c r="H2415" s="11" t="s">
        <v>107</v>
      </c>
      <c r="I2415" s="2">
        <f t="shared" si="75"/>
        <v>14</v>
      </c>
      <c r="J2415" s="2" t="s">
        <v>11974</v>
      </c>
    </row>
    <row r="2416" spans="1:10" x14ac:dyDescent="0.25">
      <c r="A2416" s="12">
        <v>7809009970</v>
      </c>
      <c r="B2416" s="13" t="s">
        <v>6519</v>
      </c>
      <c r="C2416" s="13" t="str">
        <f>IF(B2416="","не указан"&amp;COUNTIF($A$3:$A2416,A2416),B2416)</f>
        <v>Здание отделения профилактики безнадзорности несовершеннолетних</v>
      </c>
      <c r="D2416" s="10" t="str">
        <f t="shared" si="74"/>
        <v>7809009970Здание отделения профилактики безнадзорности несовершеннолетних</v>
      </c>
      <c r="E2416" s="13" t="s">
        <v>6520</v>
      </c>
      <c r="F2416" s="13" t="s">
        <v>16</v>
      </c>
      <c r="G2416" s="13" t="s">
        <v>17</v>
      </c>
      <c r="H2416" s="14" t="s">
        <v>107</v>
      </c>
      <c r="I2416" s="2">
        <f t="shared" si="75"/>
        <v>13</v>
      </c>
      <c r="J2416" s="2" t="s">
        <v>11974</v>
      </c>
    </row>
    <row r="2417" spans="1:10" x14ac:dyDescent="0.25">
      <c r="A2417" s="9">
        <v>7809009970</v>
      </c>
      <c r="B2417" s="10" t="s">
        <v>8633</v>
      </c>
      <c r="C2417" s="13" t="str">
        <f>IF(B2417="","не указан"&amp;COUNTIF($A$3:$A2417,A2417),B2417)</f>
        <v>Отделение временного проживания несовершеннолетних в возрасте от 12 до 18 лет (помещение в безвозмездном пользовании, спецжилфонд)</v>
      </c>
      <c r="D2417" s="10" t="str">
        <f t="shared" si="74"/>
        <v>7809009970Отделение временного проживания несовершеннолетних в возрасте от 12 до 18 лет (помещение в безвозмездном пользовании, спецжилфонд)</v>
      </c>
      <c r="E2417" s="10"/>
      <c r="F2417" s="10" t="s">
        <v>16</v>
      </c>
      <c r="G2417" s="10" t="s">
        <v>17</v>
      </c>
      <c r="H2417" s="11" t="s">
        <v>107</v>
      </c>
      <c r="I2417" s="2">
        <f t="shared" si="75"/>
        <v>12</v>
      </c>
      <c r="J2417" s="2" t="s">
        <v>11974</v>
      </c>
    </row>
    <row r="2418" spans="1:10" x14ac:dyDescent="0.25">
      <c r="A2418" s="12">
        <v>7809009970</v>
      </c>
      <c r="B2418" s="13"/>
      <c r="C2418" s="13" t="str">
        <f>IF(B2418="","не указан"&amp;COUNTIF($A$3:$A2418,A2418),B2418)</f>
        <v>не указан4</v>
      </c>
      <c r="D2418" s="10" t="str">
        <f t="shared" si="74"/>
        <v>7809009970не указан4</v>
      </c>
      <c r="E2418" s="13"/>
      <c r="F2418" s="13" t="s">
        <v>16</v>
      </c>
      <c r="G2418" s="13" t="s">
        <v>17</v>
      </c>
      <c r="H2418" s="14" t="s">
        <v>107</v>
      </c>
      <c r="I2418" s="2">
        <f t="shared" si="75"/>
        <v>11</v>
      </c>
      <c r="J2418" s="2" t="s">
        <v>11974</v>
      </c>
    </row>
    <row r="2419" spans="1:10" x14ac:dyDescent="0.25">
      <c r="A2419" s="9">
        <v>7809009970</v>
      </c>
      <c r="B2419" s="10" t="s">
        <v>8634</v>
      </c>
      <c r="C2419" s="13" t="str">
        <f>IF(B2419="","не указан"&amp;COUNTIF($A$3:$A2419,A2419),B2419)</f>
        <v>Отделение временного проживания несовершеннолетних в возрасте от 3 до 11 лет (помещение в безвозмездном пользовании)</v>
      </c>
      <c r="D2419" s="10" t="str">
        <f t="shared" si="74"/>
        <v>7809009970Отделение временного проживания несовершеннолетних в возрасте от 3 до 11 лет (помещение в безвозмездном пользовании)</v>
      </c>
      <c r="E2419" s="10"/>
      <c r="F2419" s="10" t="s">
        <v>16</v>
      </c>
      <c r="G2419" s="10" t="s">
        <v>17</v>
      </c>
      <c r="H2419" s="11" t="s">
        <v>107</v>
      </c>
      <c r="I2419" s="2">
        <f t="shared" si="75"/>
        <v>10</v>
      </c>
      <c r="J2419" s="2" t="s">
        <v>11974</v>
      </c>
    </row>
    <row r="2420" spans="1:10" x14ac:dyDescent="0.25">
      <c r="A2420" s="12">
        <v>7809009970</v>
      </c>
      <c r="B2420" s="13" t="s">
        <v>8664</v>
      </c>
      <c r="C2420" s="13" t="str">
        <f>IF(B2420="","не указан"&amp;COUNTIF($A$3:$A2420,A2420),B2420)</f>
        <v>Отделение дневного пребывания несовершеннолетних №1 / Административно-хозяйственный аппарат (помещение в безвозмездном пользовании)</v>
      </c>
      <c r="D2420" s="10" t="str">
        <f t="shared" si="74"/>
        <v>7809009970Отделение дневного пребывания несовершеннолетних №1 / Административно-хозяйственный аппарат (помещение в безвозмездном пользовании)</v>
      </c>
      <c r="E2420" s="13"/>
      <c r="F2420" s="13" t="s">
        <v>16</v>
      </c>
      <c r="G2420" s="13" t="s">
        <v>17</v>
      </c>
      <c r="H2420" s="14" t="s">
        <v>107</v>
      </c>
      <c r="I2420" s="2">
        <f t="shared" si="75"/>
        <v>9</v>
      </c>
      <c r="J2420" s="2" t="s">
        <v>11974</v>
      </c>
    </row>
    <row r="2421" spans="1:10" x14ac:dyDescent="0.25">
      <c r="A2421" s="9">
        <v>7809009970</v>
      </c>
      <c r="B2421" s="10" t="s">
        <v>8666</v>
      </c>
      <c r="C2421" s="13" t="str">
        <f>IF(B2421="","не указан"&amp;COUNTIF($A$3:$A2421,A2421),B2421)</f>
        <v>Отделение дневного пребывания несовершеннолетних №2 (помещение в безвозмездном пользовании)</v>
      </c>
      <c r="D2421" s="10" t="str">
        <f t="shared" si="74"/>
        <v>7809009970Отделение дневного пребывания несовершеннолетних №2 (помещение в безвозмездном пользовании)</v>
      </c>
      <c r="E2421" s="10"/>
      <c r="F2421" s="10" t="s">
        <v>16</v>
      </c>
      <c r="G2421" s="10" t="s">
        <v>17</v>
      </c>
      <c r="H2421" s="11" t="s">
        <v>107</v>
      </c>
      <c r="I2421" s="2">
        <f t="shared" si="75"/>
        <v>8</v>
      </c>
      <c r="J2421" s="2" t="s">
        <v>11974</v>
      </c>
    </row>
    <row r="2422" spans="1:10" x14ac:dyDescent="0.25">
      <c r="A2422" s="12">
        <v>7809009970</v>
      </c>
      <c r="B2422" s="13" t="s">
        <v>8742</v>
      </c>
      <c r="C2422" s="13" t="str">
        <f>IF(B2422="","не указан"&amp;COUNTIF($A$3:$A2422,A2422),B2422)</f>
        <v>Отделение помощи женщинам, оказавшимся в трудной жизненной ситуации; Отделение приема, консультации и срочного социального обслуживания граждан (помещение в безвозмездном пользовании)</v>
      </c>
      <c r="D2422" s="10" t="str">
        <f t="shared" si="74"/>
        <v>7809009970Отделение помощи женщинам, оказавшимся в трудной жизненной ситуации; Отделение приема, консультации и срочного социального обслуживания граждан (помещение в безвозмездном пользовании)</v>
      </c>
      <c r="E2422" s="13"/>
      <c r="F2422" s="13" t="s">
        <v>16</v>
      </c>
      <c r="G2422" s="13" t="s">
        <v>17</v>
      </c>
      <c r="H2422" s="14" t="s">
        <v>107</v>
      </c>
      <c r="I2422" s="2">
        <f t="shared" si="75"/>
        <v>7</v>
      </c>
      <c r="J2422" s="2" t="s">
        <v>11974</v>
      </c>
    </row>
    <row r="2423" spans="1:10" x14ac:dyDescent="0.25">
      <c r="A2423" s="9">
        <v>7809009970</v>
      </c>
      <c r="B2423" s="10" t="s">
        <v>8769</v>
      </c>
      <c r="C2423" s="13" t="str">
        <f>IF(B2423="","не указан"&amp;COUNTIF($A$3:$A2423,A2423),B2423)</f>
        <v>Отделение социально-правовой помощи (помещение в безвозмездном пользовании)</v>
      </c>
      <c r="D2423" s="10" t="str">
        <f t="shared" si="74"/>
        <v>7809009970Отделение социально-правовой помощи (помещение в безвозмездном пользовании)</v>
      </c>
      <c r="E2423" s="10"/>
      <c r="F2423" s="10" t="s">
        <v>16</v>
      </c>
      <c r="G2423" s="10" t="s">
        <v>17</v>
      </c>
      <c r="H2423" s="11" t="s">
        <v>107</v>
      </c>
      <c r="I2423" s="2">
        <f t="shared" si="75"/>
        <v>6</v>
      </c>
      <c r="J2423" s="2" t="s">
        <v>11974</v>
      </c>
    </row>
    <row r="2424" spans="1:10" x14ac:dyDescent="0.25">
      <c r="A2424" s="12">
        <v>7809009970</v>
      </c>
      <c r="B2424" s="13" t="s">
        <v>8770</v>
      </c>
      <c r="C2424" s="13" t="str">
        <f>IF(B2424="","не указан"&amp;COUNTIF($A$3:$A2424,A2424),B2424)</f>
        <v>Отделение социально-психологической помощи (помещение в безвозмездном пользовании)</v>
      </c>
      <c r="D2424" s="10" t="str">
        <f t="shared" si="74"/>
        <v>7809009970Отделение социально-психологической помощи (помещение в безвозмездном пользовании)</v>
      </c>
      <c r="E2424" s="13"/>
      <c r="F2424" s="13" t="s">
        <v>16</v>
      </c>
      <c r="G2424" s="13" t="s">
        <v>17</v>
      </c>
      <c r="H2424" s="14" t="s">
        <v>107</v>
      </c>
      <c r="I2424" s="2">
        <f t="shared" si="75"/>
        <v>5</v>
      </c>
      <c r="J2424" s="2" t="s">
        <v>11974</v>
      </c>
    </row>
    <row r="2425" spans="1:10" x14ac:dyDescent="0.25">
      <c r="A2425" s="9">
        <v>7809009970</v>
      </c>
      <c r="B2425" s="10" t="s">
        <v>8775</v>
      </c>
      <c r="C2425" s="13" t="str">
        <f>IF(B2425="","не указан"&amp;COUNTIF($A$3:$A2425,A2425),B2425)</f>
        <v>Отделение социального обслуживания семей, принявших на воспитание детей-сирот и детей, оставшихся без попечения родителей (помещение в безвозмездном пользовании)</v>
      </c>
      <c r="D2425" s="10" t="str">
        <f t="shared" si="74"/>
        <v>7809009970Отделение социального обслуживания семей, принявших на воспитание детей-сирот и детей, оставшихся без попечения родителей (помещение в безвозмездном пользовании)</v>
      </c>
      <c r="E2425" s="10"/>
      <c r="F2425" s="10" t="s">
        <v>16</v>
      </c>
      <c r="G2425" s="10" t="s">
        <v>17</v>
      </c>
      <c r="H2425" s="11" t="s">
        <v>107</v>
      </c>
      <c r="I2425" s="2">
        <f t="shared" si="75"/>
        <v>4</v>
      </c>
      <c r="J2425" s="2" t="s">
        <v>11974</v>
      </c>
    </row>
    <row r="2426" spans="1:10" x14ac:dyDescent="0.25">
      <c r="A2426" s="12">
        <v>7809009970</v>
      </c>
      <c r="B2426" s="13" t="s">
        <v>9710</v>
      </c>
      <c r="C2426" s="13" t="str">
        <f>IF(B2426="","не указан"&amp;COUNTIF($A$3:$A2426,A2426),B2426)</f>
        <v>Помещение административно-хозяйственного аппарата</v>
      </c>
      <c r="D2426" s="10" t="str">
        <f t="shared" si="74"/>
        <v>7809009970Помещение административно-хозяйственного аппарата</v>
      </c>
      <c r="E2426" s="13"/>
      <c r="F2426" s="13" t="s">
        <v>16</v>
      </c>
      <c r="G2426" s="13" t="s">
        <v>17</v>
      </c>
      <c r="H2426" s="14" t="s">
        <v>107</v>
      </c>
      <c r="I2426" s="2">
        <f t="shared" si="75"/>
        <v>3</v>
      </c>
      <c r="J2426" s="2" t="s">
        <v>11974</v>
      </c>
    </row>
    <row r="2427" spans="1:10" x14ac:dyDescent="0.25">
      <c r="A2427" s="9">
        <v>7809009970</v>
      </c>
      <c r="B2427" s="10" t="s">
        <v>9876</v>
      </c>
      <c r="C2427" s="13" t="str">
        <f>IF(B2427="","не указан"&amp;COUNTIF($A$3:$A2427,A2427),B2427)</f>
        <v>Прачечная, складские помещения (помещение в оперативном управлении)</v>
      </c>
      <c r="D2427" s="10" t="str">
        <f t="shared" si="74"/>
        <v>7809009970Прачечная, складские помещения (помещение в оперативном управлении)</v>
      </c>
      <c r="E2427" s="10"/>
      <c r="F2427" s="10" t="s">
        <v>16</v>
      </c>
      <c r="G2427" s="10" t="s">
        <v>17</v>
      </c>
      <c r="H2427" s="11" t="s">
        <v>107</v>
      </c>
      <c r="I2427" s="2">
        <f t="shared" si="75"/>
        <v>2</v>
      </c>
      <c r="J2427" s="2" t="s">
        <v>11974</v>
      </c>
    </row>
    <row r="2428" spans="1:10" x14ac:dyDescent="0.25">
      <c r="A2428" s="12">
        <v>7809009970</v>
      </c>
      <c r="B2428" s="13" t="s">
        <v>10327</v>
      </c>
      <c r="C2428" s="13" t="str">
        <f>IF(B2428="","не указан"&amp;COUNTIF($A$3:$A2428,A2428),B2428)</f>
        <v>Складские помещения (помещение в безвозмездном пользовании)</v>
      </c>
      <c r="D2428" s="10" t="str">
        <f t="shared" si="74"/>
        <v>7809009970Складские помещения (помещение в безвозмездном пользовании)</v>
      </c>
      <c r="E2428" s="13"/>
      <c r="F2428" s="13" t="s">
        <v>16</v>
      </c>
      <c r="G2428" s="13" t="s">
        <v>17</v>
      </c>
      <c r="H2428" s="14" t="s">
        <v>107</v>
      </c>
      <c r="I2428" s="2">
        <f t="shared" si="75"/>
        <v>1</v>
      </c>
      <c r="J2428" s="2" t="s">
        <v>11974</v>
      </c>
    </row>
    <row r="2429" spans="1:10" x14ac:dyDescent="0.25">
      <c r="A2429" s="9">
        <v>7809010012</v>
      </c>
      <c r="B2429" s="13"/>
      <c r="C2429" s="13" t="str">
        <f>IF(B2429="","не указан"&amp;COUNTIF($A$3:$A2429,A2429),B2429)</f>
        <v>не указан1</v>
      </c>
      <c r="D2429" s="10" t="str">
        <f t="shared" si="74"/>
        <v>7809010012не указан1</v>
      </c>
      <c r="E2429" s="10" t="s">
        <v>10970</v>
      </c>
      <c r="F2429" s="10" t="s">
        <v>2243</v>
      </c>
      <c r="G2429" s="10" t="s">
        <v>2428</v>
      </c>
      <c r="H2429" s="11" t="s">
        <v>2531</v>
      </c>
      <c r="I2429" s="2">
        <f t="shared" si="75"/>
        <v>2</v>
      </c>
      <c r="J2429" s="2" t="s">
        <v>11974</v>
      </c>
    </row>
    <row r="2430" spans="1:10" x14ac:dyDescent="0.25">
      <c r="A2430" s="12">
        <v>7809010012</v>
      </c>
      <c r="B2430" s="13" t="s">
        <v>10976</v>
      </c>
      <c r="C2430" s="13" t="str">
        <f>IF(B2430="","не указан"&amp;COUNTIF($A$3:$A2430,A2430),B2430)</f>
        <v>Театр.</v>
      </c>
      <c r="D2430" s="10" t="str">
        <f t="shared" si="74"/>
        <v>7809010012Театр.</v>
      </c>
      <c r="E2430" s="13" t="s">
        <v>10977</v>
      </c>
      <c r="F2430" s="13" t="s">
        <v>2243</v>
      </c>
      <c r="G2430" s="13" t="s">
        <v>2428</v>
      </c>
      <c r="H2430" s="14" t="s">
        <v>2531</v>
      </c>
      <c r="I2430" s="2">
        <f t="shared" si="75"/>
        <v>1</v>
      </c>
      <c r="J2430" s="2" t="s">
        <v>11974</v>
      </c>
    </row>
    <row r="2431" spans="1:10" x14ac:dyDescent="0.25">
      <c r="A2431" s="9">
        <v>7809010037</v>
      </c>
      <c r="B2431" s="10" t="s">
        <v>3231</v>
      </c>
      <c r="C2431" s="13" t="str">
        <f>IF(B2431="","не указан"&amp;COUNTIF($A$3:$A2431,A2431),B2431)</f>
        <v>Амбулаторно-поликлинический комплекс</v>
      </c>
      <c r="D2431" s="10" t="str">
        <f t="shared" si="74"/>
        <v>7809010037Амбулаторно-поликлинический комплекс</v>
      </c>
      <c r="E2431" s="10" t="s">
        <v>3232</v>
      </c>
      <c r="F2431" s="10" t="s">
        <v>2243</v>
      </c>
      <c r="G2431" s="10" t="s">
        <v>2317</v>
      </c>
      <c r="H2431" s="11" t="s">
        <v>2404</v>
      </c>
      <c r="I2431" s="2">
        <f t="shared" si="75"/>
        <v>2</v>
      </c>
      <c r="J2431" s="2" t="s">
        <v>11974</v>
      </c>
    </row>
    <row r="2432" spans="1:10" x14ac:dyDescent="0.25">
      <c r="A2432" s="12">
        <v>7809010037</v>
      </c>
      <c r="B2432" s="13" t="s">
        <v>10874</v>
      </c>
      <c r="C2432" s="13" t="str">
        <f>IF(B2432="","не указан"&amp;COUNTIF($A$3:$A2432,A2432),B2432)</f>
        <v>Стационар</v>
      </c>
      <c r="D2432" s="10" t="str">
        <f t="shared" si="74"/>
        <v>7809010037Стационар</v>
      </c>
      <c r="E2432" s="13" t="s">
        <v>10875</v>
      </c>
      <c r="F2432" s="13" t="s">
        <v>2243</v>
      </c>
      <c r="G2432" s="13" t="s">
        <v>2317</v>
      </c>
      <c r="H2432" s="14" t="s">
        <v>2404</v>
      </c>
      <c r="I2432" s="2">
        <f t="shared" si="75"/>
        <v>1</v>
      </c>
      <c r="J2432" s="2" t="s">
        <v>11974</v>
      </c>
    </row>
    <row r="2433" spans="1:10" x14ac:dyDescent="0.25">
      <c r="A2433" s="9">
        <v>7809020719</v>
      </c>
      <c r="B2433" s="10" t="s">
        <v>6355</v>
      </c>
      <c r="C2433" s="13" t="str">
        <f>IF(B2433="","не указан"&amp;COUNTIF($A$3:$A2433,A2433),B2433)</f>
        <v>Здание для оказания медицинских стоматологических услуг</v>
      </c>
      <c r="D2433" s="10" t="str">
        <f t="shared" si="74"/>
        <v>7809020719Здание для оказания медицинских стоматологических услуг</v>
      </c>
      <c r="E2433" s="10" t="s">
        <v>6356</v>
      </c>
      <c r="F2433" s="10" t="s">
        <v>16</v>
      </c>
      <c r="G2433" s="10" t="s">
        <v>17</v>
      </c>
      <c r="H2433" s="11" t="s">
        <v>116</v>
      </c>
      <c r="I2433" s="2">
        <f t="shared" si="75"/>
        <v>7</v>
      </c>
      <c r="J2433" s="2" t="s">
        <v>11974</v>
      </c>
    </row>
    <row r="2434" spans="1:10" x14ac:dyDescent="0.25">
      <c r="A2434" s="12">
        <v>7809020719</v>
      </c>
      <c r="B2434" s="13" t="s">
        <v>6357</v>
      </c>
      <c r="C2434" s="13" t="str">
        <f>IF(B2434="","не указан"&amp;COUNTIF($A$3:$A2434,A2434),B2434)</f>
        <v>Здание для оказания ортопедических стоматологических услуг</v>
      </c>
      <c r="D2434" s="10" t="str">
        <f t="shared" si="74"/>
        <v>7809020719Здание для оказания ортопедических стоматологических услуг</v>
      </c>
      <c r="E2434" s="13" t="s">
        <v>6358</v>
      </c>
      <c r="F2434" s="13" t="s">
        <v>16</v>
      </c>
      <c r="G2434" s="13" t="s">
        <v>17</v>
      </c>
      <c r="H2434" s="14" t="s">
        <v>116</v>
      </c>
      <c r="I2434" s="2">
        <f t="shared" si="75"/>
        <v>6</v>
      </c>
      <c r="J2434" s="2" t="s">
        <v>11974</v>
      </c>
    </row>
    <row r="2435" spans="1:10" x14ac:dyDescent="0.25">
      <c r="A2435" s="9">
        <v>7809020719</v>
      </c>
      <c r="B2435" s="10" t="s">
        <v>6716</v>
      </c>
      <c r="C2435" s="13" t="str">
        <f>IF(B2435="","не указан"&amp;COUNTIF($A$3:$A2435,A2435),B2435)</f>
        <v>Индивидуальный тепловой центр</v>
      </c>
      <c r="D2435" s="10" t="str">
        <f t="shared" si="74"/>
        <v>7809020719Индивидуальный тепловой центр</v>
      </c>
      <c r="E2435" s="10" t="s">
        <v>6717</v>
      </c>
      <c r="F2435" s="10" t="s">
        <v>16</v>
      </c>
      <c r="G2435" s="10" t="s">
        <v>17</v>
      </c>
      <c r="H2435" s="11" t="s">
        <v>116</v>
      </c>
      <c r="I2435" s="2">
        <f t="shared" si="75"/>
        <v>5</v>
      </c>
      <c r="J2435" s="2" t="s">
        <v>11974</v>
      </c>
    </row>
    <row r="2436" spans="1:10" x14ac:dyDescent="0.25">
      <c r="A2436" s="12">
        <v>7809020719</v>
      </c>
      <c r="B2436" s="13" t="s">
        <v>9800</v>
      </c>
      <c r="C2436" s="13" t="str">
        <f>IF(B2436="","не указан"&amp;COUNTIF($A$3:$A2436,A2436),B2436)</f>
        <v>Помещение хозяйственного назначения</v>
      </c>
      <c r="D2436" s="10" t="str">
        <f t="shared" ref="D2436:D2499" si="76">A2436&amp;C2436</f>
        <v>7809020719Помещение хозяйственного назначения</v>
      </c>
      <c r="E2436" s="13"/>
      <c r="F2436" s="13" t="s">
        <v>16</v>
      </c>
      <c r="G2436" s="13" t="s">
        <v>17</v>
      </c>
      <c r="H2436" s="14" t="s">
        <v>116</v>
      </c>
      <c r="I2436" s="2">
        <f t="shared" ref="I2436:I2499" si="77">COUNTIF(A2436:A9167,A2436)</f>
        <v>4</v>
      </c>
      <c r="J2436" s="2" t="s">
        <v>11974</v>
      </c>
    </row>
    <row r="2437" spans="1:10" x14ac:dyDescent="0.25">
      <c r="A2437" s="9">
        <v>7809020719</v>
      </c>
      <c r="B2437" s="10" t="s">
        <v>9839</v>
      </c>
      <c r="C2437" s="13" t="str">
        <f>IF(B2437="","не указан"&amp;COUNTIF($A$3:$A2437,A2437),B2437)</f>
        <v>Помещения для оказания медицинских стоматологических услуг</v>
      </c>
      <c r="D2437" s="10" t="str">
        <f t="shared" si="76"/>
        <v>7809020719Помещения для оказания медицинских стоматологических услуг</v>
      </c>
      <c r="E2437" s="10"/>
      <c r="F2437" s="10" t="s">
        <v>16</v>
      </c>
      <c r="G2437" s="10" t="s">
        <v>17</v>
      </c>
      <c r="H2437" s="11" t="s">
        <v>116</v>
      </c>
      <c r="I2437" s="2">
        <f t="shared" si="77"/>
        <v>3</v>
      </c>
      <c r="J2437" s="2" t="s">
        <v>11974</v>
      </c>
    </row>
    <row r="2438" spans="1:10" x14ac:dyDescent="0.25">
      <c r="A2438" s="12">
        <v>7809020719</v>
      </c>
      <c r="B2438" s="13" t="s">
        <v>10325</v>
      </c>
      <c r="C2438" s="13" t="str">
        <f>IF(B2438="","не указан"&amp;COUNTIF($A$3:$A2438,A2438),B2438)</f>
        <v>Складские помещения</v>
      </c>
      <c r="D2438" s="10" t="str">
        <f t="shared" si="76"/>
        <v>7809020719Складские помещения</v>
      </c>
      <c r="E2438" s="13"/>
      <c r="F2438" s="13" t="s">
        <v>16</v>
      </c>
      <c r="G2438" s="13" t="s">
        <v>17</v>
      </c>
      <c r="H2438" s="14" t="s">
        <v>116</v>
      </c>
      <c r="I2438" s="2">
        <f t="shared" si="77"/>
        <v>2</v>
      </c>
      <c r="J2438" s="2" t="s">
        <v>11974</v>
      </c>
    </row>
    <row r="2439" spans="1:10" x14ac:dyDescent="0.25">
      <c r="A2439" s="9">
        <v>7809020719</v>
      </c>
      <c r="B2439" s="10" t="s">
        <v>10332</v>
      </c>
      <c r="C2439" s="13" t="str">
        <f>IF(B2439="","не указан"&amp;COUNTIF($A$3:$A2439,A2439),B2439)</f>
        <v>Складское помещение</v>
      </c>
      <c r="D2439" s="10" t="str">
        <f t="shared" si="76"/>
        <v>7809020719Складское помещение</v>
      </c>
      <c r="E2439" s="10"/>
      <c r="F2439" s="10" t="s">
        <v>16</v>
      </c>
      <c r="G2439" s="10" t="s">
        <v>17</v>
      </c>
      <c r="H2439" s="11" t="s">
        <v>116</v>
      </c>
      <c r="I2439" s="2">
        <f t="shared" si="77"/>
        <v>1</v>
      </c>
      <c r="J2439" s="2" t="s">
        <v>11974</v>
      </c>
    </row>
    <row r="2440" spans="1:10" x14ac:dyDescent="0.25">
      <c r="A2440" s="12">
        <v>7809023075</v>
      </c>
      <c r="B2440" s="13"/>
      <c r="C2440" s="13" t="str">
        <f>IF(B2440="","не указан"&amp;COUNTIF($A$3:$A2440,A2440),B2440)</f>
        <v>не указан1</v>
      </c>
      <c r="D2440" s="10" t="str">
        <f t="shared" si="76"/>
        <v>7809023075не указан1</v>
      </c>
      <c r="E2440" s="13" t="s">
        <v>6157</v>
      </c>
      <c r="F2440" s="13" t="s">
        <v>16</v>
      </c>
      <c r="G2440" s="13" t="s">
        <v>17</v>
      </c>
      <c r="H2440" s="14" t="s">
        <v>92</v>
      </c>
      <c r="I2440" s="2">
        <f t="shared" si="77"/>
        <v>3</v>
      </c>
      <c r="J2440" s="2" t="s">
        <v>11974</v>
      </c>
    </row>
    <row r="2441" spans="1:10" x14ac:dyDescent="0.25">
      <c r="A2441" s="9">
        <v>7809023075</v>
      </c>
      <c r="B2441" s="10" t="s">
        <v>6647</v>
      </c>
      <c r="C2441" s="13" t="str">
        <f>IF(B2441="","не указан"&amp;COUNTIF($A$3:$A2441,A2441),B2441)</f>
        <v>Здание школы для детей с ОВЗ, с нарушениями опорно-двигательного аппарата (с 2 пассажирскими лифтами, бассейном)</v>
      </c>
      <c r="D2441" s="10" t="str">
        <f t="shared" si="76"/>
        <v>7809023075Здание школы для детей с ОВЗ, с нарушениями опорно-двигательного аппарата (с 2 пассажирскими лифтами, бассейном)</v>
      </c>
      <c r="E2441" s="10" t="s">
        <v>6648</v>
      </c>
      <c r="F2441" s="10" t="s">
        <v>16</v>
      </c>
      <c r="G2441" s="10" t="s">
        <v>17</v>
      </c>
      <c r="H2441" s="11" t="s">
        <v>92</v>
      </c>
      <c r="I2441" s="2">
        <f t="shared" si="77"/>
        <v>2</v>
      </c>
      <c r="J2441" s="2" t="s">
        <v>11974</v>
      </c>
    </row>
    <row r="2442" spans="1:10" x14ac:dyDescent="0.25">
      <c r="A2442" s="12">
        <v>7809023075</v>
      </c>
      <c r="B2442" s="13"/>
      <c r="C2442" s="13" t="str">
        <f>IF(B2442="","не указан"&amp;COUNTIF($A$3:$A2442,A2442),B2442)</f>
        <v>не указан3</v>
      </c>
      <c r="D2442" s="10" t="str">
        <f t="shared" si="76"/>
        <v>7809023075не указан3</v>
      </c>
      <c r="E2442" s="13"/>
      <c r="F2442" s="13" t="s">
        <v>16</v>
      </c>
      <c r="G2442" s="13" t="s">
        <v>17</v>
      </c>
      <c r="H2442" s="14" t="s">
        <v>92</v>
      </c>
      <c r="I2442" s="2">
        <f t="shared" si="77"/>
        <v>1</v>
      </c>
      <c r="J2442" s="2" t="s">
        <v>11974</v>
      </c>
    </row>
    <row r="2443" spans="1:10" x14ac:dyDescent="0.25">
      <c r="A2443" s="9">
        <v>7809023798</v>
      </c>
      <c r="B2443" s="13"/>
      <c r="C2443" s="13" t="str">
        <f>IF(B2443="","не указан"&amp;COUNTIF($A$3:$A2443,A2443),B2443)</f>
        <v>не указан1</v>
      </c>
      <c r="D2443" s="10" t="str">
        <f t="shared" si="76"/>
        <v>7809023798не указан1</v>
      </c>
      <c r="E2443" s="10"/>
      <c r="F2443" s="10" t="s">
        <v>16</v>
      </c>
      <c r="G2443" s="10" t="s">
        <v>17</v>
      </c>
      <c r="H2443" s="11" t="s">
        <v>79</v>
      </c>
      <c r="I2443" s="2">
        <f t="shared" si="77"/>
        <v>1</v>
      </c>
      <c r="J2443" s="2" t="s">
        <v>11974</v>
      </c>
    </row>
    <row r="2444" spans="1:10" x14ac:dyDescent="0.25">
      <c r="A2444" s="12">
        <v>7809023950</v>
      </c>
      <c r="B2444" s="13"/>
      <c r="C2444" s="13" t="str">
        <f>IF(B2444="","не указан"&amp;COUNTIF($A$3:$A2444,A2444),B2444)</f>
        <v>не указан1</v>
      </c>
      <c r="D2444" s="10" t="str">
        <f t="shared" si="76"/>
        <v>7809023950не указан1</v>
      </c>
      <c r="E2444" s="13"/>
      <c r="F2444" s="13" t="s">
        <v>2243</v>
      </c>
      <c r="G2444" s="13" t="s">
        <v>2417</v>
      </c>
      <c r="H2444" s="14" t="s">
        <v>2419</v>
      </c>
      <c r="I2444" s="2">
        <f t="shared" si="77"/>
        <v>1</v>
      </c>
      <c r="J2444" s="2" t="s">
        <v>11974</v>
      </c>
    </row>
    <row r="2445" spans="1:10" x14ac:dyDescent="0.25">
      <c r="A2445" s="9">
        <v>7809025509</v>
      </c>
      <c r="B2445" s="13"/>
      <c r="C2445" s="13" t="str">
        <f>IF(B2445="","не указан"&amp;COUNTIF($A$3:$A2445,A2445),B2445)</f>
        <v>не указан1</v>
      </c>
      <c r="D2445" s="10" t="str">
        <f t="shared" si="76"/>
        <v>7809025509не указан1</v>
      </c>
      <c r="E2445" s="10" t="s">
        <v>6619</v>
      </c>
      <c r="F2445" s="10" t="s">
        <v>16</v>
      </c>
      <c r="G2445" s="10" t="s">
        <v>17</v>
      </c>
      <c r="H2445" s="11" t="s">
        <v>84</v>
      </c>
      <c r="I2445" s="2">
        <f t="shared" si="77"/>
        <v>1</v>
      </c>
      <c r="J2445" s="2" t="s">
        <v>11974</v>
      </c>
    </row>
    <row r="2446" spans="1:10" x14ac:dyDescent="0.25">
      <c r="A2446" s="12">
        <v>7809025523</v>
      </c>
      <c r="B2446" s="13" t="s">
        <v>3048</v>
      </c>
      <c r="C2446" s="13" t="str">
        <f>IF(B2446="","не указан"&amp;COUNTIF($A$3:$A2446,A2446),B2446)</f>
        <v>Административное здание (Мойки 76)</v>
      </c>
      <c r="D2446" s="10" t="str">
        <f t="shared" si="76"/>
        <v>7809025523Административное здание (Мойки 76)</v>
      </c>
      <c r="E2446" s="13"/>
      <c r="F2446" s="13" t="s">
        <v>2243</v>
      </c>
      <c r="G2446" s="13" t="s">
        <v>2694</v>
      </c>
      <c r="H2446" s="14" t="s">
        <v>2696</v>
      </c>
      <c r="I2446" s="2">
        <f t="shared" si="77"/>
        <v>1</v>
      </c>
      <c r="J2446" s="2" t="s">
        <v>11974</v>
      </c>
    </row>
    <row r="2447" spans="1:10" x14ac:dyDescent="0.25">
      <c r="A2447" s="9">
        <v>7809029013</v>
      </c>
      <c r="B2447" s="13"/>
      <c r="C2447" s="13" t="str">
        <f>IF(B2447="","не указан"&amp;COUNTIF($A$3:$A2447,A2447),B2447)</f>
        <v>не указан1</v>
      </c>
      <c r="D2447" s="10" t="str">
        <f t="shared" si="76"/>
        <v>7809029013не указан1</v>
      </c>
      <c r="E2447" s="10" t="s">
        <v>3051</v>
      </c>
      <c r="F2447" s="10" t="s">
        <v>16</v>
      </c>
      <c r="G2447" s="10" t="s">
        <v>17</v>
      </c>
      <c r="H2447" s="11" t="s">
        <v>17</v>
      </c>
      <c r="I2447" s="2">
        <f t="shared" si="77"/>
        <v>6</v>
      </c>
      <c r="J2447" s="2" t="s">
        <v>11974</v>
      </c>
    </row>
    <row r="2448" spans="1:10" x14ac:dyDescent="0.25">
      <c r="A2448" s="12">
        <v>7809029013</v>
      </c>
      <c r="B2448" s="13"/>
      <c r="C2448" s="13" t="str">
        <f>IF(B2448="","не указан"&amp;COUNTIF($A$3:$A2448,A2448),B2448)</f>
        <v>не указан2</v>
      </c>
      <c r="D2448" s="10" t="str">
        <f t="shared" si="76"/>
        <v>7809029013не указан2</v>
      </c>
      <c r="E2448" s="13"/>
      <c r="F2448" s="13" t="s">
        <v>16</v>
      </c>
      <c r="G2448" s="13" t="s">
        <v>17</v>
      </c>
      <c r="H2448" s="14" t="s">
        <v>17</v>
      </c>
      <c r="I2448" s="2">
        <f t="shared" si="77"/>
        <v>5</v>
      </c>
      <c r="J2448" s="2" t="s">
        <v>11974</v>
      </c>
    </row>
    <row r="2449" spans="1:10" x14ac:dyDescent="0.25">
      <c r="A2449" s="9">
        <v>7809029013</v>
      </c>
      <c r="B2449" s="10" t="s">
        <v>3092</v>
      </c>
      <c r="C2449" s="13" t="str">
        <f>IF(B2449="","не указан"&amp;COUNTIF($A$3:$A2449,A2449),B2449)</f>
        <v>административное помещение 5</v>
      </c>
      <c r="D2449" s="10" t="str">
        <f t="shared" si="76"/>
        <v>7809029013административное помещение 5</v>
      </c>
      <c r="E2449" s="10"/>
      <c r="F2449" s="10" t="s">
        <v>16</v>
      </c>
      <c r="G2449" s="10" t="s">
        <v>17</v>
      </c>
      <c r="H2449" s="11" t="s">
        <v>17</v>
      </c>
      <c r="I2449" s="2">
        <f t="shared" si="77"/>
        <v>4</v>
      </c>
      <c r="J2449" s="2" t="s">
        <v>11974</v>
      </c>
    </row>
    <row r="2450" spans="1:10" x14ac:dyDescent="0.25">
      <c r="A2450" s="12">
        <v>7809029013</v>
      </c>
      <c r="B2450" s="13" t="s">
        <v>3093</v>
      </c>
      <c r="C2450" s="13" t="str">
        <f>IF(B2450="","не указан"&amp;COUNTIF($A$3:$A2450,A2450),B2450)</f>
        <v>административное помещение 6</v>
      </c>
      <c r="D2450" s="10" t="str">
        <f t="shared" si="76"/>
        <v>7809029013административное помещение 6</v>
      </c>
      <c r="E2450" s="13"/>
      <c r="F2450" s="13" t="s">
        <v>16</v>
      </c>
      <c r="G2450" s="13" t="s">
        <v>17</v>
      </c>
      <c r="H2450" s="14" t="s">
        <v>17</v>
      </c>
      <c r="I2450" s="2">
        <f t="shared" si="77"/>
        <v>3</v>
      </c>
      <c r="J2450" s="2" t="s">
        <v>11974</v>
      </c>
    </row>
    <row r="2451" spans="1:10" x14ac:dyDescent="0.25">
      <c r="A2451" s="9">
        <v>7809029013</v>
      </c>
      <c r="B2451" s="10" t="s">
        <v>3094</v>
      </c>
      <c r="C2451" s="13" t="str">
        <f>IF(B2451="","не указан"&amp;COUNTIF($A$3:$A2451,A2451),B2451)</f>
        <v>административное помещение 7</v>
      </c>
      <c r="D2451" s="10" t="str">
        <f t="shared" si="76"/>
        <v>7809029013административное помещение 7</v>
      </c>
      <c r="E2451" s="10"/>
      <c r="F2451" s="10" t="s">
        <v>16</v>
      </c>
      <c r="G2451" s="10" t="s">
        <v>17</v>
      </c>
      <c r="H2451" s="11" t="s">
        <v>17</v>
      </c>
      <c r="I2451" s="2">
        <f t="shared" si="77"/>
        <v>2</v>
      </c>
      <c r="J2451" s="2" t="s">
        <v>11974</v>
      </c>
    </row>
    <row r="2452" spans="1:10" x14ac:dyDescent="0.25">
      <c r="A2452" s="12">
        <v>7809029013</v>
      </c>
      <c r="B2452" s="13" t="s">
        <v>6092</v>
      </c>
      <c r="C2452" s="13" t="str">
        <f>IF(B2452="","не указан"&amp;COUNTIF($A$3:$A2452,A2452),B2452)</f>
        <v>Защитное сооружение ГО</v>
      </c>
      <c r="D2452" s="10" t="str">
        <f t="shared" si="76"/>
        <v>7809029013Защитное сооружение ГО</v>
      </c>
      <c r="E2452" s="13"/>
      <c r="F2452" s="13" t="s">
        <v>16</v>
      </c>
      <c r="G2452" s="13" t="s">
        <v>17</v>
      </c>
      <c r="H2452" s="14" t="s">
        <v>17</v>
      </c>
      <c r="I2452" s="2">
        <f t="shared" si="77"/>
        <v>1</v>
      </c>
      <c r="J2452" s="2" t="s">
        <v>11974</v>
      </c>
    </row>
    <row r="2453" spans="1:10" x14ac:dyDescent="0.25">
      <c r="A2453" s="9">
        <v>7810014340</v>
      </c>
      <c r="B2453" s="10" t="s">
        <v>9810</v>
      </c>
      <c r="C2453" s="13" t="str">
        <f>IF(B2453="","не указан"&amp;COUNTIF($A$3:$A2453,A2453),B2453)</f>
        <v>помещения</v>
      </c>
      <c r="D2453" s="10" t="str">
        <f t="shared" si="76"/>
        <v>7810014340помещения</v>
      </c>
      <c r="E2453" s="10"/>
      <c r="F2453" s="10" t="s">
        <v>16</v>
      </c>
      <c r="G2453" s="10" t="s">
        <v>1196</v>
      </c>
      <c r="H2453" s="11" t="s">
        <v>1324</v>
      </c>
      <c r="I2453" s="2">
        <f t="shared" si="77"/>
        <v>1</v>
      </c>
      <c r="J2453" s="2" t="s">
        <v>11974</v>
      </c>
    </row>
    <row r="2454" spans="1:10" x14ac:dyDescent="0.25">
      <c r="A2454" s="12">
        <v>7810041390</v>
      </c>
      <c r="B2454" s="13"/>
      <c r="C2454" s="13" t="str">
        <f>IF(B2454="","не указан"&amp;COUNTIF($A$3:$A2454,A2454),B2454)</f>
        <v>не указан1</v>
      </c>
      <c r="D2454" s="10" t="str">
        <f t="shared" si="76"/>
        <v>7810041390не указан1</v>
      </c>
      <c r="E2454" s="13" t="s">
        <v>9565</v>
      </c>
      <c r="F2454" s="13" t="s">
        <v>2243</v>
      </c>
      <c r="G2454" s="13" t="s">
        <v>2283</v>
      </c>
      <c r="H2454" s="14" t="s">
        <v>2296</v>
      </c>
      <c r="I2454" s="2">
        <f t="shared" si="77"/>
        <v>2</v>
      </c>
      <c r="J2454" s="2" t="s">
        <v>11974</v>
      </c>
    </row>
    <row r="2455" spans="1:10" x14ac:dyDescent="0.25">
      <c r="A2455" s="9">
        <v>7810041390</v>
      </c>
      <c r="B2455" s="10" t="s">
        <v>10189</v>
      </c>
      <c r="C2455" s="13" t="str">
        <f>IF(B2455="","не указан"&amp;COUNTIF($A$3:$A2455,A2455),B2455)</f>
        <v>Сектор ГО и ЧС</v>
      </c>
      <c r="D2455" s="10" t="str">
        <f t="shared" si="76"/>
        <v>7810041390Сектор ГО и ЧС</v>
      </c>
      <c r="E2455" s="10"/>
      <c r="F2455" s="10" t="s">
        <v>2243</v>
      </c>
      <c r="G2455" s="10" t="s">
        <v>2283</v>
      </c>
      <c r="H2455" s="11" t="s">
        <v>2296</v>
      </c>
      <c r="I2455" s="2">
        <f t="shared" si="77"/>
        <v>1</v>
      </c>
      <c r="J2455" s="2" t="s">
        <v>11974</v>
      </c>
    </row>
    <row r="2456" spans="1:10" x14ac:dyDescent="0.25">
      <c r="A2456" s="12">
        <v>7810056364</v>
      </c>
      <c r="B2456" s="13"/>
      <c r="C2456" s="13" t="str">
        <f>IF(B2456="","не указан"&amp;COUNTIF($A$3:$A2456,A2456),B2456)</f>
        <v>не указан1</v>
      </c>
      <c r="D2456" s="10" t="str">
        <f t="shared" si="76"/>
        <v>7810056364не указан1</v>
      </c>
      <c r="E2456" s="13" t="s">
        <v>5800</v>
      </c>
      <c r="F2456" s="13" t="s">
        <v>16</v>
      </c>
      <c r="G2456" s="13" t="s">
        <v>1196</v>
      </c>
      <c r="H2456" s="14" t="s">
        <v>1253</v>
      </c>
      <c r="I2456" s="2">
        <f t="shared" si="77"/>
        <v>2</v>
      </c>
      <c r="J2456" s="2" t="s">
        <v>11974</v>
      </c>
    </row>
    <row r="2457" spans="1:10" x14ac:dyDescent="0.25">
      <c r="A2457" s="9">
        <v>7810056364</v>
      </c>
      <c r="B2457" s="10" t="s">
        <v>5853</v>
      </c>
      <c r="C2457" s="13" t="str">
        <f>IF(B2457="","не указан"&amp;COUNTIF($A$3:$A2457,A2457),B2457)</f>
        <v>Дошкольное образовательное учреждение II корпус</v>
      </c>
      <c r="D2457" s="10" t="str">
        <f t="shared" si="76"/>
        <v>7810056364Дошкольное образовательное учреждение II корпус</v>
      </c>
      <c r="E2457" s="10" t="s">
        <v>5854</v>
      </c>
      <c r="F2457" s="10" t="s">
        <v>16</v>
      </c>
      <c r="G2457" s="10" t="s">
        <v>1196</v>
      </c>
      <c r="H2457" s="11" t="s">
        <v>1253</v>
      </c>
      <c r="I2457" s="2">
        <f t="shared" si="77"/>
        <v>1</v>
      </c>
      <c r="J2457" s="2" t="s">
        <v>11974</v>
      </c>
    </row>
    <row r="2458" spans="1:10" x14ac:dyDescent="0.25">
      <c r="A2458" s="12">
        <v>7810120355</v>
      </c>
      <c r="B2458" s="13"/>
      <c r="C2458" s="13" t="str">
        <f>IF(B2458="","не указан"&amp;COUNTIF($A$3:$A2458,A2458),B2458)</f>
        <v>не указан1</v>
      </c>
      <c r="D2458" s="10" t="str">
        <f t="shared" si="76"/>
        <v>7810120355не указан1</v>
      </c>
      <c r="E2458" s="13"/>
      <c r="F2458" s="13" t="s">
        <v>16</v>
      </c>
      <c r="G2458" s="13" t="s">
        <v>1196</v>
      </c>
      <c r="H2458" s="14" t="s">
        <v>1323</v>
      </c>
      <c r="I2458" s="2">
        <f t="shared" si="77"/>
        <v>7</v>
      </c>
      <c r="J2458" s="2" t="s">
        <v>11974</v>
      </c>
    </row>
    <row r="2459" spans="1:10" x14ac:dyDescent="0.25">
      <c r="A2459" s="9">
        <v>7810120355</v>
      </c>
      <c r="B2459" s="10" t="s">
        <v>8545</v>
      </c>
      <c r="C2459" s="13" t="str">
        <f>IF(B2459="","не указан"&amp;COUNTIF($A$3:$A2459,A2459),B2459)</f>
        <v>Отдел вселения и регистрационного учета граждан (участок № 1)</v>
      </c>
      <c r="D2459" s="10" t="str">
        <f t="shared" si="76"/>
        <v>7810120355Отдел вселения и регистрационного учета граждан (участок № 1)</v>
      </c>
      <c r="E2459" s="10"/>
      <c r="F2459" s="10" t="s">
        <v>16</v>
      </c>
      <c r="G2459" s="10" t="s">
        <v>1196</v>
      </c>
      <c r="H2459" s="11" t="s">
        <v>1323</v>
      </c>
      <c r="I2459" s="2">
        <f t="shared" si="77"/>
        <v>6</v>
      </c>
      <c r="J2459" s="2" t="s">
        <v>11974</v>
      </c>
    </row>
    <row r="2460" spans="1:10" x14ac:dyDescent="0.25">
      <c r="A2460" s="12">
        <v>7810120355</v>
      </c>
      <c r="B2460" s="13" t="s">
        <v>8546</v>
      </c>
      <c r="C2460" s="13" t="str">
        <f>IF(B2460="","не указан"&amp;COUNTIF($A$3:$A2460,A2460),B2460)</f>
        <v>Отдел вселения и регистрационного учета граждан (участок № 2)</v>
      </c>
      <c r="D2460" s="10" t="str">
        <f t="shared" si="76"/>
        <v>7810120355Отдел вселения и регистрационного учета граждан (участок № 2)</v>
      </c>
      <c r="E2460" s="13"/>
      <c r="F2460" s="13" t="s">
        <v>16</v>
      </c>
      <c r="G2460" s="13" t="s">
        <v>1196</v>
      </c>
      <c r="H2460" s="14" t="s">
        <v>1323</v>
      </c>
      <c r="I2460" s="2">
        <f t="shared" si="77"/>
        <v>5</v>
      </c>
      <c r="J2460" s="2" t="s">
        <v>11974</v>
      </c>
    </row>
    <row r="2461" spans="1:10" x14ac:dyDescent="0.25">
      <c r="A2461" s="9">
        <v>7810120355</v>
      </c>
      <c r="B2461" s="10" t="s">
        <v>8547</v>
      </c>
      <c r="C2461" s="13" t="str">
        <f>IF(B2461="","не указан"&amp;COUNTIF($A$3:$A2461,A2461),B2461)</f>
        <v>Отдел вселения и регистрационного учета граждан (участок № 3)</v>
      </c>
      <c r="D2461" s="10" t="str">
        <f t="shared" si="76"/>
        <v>7810120355Отдел вселения и регистрационного учета граждан (участок № 3)</v>
      </c>
      <c r="E2461" s="10"/>
      <c r="F2461" s="10" t="s">
        <v>16</v>
      </c>
      <c r="G2461" s="10" t="s">
        <v>1196</v>
      </c>
      <c r="H2461" s="11" t="s">
        <v>1323</v>
      </c>
      <c r="I2461" s="2">
        <f t="shared" si="77"/>
        <v>4</v>
      </c>
      <c r="J2461" s="2" t="s">
        <v>11974</v>
      </c>
    </row>
    <row r="2462" spans="1:10" x14ac:dyDescent="0.25">
      <c r="A2462" s="12">
        <v>7810120355</v>
      </c>
      <c r="B2462" s="13" t="s">
        <v>8548</v>
      </c>
      <c r="C2462" s="13" t="str">
        <f>IF(B2462="","не указан"&amp;COUNTIF($A$3:$A2462,A2462),B2462)</f>
        <v>Отдел вселения и регистрационного учета граждан (участок № 4)</v>
      </c>
      <c r="D2462" s="10" t="str">
        <f t="shared" si="76"/>
        <v>7810120355Отдел вселения и регистрационного учета граждан (участок № 4)</v>
      </c>
      <c r="E2462" s="13"/>
      <c r="F2462" s="13" t="s">
        <v>16</v>
      </c>
      <c r="G2462" s="13" t="s">
        <v>1196</v>
      </c>
      <c r="H2462" s="14" t="s">
        <v>1323</v>
      </c>
      <c r="I2462" s="2">
        <f t="shared" si="77"/>
        <v>3</v>
      </c>
      <c r="J2462" s="2" t="s">
        <v>11974</v>
      </c>
    </row>
    <row r="2463" spans="1:10" x14ac:dyDescent="0.25">
      <c r="A2463" s="9">
        <v>7810120355</v>
      </c>
      <c r="B2463" s="10" t="s">
        <v>8549</v>
      </c>
      <c r="C2463" s="13" t="str">
        <f>IF(B2463="","не указан"&amp;COUNTIF($A$3:$A2463,A2463),B2463)</f>
        <v>Отдел вселения и регистрационного учета граждан (участок № 5)</v>
      </c>
      <c r="D2463" s="10" t="str">
        <f t="shared" si="76"/>
        <v>7810120355Отдел вселения и регистрационного учета граждан (участок № 5)</v>
      </c>
      <c r="E2463" s="10"/>
      <c r="F2463" s="10" t="s">
        <v>16</v>
      </c>
      <c r="G2463" s="10" t="s">
        <v>1196</v>
      </c>
      <c r="H2463" s="11" t="s">
        <v>1323</v>
      </c>
      <c r="I2463" s="2">
        <f t="shared" si="77"/>
        <v>2</v>
      </c>
      <c r="J2463" s="2" t="s">
        <v>11974</v>
      </c>
    </row>
    <row r="2464" spans="1:10" x14ac:dyDescent="0.25">
      <c r="A2464" s="12">
        <v>7810120355</v>
      </c>
      <c r="B2464" s="13"/>
      <c r="C2464" s="13" t="str">
        <f>IF(B2464="","не указан"&amp;COUNTIF($A$3:$A2464,A2464),B2464)</f>
        <v>не указан7</v>
      </c>
      <c r="D2464" s="10" t="str">
        <f t="shared" si="76"/>
        <v>7810120355не указан7</v>
      </c>
      <c r="E2464" s="13"/>
      <c r="F2464" s="13" t="s">
        <v>16</v>
      </c>
      <c r="G2464" s="13" t="s">
        <v>1196</v>
      </c>
      <c r="H2464" s="14" t="s">
        <v>1323</v>
      </c>
      <c r="I2464" s="2">
        <f t="shared" si="77"/>
        <v>1</v>
      </c>
      <c r="J2464" s="2" t="s">
        <v>11974</v>
      </c>
    </row>
    <row r="2465" spans="1:10" x14ac:dyDescent="0.25">
      <c r="A2465" s="9">
        <v>7810127449</v>
      </c>
      <c r="B2465" s="10" t="s">
        <v>4695</v>
      </c>
      <c r="C2465" s="13" t="str">
        <f>IF(B2465="","не указан"&amp;COUNTIF($A$3:$A2465,A2465),B2465)</f>
        <v>Государственное бюджетное общеобразовательное учреждение дошкольное отделение общеобразовательная школа №489 Московского района Санкт-Петербурга</v>
      </c>
      <c r="D2465" s="10" t="str">
        <f t="shared" si="76"/>
        <v>7810127449Государственное бюджетное общеобразовательное учреждение дошкольное отделение общеобразовательная школа №489 Московского района Санкт-Петербурга</v>
      </c>
      <c r="E2465" s="10"/>
      <c r="F2465" s="10" t="s">
        <v>16</v>
      </c>
      <c r="G2465" s="10" t="s">
        <v>1196</v>
      </c>
      <c r="H2465" s="11" t="s">
        <v>1276</v>
      </c>
      <c r="I2465" s="2">
        <f t="shared" si="77"/>
        <v>3</v>
      </c>
      <c r="J2465" s="2" t="s">
        <v>11974</v>
      </c>
    </row>
    <row r="2466" spans="1:10" x14ac:dyDescent="0.25">
      <c r="A2466" s="12">
        <v>7810127449</v>
      </c>
      <c r="B2466" s="13" t="s">
        <v>4707</v>
      </c>
      <c r="C2466" s="13" t="str">
        <f>IF(B2466="","не указан"&amp;COUNTIF($A$3:$A2466,A2466),B2466)</f>
        <v>Государственное бюджетное общеобразовательное учреждение начальная общеобразовательная школа №489 Московского района Санкт-Петербурга</v>
      </c>
      <c r="D2466" s="10" t="str">
        <f t="shared" si="76"/>
        <v>7810127449Государственное бюджетное общеобразовательное учреждение начальная общеобразовательная школа №489 Московского района Санкт-Петербурга</v>
      </c>
      <c r="E2466" s="13"/>
      <c r="F2466" s="13" t="s">
        <v>16</v>
      </c>
      <c r="G2466" s="13" t="s">
        <v>1196</v>
      </c>
      <c r="H2466" s="14" t="s">
        <v>1276</v>
      </c>
      <c r="I2466" s="2">
        <f t="shared" si="77"/>
        <v>2</v>
      </c>
      <c r="J2466" s="2" t="s">
        <v>11974</v>
      </c>
    </row>
    <row r="2467" spans="1:10" x14ac:dyDescent="0.25">
      <c r="A2467" s="9">
        <v>7810127449</v>
      </c>
      <c r="B2467" s="10" t="s">
        <v>4696</v>
      </c>
      <c r="C2467" s="13" t="str">
        <f>IF(B2467="","не указан"&amp;COUNTIF($A$3:$A2467,A2467),B2467)</f>
        <v>Государственное бюджетное общеобразовательное учреждение средняя общеобразовательная школа №489 Московского района Санкт-Петербурга</v>
      </c>
      <c r="D2467" s="10" t="str">
        <f t="shared" si="76"/>
        <v>7810127449Государственное бюджетное общеобразовательное учреждение средняя общеобразовательная школа №489 Московского района Санкт-Петербурга</v>
      </c>
      <c r="E2467" s="10" t="s">
        <v>4817</v>
      </c>
      <c r="F2467" s="10" t="s">
        <v>16</v>
      </c>
      <c r="G2467" s="10" t="s">
        <v>1196</v>
      </c>
      <c r="H2467" s="11" t="s">
        <v>1276</v>
      </c>
      <c r="I2467" s="2">
        <f t="shared" si="77"/>
        <v>1</v>
      </c>
      <c r="J2467" s="2" t="s">
        <v>11974</v>
      </c>
    </row>
    <row r="2468" spans="1:10" x14ac:dyDescent="0.25">
      <c r="A2468" s="12">
        <v>7810128851</v>
      </c>
      <c r="B2468" s="13"/>
      <c r="C2468" s="13" t="str">
        <f>IF(B2468="","не указан"&amp;COUNTIF($A$3:$A2468,A2468),B2468)</f>
        <v>не указан1</v>
      </c>
      <c r="D2468" s="10" t="str">
        <f t="shared" si="76"/>
        <v>7810128851не указан1</v>
      </c>
      <c r="E2468" s="13" t="s">
        <v>7874</v>
      </c>
      <c r="F2468" s="13" t="s">
        <v>16</v>
      </c>
      <c r="G2468" s="13" t="s">
        <v>1196</v>
      </c>
      <c r="H2468" s="14" t="s">
        <v>1266</v>
      </c>
      <c r="I2468" s="2">
        <f t="shared" si="77"/>
        <v>1</v>
      </c>
      <c r="J2468" s="2" t="s">
        <v>11974</v>
      </c>
    </row>
    <row r="2469" spans="1:10" x14ac:dyDescent="0.25">
      <c r="A2469" s="9">
        <v>7810128964</v>
      </c>
      <c r="B2469" s="13"/>
      <c r="C2469" s="13" t="str">
        <f>IF(B2469="","не указан"&amp;COUNTIF($A$3:$A2469,A2469),B2469)</f>
        <v>не указан1</v>
      </c>
      <c r="D2469" s="10" t="str">
        <f t="shared" si="76"/>
        <v>7810128964не указан1</v>
      </c>
      <c r="E2469" s="10" t="s">
        <v>8293</v>
      </c>
      <c r="F2469" s="10" t="s">
        <v>16</v>
      </c>
      <c r="G2469" s="10" t="s">
        <v>1196</v>
      </c>
      <c r="H2469" s="11" t="s">
        <v>1286</v>
      </c>
      <c r="I2469" s="2">
        <f t="shared" si="77"/>
        <v>1</v>
      </c>
      <c r="J2469" s="2" t="s">
        <v>11974</v>
      </c>
    </row>
    <row r="2470" spans="1:10" x14ac:dyDescent="0.25">
      <c r="A2470" s="12">
        <v>7810129485</v>
      </c>
      <c r="B2470" s="13" t="s">
        <v>4765</v>
      </c>
      <c r="C2470" s="13" t="str">
        <f>IF(B2470="","не указан"&amp;COUNTIF($A$3:$A2470,A2470),B2470)</f>
        <v>Государственное бюджетное общеобразовательное учреждение средняя общеобразовательная школа № 536 имени Т.И. Гончаровой Московского района Санкт-Петербурга</v>
      </c>
      <c r="D2470" s="10" t="str">
        <f t="shared" si="76"/>
        <v>7810129485Государственное бюджетное общеобразовательное учреждение средняя общеобразовательная школа № 536 имени Т.И. Гончаровой Московского района Санкт-Петербурга</v>
      </c>
      <c r="E2470" s="13" t="s">
        <v>4766</v>
      </c>
      <c r="F2470" s="13" t="s">
        <v>16</v>
      </c>
      <c r="G2470" s="13" t="s">
        <v>1196</v>
      </c>
      <c r="H2470" s="14" t="s">
        <v>1284</v>
      </c>
      <c r="I2470" s="2">
        <f t="shared" si="77"/>
        <v>1</v>
      </c>
      <c r="J2470" s="2" t="s">
        <v>11974</v>
      </c>
    </row>
    <row r="2471" spans="1:10" x14ac:dyDescent="0.25">
      <c r="A2471" s="9">
        <v>7810129936</v>
      </c>
      <c r="B2471" s="13"/>
      <c r="C2471" s="13" t="str">
        <f>IF(B2471="","не указан"&amp;COUNTIF($A$3:$A2471,A2471),B2471)</f>
        <v>не указан1</v>
      </c>
      <c r="D2471" s="10" t="str">
        <f t="shared" si="76"/>
        <v>7810129936не указан1</v>
      </c>
      <c r="E2471" s="10" t="s">
        <v>7589</v>
      </c>
      <c r="F2471" s="10" t="s">
        <v>16</v>
      </c>
      <c r="G2471" s="10" t="s">
        <v>1196</v>
      </c>
      <c r="H2471" s="11" t="s">
        <v>1260</v>
      </c>
      <c r="I2471" s="2">
        <f t="shared" si="77"/>
        <v>2</v>
      </c>
      <c r="J2471" s="2" t="s">
        <v>11974</v>
      </c>
    </row>
    <row r="2472" spans="1:10" x14ac:dyDescent="0.25">
      <c r="A2472" s="12">
        <v>7810129936</v>
      </c>
      <c r="B2472" s="13"/>
      <c r="C2472" s="13" t="str">
        <f>IF(B2472="","не указан"&amp;COUNTIF($A$3:$A2472,A2472),B2472)</f>
        <v>не указан2</v>
      </c>
      <c r="D2472" s="10" t="str">
        <f t="shared" si="76"/>
        <v>7810129936не указан2</v>
      </c>
      <c r="E2472" s="13" t="s">
        <v>8274</v>
      </c>
      <c r="F2472" s="13" t="s">
        <v>16</v>
      </c>
      <c r="G2472" s="13" t="s">
        <v>1196</v>
      </c>
      <c r="H2472" s="14" t="s">
        <v>1260</v>
      </c>
      <c r="I2472" s="2">
        <f t="shared" si="77"/>
        <v>1</v>
      </c>
      <c r="J2472" s="2" t="s">
        <v>11974</v>
      </c>
    </row>
    <row r="2473" spans="1:10" x14ac:dyDescent="0.25">
      <c r="A2473" s="9">
        <v>7810130628</v>
      </c>
      <c r="B2473" s="13"/>
      <c r="C2473" s="13" t="str">
        <f>IF(B2473="","не указан"&amp;COUNTIF($A$3:$A2473,A2473),B2473)</f>
        <v>не указан1</v>
      </c>
      <c r="D2473" s="10" t="str">
        <f t="shared" si="76"/>
        <v>7810130628не указан1</v>
      </c>
      <c r="E2473" s="10"/>
      <c r="F2473" s="10" t="s">
        <v>16</v>
      </c>
      <c r="G2473" s="10" t="s">
        <v>1196</v>
      </c>
      <c r="H2473" s="11" t="s">
        <v>1279</v>
      </c>
      <c r="I2473" s="2">
        <f t="shared" si="77"/>
        <v>2</v>
      </c>
      <c r="J2473" s="2" t="s">
        <v>11974</v>
      </c>
    </row>
    <row r="2474" spans="1:10" x14ac:dyDescent="0.25">
      <c r="A2474" s="12">
        <v>7810130628</v>
      </c>
      <c r="B2474" s="13"/>
      <c r="C2474" s="13" t="str">
        <f>IF(B2474="","не указан"&amp;COUNTIF($A$3:$A2474,A2474),B2474)</f>
        <v>не указан2</v>
      </c>
      <c r="D2474" s="10" t="str">
        <f t="shared" si="76"/>
        <v>7810130628не указан2</v>
      </c>
      <c r="E2474" s="13"/>
      <c r="F2474" s="13" t="s">
        <v>16</v>
      </c>
      <c r="G2474" s="13" t="s">
        <v>1196</v>
      </c>
      <c r="H2474" s="14" t="s">
        <v>1279</v>
      </c>
      <c r="I2474" s="2">
        <f t="shared" si="77"/>
        <v>1</v>
      </c>
      <c r="J2474" s="2" t="s">
        <v>11974</v>
      </c>
    </row>
    <row r="2475" spans="1:10" x14ac:dyDescent="0.25">
      <c r="A2475" s="9">
        <v>7810130667</v>
      </c>
      <c r="B2475" s="13"/>
      <c r="C2475" s="13" t="str">
        <f>IF(B2475="","не указан"&amp;COUNTIF($A$3:$A2475,A2475),B2475)</f>
        <v>не указан1</v>
      </c>
      <c r="D2475" s="10" t="str">
        <f t="shared" si="76"/>
        <v>7810130667не указан1</v>
      </c>
      <c r="E2475" s="10" t="s">
        <v>7982</v>
      </c>
      <c r="F2475" s="10" t="s">
        <v>16</v>
      </c>
      <c r="G2475" s="10" t="s">
        <v>1196</v>
      </c>
      <c r="H2475" s="11" t="s">
        <v>1281</v>
      </c>
      <c r="I2475" s="2">
        <f t="shared" si="77"/>
        <v>1</v>
      </c>
      <c r="J2475" s="2" t="s">
        <v>11974</v>
      </c>
    </row>
    <row r="2476" spans="1:10" x14ac:dyDescent="0.25">
      <c r="A2476" s="12">
        <v>7810133139</v>
      </c>
      <c r="B2476" s="13" t="s">
        <v>10057</v>
      </c>
      <c r="C2476" s="13" t="str">
        <f>IF(B2476="","не указан"&amp;COUNTIF($A$3:$A2476,A2476),B2476)</f>
        <v>Санкт-Петербург, Московский проспект, дом 203, литера А</v>
      </c>
      <c r="D2476" s="10" t="str">
        <f t="shared" si="76"/>
        <v>7810133139Санкт-Петербург, Московский проспект, дом 203, литера А</v>
      </c>
      <c r="E2476" s="13" t="s">
        <v>10058</v>
      </c>
      <c r="F2476" s="13" t="s">
        <v>16</v>
      </c>
      <c r="G2476" s="13" t="s">
        <v>1196</v>
      </c>
      <c r="H2476" s="14" t="s">
        <v>1292</v>
      </c>
      <c r="I2476" s="2">
        <f t="shared" si="77"/>
        <v>1</v>
      </c>
      <c r="J2476" s="2" t="s">
        <v>11974</v>
      </c>
    </row>
    <row r="2477" spans="1:10" x14ac:dyDescent="0.25">
      <c r="A2477" s="9">
        <v>7810133266</v>
      </c>
      <c r="B2477" s="10" t="s">
        <v>10755</v>
      </c>
      <c r="C2477" s="13" t="str">
        <f>IF(B2477="","не указан"&amp;COUNTIF($A$3:$A2477,A2477),B2477)</f>
        <v>Спортивный зал №1</v>
      </c>
      <c r="D2477" s="10" t="str">
        <f t="shared" si="76"/>
        <v>7810133266Спортивный зал №1</v>
      </c>
      <c r="E2477" s="10" t="s">
        <v>10756</v>
      </c>
      <c r="F2477" s="10" t="s">
        <v>16</v>
      </c>
      <c r="G2477" s="10" t="s">
        <v>1196</v>
      </c>
      <c r="H2477" s="11" t="s">
        <v>1299</v>
      </c>
      <c r="I2477" s="2">
        <f t="shared" si="77"/>
        <v>3</v>
      </c>
      <c r="J2477" s="2" t="s">
        <v>11974</v>
      </c>
    </row>
    <row r="2478" spans="1:10" x14ac:dyDescent="0.25">
      <c r="A2478" s="12">
        <v>7810133266</v>
      </c>
      <c r="B2478" s="13" t="s">
        <v>10758</v>
      </c>
      <c r="C2478" s="13" t="str">
        <f>IF(B2478="","не указан"&amp;COUNTIF($A$3:$A2478,A2478),B2478)</f>
        <v>Спортивный зал №2</v>
      </c>
      <c r="D2478" s="10" t="str">
        <f t="shared" si="76"/>
        <v>7810133266Спортивный зал №2</v>
      </c>
      <c r="E2478" s="13" t="s">
        <v>10759</v>
      </c>
      <c r="F2478" s="13" t="s">
        <v>16</v>
      </c>
      <c r="G2478" s="13" t="s">
        <v>1196</v>
      </c>
      <c r="H2478" s="14" t="s">
        <v>1299</v>
      </c>
      <c r="I2478" s="2">
        <f t="shared" si="77"/>
        <v>2</v>
      </c>
      <c r="J2478" s="2" t="s">
        <v>11974</v>
      </c>
    </row>
    <row r="2479" spans="1:10" x14ac:dyDescent="0.25">
      <c r="A2479" s="9">
        <v>7810133266</v>
      </c>
      <c r="B2479" s="10" t="s">
        <v>10947</v>
      </c>
      <c r="C2479" s="13" t="str">
        <f>IF(B2479="","не указан"&amp;COUNTIF($A$3:$A2479,A2479),B2479)</f>
        <v>СШОР № 1 Московского района</v>
      </c>
      <c r="D2479" s="10" t="str">
        <f t="shared" si="76"/>
        <v>7810133266СШОР № 1 Московского района</v>
      </c>
      <c r="E2479" s="10"/>
      <c r="F2479" s="10" t="s">
        <v>16</v>
      </c>
      <c r="G2479" s="10" t="s">
        <v>1196</v>
      </c>
      <c r="H2479" s="11" t="s">
        <v>1299</v>
      </c>
      <c r="I2479" s="2">
        <f t="shared" si="77"/>
        <v>1</v>
      </c>
      <c r="J2479" s="2" t="s">
        <v>11974</v>
      </c>
    </row>
    <row r="2480" spans="1:10" x14ac:dyDescent="0.25">
      <c r="A2480" s="12">
        <v>7810139941</v>
      </c>
      <c r="B2480" s="13"/>
      <c r="C2480" s="13" t="str">
        <f>IF(B2480="","не указан"&amp;COUNTIF($A$3:$A2480,A2480),B2480)</f>
        <v>не указан1</v>
      </c>
      <c r="D2480" s="10" t="str">
        <f t="shared" si="76"/>
        <v>7810139941не указан1</v>
      </c>
      <c r="E2480" s="13" t="s">
        <v>6031</v>
      </c>
      <c r="F2480" s="13" t="s">
        <v>16</v>
      </c>
      <c r="G2480" s="13" t="s">
        <v>1196</v>
      </c>
      <c r="H2480" s="14" t="s">
        <v>1229</v>
      </c>
      <c r="I2480" s="2">
        <f t="shared" si="77"/>
        <v>2</v>
      </c>
      <c r="J2480" s="2" t="s">
        <v>11974</v>
      </c>
    </row>
    <row r="2481" spans="1:10" x14ac:dyDescent="0.25">
      <c r="A2481" s="9">
        <v>7810139941</v>
      </c>
      <c r="B2481" s="10" t="s">
        <v>6032</v>
      </c>
      <c r="C2481" s="13" t="str">
        <f>IF(B2481="","не указан"&amp;COUNTIF($A$3:$A2481,A2481),B2481)</f>
        <v>Жилой дом</v>
      </c>
      <c r="D2481" s="10" t="str">
        <f t="shared" si="76"/>
        <v>7810139941Жилой дом</v>
      </c>
      <c r="E2481" s="10"/>
      <c r="F2481" s="10" t="s">
        <v>16</v>
      </c>
      <c r="G2481" s="10" t="s">
        <v>1196</v>
      </c>
      <c r="H2481" s="11" t="s">
        <v>1229</v>
      </c>
      <c r="I2481" s="2">
        <f t="shared" si="77"/>
        <v>1</v>
      </c>
      <c r="J2481" s="2" t="s">
        <v>11974</v>
      </c>
    </row>
    <row r="2482" spans="1:10" x14ac:dyDescent="0.25">
      <c r="A2482" s="12">
        <v>7810140369</v>
      </c>
      <c r="B2482" s="13"/>
      <c r="C2482" s="13" t="str">
        <f>IF(B2482="","не указан"&amp;COUNTIF($A$3:$A2482,A2482),B2482)</f>
        <v>не указан1</v>
      </c>
      <c r="D2482" s="10" t="str">
        <f t="shared" si="76"/>
        <v>7810140369не указан1</v>
      </c>
      <c r="E2482" s="13" t="s">
        <v>7990</v>
      </c>
      <c r="F2482" s="13" t="s">
        <v>16</v>
      </c>
      <c r="G2482" s="13" t="s">
        <v>1196</v>
      </c>
      <c r="H2482" s="14" t="s">
        <v>1259</v>
      </c>
      <c r="I2482" s="2">
        <f t="shared" si="77"/>
        <v>2</v>
      </c>
      <c r="J2482" s="2" t="s">
        <v>11974</v>
      </c>
    </row>
    <row r="2483" spans="1:10" x14ac:dyDescent="0.25">
      <c r="A2483" s="9">
        <v>7810140369</v>
      </c>
      <c r="B2483" s="13"/>
      <c r="C2483" s="13" t="str">
        <f>IF(B2483="","не указан"&amp;COUNTIF($A$3:$A2483,A2483),B2483)</f>
        <v>не указан2</v>
      </c>
      <c r="D2483" s="10" t="str">
        <f t="shared" si="76"/>
        <v>7810140369не указан2</v>
      </c>
      <c r="E2483" s="10" t="s">
        <v>7993</v>
      </c>
      <c r="F2483" s="10" t="s">
        <v>16</v>
      </c>
      <c r="G2483" s="10" t="s">
        <v>1196</v>
      </c>
      <c r="H2483" s="11" t="s">
        <v>1259</v>
      </c>
      <c r="I2483" s="2">
        <f t="shared" si="77"/>
        <v>1</v>
      </c>
      <c r="J2483" s="2" t="s">
        <v>11974</v>
      </c>
    </row>
    <row r="2484" spans="1:10" x14ac:dyDescent="0.25">
      <c r="A2484" s="12">
        <v>7810143480</v>
      </c>
      <c r="B2484" s="13"/>
      <c r="C2484" s="13" t="str">
        <f>IF(B2484="","не указан"&amp;COUNTIF($A$3:$A2484,A2484),B2484)</f>
        <v>не указан1</v>
      </c>
      <c r="D2484" s="10" t="str">
        <f t="shared" si="76"/>
        <v>7810143480не указан1</v>
      </c>
      <c r="E2484" s="13"/>
      <c r="F2484" s="13" t="s">
        <v>16</v>
      </c>
      <c r="G2484" s="13" t="s">
        <v>1196</v>
      </c>
      <c r="H2484" s="14" t="s">
        <v>1289</v>
      </c>
      <c r="I2484" s="2">
        <f t="shared" si="77"/>
        <v>1</v>
      </c>
      <c r="J2484" s="2" t="s">
        <v>11974</v>
      </c>
    </row>
    <row r="2485" spans="1:10" x14ac:dyDescent="0.25">
      <c r="A2485" s="9">
        <v>7810145840</v>
      </c>
      <c r="B2485" s="13"/>
      <c r="C2485" s="13" t="str">
        <f>IF(B2485="","не указан"&amp;COUNTIF($A$3:$A2485,A2485),B2485)</f>
        <v>не указан1</v>
      </c>
      <c r="D2485" s="10" t="str">
        <f t="shared" si="76"/>
        <v>7810145840не указан1</v>
      </c>
      <c r="E2485" s="10" t="s">
        <v>5881</v>
      </c>
      <c r="F2485" s="10" t="s">
        <v>16</v>
      </c>
      <c r="G2485" s="10" t="s">
        <v>1196</v>
      </c>
      <c r="H2485" s="11" t="s">
        <v>1204</v>
      </c>
      <c r="I2485" s="2">
        <f t="shared" si="77"/>
        <v>2</v>
      </c>
      <c r="J2485" s="2" t="s">
        <v>11974</v>
      </c>
    </row>
    <row r="2486" spans="1:10" x14ac:dyDescent="0.25">
      <c r="A2486" s="12">
        <v>7810145840</v>
      </c>
      <c r="B2486" s="13" t="s">
        <v>5910</v>
      </c>
      <c r="C2486" s="13" t="str">
        <f>IF(B2486="","не указан"&amp;COUNTIF($A$3:$A2486,A2486),B2486)</f>
        <v>дошкольное учреждение (второе здание)</v>
      </c>
      <c r="D2486" s="10" t="str">
        <f t="shared" si="76"/>
        <v>7810145840дошкольное учреждение (второе здание)</v>
      </c>
      <c r="E2486" s="13" t="s">
        <v>5911</v>
      </c>
      <c r="F2486" s="13" t="s">
        <v>16</v>
      </c>
      <c r="G2486" s="13" t="s">
        <v>1196</v>
      </c>
      <c r="H2486" s="14" t="s">
        <v>1204</v>
      </c>
      <c r="I2486" s="2">
        <f t="shared" si="77"/>
        <v>1</v>
      </c>
      <c r="J2486" s="2" t="s">
        <v>11974</v>
      </c>
    </row>
    <row r="2487" spans="1:10" x14ac:dyDescent="0.25">
      <c r="A2487" s="9">
        <v>7810149298</v>
      </c>
      <c r="B2487" s="10" t="s">
        <v>4073</v>
      </c>
      <c r="C2487" s="13" t="str">
        <f>IF(B2487="","не указан"&amp;COUNTIF($A$3:$A2487,A2487),B2487)</f>
        <v>ГБОУ школа №370</v>
      </c>
      <c r="D2487" s="10" t="str">
        <f t="shared" si="76"/>
        <v>7810149298ГБОУ школа №370</v>
      </c>
      <c r="E2487" s="10" t="s">
        <v>4074</v>
      </c>
      <c r="F2487" s="10" t="s">
        <v>16</v>
      </c>
      <c r="G2487" s="10" t="s">
        <v>1196</v>
      </c>
      <c r="H2487" s="11" t="s">
        <v>1291</v>
      </c>
      <c r="I2487" s="2">
        <f t="shared" si="77"/>
        <v>1</v>
      </c>
      <c r="J2487" s="2" t="s">
        <v>11974</v>
      </c>
    </row>
    <row r="2488" spans="1:10" x14ac:dyDescent="0.25">
      <c r="A2488" s="12">
        <v>7810151723</v>
      </c>
      <c r="B2488" s="13"/>
      <c r="C2488" s="13" t="str">
        <f>IF(B2488="","не указан"&amp;COUNTIF($A$3:$A2488,A2488),B2488)</f>
        <v>не указан1</v>
      </c>
      <c r="D2488" s="10" t="str">
        <f t="shared" si="76"/>
        <v>7810151723не указан1</v>
      </c>
      <c r="E2488" s="13" t="s">
        <v>7885</v>
      </c>
      <c r="F2488" s="13" t="s">
        <v>16</v>
      </c>
      <c r="G2488" s="13" t="s">
        <v>1196</v>
      </c>
      <c r="H2488" s="14" t="s">
        <v>1278</v>
      </c>
      <c r="I2488" s="2">
        <f t="shared" si="77"/>
        <v>1</v>
      </c>
      <c r="J2488" s="2" t="s">
        <v>11974</v>
      </c>
    </row>
    <row r="2489" spans="1:10" x14ac:dyDescent="0.25">
      <c r="A2489" s="9">
        <v>7810151794</v>
      </c>
      <c r="B2489" s="13"/>
      <c r="C2489" s="13" t="str">
        <f>IF(B2489="","не указан"&amp;COUNTIF($A$3:$A2489,A2489),B2489)</f>
        <v>не указан1</v>
      </c>
      <c r="D2489" s="10" t="str">
        <f t="shared" si="76"/>
        <v>7810151794не указан1</v>
      </c>
      <c r="E2489" s="10" t="s">
        <v>6627</v>
      </c>
      <c r="F2489" s="10" t="s">
        <v>16</v>
      </c>
      <c r="G2489" s="10" t="s">
        <v>1196</v>
      </c>
      <c r="H2489" s="11" t="s">
        <v>1272</v>
      </c>
      <c r="I2489" s="2">
        <f t="shared" si="77"/>
        <v>1</v>
      </c>
      <c r="J2489" s="2" t="s">
        <v>11974</v>
      </c>
    </row>
    <row r="2490" spans="1:10" x14ac:dyDescent="0.25">
      <c r="A2490" s="12">
        <v>7810151811</v>
      </c>
      <c r="B2490" s="13" t="s">
        <v>4748</v>
      </c>
      <c r="C2490" s="13" t="str">
        <f>IF(B2490="","не указан"&amp;COUNTIF($A$3:$A2490,A2490),B2490)</f>
        <v>Государственное бюджетное общеобразовательное учреждение средняя общеобразовательная школа № 355 Московского района санкт-Петербурга</v>
      </c>
      <c r="D2490" s="10" t="str">
        <f t="shared" si="76"/>
        <v>7810151811Государственное бюджетное общеобразовательное учреждение средняя общеобразовательная школа № 355 Московского района санкт-Петербурга</v>
      </c>
      <c r="E2490" s="13" t="s">
        <v>4749</v>
      </c>
      <c r="F2490" s="13" t="s">
        <v>16</v>
      </c>
      <c r="G2490" s="13" t="s">
        <v>1196</v>
      </c>
      <c r="H2490" s="14" t="s">
        <v>1268</v>
      </c>
      <c r="I2490" s="2">
        <f t="shared" si="77"/>
        <v>1</v>
      </c>
      <c r="J2490" s="2" t="s">
        <v>11974</v>
      </c>
    </row>
    <row r="2491" spans="1:10" x14ac:dyDescent="0.25">
      <c r="A2491" s="9">
        <v>7810151836</v>
      </c>
      <c r="B2491" s="10" t="s">
        <v>4684</v>
      </c>
      <c r="C2491" s="13" t="str">
        <f>IF(B2491="","не указан"&amp;COUNTIF($A$3:$A2491,A2491),B2491)</f>
        <v>Государственное бюджетное общеобразовательное учреждение гимназия № 526 Московского района Санкт-Петербурга</v>
      </c>
      <c r="D2491" s="10" t="str">
        <f t="shared" si="76"/>
        <v>7810151836Государственное бюджетное общеобразовательное учреждение гимназия № 526 Московского района Санкт-Петербурга</v>
      </c>
      <c r="E2491" s="10" t="s">
        <v>4685</v>
      </c>
      <c r="F2491" s="10" t="s">
        <v>16</v>
      </c>
      <c r="G2491" s="10" t="s">
        <v>1196</v>
      </c>
      <c r="H2491" s="11" t="s">
        <v>1261</v>
      </c>
      <c r="I2491" s="2">
        <f t="shared" si="77"/>
        <v>2</v>
      </c>
      <c r="J2491" s="2" t="s">
        <v>11974</v>
      </c>
    </row>
    <row r="2492" spans="1:10" x14ac:dyDescent="0.25">
      <c r="A2492" s="12">
        <v>7810151836</v>
      </c>
      <c r="B2492" s="13" t="s">
        <v>4686</v>
      </c>
      <c r="C2492" s="13" t="str">
        <f>IF(B2492="","не указан"&amp;COUNTIF($A$3:$A2492,A2492),B2492)</f>
        <v>Государственное бюджетное общеобразовательное учреждение гимназия № 526 Московского района Санкт-Петербурга - начальная школа</v>
      </c>
      <c r="D2492" s="10" t="str">
        <f t="shared" si="76"/>
        <v>7810151836Государственное бюджетное общеобразовательное учреждение гимназия № 526 Московского района Санкт-Петербурга - начальная школа</v>
      </c>
      <c r="E2492" s="13" t="s">
        <v>4687</v>
      </c>
      <c r="F2492" s="13" t="s">
        <v>16</v>
      </c>
      <c r="G2492" s="13" t="s">
        <v>1196</v>
      </c>
      <c r="H2492" s="14" t="s">
        <v>1261</v>
      </c>
      <c r="I2492" s="2">
        <f t="shared" si="77"/>
        <v>1</v>
      </c>
      <c r="J2492" s="2" t="s">
        <v>11974</v>
      </c>
    </row>
    <row r="2493" spans="1:10" x14ac:dyDescent="0.25">
      <c r="A2493" s="9">
        <v>7810151875</v>
      </c>
      <c r="B2493" s="13"/>
      <c r="C2493" s="13" t="str">
        <f>IF(B2493="","не указан"&amp;COUNTIF($A$3:$A2493,A2493),B2493)</f>
        <v>не указан1</v>
      </c>
      <c r="D2493" s="10" t="str">
        <f t="shared" si="76"/>
        <v>7810151875не указан1</v>
      </c>
      <c r="E2493" s="10" t="s">
        <v>8122</v>
      </c>
      <c r="F2493" s="10" t="s">
        <v>16</v>
      </c>
      <c r="G2493" s="10" t="s">
        <v>1196</v>
      </c>
      <c r="H2493" s="11" t="s">
        <v>1288</v>
      </c>
      <c r="I2493" s="2">
        <f t="shared" si="77"/>
        <v>1</v>
      </c>
      <c r="J2493" s="2" t="s">
        <v>11974</v>
      </c>
    </row>
    <row r="2494" spans="1:10" x14ac:dyDescent="0.25">
      <c r="A2494" s="12">
        <v>7810152389</v>
      </c>
      <c r="B2494" s="13" t="s">
        <v>7540</v>
      </c>
      <c r="C2494" s="13" t="str">
        <f>IF(B2494="","не указан"&amp;COUNTIF($A$3:$A2494,A2494),B2494)</f>
        <v>не жилое помещение, учебное</v>
      </c>
      <c r="D2494" s="10" t="str">
        <f t="shared" si="76"/>
        <v>7810152389не жилое помещение, учебное</v>
      </c>
      <c r="E2494" s="13" t="s">
        <v>7541</v>
      </c>
      <c r="F2494" s="13" t="s">
        <v>16</v>
      </c>
      <c r="G2494" s="13" t="s">
        <v>1196</v>
      </c>
      <c r="H2494" s="14" t="s">
        <v>1294</v>
      </c>
      <c r="I2494" s="2">
        <f t="shared" si="77"/>
        <v>6</v>
      </c>
      <c r="J2494" s="2" t="s">
        <v>11974</v>
      </c>
    </row>
    <row r="2495" spans="1:10" x14ac:dyDescent="0.25">
      <c r="A2495" s="9">
        <v>7810152389</v>
      </c>
      <c r="B2495" s="10" t="s">
        <v>7542</v>
      </c>
      <c r="C2495" s="13" t="str">
        <f>IF(B2495="","не указан"&amp;COUNTIF($A$3:$A2495,A2495),B2495)</f>
        <v>не жилое, встроенное , учебное</v>
      </c>
      <c r="D2495" s="10" t="str">
        <f t="shared" si="76"/>
        <v>7810152389не жилое, встроенное , учебное</v>
      </c>
      <c r="E2495" s="10" t="s">
        <v>7543</v>
      </c>
      <c r="F2495" s="10" t="s">
        <v>16</v>
      </c>
      <c r="G2495" s="10" t="s">
        <v>1196</v>
      </c>
      <c r="H2495" s="11" t="s">
        <v>1294</v>
      </c>
      <c r="I2495" s="2">
        <f t="shared" si="77"/>
        <v>5</v>
      </c>
      <c r="J2495" s="2" t="s">
        <v>11974</v>
      </c>
    </row>
    <row r="2496" spans="1:10" x14ac:dyDescent="0.25">
      <c r="A2496" s="12">
        <v>7810152389</v>
      </c>
      <c r="B2496" s="13" t="s">
        <v>7544</v>
      </c>
      <c r="C2496" s="13" t="str">
        <f>IF(B2496="","не указан"&amp;COUNTIF($A$3:$A2496,A2496),B2496)</f>
        <v>не жилое, гараж</v>
      </c>
      <c r="D2496" s="10" t="str">
        <f t="shared" si="76"/>
        <v>7810152389не жилое, гараж</v>
      </c>
      <c r="E2496" s="13" t="s">
        <v>7545</v>
      </c>
      <c r="F2496" s="13" t="s">
        <v>16</v>
      </c>
      <c r="G2496" s="13" t="s">
        <v>1196</v>
      </c>
      <c r="H2496" s="14" t="s">
        <v>1294</v>
      </c>
      <c r="I2496" s="2">
        <f t="shared" si="77"/>
        <v>4</v>
      </c>
      <c r="J2496" s="2" t="s">
        <v>11974</v>
      </c>
    </row>
    <row r="2497" spans="1:10" x14ac:dyDescent="0.25">
      <c r="A2497" s="9">
        <v>7810152389</v>
      </c>
      <c r="B2497" s="10" t="s">
        <v>7546</v>
      </c>
      <c r="C2497" s="13" t="str">
        <f>IF(B2497="","не указан"&amp;COUNTIF($A$3:$A2497,A2497),B2497)</f>
        <v>не жилое, учебный корпус №1</v>
      </c>
      <c r="D2497" s="10" t="str">
        <f t="shared" si="76"/>
        <v>7810152389не жилое, учебный корпус №1</v>
      </c>
      <c r="E2497" s="10" t="s">
        <v>7547</v>
      </c>
      <c r="F2497" s="10" t="s">
        <v>16</v>
      </c>
      <c r="G2497" s="10" t="s">
        <v>1196</v>
      </c>
      <c r="H2497" s="11" t="s">
        <v>1294</v>
      </c>
      <c r="I2497" s="2">
        <f t="shared" si="77"/>
        <v>3</v>
      </c>
      <c r="J2497" s="2" t="s">
        <v>11974</v>
      </c>
    </row>
    <row r="2498" spans="1:10" x14ac:dyDescent="0.25">
      <c r="A2498" s="12">
        <v>7810152389</v>
      </c>
      <c r="B2498" s="13" t="s">
        <v>7548</v>
      </c>
      <c r="C2498" s="13" t="str">
        <f>IF(B2498="","не указан"&amp;COUNTIF($A$3:$A2498,A2498),B2498)</f>
        <v>не жилое, учебный корпус №2</v>
      </c>
      <c r="D2498" s="10" t="str">
        <f t="shared" si="76"/>
        <v>7810152389не жилое, учебный корпус №2</v>
      </c>
      <c r="E2498" s="13" t="s">
        <v>7549</v>
      </c>
      <c r="F2498" s="13" t="s">
        <v>16</v>
      </c>
      <c r="G2498" s="13" t="s">
        <v>1196</v>
      </c>
      <c r="H2498" s="14" t="s">
        <v>1294</v>
      </c>
      <c r="I2498" s="2">
        <f t="shared" si="77"/>
        <v>2</v>
      </c>
      <c r="J2498" s="2" t="s">
        <v>11974</v>
      </c>
    </row>
    <row r="2499" spans="1:10" x14ac:dyDescent="0.25">
      <c r="A2499" s="9">
        <v>7810152389</v>
      </c>
      <c r="B2499" s="10" t="s">
        <v>7550</v>
      </c>
      <c r="C2499" s="13" t="str">
        <f>IF(B2499="","не указан"&amp;COUNTIF($A$3:$A2499,A2499),B2499)</f>
        <v>не жилое, школьное</v>
      </c>
      <c r="D2499" s="10" t="str">
        <f t="shared" si="76"/>
        <v>7810152389не жилое, школьное</v>
      </c>
      <c r="E2499" s="10" t="s">
        <v>7551</v>
      </c>
      <c r="F2499" s="10" t="s">
        <v>16</v>
      </c>
      <c r="G2499" s="10" t="s">
        <v>1196</v>
      </c>
      <c r="H2499" s="11" t="s">
        <v>1294</v>
      </c>
      <c r="I2499" s="2">
        <f t="shared" si="77"/>
        <v>1</v>
      </c>
      <c r="J2499" s="2" t="s">
        <v>11974</v>
      </c>
    </row>
    <row r="2500" spans="1:10" x14ac:dyDescent="0.25">
      <c r="A2500" s="12">
        <v>7810152614</v>
      </c>
      <c r="B2500" s="13" t="s">
        <v>11453</v>
      </c>
      <c r="C2500" s="13" t="str">
        <f>IF(B2500="","не указан"&amp;COUNTIF($A$3:$A2500,A2500),B2500)</f>
        <v>учреждение повседневного обслуживания (лицей - начальная школа)</v>
      </c>
      <c r="D2500" s="10" t="str">
        <f t="shared" ref="D2500:D2563" si="78">A2500&amp;C2500</f>
        <v>7810152614учреждение повседневного обслуживания (лицей - начальная школа)</v>
      </c>
      <c r="E2500" s="13" t="s">
        <v>11454</v>
      </c>
      <c r="F2500" s="13" t="s">
        <v>16</v>
      </c>
      <c r="G2500" s="13" t="s">
        <v>1196</v>
      </c>
      <c r="H2500" s="14" t="s">
        <v>1263</v>
      </c>
      <c r="I2500" s="2">
        <f t="shared" ref="I2500:I2563" si="79">COUNTIF(A2500:A9231,A2500)</f>
        <v>3</v>
      </c>
      <c r="J2500" s="2" t="s">
        <v>11974</v>
      </c>
    </row>
    <row r="2501" spans="1:10" x14ac:dyDescent="0.25">
      <c r="A2501" s="9">
        <v>7810152614</v>
      </c>
      <c r="B2501" s="10" t="s">
        <v>11455</v>
      </c>
      <c r="C2501" s="13" t="str">
        <f>IF(B2501="","не указан"&amp;COUNTIF($A$3:$A2501,A2501),B2501)</f>
        <v>учреждение повседневного обслуживания (лицей - основная и старшая школа)</v>
      </c>
      <c r="D2501" s="10" t="str">
        <f t="shared" si="78"/>
        <v>7810152614учреждение повседневного обслуживания (лицей - основная и старшая школа)</v>
      </c>
      <c r="E2501" s="10" t="s">
        <v>11456</v>
      </c>
      <c r="F2501" s="10" t="s">
        <v>16</v>
      </c>
      <c r="G2501" s="10" t="s">
        <v>1196</v>
      </c>
      <c r="H2501" s="11" t="s">
        <v>1263</v>
      </c>
      <c r="I2501" s="2">
        <f t="shared" si="79"/>
        <v>2</v>
      </c>
      <c r="J2501" s="2" t="s">
        <v>11974</v>
      </c>
    </row>
    <row r="2502" spans="1:10" x14ac:dyDescent="0.25">
      <c r="A2502" s="12">
        <v>7810152614</v>
      </c>
      <c r="B2502" s="13" t="s">
        <v>11457</v>
      </c>
      <c r="C2502" s="13" t="str">
        <f>IF(B2502="","не указан"&amp;COUNTIF($A$3:$A2502,A2502),B2502)</f>
        <v>учреждение повседневного обслуживания (лицей - отделение дошкольного образования)</v>
      </c>
      <c r="D2502" s="10" t="str">
        <f t="shared" si="78"/>
        <v>7810152614учреждение повседневного обслуживания (лицей - отделение дошкольного образования)</v>
      </c>
      <c r="E2502" s="13" t="s">
        <v>11458</v>
      </c>
      <c r="F2502" s="13" t="s">
        <v>16</v>
      </c>
      <c r="G2502" s="13" t="s">
        <v>1196</v>
      </c>
      <c r="H2502" s="14" t="s">
        <v>1263</v>
      </c>
      <c r="I2502" s="2">
        <f t="shared" si="79"/>
        <v>1</v>
      </c>
      <c r="J2502" s="2" t="s">
        <v>11974</v>
      </c>
    </row>
    <row r="2503" spans="1:10" x14ac:dyDescent="0.25">
      <c r="A2503" s="9">
        <v>7810153449</v>
      </c>
      <c r="B2503" s="10" t="s">
        <v>3872</v>
      </c>
      <c r="C2503" s="13" t="str">
        <f>IF(B2503="","не указан"&amp;COUNTIF($A$3:$A2503,A2503),B2503)</f>
        <v>ГБДОУ детский сад № 41 Московского района Санкт-Петербурга</v>
      </c>
      <c r="D2503" s="10" t="str">
        <f t="shared" si="78"/>
        <v>7810153449ГБДОУ детский сад № 41 Московского района Санкт-Петербурга</v>
      </c>
      <c r="E2503" s="10"/>
      <c r="F2503" s="10" t="s">
        <v>16</v>
      </c>
      <c r="G2503" s="10" t="s">
        <v>1196</v>
      </c>
      <c r="H2503" s="11" t="s">
        <v>1241</v>
      </c>
      <c r="I2503" s="2">
        <f t="shared" si="79"/>
        <v>2</v>
      </c>
      <c r="J2503" s="2" t="s">
        <v>11974</v>
      </c>
    </row>
    <row r="2504" spans="1:10" x14ac:dyDescent="0.25">
      <c r="A2504" s="12">
        <v>7810153449</v>
      </c>
      <c r="B2504" s="13" t="s">
        <v>4438</v>
      </c>
      <c r="C2504" s="13" t="str">
        <f>IF(B2504="","не указан"&amp;COUNTIF($A$3:$A2504,A2504),B2504)</f>
        <v>Государственное бюджетное дошкольное образовательное учреждение детский сад № 41 комбинированного вида Московского района Санкт-Петербурга</v>
      </c>
      <c r="D2504" s="10" t="str">
        <f t="shared" si="78"/>
        <v>7810153449Государственное бюджетное дошкольное образовательное учреждение детский сад № 41 комбинированного вида Московского района Санкт-Петербурга</v>
      </c>
      <c r="E2504" s="13" t="s">
        <v>4439</v>
      </c>
      <c r="F2504" s="13" t="s">
        <v>16</v>
      </c>
      <c r="G2504" s="13" t="s">
        <v>1196</v>
      </c>
      <c r="H2504" s="14" t="s">
        <v>1241</v>
      </c>
      <c r="I2504" s="2">
        <f t="shared" si="79"/>
        <v>1</v>
      </c>
      <c r="J2504" s="2" t="s">
        <v>11974</v>
      </c>
    </row>
    <row r="2505" spans="1:10" x14ac:dyDescent="0.25">
      <c r="A2505" s="9">
        <v>7810158038</v>
      </c>
      <c r="B2505" s="13"/>
      <c r="C2505" s="13" t="str">
        <f>IF(B2505="","не указан"&amp;COUNTIF($A$3:$A2505,A2505),B2505)</f>
        <v>не указан1</v>
      </c>
      <c r="D2505" s="10" t="str">
        <f t="shared" si="78"/>
        <v>7810158038не указан1</v>
      </c>
      <c r="E2505" s="10" t="s">
        <v>5146</v>
      </c>
      <c r="F2505" s="10" t="s">
        <v>16</v>
      </c>
      <c r="G2505" s="10" t="s">
        <v>1196</v>
      </c>
      <c r="H2505" s="11" t="s">
        <v>1252</v>
      </c>
      <c r="I2505" s="2">
        <f t="shared" si="79"/>
        <v>1</v>
      </c>
      <c r="J2505" s="2" t="s">
        <v>11974</v>
      </c>
    </row>
    <row r="2506" spans="1:10" x14ac:dyDescent="0.25">
      <c r="A2506" s="12">
        <v>7810158045</v>
      </c>
      <c r="B2506" s="13"/>
      <c r="C2506" s="13" t="str">
        <f>IF(B2506="","не указан"&amp;COUNTIF($A$3:$A2506,A2506),B2506)</f>
        <v>не указан1</v>
      </c>
      <c r="D2506" s="10" t="str">
        <f t="shared" si="78"/>
        <v>7810158045не указан1</v>
      </c>
      <c r="E2506" s="13" t="s">
        <v>5891</v>
      </c>
      <c r="F2506" s="13" t="s">
        <v>16</v>
      </c>
      <c r="G2506" s="13" t="s">
        <v>1196</v>
      </c>
      <c r="H2506" s="14" t="s">
        <v>1231</v>
      </c>
      <c r="I2506" s="2">
        <f t="shared" si="79"/>
        <v>1</v>
      </c>
      <c r="J2506" s="2" t="s">
        <v>11974</v>
      </c>
    </row>
    <row r="2507" spans="1:10" x14ac:dyDescent="0.25">
      <c r="A2507" s="9">
        <v>7810158052</v>
      </c>
      <c r="B2507" s="10" t="s">
        <v>3709</v>
      </c>
      <c r="C2507" s="13" t="str">
        <f>IF(B2507="","не указан"&amp;COUNTIF($A$3:$A2507,A2507),B2507)</f>
        <v>второй корпус</v>
      </c>
      <c r="D2507" s="10" t="str">
        <f t="shared" si="78"/>
        <v>7810158052второй корпус</v>
      </c>
      <c r="E2507" s="10" t="s">
        <v>3710</v>
      </c>
      <c r="F2507" s="10" t="s">
        <v>16</v>
      </c>
      <c r="G2507" s="10" t="s">
        <v>1196</v>
      </c>
      <c r="H2507" s="11" t="s">
        <v>1251</v>
      </c>
      <c r="I2507" s="2">
        <f t="shared" si="79"/>
        <v>3</v>
      </c>
      <c r="J2507" s="2" t="s">
        <v>11974</v>
      </c>
    </row>
    <row r="2508" spans="1:10" x14ac:dyDescent="0.25">
      <c r="A2508" s="12">
        <v>7810158052</v>
      </c>
      <c r="B2508" s="13" t="s">
        <v>9069</v>
      </c>
      <c r="C2508" s="13" t="str">
        <f>IF(B2508="","не указан"&amp;COUNTIF($A$3:$A2508,A2508),B2508)</f>
        <v>первый корпус</v>
      </c>
      <c r="D2508" s="10" t="str">
        <f t="shared" si="78"/>
        <v>7810158052первый корпус</v>
      </c>
      <c r="E2508" s="13"/>
      <c r="F2508" s="13" t="s">
        <v>16</v>
      </c>
      <c r="G2508" s="13" t="s">
        <v>1196</v>
      </c>
      <c r="H2508" s="14" t="s">
        <v>1251</v>
      </c>
      <c r="I2508" s="2">
        <f t="shared" si="79"/>
        <v>2</v>
      </c>
      <c r="J2508" s="2" t="s">
        <v>11974</v>
      </c>
    </row>
    <row r="2509" spans="1:10" x14ac:dyDescent="0.25">
      <c r="A2509" s="9">
        <v>7810158052</v>
      </c>
      <c r="B2509" s="10" t="s">
        <v>11062</v>
      </c>
      <c r="C2509" s="13" t="str">
        <f>IF(B2509="","не указан"&amp;COUNTIF($A$3:$A2509,A2509),B2509)</f>
        <v>третий корпус</v>
      </c>
      <c r="D2509" s="10" t="str">
        <f t="shared" si="78"/>
        <v>7810158052третий корпус</v>
      </c>
      <c r="E2509" s="10" t="s">
        <v>11063</v>
      </c>
      <c r="F2509" s="10" t="s">
        <v>16</v>
      </c>
      <c r="G2509" s="10" t="s">
        <v>1196</v>
      </c>
      <c r="H2509" s="11" t="s">
        <v>1251</v>
      </c>
      <c r="I2509" s="2">
        <f t="shared" si="79"/>
        <v>1</v>
      </c>
      <c r="J2509" s="2" t="s">
        <v>11974</v>
      </c>
    </row>
    <row r="2510" spans="1:10" x14ac:dyDescent="0.25">
      <c r="A2510" s="12">
        <v>7810158373</v>
      </c>
      <c r="B2510" s="13"/>
      <c r="C2510" s="13" t="str">
        <f>IF(B2510="","не указан"&amp;COUNTIF($A$3:$A2510,A2510),B2510)</f>
        <v>не указан1</v>
      </c>
      <c r="D2510" s="10" t="str">
        <f t="shared" si="78"/>
        <v>7810158373не указан1</v>
      </c>
      <c r="E2510" s="13" t="s">
        <v>8330</v>
      </c>
      <c r="F2510" s="13" t="s">
        <v>16</v>
      </c>
      <c r="G2510" s="13" t="s">
        <v>1196</v>
      </c>
      <c r="H2510" s="14" t="s">
        <v>1298</v>
      </c>
      <c r="I2510" s="2">
        <f t="shared" si="79"/>
        <v>1</v>
      </c>
      <c r="J2510" s="2" t="s">
        <v>11974</v>
      </c>
    </row>
    <row r="2511" spans="1:10" x14ac:dyDescent="0.25">
      <c r="A2511" s="9">
        <v>7810167730</v>
      </c>
      <c r="B2511" s="13"/>
      <c r="C2511" s="13" t="str">
        <f>IF(B2511="","не указан"&amp;COUNTIF($A$3:$A2511,A2511),B2511)</f>
        <v>не указан1</v>
      </c>
      <c r="D2511" s="10" t="str">
        <f t="shared" si="78"/>
        <v>7810167730не указан1</v>
      </c>
      <c r="E2511" s="10" t="s">
        <v>11205</v>
      </c>
      <c r="F2511" s="10" t="s">
        <v>16</v>
      </c>
      <c r="G2511" s="10" t="s">
        <v>1196</v>
      </c>
      <c r="H2511" s="11" t="s">
        <v>1267</v>
      </c>
      <c r="I2511" s="2">
        <f t="shared" si="79"/>
        <v>1</v>
      </c>
      <c r="J2511" s="2" t="s">
        <v>11974</v>
      </c>
    </row>
    <row r="2512" spans="1:10" x14ac:dyDescent="0.25">
      <c r="A2512" s="12">
        <v>7810171085</v>
      </c>
      <c r="B2512" s="13"/>
      <c r="C2512" s="13" t="str">
        <f>IF(B2512="","не указан"&amp;COUNTIF($A$3:$A2512,A2512),B2512)</f>
        <v>не указан1</v>
      </c>
      <c r="D2512" s="10" t="str">
        <f t="shared" si="78"/>
        <v>7810171085не указан1</v>
      </c>
      <c r="E2512" s="13" t="s">
        <v>11312</v>
      </c>
      <c r="F2512" s="13" t="s">
        <v>16</v>
      </c>
      <c r="G2512" s="13" t="s">
        <v>1196</v>
      </c>
      <c r="H2512" s="14" t="s">
        <v>1262</v>
      </c>
      <c r="I2512" s="2">
        <f t="shared" si="79"/>
        <v>1</v>
      </c>
      <c r="J2512" s="2" t="s">
        <v>11974</v>
      </c>
    </row>
    <row r="2513" spans="1:10" x14ac:dyDescent="0.25">
      <c r="A2513" s="9">
        <v>7810171102</v>
      </c>
      <c r="B2513" s="13"/>
      <c r="C2513" s="13" t="str">
        <f>IF(B2513="","не указан"&amp;COUNTIF($A$3:$A2513,A2513),B2513)</f>
        <v>не указан1</v>
      </c>
      <c r="D2513" s="10" t="str">
        <f t="shared" si="78"/>
        <v>7810171102не указан1</v>
      </c>
      <c r="E2513" s="10" t="s">
        <v>8064</v>
      </c>
      <c r="F2513" s="10" t="s">
        <v>16</v>
      </c>
      <c r="G2513" s="10" t="s">
        <v>1196</v>
      </c>
      <c r="H2513" s="11" t="s">
        <v>1250</v>
      </c>
      <c r="I2513" s="2">
        <f t="shared" si="79"/>
        <v>1</v>
      </c>
      <c r="J2513" s="2" t="s">
        <v>11974</v>
      </c>
    </row>
    <row r="2514" spans="1:10" x14ac:dyDescent="0.25">
      <c r="A2514" s="12">
        <v>7810171328</v>
      </c>
      <c r="B2514" s="13" t="s">
        <v>5629</v>
      </c>
      <c r="C2514" s="13" t="str">
        <f>IF(B2514="","не указан"&amp;COUNTIF($A$3:$A2514,A2514),B2514)</f>
        <v>Дом спорта</v>
      </c>
      <c r="D2514" s="10" t="str">
        <f t="shared" si="78"/>
        <v>7810171328Дом спорта</v>
      </c>
      <c r="E2514" s="13" t="s">
        <v>5630</v>
      </c>
      <c r="F2514" s="13" t="s">
        <v>16</v>
      </c>
      <c r="G2514" s="13" t="s">
        <v>1196</v>
      </c>
      <c r="H2514" s="14" t="s">
        <v>1295</v>
      </c>
      <c r="I2514" s="2">
        <f t="shared" si="79"/>
        <v>3</v>
      </c>
      <c r="J2514" s="2" t="s">
        <v>11974</v>
      </c>
    </row>
    <row r="2515" spans="1:10" x14ac:dyDescent="0.25">
      <c r="A2515" s="9">
        <v>7810171328</v>
      </c>
      <c r="B2515" s="10" t="s">
        <v>7072</v>
      </c>
      <c r="C2515" s="13" t="str">
        <f>IF(B2515="","не указан"&amp;COUNTIF($A$3:$A2515,A2515),B2515)</f>
        <v>Ледовый стадион</v>
      </c>
      <c r="D2515" s="10" t="str">
        <f t="shared" si="78"/>
        <v>7810171328Ледовый стадион</v>
      </c>
      <c r="E2515" s="10" t="s">
        <v>7073</v>
      </c>
      <c r="F2515" s="10" t="s">
        <v>16</v>
      </c>
      <c r="G2515" s="10" t="s">
        <v>1196</v>
      </c>
      <c r="H2515" s="11" t="s">
        <v>1295</v>
      </c>
      <c r="I2515" s="2">
        <f t="shared" si="79"/>
        <v>2</v>
      </c>
      <c r="J2515" s="2" t="s">
        <v>11974</v>
      </c>
    </row>
    <row r="2516" spans="1:10" x14ac:dyDescent="0.25">
      <c r="A2516" s="12">
        <v>7810171328</v>
      </c>
      <c r="B2516" s="13"/>
      <c r="C2516" s="13" t="str">
        <f>IF(B2516="","не указан"&amp;COUNTIF($A$3:$A2516,A2516),B2516)</f>
        <v>не указан3</v>
      </c>
      <c r="D2516" s="10" t="str">
        <f t="shared" si="78"/>
        <v>7810171328не указан3</v>
      </c>
      <c r="E2516" s="13" t="s">
        <v>11475</v>
      </c>
      <c r="F2516" s="13" t="s">
        <v>16</v>
      </c>
      <c r="G2516" s="13" t="s">
        <v>1196</v>
      </c>
      <c r="H2516" s="14" t="s">
        <v>1295</v>
      </c>
      <c r="I2516" s="2">
        <f t="shared" si="79"/>
        <v>1</v>
      </c>
      <c r="J2516" s="2" t="s">
        <v>11974</v>
      </c>
    </row>
    <row r="2517" spans="1:10" x14ac:dyDescent="0.25">
      <c r="A2517" s="9">
        <v>7810172466</v>
      </c>
      <c r="B2517" s="10" t="s">
        <v>4567</v>
      </c>
      <c r="C2517" s="13" t="str">
        <f>IF(B2517="","не указан"&amp;COUNTIF($A$3:$A2517,A2517),B2517)</f>
        <v>Государственное бюджетное дошкольное образовательное учреждение детский сад №29 Свеаборгская ул., д. 3 комбинированного вида Московского района Санкт-Петербурга</v>
      </c>
      <c r="D2517" s="10" t="str">
        <f t="shared" si="78"/>
        <v>7810172466Государственное бюджетное дошкольное образовательное учреждение детский сад №29 Свеаборгская ул., д. 3 комбинированного вида Московского района Санкт-Петербурга</v>
      </c>
      <c r="E2517" s="10" t="s">
        <v>4568</v>
      </c>
      <c r="F2517" s="10" t="s">
        <v>16</v>
      </c>
      <c r="G2517" s="10" t="s">
        <v>1196</v>
      </c>
      <c r="H2517" s="11" t="s">
        <v>1225</v>
      </c>
      <c r="I2517" s="2">
        <f t="shared" si="79"/>
        <v>2</v>
      </c>
      <c r="J2517" s="2" t="s">
        <v>11974</v>
      </c>
    </row>
    <row r="2518" spans="1:10" x14ac:dyDescent="0.25">
      <c r="A2518" s="12">
        <v>7810172466</v>
      </c>
      <c r="B2518" s="13" t="s">
        <v>4569</v>
      </c>
      <c r="C2518" s="13" t="str">
        <f>IF(B2518="","не указан"&amp;COUNTIF($A$3:$A2518,A2518),B2518)</f>
        <v>Государственное бюджетное дошкольное образовательное учреждение детский сад №29, Гагарина, д. 9 комбинированного вида Московского района Санкт-Петербурга</v>
      </c>
      <c r="D2518" s="10" t="str">
        <f t="shared" si="78"/>
        <v>7810172466Государственное бюджетное дошкольное образовательное учреждение детский сад №29, Гагарина, д. 9 комбинированного вида Московского района Санкт-Петербурга</v>
      </c>
      <c r="E2518" s="13" t="s">
        <v>4570</v>
      </c>
      <c r="F2518" s="13" t="s">
        <v>16</v>
      </c>
      <c r="G2518" s="13" t="s">
        <v>1196</v>
      </c>
      <c r="H2518" s="14" t="s">
        <v>1225</v>
      </c>
      <c r="I2518" s="2">
        <f t="shared" si="79"/>
        <v>1</v>
      </c>
      <c r="J2518" s="2" t="s">
        <v>11974</v>
      </c>
    </row>
    <row r="2519" spans="1:10" x14ac:dyDescent="0.25">
      <c r="A2519" s="9">
        <v>7810191042</v>
      </c>
      <c r="B2519" s="10" t="s">
        <v>11391</v>
      </c>
      <c r="C2519" s="13" t="str">
        <f>IF(B2519="","не указан"&amp;COUNTIF($A$3:$A2519,A2519),B2519)</f>
        <v>Учебный корпус № 1</v>
      </c>
      <c r="D2519" s="10" t="str">
        <f t="shared" si="78"/>
        <v>7810191042Учебный корпус № 1</v>
      </c>
      <c r="E2519" s="10" t="s">
        <v>11392</v>
      </c>
      <c r="F2519" s="10" t="s">
        <v>2243</v>
      </c>
      <c r="G2519" s="10" t="s">
        <v>2565</v>
      </c>
      <c r="H2519" s="11" t="s">
        <v>2573</v>
      </c>
      <c r="I2519" s="2">
        <f t="shared" si="79"/>
        <v>7</v>
      </c>
      <c r="J2519" s="2" t="s">
        <v>11974</v>
      </c>
    </row>
    <row r="2520" spans="1:10" x14ac:dyDescent="0.25">
      <c r="A2520" s="12">
        <v>7810191042</v>
      </c>
      <c r="B2520" s="13"/>
      <c r="C2520" s="13" t="str">
        <f>IF(B2520="","не указан"&amp;COUNTIF($A$3:$A2520,A2520),B2520)</f>
        <v>не указан2</v>
      </c>
      <c r="D2520" s="10" t="str">
        <f t="shared" si="78"/>
        <v>7810191042не указан2</v>
      </c>
      <c r="E2520" s="13" t="s">
        <v>11397</v>
      </c>
      <c r="F2520" s="13" t="s">
        <v>2243</v>
      </c>
      <c r="G2520" s="13" t="s">
        <v>2565</v>
      </c>
      <c r="H2520" s="14" t="s">
        <v>2573</v>
      </c>
      <c r="I2520" s="2">
        <f t="shared" si="79"/>
        <v>6</v>
      </c>
      <c r="J2520" s="2" t="s">
        <v>11974</v>
      </c>
    </row>
    <row r="2521" spans="1:10" x14ac:dyDescent="0.25">
      <c r="A2521" s="9">
        <v>7810191042</v>
      </c>
      <c r="B2521" s="13"/>
      <c r="C2521" s="13" t="str">
        <f>IF(B2521="","не указан"&amp;COUNTIF($A$3:$A2521,A2521),B2521)</f>
        <v>не указан3</v>
      </c>
      <c r="D2521" s="10" t="str">
        <f t="shared" si="78"/>
        <v>7810191042не указан3</v>
      </c>
      <c r="E2521" s="10" t="s">
        <v>11399</v>
      </c>
      <c r="F2521" s="10" t="s">
        <v>2243</v>
      </c>
      <c r="G2521" s="10" t="s">
        <v>2565</v>
      </c>
      <c r="H2521" s="11" t="s">
        <v>2573</v>
      </c>
      <c r="I2521" s="2">
        <f t="shared" si="79"/>
        <v>5</v>
      </c>
      <c r="J2521" s="2" t="s">
        <v>11974</v>
      </c>
    </row>
    <row r="2522" spans="1:10" x14ac:dyDescent="0.25">
      <c r="A2522" s="12">
        <v>7810191042</v>
      </c>
      <c r="B2522" s="13" t="s">
        <v>11400</v>
      </c>
      <c r="C2522" s="13" t="str">
        <f>IF(B2522="","не указан"&amp;COUNTIF($A$3:$A2522,A2522),B2522)</f>
        <v>Учебный корпус № 4</v>
      </c>
      <c r="D2522" s="10" t="str">
        <f t="shared" si="78"/>
        <v>7810191042Учебный корпус № 4</v>
      </c>
      <c r="E2522" s="13"/>
      <c r="F2522" s="13" t="s">
        <v>2243</v>
      </c>
      <c r="G2522" s="13" t="s">
        <v>2565</v>
      </c>
      <c r="H2522" s="14" t="s">
        <v>2573</v>
      </c>
      <c r="I2522" s="2">
        <f t="shared" si="79"/>
        <v>4</v>
      </c>
      <c r="J2522" s="2" t="s">
        <v>11974</v>
      </c>
    </row>
    <row r="2523" spans="1:10" x14ac:dyDescent="0.25">
      <c r="A2523" s="9">
        <v>7810191042</v>
      </c>
      <c r="B2523" s="10" t="s">
        <v>11401</v>
      </c>
      <c r="C2523" s="13" t="str">
        <f>IF(B2523="","не указан"&amp;COUNTIF($A$3:$A2523,A2523),B2523)</f>
        <v>Учебный корпус № 5</v>
      </c>
      <c r="D2523" s="10" t="str">
        <f t="shared" si="78"/>
        <v>7810191042Учебный корпус № 5</v>
      </c>
      <c r="E2523" s="10"/>
      <c r="F2523" s="10" t="s">
        <v>2243</v>
      </c>
      <c r="G2523" s="10" t="s">
        <v>2565</v>
      </c>
      <c r="H2523" s="11" t="s">
        <v>2573</v>
      </c>
      <c r="I2523" s="2">
        <f t="shared" si="79"/>
        <v>3</v>
      </c>
      <c r="J2523" s="2" t="s">
        <v>11974</v>
      </c>
    </row>
    <row r="2524" spans="1:10" x14ac:dyDescent="0.25">
      <c r="A2524" s="12">
        <v>7810191042</v>
      </c>
      <c r="B2524" s="13" t="s">
        <v>11403</v>
      </c>
      <c r="C2524" s="13" t="str">
        <f>IF(B2524="","не указан"&amp;COUNTIF($A$3:$A2524,A2524),B2524)</f>
        <v>Учебный корпус № 6</v>
      </c>
      <c r="D2524" s="10" t="str">
        <f t="shared" si="78"/>
        <v>7810191042Учебный корпус № 6</v>
      </c>
      <c r="E2524" s="13"/>
      <c r="F2524" s="13" t="s">
        <v>2243</v>
      </c>
      <c r="G2524" s="13" t="s">
        <v>2565</v>
      </c>
      <c r="H2524" s="14" t="s">
        <v>2573</v>
      </c>
      <c r="I2524" s="2">
        <f t="shared" si="79"/>
        <v>2</v>
      </c>
      <c r="J2524" s="2" t="s">
        <v>11974</v>
      </c>
    </row>
    <row r="2525" spans="1:10" x14ac:dyDescent="0.25">
      <c r="A2525" s="9">
        <v>7810191042</v>
      </c>
      <c r="B2525" s="10" t="s">
        <v>11405</v>
      </c>
      <c r="C2525" s="13" t="str">
        <f>IF(B2525="","не указан"&amp;COUNTIF($A$3:$A2525,A2525),B2525)</f>
        <v>Учебный корпус № 7</v>
      </c>
      <c r="D2525" s="10" t="str">
        <f t="shared" si="78"/>
        <v>7810191042Учебный корпус № 7</v>
      </c>
      <c r="E2525" s="10"/>
      <c r="F2525" s="10" t="s">
        <v>2243</v>
      </c>
      <c r="G2525" s="10" t="s">
        <v>2565</v>
      </c>
      <c r="H2525" s="11" t="s">
        <v>2573</v>
      </c>
      <c r="I2525" s="2">
        <f t="shared" si="79"/>
        <v>1</v>
      </c>
      <c r="J2525" s="2" t="s">
        <v>11974</v>
      </c>
    </row>
    <row r="2526" spans="1:10" x14ac:dyDescent="0.25">
      <c r="A2526" s="12">
        <v>7810194597</v>
      </c>
      <c r="B2526" s="13"/>
      <c r="C2526" s="13" t="str">
        <f>IF(B2526="","не указан"&amp;COUNTIF($A$3:$A2526,A2526),B2526)</f>
        <v>не указан1</v>
      </c>
      <c r="D2526" s="10" t="str">
        <f t="shared" si="78"/>
        <v>7810194597не указан1</v>
      </c>
      <c r="E2526" s="13" t="s">
        <v>8779</v>
      </c>
      <c r="F2526" s="13" t="s">
        <v>16</v>
      </c>
      <c r="G2526" s="13" t="s">
        <v>1196</v>
      </c>
      <c r="H2526" s="14" t="s">
        <v>1303</v>
      </c>
      <c r="I2526" s="2">
        <f t="shared" si="79"/>
        <v>5</v>
      </c>
      <c r="J2526" s="2" t="s">
        <v>11974</v>
      </c>
    </row>
    <row r="2527" spans="1:10" x14ac:dyDescent="0.25">
      <c r="A2527" s="9">
        <v>7810194597</v>
      </c>
      <c r="B2527" s="10" t="s">
        <v>10389</v>
      </c>
      <c r="C2527" s="13" t="str">
        <f>IF(B2527="","не указан"&amp;COUNTIF($A$3:$A2527,A2527),B2527)</f>
        <v>Социально-досуговое отделение для граждан пожилого возраста № 2</v>
      </c>
      <c r="D2527" s="10" t="str">
        <f t="shared" si="78"/>
        <v>7810194597Социально-досуговое отделение для граждан пожилого возраста № 2</v>
      </c>
      <c r="E2527" s="10" t="s">
        <v>10390</v>
      </c>
      <c r="F2527" s="10" t="s">
        <v>16</v>
      </c>
      <c r="G2527" s="10" t="s">
        <v>1196</v>
      </c>
      <c r="H2527" s="11" t="s">
        <v>1303</v>
      </c>
      <c r="I2527" s="2">
        <f t="shared" si="79"/>
        <v>4</v>
      </c>
      <c r="J2527" s="2" t="s">
        <v>11974</v>
      </c>
    </row>
    <row r="2528" spans="1:10" x14ac:dyDescent="0.25">
      <c r="A2528" s="12">
        <v>7810194597</v>
      </c>
      <c r="B2528" s="13" t="s">
        <v>10391</v>
      </c>
      <c r="C2528" s="13" t="str">
        <f>IF(B2528="","не указан"&amp;COUNTIF($A$3:$A2528,A2528),B2528)</f>
        <v>Социально-досуговое отделение для граждан пожилого возраста №1 и отделение дневного пребывания</v>
      </c>
      <c r="D2528" s="10" t="str">
        <f t="shared" si="78"/>
        <v>7810194597Социально-досуговое отделение для граждан пожилого возраста №1 и отделение дневного пребывания</v>
      </c>
      <c r="E2528" s="13" t="s">
        <v>10392</v>
      </c>
      <c r="F2528" s="13" t="s">
        <v>16</v>
      </c>
      <c r="G2528" s="13" t="s">
        <v>1196</v>
      </c>
      <c r="H2528" s="14" t="s">
        <v>1303</v>
      </c>
      <c r="I2528" s="2">
        <f t="shared" si="79"/>
        <v>3</v>
      </c>
      <c r="J2528" s="2" t="s">
        <v>11974</v>
      </c>
    </row>
    <row r="2529" spans="1:10" x14ac:dyDescent="0.25">
      <c r="A2529" s="9">
        <v>7810194597</v>
      </c>
      <c r="B2529" s="10" t="s">
        <v>10400</v>
      </c>
      <c r="C2529" s="13" t="str">
        <f>IF(B2529="","не указан"&amp;COUNTIF($A$3:$A2529,A2529),B2529)</f>
        <v>Социально-реабилитационное отделение граждан пожилого возраста №1 и отделение временного проживания граждан пожилого возраста</v>
      </c>
      <c r="D2529" s="10" t="str">
        <f t="shared" si="78"/>
        <v>7810194597Социально-реабилитационное отделение граждан пожилого возраста №1 и отделение временного проживания граждан пожилого возраста</v>
      </c>
      <c r="E2529" s="10" t="s">
        <v>10401</v>
      </c>
      <c r="F2529" s="10" t="s">
        <v>16</v>
      </c>
      <c r="G2529" s="10" t="s">
        <v>1196</v>
      </c>
      <c r="H2529" s="11" t="s">
        <v>1303</v>
      </c>
      <c r="I2529" s="2">
        <f t="shared" si="79"/>
        <v>2</v>
      </c>
      <c r="J2529" s="2" t="s">
        <v>11974</v>
      </c>
    </row>
    <row r="2530" spans="1:10" x14ac:dyDescent="0.25">
      <c r="A2530" s="12">
        <v>7810194597</v>
      </c>
      <c r="B2530" s="13" t="s">
        <v>10532</v>
      </c>
      <c r="C2530" s="13" t="str">
        <f>IF(B2530="","не указан"&amp;COUNTIF($A$3:$A2530,A2530),B2530)</f>
        <v>СПб ГБУ "КЦСОН Московского района"</v>
      </c>
      <c r="D2530" s="10" t="str">
        <f t="shared" si="78"/>
        <v>7810194597СПб ГБУ "КЦСОН Московского района"</v>
      </c>
      <c r="E2530" s="13"/>
      <c r="F2530" s="13" t="s">
        <v>16</v>
      </c>
      <c r="G2530" s="13" t="s">
        <v>1196</v>
      </c>
      <c r="H2530" s="14" t="s">
        <v>1303</v>
      </c>
      <c r="I2530" s="2">
        <f t="shared" si="79"/>
        <v>1</v>
      </c>
      <c r="J2530" s="2" t="s">
        <v>11974</v>
      </c>
    </row>
    <row r="2531" spans="1:10" x14ac:dyDescent="0.25">
      <c r="A2531" s="9">
        <v>7810199250</v>
      </c>
      <c r="B2531" s="10" t="s">
        <v>8689</v>
      </c>
      <c r="C2531" s="13" t="str">
        <f>IF(B2531="","не указан"&amp;COUNTIF($A$3:$A2531,A2531),B2531)</f>
        <v>отделение дошкольного образования (пл.Чернышевского д.10)</v>
      </c>
      <c r="D2531" s="10" t="str">
        <f t="shared" si="78"/>
        <v>7810199250отделение дошкольного образования (пл.Чернышевского д.10)</v>
      </c>
      <c r="E2531" s="10" t="s">
        <v>8690</v>
      </c>
      <c r="F2531" s="10" t="s">
        <v>16</v>
      </c>
      <c r="G2531" s="10" t="s">
        <v>1196</v>
      </c>
      <c r="H2531" s="11" t="s">
        <v>1270</v>
      </c>
      <c r="I2531" s="2">
        <f t="shared" si="79"/>
        <v>4</v>
      </c>
      <c r="J2531" s="2" t="s">
        <v>11974</v>
      </c>
    </row>
    <row r="2532" spans="1:10" x14ac:dyDescent="0.25">
      <c r="A2532" s="12">
        <v>7810199250</v>
      </c>
      <c r="B2532" s="13" t="s">
        <v>8691</v>
      </c>
      <c r="C2532" s="13" t="str">
        <f>IF(B2532="","не указан"&amp;COUNTIF($A$3:$A2532,A2532),B2532)</f>
        <v>отделение дошкольного образования (ул.Бассейная д.12)</v>
      </c>
      <c r="D2532" s="10" t="str">
        <f t="shared" si="78"/>
        <v>7810199250отделение дошкольного образования (ул.Бассейная д.12)</v>
      </c>
      <c r="E2532" s="13" t="s">
        <v>8692</v>
      </c>
      <c r="F2532" s="13" t="s">
        <v>16</v>
      </c>
      <c r="G2532" s="13" t="s">
        <v>1196</v>
      </c>
      <c r="H2532" s="14" t="s">
        <v>1270</v>
      </c>
      <c r="I2532" s="2">
        <f t="shared" si="79"/>
        <v>3</v>
      </c>
      <c r="J2532" s="2" t="s">
        <v>11974</v>
      </c>
    </row>
    <row r="2533" spans="1:10" x14ac:dyDescent="0.25">
      <c r="A2533" s="9">
        <v>7810199250</v>
      </c>
      <c r="B2533" s="10" t="s">
        <v>11867</v>
      </c>
      <c r="C2533" s="13" t="str">
        <f>IF(B2533="","не указан"&amp;COUNTIF($A$3:$A2533,A2533),B2533)</f>
        <v>школа (ул.Варшавская д.40)</v>
      </c>
      <c r="D2533" s="10" t="str">
        <f t="shared" si="78"/>
        <v>7810199250школа (ул.Варшавская д.40)</v>
      </c>
      <c r="E2533" s="10" t="s">
        <v>11868</v>
      </c>
      <c r="F2533" s="10" t="s">
        <v>16</v>
      </c>
      <c r="G2533" s="10" t="s">
        <v>1196</v>
      </c>
      <c r="H2533" s="11" t="s">
        <v>1270</v>
      </c>
      <c r="I2533" s="2">
        <f t="shared" si="79"/>
        <v>2</v>
      </c>
      <c r="J2533" s="2" t="s">
        <v>11974</v>
      </c>
    </row>
    <row r="2534" spans="1:10" x14ac:dyDescent="0.25">
      <c r="A2534" s="12">
        <v>7810199250</v>
      </c>
      <c r="B2534" s="13" t="s">
        <v>11869</v>
      </c>
      <c r="C2534" s="13" t="str">
        <f>IF(B2534="","не указан"&amp;COUNTIF($A$3:$A2534,A2534),B2534)</f>
        <v>школа (ул.Кузнецовская д.20 к.2)</v>
      </c>
      <c r="D2534" s="10" t="str">
        <f t="shared" si="78"/>
        <v>7810199250школа (ул.Кузнецовская д.20 к.2)</v>
      </c>
      <c r="E2534" s="13" t="s">
        <v>11870</v>
      </c>
      <c r="F2534" s="13" t="s">
        <v>16</v>
      </c>
      <c r="G2534" s="13" t="s">
        <v>1196</v>
      </c>
      <c r="H2534" s="14" t="s">
        <v>1270</v>
      </c>
      <c r="I2534" s="2">
        <f t="shared" si="79"/>
        <v>1</v>
      </c>
      <c r="J2534" s="2" t="s">
        <v>11974</v>
      </c>
    </row>
    <row r="2535" spans="1:10" x14ac:dyDescent="0.25">
      <c r="A2535" s="9">
        <v>7810201036</v>
      </c>
      <c r="B2535" s="10" t="s">
        <v>5550</v>
      </c>
      <c r="C2535" s="13" t="str">
        <f>IF(B2535="","не указан"&amp;COUNTIF($A$3:$A2535,A2535),B2535)</f>
        <v>Для предоставления медицинских услуг</v>
      </c>
      <c r="D2535" s="10" t="str">
        <f t="shared" si="78"/>
        <v>7810201036Для предоставления медицинских услуг</v>
      </c>
      <c r="E2535" s="10" t="s">
        <v>5551</v>
      </c>
      <c r="F2535" s="10" t="s">
        <v>16</v>
      </c>
      <c r="G2535" s="10" t="s">
        <v>1196</v>
      </c>
      <c r="H2535" s="11" t="s">
        <v>1318</v>
      </c>
      <c r="I2535" s="2">
        <f t="shared" si="79"/>
        <v>2</v>
      </c>
      <c r="J2535" s="2" t="s">
        <v>11974</v>
      </c>
    </row>
    <row r="2536" spans="1:10" x14ac:dyDescent="0.25">
      <c r="A2536" s="12">
        <v>7810201036</v>
      </c>
      <c r="B2536" s="13" t="s">
        <v>7270</v>
      </c>
      <c r="C2536" s="13" t="str">
        <f>IF(B2536="","не указан"&amp;COUNTIF($A$3:$A2536,A2536),B2536)</f>
        <v>лпу</v>
      </c>
      <c r="D2536" s="10" t="str">
        <f t="shared" si="78"/>
        <v>7810201036лпу</v>
      </c>
      <c r="E2536" s="13" t="s">
        <v>7271</v>
      </c>
      <c r="F2536" s="13" t="s">
        <v>16</v>
      </c>
      <c r="G2536" s="13" t="s">
        <v>1196</v>
      </c>
      <c r="H2536" s="14" t="s">
        <v>1318</v>
      </c>
      <c r="I2536" s="2">
        <f t="shared" si="79"/>
        <v>1</v>
      </c>
      <c r="J2536" s="2" t="s">
        <v>11974</v>
      </c>
    </row>
    <row r="2537" spans="1:10" x14ac:dyDescent="0.25">
      <c r="A2537" s="9">
        <v>7810201170</v>
      </c>
      <c r="B2537" s="13"/>
      <c r="C2537" s="13" t="str">
        <f>IF(B2537="","не указан"&amp;COUNTIF($A$3:$A2537,A2537),B2537)</f>
        <v>не указан1</v>
      </c>
      <c r="D2537" s="10" t="str">
        <f t="shared" si="78"/>
        <v>7810201170не указан1</v>
      </c>
      <c r="E2537" s="10"/>
      <c r="F2537" s="10" t="s">
        <v>16</v>
      </c>
      <c r="G2537" s="10" t="s">
        <v>1196</v>
      </c>
      <c r="H2537" s="11" t="s">
        <v>1319</v>
      </c>
      <c r="I2537" s="2">
        <f t="shared" si="79"/>
        <v>1</v>
      </c>
      <c r="J2537" s="2" t="s">
        <v>11974</v>
      </c>
    </row>
    <row r="2538" spans="1:10" x14ac:dyDescent="0.25">
      <c r="A2538" s="12">
        <v>7810201325</v>
      </c>
      <c r="B2538" s="13" t="s">
        <v>4225</v>
      </c>
      <c r="C2538" s="13" t="str">
        <f>IF(B2538="","не указан"&amp;COUNTIF($A$3:$A2538,A2538),B2538)</f>
        <v>Городская поликлиника № 51 ,Нежилое</v>
      </c>
      <c r="D2538" s="10" t="str">
        <f t="shared" si="78"/>
        <v>7810201325Городская поликлиника № 51 ,Нежилое</v>
      </c>
      <c r="E2538" s="13" t="s">
        <v>4226</v>
      </c>
      <c r="F2538" s="13" t="s">
        <v>16</v>
      </c>
      <c r="G2538" s="13" t="s">
        <v>1196</v>
      </c>
      <c r="H2538" s="14" t="s">
        <v>1315</v>
      </c>
      <c r="I2538" s="2">
        <f t="shared" si="79"/>
        <v>3</v>
      </c>
      <c r="J2538" s="2" t="s">
        <v>11974</v>
      </c>
    </row>
    <row r="2539" spans="1:10" x14ac:dyDescent="0.25">
      <c r="A2539" s="9">
        <v>7810201325</v>
      </c>
      <c r="B2539" s="10" t="s">
        <v>5417</v>
      </c>
      <c r="C2539" s="13" t="str">
        <f>IF(B2539="","не указан"&amp;COUNTIF($A$3:$A2539,A2539),B2539)</f>
        <v>Детское поликлиническое отделение № 31 нежилое</v>
      </c>
      <c r="D2539" s="10" t="str">
        <f t="shared" si="78"/>
        <v>7810201325Детское поликлиническое отделение № 31 нежилое</v>
      </c>
      <c r="E2539" s="10" t="s">
        <v>5418</v>
      </c>
      <c r="F2539" s="10" t="s">
        <v>16</v>
      </c>
      <c r="G2539" s="10" t="s">
        <v>1196</v>
      </c>
      <c r="H2539" s="11" t="s">
        <v>1315</v>
      </c>
      <c r="I2539" s="2">
        <f t="shared" si="79"/>
        <v>2</v>
      </c>
      <c r="J2539" s="2" t="s">
        <v>11974</v>
      </c>
    </row>
    <row r="2540" spans="1:10" x14ac:dyDescent="0.25">
      <c r="A2540" s="12">
        <v>7810201325</v>
      </c>
      <c r="B2540" s="13" t="s">
        <v>5419</v>
      </c>
      <c r="C2540" s="13" t="str">
        <f>IF(B2540="","не указан"&amp;COUNTIF($A$3:$A2540,A2540),B2540)</f>
        <v>Детское поликлиническое отделение № 39, нежилое</v>
      </c>
      <c r="D2540" s="10" t="str">
        <f t="shared" si="78"/>
        <v>7810201325Детское поликлиническое отделение № 39, нежилое</v>
      </c>
      <c r="E2540" s="13" t="s">
        <v>5420</v>
      </c>
      <c r="F2540" s="13" t="s">
        <v>16</v>
      </c>
      <c r="G2540" s="13" t="s">
        <v>1196</v>
      </c>
      <c r="H2540" s="14" t="s">
        <v>1315</v>
      </c>
      <c r="I2540" s="2">
        <f t="shared" si="79"/>
        <v>1</v>
      </c>
      <c r="J2540" s="2" t="s">
        <v>11974</v>
      </c>
    </row>
    <row r="2541" spans="1:10" x14ac:dyDescent="0.25">
      <c r="A2541" s="9">
        <v>7810202103</v>
      </c>
      <c r="B2541" s="10" t="s">
        <v>4055</v>
      </c>
      <c r="C2541" s="13" t="str">
        <f>IF(B2541="","не указан"&amp;COUNTIF($A$3:$A2541,A2541),B2541)</f>
        <v>ГБОУ школа № 544 Московского р-на Санкт-Петербурга</v>
      </c>
      <c r="D2541" s="10" t="str">
        <f t="shared" si="78"/>
        <v>7810202103ГБОУ школа № 544 Московского р-на Санкт-Петербурга</v>
      </c>
      <c r="E2541" s="10" t="s">
        <v>4056</v>
      </c>
      <c r="F2541" s="10" t="s">
        <v>16</v>
      </c>
      <c r="G2541" s="10" t="s">
        <v>1196</v>
      </c>
      <c r="H2541" s="11" t="s">
        <v>1287</v>
      </c>
      <c r="I2541" s="2">
        <f t="shared" si="79"/>
        <v>5</v>
      </c>
      <c r="J2541" s="2" t="s">
        <v>11974</v>
      </c>
    </row>
    <row r="2542" spans="1:10" x14ac:dyDescent="0.25">
      <c r="A2542" s="12">
        <v>7810202103</v>
      </c>
      <c r="B2542" s="13" t="s">
        <v>4058</v>
      </c>
      <c r="C2542" s="13" t="str">
        <f>IF(B2542="","не указан"&amp;COUNTIF($A$3:$A2542,A2542),B2542)</f>
        <v>ГБОУ школа № 544 с углубленным изучением английского языка Московского района Санкт-Петербурга</v>
      </c>
      <c r="D2542" s="10" t="str">
        <f t="shared" si="78"/>
        <v>7810202103ГБОУ школа № 544 с углубленным изучением английского языка Московского района Санкт-Петербурга</v>
      </c>
      <c r="E2542" s="13"/>
      <c r="F2542" s="13" t="s">
        <v>16</v>
      </c>
      <c r="G2542" s="13" t="s">
        <v>1196</v>
      </c>
      <c r="H2542" s="14" t="s">
        <v>1287</v>
      </c>
      <c r="I2542" s="2">
        <f t="shared" si="79"/>
        <v>4</v>
      </c>
      <c r="J2542" s="2" t="s">
        <v>11974</v>
      </c>
    </row>
    <row r="2543" spans="1:10" x14ac:dyDescent="0.25">
      <c r="A2543" s="9">
        <v>7810202103</v>
      </c>
      <c r="B2543" s="13"/>
      <c r="C2543" s="13" t="str">
        <f>IF(B2543="","не указан"&amp;COUNTIF($A$3:$A2543,A2543),B2543)</f>
        <v>не указан3</v>
      </c>
      <c r="D2543" s="10" t="str">
        <f t="shared" si="78"/>
        <v>7810202103не указан3</v>
      </c>
      <c r="E2543" s="10"/>
      <c r="F2543" s="10" t="s">
        <v>16</v>
      </c>
      <c r="G2543" s="10" t="s">
        <v>1196</v>
      </c>
      <c r="H2543" s="11" t="s">
        <v>1287</v>
      </c>
      <c r="I2543" s="2">
        <f t="shared" si="79"/>
        <v>3</v>
      </c>
      <c r="J2543" s="2" t="s">
        <v>11974</v>
      </c>
    </row>
    <row r="2544" spans="1:10" x14ac:dyDescent="0.25">
      <c r="A2544" s="12">
        <v>7810202103</v>
      </c>
      <c r="B2544" s="13" t="s">
        <v>4057</v>
      </c>
      <c r="C2544" s="13" t="str">
        <f>IF(B2544="","не указан"&amp;COUNTIF($A$3:$A2544,A2544),B2544)</f>
        <v>Государственное бюджетное общеобразовательное учреждение средняя общеобразовательная школа № 544 с углубленным изучением английского языка Московского района Санкт-Петербурга</v>
      </c>
      <c r="D2544" s="10" t="str">
        <f t="shared" si="78"/>
        <v>7810202103Государственное бюджетное общеобразовательное учреждение средняя общеобразовательная школа № 544 с углубленным изучением английского языка Московского района Санкт-Петербурга</v>
      </c>
      <c r="E2544" s="13"/>
      <c r="F2544" s="13" t="s">
        <v>16</v>
      </c>
      <c r="G2544" s="13" t="s">
        <v>1196</v>
      </c>
      <c r="H2544" s="14" t="s">
        <v>1287</v>
      </c>
      <c r="I2544" s="2">
        <f t="shared" si="79"/>
        <v>2</v>
      </c>
      <c r="J2544" s="2" t="s">
        <v>11974</v>
      </c>
    </row>
    <row r="2545" spans="1:10" x14ac:dyDescent="0.25">
      <c r="A2545" s="9">
        <v>7810202103</v>
      </c>
      <c r="B2545" s="13"/>
      <c r="C2545" s="13" t="str">
        <f>IF(B2545="","не указан"&amp;COUNTIF($A$3:$A2545,A2545),B2545)</f>
        <v>не указан5</v>
      </c>
      <c r="D2545" s="10" t="str">
        <f t="shared" si="78"/>
        <v>7810202103не указан5</v>
      </c>
      <c r="E2545" s="10" t="s">
        <v>4767</v>
      </c>
      <c r="F2545" s="10" t="s">
        <v>16</v>
      </c>
      <c r="G2545" s="10" t="s">
        <v>1196</v>
      </c>
      <c r="H2545" s="11" t="s">
        <v>1287</v>
      </c>
      <c r="I2545" s="2">
        <f t="shared" si="79"/>
        <v>1</v>
      </c>
      <c r="J2545" s="2" t="s">
        <v>11974</v>
      </c>
    </row>
    <row r="2546" spans="1:10" x14ac:dyDescent="0.25">
      <c r="A2546" s="12">
        <v>7810204157</v>
      </c>
      <c r="B2546" s="13" t="s">
        <v>7016</v>
      </c>
      <c r="C2546" s="13" t="str">
        <f>IF(B2546="","не указан"&amp;COUNTIF($A$3:$A2546,A2546),B2546)</f>
        <v>Кукольный театр</v>
      </c>
      <c r="D2546" s="10" t="str">
        <f t="shared" si="78"/>
        <v>7810204157Кукольный театр</v>
      </c>
      <c r="E2546" s="13" t="s">
        <v>7017</v>
      </c>
      <c r="F2546" s="13" t="s">
        <v>2243</v>
      </c>
      <c r="G2546" s="13" t="s">
        <v>2428</v>
      </c>
      <c r="H2546" s="14" t="s">
        <v>2509</v>
      </c>
      <c r="I2546" s="2">
        <f t="shared" si="79"/>
        <v>1</v>
      </c>
      <c r="J2546" s="2" t="s">
        <v>11974</v>
      </c>
    </row>
    <row r="2547" spans="1:10" x14ac:dyDescent="0.25">
      <c r="A2547" s="9">
        <v>7810208176</v>
      </c>
      <c r="B2547" s="13"/>
      <c r="C2547" s="13" t="str">
        <f>IF(B2547="","не указан"&amp;COUNTIF($A$3:$A2547,A2547),B2547)</f>
        <v>не указан1</v>
      </c>
      <c r="D2547" s="10" t="str">
        <f t="shared" si="78"/>
        <v>7810208176не указан1</v>
      </c>
      <c r="E2547" s="10" t="s">
        <v>5467</v>
      </c>
      <c r="F2547" s="10" t="s">
        <v>16</v>
      </c>
      <c r="G2547" s="10" t="s">
        <v>1196</v>
      </c>
      <c r="H2547" s="11" t="s">
        <v>1321</v>
      </c>
      <c r="I2547" s="2">
        <f t="shared" si="79"/>
        <v>2</v>
      </c>
      <c r="J2547" s="2" t="s">
        <v>11974</v>
      </c>
    </row>
    <row r="2548" spans="1:10" x14ac:dyDescent="0.25">
      <c r="A2548" s="12">
        <v>7810208176</v>
      </c>
      <c r="B2548" s="13" t="s">
        <v>5561</v>
      </c>
      <c r="C2548" s="13" t="str">
        <f>IF(B2548="","не указан"&amp;COUNTIF($A$3:$A2548,A2548),B2548)</f>
        <v>Дневной стационар с отделением интенсивного оказания психиатрической помощи и медико-реабилитационное отделение</v>
      </c>
      <c r="D2548" s="10" t="str">
        <f t="shared" si="78"/>
        <v>7810208176Дневной стационар с отделением интенсивного оказания психиатрической помощи и медико-реабилитационное отделение</v>
      </c>
      <c r="E2548" s="13" t="s">
        <v>5562</v>
      </c>
      <c r="F2548" s="13" t="s">
        <v>16</v>
      </c>
      <c r="G2548" s="13" t="s">
        <v>1196</v>
      </c>
      <c r="H2548" s="14" t="s">
        <v>1321</v>
      </c>
      <c r="I2548" s="2">
        <f t="shared" si="79"/>
        <v>1</v>
      </c>
      <c r="J2548" s="2" t="s">
        <v>11974</v>
      </c>
    </row>
    <row r="2549" spans="1:10" x14ac:dyDescent="0.25">
      <c r="A2549" s="9">
        <v>7810209589</v>
      </c>
      <c r="B2549" s="10" t="s">
        <v>4874</v>
      </c>
      <c r="C2549" s="13" t="str">
        <f>IF(B2549="","не указан"&amp;COUNTIF($A$3:$A2549,A2549),B2549)</f>
        <v>Государственное бюджетное учреждение дополнительного образования Центр детского (юношеского) технического творчества Московского района Санкт-Петербурга</v>
      </c>
      <c r="D2549" s="10" t="str">
        <f t="shared" si="78"/>
        <v>7810209589Государственное бюджетное учреждение дополнительного образования Центр детского (юношеского) технического творчества Московского района Санкт-Петербурга</v>
      </c>
      <c r="E2549" s="10" t="s">
        <v>4875</v>
      </c>
      <c r="F2549" s="10" t="s">
        <v>16</v>
      </c>
      <c r="G2549" s="10" t="s">
        <v>1196</v>
      </c>
      <c r="H2549" s="11" t="s">
        <v>1296</v>
      </c>
      <c r="I2549" s="2">
        <f t="shared" si="79"/>
        <v>1</v>
      </c>
      <c r="J2549" s="2" t="s">
        <v>11974</v>
      </c>
    </row>
    <row r="2550" spans="1:10" x14ac:dyDescent="0.25">
      <c r="A2550" s="12">
        <v>7810213225</v>
      </c>
      <c r="B2550" s="13"/>
      <c r="C2550" s="13" t="str">
        <f>IF(B2550="","не указан"&amp;COUNTIF($A$3:$A2550,A2550),B2550)</f>
        <v>не указан1</v>
      </c>
      <c r="D2550" s="10" t="str">
        <f t="shared" si="78"/>
        <v>7810213225не указан1</v>
      </c>
      <c r="E2550" s="13" t="s">
        <v>8244</v>
      </c>
      <c r="F2550" s="13" t="s">
        <v>2243</v>
      </c>
      <c r="G2550" s="13" t="s">
        <v>2428</v>
      </c>
      <c r="H2550" s="14" t="s">
        <v>2467</v>
      </c>
      <c r="I2550" s="2">
        <f t="shared" si="79"/>
        <v>1</v>
      </c>
      <c r="J2550" s="2" t="s">
        <v>11974</v>
      </c>
    </row>
    <row r="2551" spans="1:10" x14ac:dyDescent="0.25">
      <c r="A2551" s="9">
        <v>7810214300</v>
      </c>
      <c r="B2551" s="10" t="s">
        <v>3333</v>
      </c>
      <c r="C2551" s="13" t="str">
        <f>IF(B2551="","не указан"&amp;COUNTIF($A$3:$A2551,A2551),B2551)</f>
        <v>Бактериологическая лаборатория</v>
      </c>
      <c r="D2551" s="10" t="str">
        <f t="shared" si="78"/>
        <v>7810214300Бактериологическая лаборатория</v>
      </c>
      <c r="E2551" s="10"/>
      <c r="F2551" s="10" t="s">
        <v>2243</v>
      </c>
      <c r="G2551" s="10" t="s">
        <v>2317</v>
      </c>
      <c r="H2551" s="11" t="s">
        <v>2365</v>
      </c>
      <c r="I2551" s="2">
        <f t="shared" si="79"/>
        <v>2</v>
      </c>
      <c r="J2551" s="2" t="s">
        <v>11974</v>
      </c>
    </row>
    <row r="2552" spans="1:10" x14ac:dyDescent="0.25">
      <c r="A2552" s="12">
        <v>7810214300</v>
      </c>
      <c r="B2552" s="13" t="s">
        <v>4246</v>
      </c>
      <c r="C2552" s="13" t="str">
        <f>IF(B2552="","не указан"&amp;COUNTIF($A$3:$A2552,A2552),B2552)</f>
        <v>Городской противотуберкулезный диспансер</v>
      </c>
      <c r="D2552" s="10" t="str">
        <f t="shared" si="78"/>
        <v>7810214300Городской противотуберкулезный диспансер</v>
      </c>
      <c r="E2552" s="13"/>
      <c r="F2552" s="13" t="s">
        <v>2243</v>
      </c>
      <c r="G2552" s="13" t="s">
        <v>2317</v>
      </c>
      <c r="H2552" s="14" t="s">
        <v>2365</v>
      </c>
      <c r="I2552" s="2">
        <f t="shared" si="79"/>
        <v>1</v>
      </c>
      <c r="J2552" s="2" t="s">
        <v>11974</v>
      </c>
    </row>
    <row r="2553" spans="1:10" x14ac:dyDescent="0.25">
      <c r="A2553" s="9">
        <v>7810214420</v>
      </c>
      <c r="B2553" s="10" t="s">
        <v>4332</v>
      </c>
      <c r="C2553" s="13" t="str">
        <f>IF(B2553="","не указан"&amp;COUNTIF($A$3:$A2553,A2553),B2553)</f>
        <v>Государственное бюджетное дошкольное образовательное учреждение детский сад № 11 комбинированного вида Московского района Санкт-Петербурга</v>
      </c>
      <c r="D2553" s="10" t="str">
        <f t="shared" si="78"/>
        <v>7810214420Государственное бюджетное дошкольное образовательное учреждение детский сад № 11 комбинированного вида Московского района Санкт-Петербурга</v>
      </c>
      <c r="E2553" s="10" t="s">
        <v>4333</v>
      </c>
      <c r="F2553" s="10" t="s">
        <v>16</v>
      </c>
      <c r="G2553" s="10" t="s">
        <v>1196</v>
      </c>
      <c r="H2553" s="11" t="s">
        <v>1203</v>
      </c>
      <c r="I2553" s="2">
        <f t="shared" si="79"/>
        <v>1</v>
      </c>
      <c r="J2553" s="2" t="s">
        <v>11974</v>
      </c>
    </row>
    <row r="2554" spans="1:10" x14ac:dyDescent="0.25">
      <c r="A2554" s="12">
        <v>7810214444</v>
      </c>
      <c r="B2554" s="13"/>
      <c r="C2554" s="13" t="str">
        <f>IF(B2554="","не указан"&amp;COUNTIF($A$3:$A2554,A2554),B2554)</f>
        <v>не указан1</v>
      </c>
      <c r="D2554" s="10" t="str">
        <f t="shared" si="78"/>
        <v>7810214444не указан1</v>
      </c>
      <c r="E2554" s="13" t="s">
        <v>6239</v>
      </c>
      <c r="F2554" s="13" t="s">
        <v>16</v>
      </c>
      <c r="G2554" s="13" t="s">
        <v>1196</v>
      </c>
      <c r="H2554" s="14" t="s">
        <v>1198</v>
      </c>
      <c r="I2554" s="2">
        <f t="shared" si="79"/>
        <v>1</v>
      </c>
      <c r="J2554" s="2" t="s">
        <v>11974</v>
      </c>
    </row>
    <row r="2555" spans="1:10" x14ac:dyDescent="0.25">
      <c r="A2555" s="9">
        <v>7810214483</v>
      </c>
      <c r="B2555" s="13"/>
      <c r="C2555" s="13" t="str">
        <f>IF(B2555="","не указан"&amp;COUNTIF($A$3:$A2555,A2555),B2555)</f>
        <v>не указан1</v>
      </c>
      <c r="D2555" s="10" t="str">
        <f t="shared" si="78"/>
        <v>7810214483не указан1</v>
      </c>
      <c r="E2555" s="10" t="s">
        <v>5160</v>
      </c>
      <c r="F2555" s="10" t="s">
        <v>16</v>
      </c>
      <c r="G2555" s="10" t="s">
        <v>1196</v>
      </c>
      <c r="H2555" s="11" t="s">
        <v>1255</v>
      </c>
      <c r="I2555" s="2">
        <f t="shared" si="79"/>
        <v>1</v>
      </c>
      <c r="J2555" s="2" t="s">
        <v>11974</v>
      </c>
    </row>
    <row r="2556" spans="1:10" x14ac:dyDescent="0.25">
      <c r="A2556" s="12">
        <v>7810214490</v>
      </c>
      <c r="B2556" s="13"/>
      <c r="C2556" s="13" t="str">
        <f>IF(B2556="","не указан"&amp;COUNTIF($A$3:$A2556,A2556),B2556)</f>
        <v>не указан1</v>
      </c>
      <c r="D2556" s="10" t="str">
        <f t="shared" si="78"/>
        <v>7810214490не указан1</v>
      </c>
      <c r="E2556" s="13" t="s">
        <v>5045</v>
      </c>
      <c r="F2556" s="13" t="s">
        <v>16</v>
      </c>
      <c r="G2556" s="13" t="s">
        <v>1196</v>
      </c>
      <c r="H2556" s="14" t="s">
        <v>1247</v>
      </c>
      <c r="I2556" s="2">
        <f t="shared" si="79"/>
        <v>1</v>
      </c>
      <c r="J2556" s="2" t="s">
        <v>11974</v>
      </c>
    </row>
    <row r="2557" spans="1:10" x14ac:dyDescent="0.25">
      <c r="A2557" s="9">
        <v>7810214500</v>
      </c>
      <c r="B2557" s="13"/>
      <c r="C2557" s="13" t="str">
        <f>IF(B2557="","не указан"&amp;COUNTIF($A$3:$A2557,A2557),B2557)</f>
        <v>не указан1</v>
      </c>
      <c r="D2557" s="10" t="str">
        <f t="shared" si="78"/>
        <v>7810214500не указан1</v>
      </c>
      <c r="E2557" s="10"/>
      <c r="F2557" s="10" t="s">
        <v>16</v>
      </c>
      <c r="G2557" s="10" t="s">
        <v>1196</v>
      </c>
      <c r="H2557" s="11" t="s">
        <v>1301</v>
      </c>
      <c r="I2557" s="2">
        <f t="shared" si="79"/>
        <v>1</v>
      </c>
      <c r="J2557" s="2" t="s">
        <v>11974</v>
      </c>
    </row>
    <row r="2558" spans="1:10" x14ac:dyDescent="0.25">
      <c r="A2558" s="12">
        <v>7810214518</v>
      </c>
      <c r="B2558" s="13" t="s">
        <v>4912</v>
      </c>
      <c r="C2558" s="13" t="str">
        <f>IF(B2558="","не указан"&amp;COUNTIF($A$3:$A2558,A2558),B2558)</f>
        <v>Гражданское здание</v>
      </c>
      <c r="D2558" s="10" t="str">
        <f t="shared" si="78"/>
        <v>7810214518Гражданское здание</v>
      </c>
      <c r="E2558" s="13" t="s">
        <v>4913</v>
      </c>
      <c r="F2558" s="13" t="s">
        <v>16</v>
      </c>
      <c r="G2558" s="13" t="s">
        <v>1196</v>
      </c>
      <c r="H2558" s="14" t="s">
        <v>1213</v>
      </c>
      <c r="I2558" s="2">
        <f t="shared" si="79"/>
        <v>2</v>
      </c>
      <c r="J2558" s="2" t="s">
        <v>11974</v>
      </c>
    </row>
    <row r="2559" spans="1:10" x14ac:dyDescent="0.25">
      <c r="A2559" s="9">
        <v>7810214518</v>
      </c>
      <c r="B2559" s="13"/>
      <c r="C2559" s="13" t="str">
        <f>IF(B2559="","не указан"&amp;COUNTIF($A$3:$A2559,A2559),B2559)</f>
        <v>не указан2</v>
      </c>
      <c r="D2559" s="10" t="str">
        <f t="shared" si="78"/>
        <v>7810214518не указан2</v>
      </c>
      <c r="E2559" s="10" t="s">
        <v>8367</v>
      </c>
      <c r="F2559" s="10" t="s">
        <v>16</v>
      </c>
      <c r="G2559" s="10" t="s">
        <v>1196</v>
      </c>
      <c r="H2559" s="11" t="s">
        <v>1213</v>
      </c>
      <c r="I2559" s="2">
        <f t="shared" si="79"/>
        <v>1</v>
      </c>
      <c r="J2559" s="2" t="s">
        <v>11974</v>
      </c>
    </row>
    <row r="2560" spans="1:10" x14ac:dyDescent="0.25">
      <c r="A2560" s="12">
        <v>7810214525</v>
      </c>
      <c r="B2560" s="13"/>
      <c r="C2560" s="13" t="str">
        <f>IF(B2560="","не указан"&amp;COUNTIF($A$3:$A2560,A2560),B2560)</f>
        <v>не указан1</v>
      </c>
      <c r="D2560" s="10" t="str">
        <f t="shared" si="78"/>
        <v>7810214525не указан1</v>
      </c>
      <c r="E2560" s="13" t="s">
        <v>11820</v>
      </c>
      <c r="F2560" s="13" t="s">
        <v>16</v>
      </c>
      <c r="G2560" s="13" t="s">
        <v>1196</v>
      </c>
      <c r="H2560" s="14" t="s">
        <v>1285</v>
      </c>
      <c r="I2560" s="2">
        <f t="shared" si="79"/>
        <v>1</v>
      </c>
      <c r="J2560" s="2" t="s">
        <v>11974</v>
      </c>
    </row>
    <row r="2561" spans="1:10" x14ac:dyDescent="0.25">
      <c r="A2561" s="9">
        <v>7810214540</v>
      </c>
      <c r="B2561" s="10" t="s">
        <v>4533</v>
      </c>
      <c r="C2561" s="13" t="str">
        <f>IF(B2561="","не указан"&amp;COUNTIF($A$3:$A2561,A2561),B2561)</f>
        <v>Государственное бюджетное дошкольное образовательное учреждение детский сад №1 комбинированного вида Московского района Санкт-Петербурга</v>
      </c>
      <c r="D2561" s="10" t="str">
        <f t="shared" si="78"/>
        <v>7810214540Государственное бюджетное дошкольное образовательное учреждение детский сад №1 комбинированного вида Московского района Санкт-Петербурга</v>
      </c>
      <c r="E2561" s="10"/>
      <c r="F2561" s="10" t="s">
        <v>16</v>
      </c>
      <c r="G2561" s="10" t="s">
        <v>1196</v>
      </c>
      <c r="H2561" s="11" t="s">
        <v>1197</v>
      </c>
      <c r="I2561" s="2">
        <f t="shared" si="79"/>
        <v>2</v>
      </c>
      <c r="J2561" s="2" t="s">
        <v>11974</v>
      </c>
    </row>
    <row r="2562" spans="1:10" x14ac:dyDescent="0.25">
      <c r="A2562" s="12">
        <v>7810214540</v>
      </c>
      <c r="B2562" s="13"/>
      <c r="C2562" s="13" t="str">
        <f>IF(B2562="","не указан"&amp;COUNTIF($A$3:$A2562,A2562),B2562)</f>
        <v>не указан2</v>
      </c>
      <c r="D2562" s="10" t="str">
        <f t="shared" si="78"/>
        <v>7810214540не указан2</v>
      </c>
      <c r="E2562" s="13" t="s">
        <v>4534</v>
      </c>
      <c r="F2562" s="13" t="s">
        <v>16</v>
      </c>
      <c r="G2562" s="13" t="s">
        <v>1196</v>
      </c>
      <c r="H2562" s="14" t="s">
        <v>1197</v>
      </c>
      <c r="I2562" s="2">
        <f t="shared" si="79"/>
        <v>1</v>
      </c>
      <c r="J2562" s="2" t="s">
        <v>11974</v>
      </c>
    </row>
    <row r="2563" spans="1:10" x14ac:dyDescent="0.25">
      <c r="A2563" s="9">
        <v>7810214557</v>
      </c>
      <c r="B2563" s="13"/>
      <c r="C2563" s="13" t="str">
        <f>IF(B2563="","не указан"&amp;COUNTIF($A$3:$A2563,A2563),B2563)</f>
        <v>не указан1</v>
      </c>
      <c r="D2563" s="10" t="str">
        <f t="shared" si="78"/>
        <v>7810214557не указан1</v>
      </c>
      <c r="E2563" s="10"/>
      <c r="F2563" s="10" t="s">
        <v>2243</v>
      </c>
      <c r="G2563" s="10" t="s">
        <v>2640</v>
      </c>
      <c r="H2563" s="11" t="s">
        <v>2675</v>
      </c>
      <c r="I2563" s="2">
        <f t="shared" si="79"/>
        <v>2</v>
      </c>
      <c r="J2563" s="2" t="s">
        <v>11974</v>
      </c>
    </row>
    <row r="2564" spans="1:10" x14ac:dyDescent="0.25">
      <c r="A2564" s="12">
        <v>7810214557</v>
      </c>
      <c r="B2564" s="13" t="s">
        <v>11459</v>
      </c>
      <c r="C2564" s="13" t="str">
        <f>IF(B2564="","не указан"&amp;COUNTIF($A$3:$A2564,A2564),B2564)</f>
        <v>Учреждение социального обслуживания</v>
      </c>
      <c r="D2564" s="10" t="str">
        <f t="shared" ref="D2564:D2627" si="80">A2564&amp;C2564</f>
        <v>7810214557Учреждение социального обслуживания</v>
      </c>
      <c r="E2564" s="13" t="s">
        <v>11460</v>
      </c>
      <c r="F2564" s="13" t="s">
        <v>2243</v>
      </c>
      <c r="G2564" s="13" t="s">
        <v>2640</v>
      </c>
      <c r="H2564" s="14" t="s">
        <v>2675</v>
      </c>
      <c r="I2564" s="2">
        <f t="shared" ref="I2564:I2627" si="81">COUNTIF(A2564:A9295,A2564)</f>
        <v>1</v>
      </c>
      <c r="J2564" s="2" t="s">
        <v>11974</v>
      </c>
    </row>
    <row r="2565" spans="1:10" x14ac:dyDescent="0.25">
      <c r="A2565" s="9">
        <v>7810214564</v>
      </c>
      <c r="B2565" s="10" t="s">
        <v>8895</v>
      </c>
      <c r="C2565" s="13" t="str">
        <f>IF(B2565="","не указан"&amp;COUNTIF($A$3:$A2565,A2565),B2565)</f>
        <v>офис ГБУ СШОР № 2</v>
      </c>
      <c r="D2565" s="10" t="str">
        <f t="shared" si="80"/>
        <v>7810214564офис ГБУ СШОР № 2</v>
      </c>
      <c r="E2565" s="10" t="s">
        <v>8896</v>
      </c>
      <c r="F2565" s="10" t="s">
        <v>16</v>
      </c>
      <c r="G2565" s="10" t="s">
        <v>1196</v>
      </c>
      <c r="H2565" s="11" t="s">
        <v>1300</v>
      </c>
      <c r="I2565" s="2">
        <f t="shared" si="81"/>
        <v>5</v>
      </c>
      <c r="J2565" s="2" t="s">
        <v>11974</v>
      </c>
    </row>
    <row r="2566" spans="1:10" x14ac:dyDescent="0.25">
      <c r="A2566" s="12">
        <v>7810214564</v>
      </c>
      <c r="B2566" s="13" t="s">
        <v>8939</v>
      </c>
      <c r="C2566" s="13" t="str">
        <f>IF(B2566="","не указан"&amp;COUNTIF($A$3:$A2566,A2566),B2566)</f>
        <v>Офис-склад  ГБУ СШОР № 2</v>
      </c>
      <c r="D2566" s="10" t="str">
        <f t="shared" si="80"/>
        <v>7810214564Офис-склад  ГБУ СШОР № 2</v>
      </c>
      <c r="E2566" s="13"/>
      <c r="F2566" s="13" t="s">
        <v>16</v>
      </c>
      <c r="G2566" s="13" t="s">
        <v>1196</v>
      </c>
      <c r="H2566" s="14" t="s">
        <v>1300</v>
      </c>
      <c r="I2566" s="2">
        <f t="shared" si="81"/>
        <v>4</v>
      </c>
      <c r="J2566" s="2" t="s">
        <v>11974</v>
      </c>
    </row>
    <row r="2567" spans="1:10" x14ac:dyDescent="0.25">
      <c r="A2567" s="9">
        <v>7810214564</v>
      </c>
      <c r="B2567" s="13"/>
      <c r="C2567" s="13" t="str">
        <f>IF(B2567="","не указан"&amp;COUNTIF($A$3:$A2567,A2567),B2567)</f>
        <v>не указан3</v>
      </c>
      <c r="D2567" s="10" t="str">
        <f t="shared" si="80"/>
        <v>7810214564не указан3</v>
      </c>
      <c r="E2567" s="10"/>
      <c r="F2567" s="10" t="s">
        <v>16</v>
      </c>
      <c r="G2567" s="10" t="s">
        <v>1196</v>
      </c>
      <c r="H2567" s="11" t="s">
        <v>1300</v>
      </c>
      <c r="I2567" s="2">
        <f t="shared" si="81"/>
        <v>3</v>
      </c>
      <c r="J2567" s="2" t="s">
        <v>11974</v>
      </c>
    </row>
    <row r="2568" spans="1:10" x14ac:dyDescent="0.25">
      <c r="A2568" s="12">
        <v>7810214564</v>
      </c>
      <c r="B2568" s="13" t="s">
        <v>10751</v>
      </c>
      <c r="C2568" s="13" t="str">
        <f>IF(B2568="","не указан"&amp;COUNTIF($A$3:$A2568,A2568),B2568)</f>
        <v>Спортивный зал 2</v>
      </c>
      <c r="D2568" s="10" t="str">
        <f t="shared" si="80"/>
        <v>7810214564Спортивный зал 2</v>
      </c>
      <c r="E2568" s="13"/>
      <c r="F2568" s="13" t="s">
        <v>16</v>
      </c>
      <c r="G2568" s="13" t="s">
        <v>1196</v>
      </c>
      <c r="H2568" s="14" t="s">
        <v>1300</v>
      </c>
      <c r="I2568" s="2">
        <f t="shared" si="81"/>
        <v>2</v>
      </c>
      <c r="J2568" s="2" t="s">
        <v>11974</v>
      </c>
    </row>
    <row r="2569" spans="1:10" x14ac:dyDescent="0.25">
      <c r="A2569" s="9">
        <v>7810214564</v>
      </c>
      <c r="B2569" s="10" t="s">
        <v>11529</v>
      </c>
      <c r="C2569" s="13" t="str">
        <f>IF(B2569="","не указан"&amp;COUNTIF($A$3:$A2569,A2569),B2569)</f>
        <v>ФОК с гимнастическим залом</v>
      </c>
      <c r="D2569" s="10" t="str">
        <f t="shared" si="80"/>
        <v>7810214564ФОК с гимнастическим залом</v>
      </c>
      <c r="E2569" s="10"/>
      <c r="F2569" s="10" t="s">
        <v>16</v>
      </c>
      <c r="G2569" s="10" t="s">
        <v>1196</v>
      </c>
      <c r="H2569" s="11" t="s">
        <v>1300</v>
      </c>
      <c r="I2569" s="2">
        <f t="shared" si="81"/>
        <v>1</v>
      </c>
      <c r="J2569" s="2" t="s">
        <v>11974</v>
      </c>
    </row>
    <row r="2570" spans="1:10" x14ac:dyDescent="0.25">
      <c r="A2570" s="12">
        <v>7810214606</v>
      </c>
      <c r="B2570" s="13" t="s">
        <v>4940</v>
      </c>
      <c r="C2570" s="13" t="str">
        <f>IF(B2570="","не указан"&amp;COUNTIF($A$3:$A2570,A2570),B2570)</f>
        <v>Деткий сад</v>
      </c>
      <c r="D2570" s="10" t="str">
        <f t="shared" si="80"/>
        <v>7810214606Деткий сад</v>
      </c>
      <c r="E2570" s="13" t="s">
        <v>4941</v>
      </c>
      <c r="F2570" s="13" t="s">
        <v>16</v>
      </c>
      <c r="G2570" s="13" t="s">
        <v>1196</v>
      </c>
      <c r="H2570" s="14" t="s">
        <v>1234</v>
      </c>
      <c r="I2570" s="2">
        <f t="shared" si="81"/>
        <v>2</v>
      </c>
      <c r="J2570" s="2" t="s">
        <v>11974</v>
      </c>
    </row>
    <row r="2571" spans="1:10" x14ac:dyDescent="0.25">
      <c r="A2571" s="9">
        <v>7810214606</v>
      </c>
      <c r="B2571" s="13"/>
      <c r="C2571" s="13" t="str">
        <f>IF(B2571="","не указан"&amp;COUNTIF($A$3:$A2571,A2571),B2571)</f>
        <v>не указан2</v>
      </c>
      <c r="D2571" s="10" t="str">
        <f t="shared" si="80"/>
        <v>7810214606не указан2</v>
      </c>
      <c r="E2571" s="10" t="s">
        <v>5140</v>
      </c>
      <c r="F2571" s="10" t="s">
        <v>16</v>
      </c>
      <c r="G2571" s="10" t="s">
        <v>1196</v>
      </c>
      <c r="H2571" s="11" t="s">
        <v>1234</v>
      </c>
      <c r="I2571" s="2">
        <f t="shared" si="81"/>
        <v>1</v>
      </c>
      <c r="J2571" s="2" t="s">
        <v>11974</v>
      </c>
    </row>
    <row r="2572" spans="1:10" x14ac:dyDescent="0.25">
      <c r="A2572" s="12">
        <v>7810214620</v>
      </c>
      <c r="B2572" s="13" t="s">
        <v>11093</v>
      </c>
      <c r="C2572" s="13" t="str">
        <f>IF(B2572="","не указан"&amp;COUNTIF($A$3:$A2572,A2572),B2572)</f>
        <v>ул. Орджоникидзе, д. 36, лит А</v>
      </c>
      <c r="D2572" s="10" t="str">
        <f t="shared" si="80"/>
        <v>7810214620ул. Орджоникидзе, д. 36, лит А</v>
      </c>
      <c r="E2572" s="13" t="s">
        <v>11094</v>
      </c>
      <c r="F2572" s="13" t="s">
        <v>16</v>
      </c>
      <c r="G2572" s="13" t="s">
        <v>1196</v>
      </c>
      <c r="H2572" s="14" t="s">
        <v>1235</v>
      </c>
      <c r="I2572" s="2">
        <f t="shared" si="81"/>
        <v>2</v>
      </c>
      <c r="J2572" s="2" t="s">
        <v>11974</v>
      </c>
    </row>
    <row r="2573" spans="1:10" x14ac:dyDescent="0.25">
      <c r="A2573" s="9">
        <v>7810214620</v>
      </c>
      <c r="B2573" s="10" t="s">
        <v>11095</v>
      </c>
      <c r="C2573" s="13" t="str">
        <f>IF(B2573="","не указан"&amp;COUNTIF($A$3:$A2573,A2573),B2573)</f>
        <v>ул. Орджоникидзе, д.28, лит А</v>
      </c>
      <c r="D2573" s="10" t="str">
        <f t="shared" si="80"/>
        <v>7810214620ул. Орджоникидзе, д.28, лит А</v>
      </c>
      <c r="E2573" s="10" t="s">
        <v>11096</v>
      </c>
      <c r="F2573" s="10" t="s">
        <v>16</v>
      </c>
      <c r="G2573" s="10" t="s">
        <v>1196</v>
      </c>
      <c r="H2573" s="11" t="s">
        <v>1235</v>
      </c>
      <c r="I2573" s="2">
        <f t="shared" si="81"/>
        <v>1</v>
      </c>
      <c r="J2573" s="2" t="s">
        <v>11974</v>
      </c>
    </row>
    <row r="2574" spans="1:10" x14ac:dyDescent="0.25">
      <c r="A2574" s="12">
        <v>7810214638</v>
      </c>
      <c r="B2574" s="13"/>
      <c r="C2574" s="13" t="str">
        <f>IF(B2574="","не указан"&amp;COUNTIF($A$3:$A2574,A2574),B2574)</f>
        <v>не указан1</v>
      </c>
      <c r="D2574" s="10" t="str">
        <f t="shared" si="80"/>
        <v>7810214638не указан1</v>
      </c>
      <c r="E2574" s="13" t="s">
        <v>5713</v>
      </c>
      <c r="F2574" s="13" t="s">
        <v>16</v>
      </c>
      <c r="G2574" s="13" t="s">
        <v>1196</v>
      </c>
      <c r="H2574" s="14" t="s">
        <v>1226</v>
      </c>
      <c r="I2574" s="2">
        <f t="shared" si="81"/>
        <v>1</v>
      </c>
      <c r="J2574" s="2" t="s">
        <v>11974</v>
      </c>
    </row>
    <row r="2575" spans="1:10" x14ac:dyDescent="0.25">
      <c r="A2575" s="9">
        <v>7810214652</v>
      </c>
      <c r="B2575" s="10" t="s">
        <v>8394</v>
      </c>
      <c r="C2575" s="13" t="str">
        <f>IF(B2575="","не указан"&amp;COUNTIF($A$3:$A2575,A2575),B2575)</f>
        <v>Общественное нежилое строение</v>
      </c>
      <c r="D2575" s="10" t="str">
        <f t="shared" si="80"/>
        <v>7810214652Общественное нежилое строение</v>
      </c>
      <c r="E2575" s="10" t="s">
        <v>8395</v>
      </c>
      <c r="F2575" s="10" t="s">
        <v>16</v>
      </c>
      <c r="G2575" s="10" t="s">
        <v>1196</v>
      </c>
      <c r="H2575" s="11" t="s">
        <v>1238</v>
      </c>
      <c r="I2575" s="2">
        <f t="shared" si="81"/>
        <v>1</v>
      </c>
      <c r="J2575" s="2" t="s">
        <v>11974</v>
      </c>
    </row>
    <row r="2576" spans="1:10" x14ac:dyDescent="0.25">
      <c r="A2576" s="12">
        <v>7810214660</v>
      </c>
      <c r="B2576" s="13"/>
      <c r="C2576" s="13" t="str">
        <f>IF(B2576="","не указан"&amp;COUNTIF($A$3:$A2576,A2576),B2576)</f>
        <v>не указан1</v>
      </c>
      <c r="D2576" s="10" t="str">
        <f t="shared" si="80"/>
        <v>7810214660не указан1</v>
      </c>
      <c r="E2576" s="13" t="s">
        <v>11789</v>
      </c>
      <c r="F2576" s="13" t="s">
        <v>16</v>
      </c>
      <c r="G2576" s="13" t="s">
        <v>1196</v>
      </c>
      <c r="H2576" s="14" t="s">
        <v>1280</v>
      </c>
      <c r="I2576" s="2">
        <f t="shared" si="81"/>
        <v>2</v>
      </c>
      <c r="J2576" s="2" t="s">
        <v>11974</v>
      </c>
    </row>
    <row r="2577" spans="1:10" x14ac:dyDescent="0.25">
      <c r="A2577" s="9">
        <v>7810214660</v>
      </c>
      <c r="B2577" s="10" t="s">
        <v>11871</v>
      </c>
      <c r="C2577" s="13" t="str">
        <f>IF(B2577="","не указан"&amp;COUNTIF($A$3:$A2577,A2577),B2577)</f>
        <v>школа 1</v>
      </c>
      <c r="D2577" s="10" t="str">
        <f t="shared" si="80"/>
        <v>7810214660школа 1</v>
      </c>
      <c r="E2577" s="10" t="s">
        <v>11872</v>
      </c>
      <c r="F2577" s="10" t="s">
        <v>16</v>
      </c>
      <c r="G2577" s="10" t="s">
        <v>1196</v>
      </c>
      <c r="H2577" s="11" t="s">
        <v>1280</v>
      </c>
      <c r="I2577" s="2">
        <f t="shared" si="81"/>
        <v>1</v>
      </c>
      <c r="J2577" s="2" t="s">
        <v>11974</v>
      </c>
    </row>
    <row r="2578" spans="1:10" x14ac:dyDescent="0.25">
      <c r="A2578" s="12">
        <v>7810214684</v>
      </c>
      <c r="B2578" s="13" t="s">
        <v>4077</v>
      </c>
      <c r="C2578" s="13" t="str">
        <f>IF(B2578="","не указан"&amp;COUNTIF($A$3:$A2578,A2578),B2578)</f>
        <v>ГБОУ ШКОЛА №484 МОСКОВСКОГО РАЙОНА САНКТ-ПЕТЕРБУРГА</v>
      </c>
      <c r="D2578" s="10" t="str">
        <f t="shared" si="80"/>
        <v>7810214684ГБОУ ШКОЛА №484 МОСКОВСКОГО РАЙОНА САНКТ-ПЕТЕРБУРГА</v>
      </c>
      <c r="E2578" s="13" t="s">
        <v>4078</v>
      </c>
      <c r="F2578" s="13" t="s">
        <v>16</v>
      </c>
      <c r="G2578" s="13" t="s">
        <v>1196</v>
      </c>
      <c r="H2578" s="14" t="s">
        <v>1274</v>
      </c>
      <c r="I2578" s="2">
        <f t="shared" si="81"/>
        <v>1</v>
      </c>
      <c r="J2578" s="2" t="s">
        <v>11974</v>
      </c>
    </row>
    <row r="2579" spans="1:10" x14ac:dyDescent="0.25">
      <c r="A2579" s="9">
        <v>7810214691</v>
      </c>
      <c r="B2579" s="10" t="s">
        <v>4897</v>
      </c>
      <c r="C2579" s="13" t="str">
        <f>IF(B2579="","не указан"&amp;COUNTIF($A$3:$A2579,A2579),B2579)</f>
        <v>Государственное общеобразовательное учреждение средняя общеобразовательная школа № 485 с углубленным изучением французского языка Московского района Санкт-Петербурга</v>
      </c>
      <c r="D2579" s="10" t="str">
        <f t="shared" si="80"/>
        <v>7810214691Государственное общеобразовательное учреждение средняя общеобразовательная школа № 485 с углубленным изучением французского языка Московского района Санкт-Петербурга</v>
      </c>
      <c r="E2579" s="10" t="s">
        <v>4898</v>
      </c>
      <c r="F2579" s="10" t="s">
        <v>16</v>
      </c>
      <c r="G2579" s="10" t="s">
        <v>1196</v>
      </c>
      <c r="H2579" s="11" t="s">
        <v>1275</v>
      </c>
      <c r="I2579" s="2">
        <f t="shared" si="81"/>
        <v>1</v>
      </c>
      <c r="J2579" s="2" t="s">
        <v>11974</v>
      </c>
    </row>
    <row r="2580" spans="1:10" x14ac:dyDescent="0.25">
      <c r="A2580" s="12">
        <v>7810214719</v>
      </c>
      <c r="B2580" s="13"/>
      <c r="C2580" s="13" t="str">
        <f>IF(B2580="","не указан"&amp;COUNTIF($A$3:$A2580,A2580),B2580)</f>
        <v>не указан1</v>
      </c>
      <c r="D2580" s="10" t="str">
        <f t="shared" si="80"/>
        <v>7810214719не указан1</v>
      </c>
      <c r="E2580" s="13" t="s">
        <v>6265</v>
      </c>
      <c r="F2580" s="13" t="s">
        <v>16</v>
      </c>
      <c r="G2580" s="13" t="s">
        <v>1196</v>
      </c>
      <c r="H2580" s="14" t="s">
        <v>1199</v>
      </c>
      <c r="I2580" s="2">
        <f t="shared" si="81"/>
        <v>1</v>
      </c>
      <c r="J2580" s="2" t="s">
        <v>11974</v>
      </c>
    </row>
    <row r="2581" spans="1:10" x14ac:dyDescent="0.25">
      <c r="A2581" s="9">
        <v>7810214733</v>
      </c>
      <c r="B2581" s="13"/>
      <c r="C2581" s="13" t="str">
        <f>IF(B2581="","не указан"&amp;COUNTIF($A$3:$A2581,A2581),B2581)</f>
        <v>не указан1</v>
      </c>
      <c r="D2581" s="10" t="str">
        <f t="shared" si="80"/>
        <v>7810214733не указан1</v>
      </c>
      <c r="E2581" s="10" t="s">
        <v>11772</v>
      </c>
      <c r="F2581" s="10" t="s">
        <v>16</v>
      </c>
      <c r="G2581" s="10" t="s">
        <v>1196</v>
      </c>
      <c r="H2581" s="11" t="s">
        <v>1277</v>
      </c>
      <c r="I2581" s="2">
        <f t="shared" si="81"/>
        <v>1</v>
      </c>
      <c r="J2581" s="2" t="s">
        <v>11974</v>
      </c>
    </row>
    <row r="2582" spans="1:10" x14ac:dyDescent="0.25">
      <c r="A2582" s="12">
        <v>7810214740</v>
      </c>
      <c r="B2582" s="13" t="s">
        <v>9724</v>
      </c>
      <c r="C2582" s="13" t="str">
        <f>IF(B2582="","не указан"&amp;COUNTIF($A$3:$A2582,A2582),B2582)</f>
        <v>Помещение детского сада</v>
      </c>
      <c r="D2582" s="10" t="str">
        <f t="shared" si="80"/>
        <v>7810214740Помещение детского сада</v>
      </c>
      <c r="E2582" s="13"/>
      <c r="F2582" s="13" t="s">
        <v>16</v>
      </c>
      <c r="G2582" s="13" t="s">
        <v>1196</v>
      </c>
      <c r="H2582" s="14" t="s">
        <v>1248</v>
      </c>
      <c r="I2582" s="2">
        <f t="shared" si="81"/>
        <v>3</v>
      </c>
      <c r="J2582" s="2" t="s">
        <v>11974</v>
      </c>
    </row>
    <row r="2583" spans="1:10" x14ac:dyDescent="0.25">
      <c r="A2583" s="9">
        <v>7810214740</v>
      </c>
      <c r="B2583" s="13"/>
      <c r="C2583" s="13" t="str">
        <f>IF(B2583="","не указан"&amp;COUNTIF($A$3:$A2583,A2583),B2583)</f>
        <v>не указан2</v>
      </c>
      <c r="D2583" s="10" t="str">
        <f t="shared" si="80"/>
        <v>7810214740не указан2</v>
      </c>
      <c r="E2583" s="10"/>
      <c r="F2583" s="10" t="s">
        <v>16</v>
      </c>
      <c r="G2583" s="10" t="s">
        <v>1196</v>
      </c>
      <c r="H2583" s="11" t="s">
        <v>1248</v>
      </c>
      <c r="I2583" s="2">
        <f t="shared" si="81"/>
        <v>2</v>
      </c>
      <c r="J2583" s="2" t="s">
        <v>11974</v>
      </c>
    </row>
    <row r="2584" spans="1:10" x14ac:dyDescent="0.25">
      <c r="A2584" s="12">
        <v>7810214740</v>
      </c>
      <c r="B2584" s="13"/>
      <c r="C2584" s="13" t="str">
        <f>IF(B2584="","не указан"&amp;COUNTIF($A$3:$A2584,A2584),B2584)</f>
        <v>не указан3</v>
      </c>
      <c r="D2584" s="10" t="str">
        <f t="shared" si="80"/>
        <v>7810214740не указан3</v>
      </c>
      <c r="E2584" s="13" t="s">
        <v>9725</v>
      </c>
      <c r="F2584" s="13" t="s">
        <v>16</v>
      </c>
      <c r="G2584" s="13" t="s">
        <v>1196</v>
      </c>
      <c r="H2584" s="14" t="s">
        <v>1248</v>
      </c>
      <c r="I2584" s="2">
        <f t="shared" si="81"/>
        <v>1</v>
      </c>
      <c r="J2584" s="2" t="s">
        <v>11974</v>
      </c>
    </row>
    <row r="2585" spans="1:10" x14ac:dyDescent="0.25">
      <c r="A2585" s="9">
        <v>7810214765</v>
      </c>
      <c r="B2585" s="13"/>
      <c r="C2585" s="13" t="str">
        <f>IF(B2585="","не указан"&amp;COUNTIF($A$3:$A2585,A2585),B2585)</f>
        <v>не указан1</v>
      </c>
      <c r="D2585" s="10" t="str">
        <f t="shared" si="80"/>
        <v>7810214765не указан1</v>
      </c>
      <c r="E2585" s="10" t="s">
        <v>8019</v>
      </c>
      <c r="F2585" s="10" t="s">
        <v>16</v>
      </c>
      <c r="G2585" s="10" t="s">
        <v>1196</v>
      </c>
      <c r="H2585" s="11" t="s">
        <v>1282</v>
      </c>
      <c r="I2585" s="2">
        <f t="shared" si="81"/>
        <v>1</v>
      </c>
      <c r="J2585" s="2" t="s">
        <v>11974</v>
      </c>
    </row>
    <row r="2586" spans="1:10" x14ac:dyDescent="0.25">
      <c r="A2586" s="12">
        <v>7810214797</v>
      </c>
      <c r="B2586" s="13"/>
      <c r="C2586" s="13" t="str">
        <f>IF(B2586="","не указан"&amp;COUNTIF($A$3:$A2586,A2586),B2586)</f>
        <v>не указан1</v>
      </c>
      <c r="D2586" s="10" t="str">
        <f t="shared" si="80"/>
        <v>7810214797не указан1</v>
      </c>
      <c r="E2586" s="13" t="s">
        <v>8151</v>
      </c>
      <c r="F2586" s="13" t="s">
        <v>16</v>
      </c>
      <c r="G2586" s="13" t="s">
        <v>1196</v>
      </c>
      <c r="H2586" s="14" t="s">
        <v>1221</v>
      </c>
      <c r="I2586" s="2">
        <f t="shared" si="81"/>
        <v>1</v>
      </c>
      <c r="J2586" s="2" t="s">
        <v>11974</v>
      </c>
    </row>
    <row r="2587" spans="1:10" x14ac:dyDescent="0.25">
      <c r="A2587" s="9">
        <v>7810214814</v>
      </c>
      <c r="B2587" s="13"/>
      <c r="C2587" s="13" t="str">
        <f>IF(B2587="","не указан"&amp;COUNTIF($A$3:$A2587,A2587),B2587)</f>
        <v>не указан1</v>
      </c>
      <c r="D2587" s="10" t="str">
        <f t="shared" si="80"/>
        <v>7810214814не указан1</v>
      </c>
      <c r="E2587" s="10" t="s">
        <v>11825</v>
      </c>
      <c r="F2587" s="10" t="s">
        <v>16</v>
      </c>
      <c r="G2587" s="10" t="s">
        <v>1196</v>
      </c>
      <c r="H2587" s="11" t="s">
        <v>1269</v>
      </c>
      <c r="I2587" s="2">
        <f t="shared" si="81"/>
        <v>1</v>
      </c>
      <c r="J2587" s="2" t="s">
        <v>11974</v>
      </c>
    </row>
    <row r="2588" spans="1:10" x14ac:dyDescent="0.25">
      <c r="A2588" s="12">
        <v>7810214821</v>
      </c>
      <c r="B2588" s="13" t="s">
        <v>5259</v>
      </c>
      <c r="C2588" s="13" t="str">
        <f>IF(B2588="","не указан"&amp;COUNTIF($A$3:$A2588,A2588),B2588)</f>
        <v>Детский сад 428</v>
      </c>
      <c r="D2588" s="10" t="str">
        <f t="shared" si="80"/>
        <v>7810214821Детский сад 428</v>
      </c>
      <c r="E2588" s="13" t="s">
        <v>5260</v>
      </c>
      <c r="F2588" s="13" t="s">
        <v>16</v>
      </c>
      <c r="G2588" s="13" t="s">
        <v>1196</v>
      </c>
      <c r="H2588" s="14" t="s">
        <v>1242</v>
      </c>
      <c r="I2588" s="2">
        <f t="shared" si="81"/>
        <v>2</v>
      </c>
      <c r="J2588" s="2" t="s">
        <v>11974</v>
      </c>
    </row>
    <row r="2589" spans="1:10" x14ac:dyDescent="0.25">
      <c r="A2589" s="9">
        <v>7810214821</v>
      </c>
      <c r="B2589" s="10" t="s">
        <v>5362</v>
      </c>
      <c r="C2589" s="13" t="str">
        <f>IF(B2589="","не указан"&amp;COUNTIF($A$3:$A2589,A2589),B2589)</f>
        <v>Детский сад №428</v>
      </c>
      <c r="D2589" s="10" t="str">
        <f t="shared" si="80"/>
        <v>7810214821Детский сад №428</v>
      </c>
      <c r="E2589" s="10" t="s">
        <v>5363</v>
      </c>
      <c r="F2589" s="10" t="s">
        <v>16</v>
      </c>
      <c r="G2589" s="10" t="s">
        <v>1196</v>
      </c>
      <c r="H2589" s="11" t="s">
        <v>1242</v>
      </c>
      <c r="I2589" s="2">
        <f t="shared" si="81"/>
        <v>1</v>
      </c>
      <c r="J2589" s="2" t="s">
        <v>11974</v>
      </c>
    </row>
    <row r="2590" spans="1:10" x14ac:dyDescent="0.25">
      <c r="A2590" s="12">
        <v>7810214846</v>
      </c>
      <c r="B2590" s="13"/>
      <c r="C2590" s="13" t="str">
        <f>IF(B2590="","не указан"&amp;COUNTIF($A$3:$A2590,A2590),B2590)</f>
        <v>не указан1</v>
      </c>
      <c r="D2590" s="10" t="str">
        <f t="shared" si="80"/>
        <v>7810214846не указан1</v>
      </c>
      <c r="E2590" s="13" t="s">
        <v>4159</v>
      </c>
      <c r="F2590" s="13" t="s">
        <v>16</v>
      </c>
      <c r="G2590" s="13" t="s">
        <v>1196</v>
      </c>
      <c r="H2590" s="14" t="s">
        <v>1205</v>
      </c>
      <c r="I2590" s="2">
        <f t="shared" si="81"/>
        <v>2</v>
      </c>
      <c r="J2590" s="2" t="s">
        <v>11974</v>
      </c>
    </row>
    <row r="2591" spans="1:10" x14ac:dyDescent="0.25">
      <c r="A2591" s="9">
        <v>7810214846</v>
      </c>
      <c r="B2591" s="13"/>
      <c r="C2591" s="13" t="str">
        <f>IF(B2591="","не указан"&amp;COUNTIF($A$3:$A2591,A2591),B2591)</f>
        <v>не указан2</v>
      </c>
      <c r="D2591" s="10" t="str">
        <f t="shared" si="80"/>
        <v>7810214846не указан2</v>
      </c>
      <c r="E2591" s="10" t="s">
        <v>11303</v>
      </c>
      <c r="F2591" s="10" t="s">
        <v>16</v>
      </c>
      <c r="G2591" s="10" t="s">
        <v>1196</v>
      </c>
      <c r="H2591" s="11" t="s">
        <v>1205</v>
      </c>
      <c r="I2591" s="2">
        <f t="shared" si="81"/>
        <v>1</v>
      </c>
      <c r="J2591" s="2" t="s">
        <v>11974</v>
      </c>
    </row>
    <row r="2592" spans="1:10" x14ac:dyDescent="0.25">
      <c r="A2592" s="12">
        <v>7810214860</v>
      </c>
      <c r="B2592" s="13" t="s">
        <v>4045</v>
      </c>
      <c r="C2592" s="13" t="str">
        <f>IF(B2592="","не указан"&amp;COUNTIF($A$3:$A2592,A2592),B2592)</f>
        <v>ГБОУ школа № 362 Московского района Санкт-Петербурга</v>
      </c>
      <c r="D2592" s="10" t="str">
        <f t="shared" si="80"/>
        <v>7810214860ГБОУ школа № 362 Московского района Санкт-Петербурга</v>
      </c>
      <c r="E2592" s="13" t="s">
        <v>4046</v>
      </c>
      <c r="F2592" s="13" t="s">
        <v>16</v>
      </c>
      <c r="G2592" s="13" t="s">
        <v>1196</v>
      </c>
      <c r="H2592" s="14" t="s">
        <v>1271</v>
      </c>
      <c r="I2592" s="2">
        <f t="shared" si="81"/>
        <v>1</v>
      </c>
      <c r="J2592" s="2" t="s">
        <v>11974</v>
      </c>
    </row>
    <row r="2593" spans="1:10" x14ac:dyDescent="0.25">
      <c r="A2593" s="9">
        <v>7810214878</v>
      </c>
      <c r="B2593" s="10" t="s">
        <v>3840</v>
      </c>
      <c r="C2593" s="13" t="str">
        <f>IF(B2593="","не указан"&amp;COUNTIF($A$3:$A2593,A2593),B2593)</f>
        <v>ГБДОУ детский сад № 145 Московского района Санкт-Петербурга</v>
      </c>
      <c r="D2593" s="10" t="str">
        <f t="shared" si="80"/>
        <v>7810214878ГБДОУ детский сад № 145 Московского района Санкт-Петербурга</v>
      </c>
      <c r="E2593" s="10" t="s">
        <v>3841</v>
      </c>
      <c r="F2593" s="10" t="s">
        <v>16</v>
      </c>
      <c r="G2593" s="10" t="s">
        <v>1196</v>
      </c>
      <c r="H2593" s="11" t="s">
        <v>1208</v>
      </c>
      <c r="I2593" s="2">
        <f t="shared" si="81"/>
        <v>2</v>
      </c>
      <c r="J2593" s="2" t="s">
        <v>11974</v>
      </c>
    </row>
    <row r="2594" spans="1:10" x14ac:dyDescent="0.25">
      <c r="A2594" s="12">
        <v>7810214878</v>
      </c>
      <c r="B2594" s="13"/>
      <c r="C2594" s="13" t="str">
        <f>IF(B2594="","не указан"&amp;COUNTIF($A$3:$A2594,A2594),B2594)</f>
        <v>не указан2</v>
      </c>
      <c r="D2594" s="10" t="str">
        <f t="shared" si="80"/>
        <v>7810214878не указан2</v>
      </c>
      <c r="E2594" s="13" t="s">
        <v>3842</v>
      </c>
      <c r="F2594" s="13" t="s">
        <v>16</v>
      </c>
      <c r="G2594" s="13" t="s">
        <v>1196</v>
      </c>
      <c r="H2594" s="14" t="s">
        <v>1208</v>
      </c>
      <c r="I2594" s="2">
        <f t="shared" si="81"/>
        <v>1</v>
      </c>
      <c r="J2594" s="2" t="s">
        <v>11974</v>
      </c>
    </row>
    <row r="2595" spans="1:10" x14ac:dyDescent="0.25">
      <c r="A2595" s="9">
        <v>7810214885</v>
      </c>
      <c r="B2595" s="13"/>
      <c r="C2595" s="13" t="str">
        <f>IF(B2595="","не указан"&amp;COUNTIF($A$3:$A2595,A2595),B2595)</f>
        <v>не указан1</v>
      </c>
      <c r="D2595" s="10" t="str">
        <f t="shared" si="80"/>
        <v>7810214885не указан1</v>
      </c>
      <c r="E2595" s="10"/>
      <c r="F2595" s="10" t="s">
        <v>16</v>
      </c>
      <c r="G2595" s="10" t="s">
        <v>1196</v>
      </c>
      <c r="H2595" s="11" t="s">
        <v>1223</v>
      </c>
      <c r="I2595" s="2">
        <f t="shared" si="81"/>
        <v>1</v>
      </c>
      <c r="J2595" s="2" t="s">
        <v>11974</v>
      </c>
    </row>
    <row r="2596" spans="1:10" x14ac:dyDescent="0.25">
      <c r="A2596" s="12">
        <v>7810214892</v>
      </c>
      <c r="B2596" s="13" t="s">
        <v>4413</v>
      </c>
      <c r="C2596" s="13" t="str">
        <f>IF(B2596="","не указан"&amp;COUNTIF($A$3:$A2596,A2596),B2596)</f>
        <v>Государственное бюджетное дошкольное образовательное учреждение детский сад № 312 Московского района Санкт-Петербурга</v>
      </c>
      <c r="D2596" s="10" t="str">
        <f t="shared" si="80"/>
        <v>7810214892Государственное бюджетное дошкольное образовательное учреждение детский сад № 312 Московского района Санкт-Петербурга</v>
      </c>
      <c r="E2596" s="13" t="s">
        <v>4414</v>
      </c>
      <c r="F2596" s="13" t="s">
        <v>16</v>
      </c>
      <c r="G2596" s="13" t="s">
        <v>1196</v>
      </c>
      <c r="H2596" s="14" t="s">
        <v>1230</v>
      </c>
      <c r="I2596" s="2">
        <f t="shared" si="81"/>
        <v>1</v>
      </c>
      <c r="J2596" s="2" t="s">
        <v>11974</v>
      </c>
    </row>
    <row r="2597" spans="1:10" x14ac:dyDescent="0.25">
      <c r="A2597" s="9">
        <v>7810214910</v>
      </c>
      <c r="B2597" s="13"/>
      <c r="C2597" s="13" t="str">
        <f>IF(B2597="","не указан"&amp;COUNTIF($A$3:$A2597,A2597),B2597)</f>
        <v>не указан1</v>
      </c>
      <c r="D2597" s="10" t="str">
        <f t="shared" si="80"/>
        <v>7810214910не указан1</v>
      </c>
      <c r="E2597" s="10" t="s">
        <v>4996</v>
      </c>
      <c r="F2597" s="10" t="s">
        <v>16</v>
      </c>
      <c r="G2597" s="10" t="s">
        <v>1196</v>
      </c>
      <c r="H2597" s="11" t="s">
        <v>1256</v>
      </c>
      <c r="I2597" s="2">
        <f t="shared" si="81"/>
        <v>2</v>
      </c>
      <c r="J2597" s="2" t="s">
        <v>11974</v>
      </c>
    </row>
    <row r="2598" spans="1:10" x14ac:dyDescent="0.25">
      <c r="A2598" s="12">
        <v>7810214910</v>
      </c>
      <c r="B2598" s="13"/>
      <c r="C2598" s="13" t="str">
        <f>IF(B2598="","не указан"&amp;COUNTIF($A$3:$A2598,A2598),B2598)</f>
        <v>не указан2</v>
      </c>
      <c r="D2598" s="10" t="str">
        <f t="shared" si="80"/>
        <v>7810214910не указан2</v>
      </c>
      <c r="E2598" s="13" t="s">
        <v>5229</v>
      </c>
      <c r="F2598" s="13" t="s">
        <v>16</v>
      </c>
      <c r="G2598" s="13" t="s">
        <v>1196</v>
      </c>
      <c r="H2598" s="14" t="s">
        <v>1256</v>
      </c>
      <c r="I2598" s="2">
        <f t="shared" si="81"/>
        <v>1</v>
      </c>
      <c r="J2598" s="2" t="s">
        <v>11974</v>
      </c>
    </row>
    <row r="2599" spans="1:10" x14ac:dyDescent="0.25">
      <c r="A2599" s="9">
        <v>7810214966</v>
      </c>
      <c r="B2599" s="10" t="s">
        <v>4434</v>
      </c>
      <c r="C2599" s="13" t="str">
        <f>IF(B2599="","не указан"&amp;COUNTIF($A$3:$A2599,A2599),B2599)</f>
        <v>Государственное бюджетное дошкольное образовательное учреждение детский сад № 40 Московского района Санкт-Петербурга</v>
      </c>
      <c r="D2599" s="10" t="str">
        <f t="shared" si="80"/>
        <v>7810214966Государственное бюджетное дошкольное образовательное учреждение детский сад № 40 Московского района Санкт-Петербурга</v>
      </c>
      <c r="E2599" s="10" t="s">
        <v>4435</v>
      </c>
      <c r="F2599" s="10" t="s">
        <v>16</v>
      </c>
      <c r="G2599" s="10" t="s">
        <v>1196</v>
      </c>
      <c r="H2599" s="11" t="s">
        <v>1240</v>
      </c>
      <c r="I2599" s="2">
        <f t="shared" si="81"/>
        <v>1</v>
      </c>
      <c r="J2599" s="2" t="s">
        <v>11974</v>
      </c>
    </row>
    <row r="2600" spans="1:10" x14ac:dyDescent="0.25">
      <c r="A2600" s="12">
        <v>7810214973</v>
      </c>
      <c r="B2600" s="13"/>
      <c r="C2600" s="13" t="str">
        <f>IF(B2600="","не указан"&amp;COUNTIF($A$3:$A2600,A2600),B2600)</f>
        <v>не указан1</v>
      </c>
      <c r="D2600" s="10" t="str">
        <f t="shared" si="80"/>
        <v>7810214973не указан1</v>
      </c>
      <c r="E2600" s="13" t="s">
        <v>4998</v>
      </c>
      <c r="F2600" s="13" t="s">
        <v>16</v>
      </c>
      <c r="G2600" s="13" t="s">
        <v>1196</v>
      </c>
      <c r="H2600" s="14" t="s">
        <v>1207</v>
      </c>
      <c r="I2600" s="2">
        <f t="shared" si="81"/>
        <v>1</v>
      </c>
      <c r="J2600" s="2" t="s">
        <v>11974</v>
      </c>
    </row>
    <row r="2601" spans="1:10" x14ac:dyDescent="0.25">
      <c r="A2601" s="9">
        <v>7810214980</v>
      </c>
      <c r="B2601" s="13"/>
      <c r="C2601" s="13" t="str">
        <f>IF(B2601="","не указан"&amp;COUNTIF($A$3:$A2601,A2601),B2601)</f>
        <v>не указан1</v>
      </c>
      <c r="D2601" s="10" t="str">
        <f t="shared" si="80"/>
        <v>7810214980не указан1</v>
      </c>
      <c r="E2601" s="10" t="s">
        <v>6256</v>
      </c>
      <c r="F2601" s="10" t="s">
        <v>16</v>
      </c>
      <c r="G2601" s="10" t="s">
        <v>1196</v>
      </c>
      <c r="H2601" s="11" t="s">
        <v>1206</v>
      </c>
      <c r="I2601" s="2">
        <f t="shared" si="81"/>
        <v>1</v>
      </c>
      <c r="J2601" s="2" t="s">
        <v>11974</v>
      </c>
    </row>
    <row r="2602" spans="1:10" x14ac:dyDescent="0.25">
      <c r="A2602" s="12">
        <v>7810215007</v>
      </c>
      <c r="B2602" s="13"/>
      <c r="C2602" s="13" t="str">
        <f>IF(B2602="","не указан"&amp;COUNTIF($A$3:$A2602,A2602),B2602)</f>
        <v>не указан1</v>
      </c>
      <c r="D2602" s="10" t="str">
        <f t="shared" si="80"/>
        <v>7810215007не указан1</v>
      </c>
      <c r="E2602" s="13" t="s">
        <v>6233</v>
      </c>
      <c r="F2602" s="13" t="s">
        <v>16</v>
      </c>
      <c r="G2602" s="13" t="s">
        <v>1196</v>
      </c>
      <c r="H2602" s="14" t="s">
        <v>1257</v>
      </c>
      <c r="I2602" s="2">
        <f t="shared" si="81"/>
        <v>1</v>
      </c>
      <c r="J2602" s="2" t="s">
        <v>11974</v>
      </c>
    </row>
    <row r="2603" spans="1:10" x14ac:dyDescent="0.25">
      <c r="A2603" s="9">
        <v>7810215014</v>
      </c>
      <c r="B2603" s="13"/>
      <c r="C2603" s="13" t="str">
        <f>IF(B2603="","не указан"&amp;COUNTIF($A$3:$A2603,A2603),B2603)</f>
        <v>не указан1</v>
      </c>
      <c r="D2603" s="10" t="str">
        <f t="shared" si="80"/>
        <v>7810215014не указан1</v>
      </c>
      <c r="E2603" s="10"/>
      <c r="F2603" s="10" t="s">
        <v>16</v>
      </c>
      <c r="G2603" s="10" t="s">
        <v>1196</v>
      </c>
      <c r="H2603" s="11" t="s">
        <v>1258</v>
      </c>
      <c r="I2603" s="2">
        <f t="shared" si="81"/>
        <v>1</v>
      </c>
      <c r="J2603" s="2" t="s">
        <v>11974</v>
      </c>
    </row>
    <row r="2604" spans="1:10" x14ac:dyDescent="0.25">
      <c r="A2604" s="12">
        <v>7810215021</v>
      </c>
      <c r="B2604" s="13"/>
      <c r="C2604" s="13" t="str">
        <f>IF(B2604="","не указан"&amp;COUNTIF($A$3:$A2604,A2604),B2604)</f>
        <v>не указан1</v>
      </c>
      <c r="D2604" s="10" t="str">
        <f t="shared" si="80"/>
        <v>7810215021не указан1</v>
      </c>
      <c r="E2604" s="13" t="s">
        <v>5008</v>
      </c>
      <c r="F2604" s="13" t="s">
        <v>16</v>
      </c>
      <c r="G2604" s="13" t="s">
        <v>1196</v>
      </c>
      <c r="H2604" s="14" t="s">
        <v>1209</v>
      </c>
      <c r="I2604" s="2">
        <f t="shared" si="81"/>
        <v>1</v>
      </c>
      <c r="J2604" s="2" t="s">
        <v>11974</v>
      </c>
    </row>
    <row r="2605" spans="1:10" x14ac:dyDescent="0.25">
      <c r="A2605" s="9">
        <v>7810215046</v>
      </c>
      <c r="B2605" s="13"/>
      <c r="C2605" s="13" t="str">
        <f>IF(B2605="","не указан"&amp;COUNTIF($A$3:$A2605,A2605),B2605)</f>
        <v>не указан1</v>
      </c>
      <c r="D2605" s="10" t="str">
        <f t="shared" si="80"/>
        <v>7810215046не указан1</v>
      </c>
      <c r="E2605" s="10" t="s">
        <v>8108</v>
      </c>
      <c r="F2605" s="10" t="s">
        <v>16</v>
      </c>
      <c r="G2605" s="10" t="s">
        <v>1196</v>
      </c>
      <c r="H2605" s="11" t="s">
        <v>1210</v>
      </c>
      <c r="I2605" s="2">
        <f t="shared" si="81"/>
        <v>1</v>
      </c>
      <c r="J2605" s="2" t="s">
        <v>11974</v>
      </c>
    </row>
    <row r="2606" spans="1:10" x14ac:dyDescent="0.25">
      <c r="A2606" s="12">
        <v>7810215053</v>
      </c>
      <c r="B2606" s="13"/>
      <c r="C2606" s="13" t="str">
        <f>IF(B2606="","не указан"&amp;COUNTIF($A$3:$A2606,A2606),B2606)</f>
        <v>не указан1</v>
      </c>
      <c r="D2606" s="10" t="str">
        <f t="shared" si="80"/>
        <v>7810215053не указан1</v>
      </c>
      <c r="E2606" s="13" t="s">
        <v>4167</v>
      </c>
      <c r="F2606" s="13" t="s">
        <v>16</v>
      </c>
      <c r="G2606" s="13" t="s">
        <v>1196</v>
      </c>
      <c r="H2606" s="14" t="s">
        <v>1211</v>
      </c>
      <c r="I2606" s="2">
        <f t="shared" si="81"/>
        <v>2</v>
      </c>
      <c r="J2606" s="2" t="s">
        <v>11974</v>
      </c>
    </row>
    <row r="2607" spans="1:10" x14ac:dyDescent="0.25">
      <c r="A2607" s="9">
        <v>7810215053</v>
      </c>
      <c r="B2607" s="13"/>
      <c r="C2607" s="13" t="str">
        <f>IF(B2607="","не указан"&amp;COUNTIF($A$3:$A2607,A2607),B2607)</f>
        <v>не указан2</v>
      </c>
      <c r="D2607" s="10" t="str">
        <f t="shared" si="80"/>
        <v>7810215053не указан2</v>
      </c>
      <c r="E2607" s="10"/>
      <c r="F2607" s="10" t="s">
        <v>16</v>
      </c>
      <c r="G2607" s="10" t="s">
        <v>1196</v>
      </c>
      <c r="H2607" s="11" t="s">
        <v>1211</v>
      </c>
      <c r="I2607" s="2">
        <f t="shared" si="81"/>
        <v>1</v>
      </c>
      <c r="J2607" s="2" t="s">
        <v>11974</v>
      </c>
    </row>
    <row r="2608" spans="1:10" x14ac:dyDescent="0.25">
      <c r="A2608" s="12">
        <v>7810215060</v>
      </c>
      <c r="B2608" s="13" t="s">
        <v>8188</v>
      </c>
      <c r="C2608" s="13" t="str">
        <f>IF(B2608="","не указан"&amp;COUNTIF($A$3:$A2608,A2608),B2608)</f>
        <v>Образовательное учреждение Типанова 4</v>
      </c>
      <c r="D2608" s="10" t="str">
        <f t="shared" si="80"/>
        <v>7810215060Образовательное учреждение Типанова 4</v>
      </c>
      <c r="E2608" s="13" t="s">
        <v>8189</v>
      </c>
      <c r="F2608" s="13" t="s">
        <v>16</v>
      </c>
      <c r="G2608" s="13" t="s">
        <v>1196</v>
      </c>
      <c r="H2608" s="14" t="s">
        <v>1254</v>
      </c>
      <c r="I2608" s="2">
        <f t="shared" si="81"/>
        <v>2</v>
      </c>
      <c r="J2608" s="2" t="s">
        <v>11974</v>
      </c>
    </row>
    <row r="2609" spans="1:10" x14ac:dyDescent="0.25">
      <c r="A2609" s="9">
        <v>7810215060</v>
      </c>
      <c r="B2609" s="10" t="s">
        <v>8190</v>
      </c>
      <c r="C2609" s="13" t="str">
        <f>IF(B2609="","не указан"&amp;COUNTIF($A$3:$A2609,A2609),B2609)</f>
        <v>Образовательное учреждение Типанова 6</v>
      </c>
      <c r="D2609" s="10" t="str">
        <f t="shared" si="80"/>
        <v>7810215060Образовательное учреждение Типанова 6</v>
      </c>
      <c r="E2609" s="10" t="s">
        <v>8191</v>
      </c>
      <c r="F2609" s="10" t="s">
        <v>16</v>
      </c>
      <c r="G2609" s="10" t="s">
        <v>1196</v>
      </c>
      <c r="H2609" s="11" t="s">
        <v>1254</v>
      </c>
      <c r="I2609" s="2">
        <f t="shared" si="81"/>
        <v>1</v>
      </c>
      <c r="J2609" s="2" t="s">
        <v>11974</v>
      </c>
    </row>
    <row r="2610" spans="1:10" x14ac:dyDescent="0.25">
      <c r="A2610" s="12">
        <v>7810215085</v>
      </c>
      <c r="B2610" s="13"/>
      <c r="C2610" s="13" t="str">
        <f>IF(B2610="","не указан"&amp;COUNTIF($A$3:$A2610,A2610),B2610)</f>
        <v>не указан1</v>
      </c>
      <c r="D2610" s="10" t="str">
        <f t="shared" si="80"/>
        <v>7810215085не указан1</v>
      </c>
      <c r="E2610" s="13" t="s">
        <v>5079</v>
      </c>
      <c r="F2610" s="13" t="s">
        <v>16</v>
      </c>
      <c r="G2610" s="13" t="s">
        <v>1196</v>
      </c>
      <c r="H2610" s="14" t="s">
        <v>1200</v>
      </c>
      <c r="I2610" s="2">
        <f t="shared" si="81"/>
        <v>1</v>
      </c>
      <c r="J2610" s="2" t="s">
        <v>11974</v>
      </c>
    </row>
    <row r="2611" spans="1:10" x14ac:dyDescent="0.25">
      <c r="A2611" s="9">
        <v>7810215092</v>
      </c>
      <c r="B2611" s="13"/>
      <c r="C2611" s="13" t="str">
        <f>IF(B2611="","не указан"&amp;COUNTIF($A$3:$A2611,A2611),B2611)</f>
        <v>не указан1</v>
      </c>
      <c r="D2611" s="10" t="str">
        <f t="shared" si="80"/>
        <v>7810215092не указан1</v>
      </c>
      <c r="E2611" s="10"/>
      <c r="F2611" s="10" t="s">
        <v>16</v>
      </c>
      <c r="G2611" s="10" t="s">
        <v>1196</v>
      </c>
      <c r="H2611" s="11" t="s">
        <v>1201</v>
      </c>
      <c r="I2611" s="2">
        <f t="shared" si="81"/>
        <v>1</v>
      </c>
      <c r="J2611" s="2" t="s">
        <v>11974</v>
      </c>
    </row>
    <row r="2612" spans="1:10" x14ac:dyDescent="0.25">
      <c r="A2612" s="12">
        <v>7810215110</v>
      </c>
      <c r="B2612" s="13" t="s">
        <v>4541</v>
      </c>
      <c r="C2612" s="13" t="str">
        <f>IF(B2612="","не указан"&amp;COUNTIF($A$3:$A2612,A2612),B2612)</f>
        <v>Государственное бюджетное дошкольное образовательное учреждение детский сад №108 Московского района Санкт-Петербурга</v>
      </c>
      <c r="D2612" s="10" t="str">
        <f t="shared" si="80"/>
        <v>7810215110Государственное бюджетное дошкольное образовательное учреждение детский сад №108 Московского района Санкт-Петербурга</v>
      </c>
      <c r="E2612" s="13" t="s">
        <v>4542</v>
      </c>
      <c r="F2612" s="13" t="s">
        <v>16</v>
      </c>
      <c r="G2612" s="13" t="s">
        <v>1196</v>
      </c>
      <c r="H2612" s="14" t="s">
        <v>1202</v>
      </c>
      <c r="I2612" s="2">
        <f t="shared" si="81"/>
        <v>1</v>
      </c>
      <c r="J2612" s="2" t="s">
        <v>11974</v>
      </c>
    </row>
    <row r="2613" spans="1:10" x14ac:dyDescent="0.25">
      <c r="A2613" s="9">
        <v>7810215127</v>
      </c>
      <c r="B2613" s="10" t="s">
        <v>4583</v>
      </c>
      <c r="C2613" s="13" t="str">
        <f>IF(B2613="","не указан"&amp;COUNTIF($A$3:$A2613,A2613),B2613)</f>
        <v>Государственное бюджетное дошкольное образовательное учреждение детский сад №4 Московского района Санкт- Петербурга</v>
      </c>
      <c r="D2613" s="10" t="str">
        <f t="shared" si="80"/>
        <v>7810215127Государственное бюджетное дошкольное образовательное учреждение детский сад №4 Московского района Санкт- Петербурга</v>
      </c>
      <c r="E2613" s="10"/>
      <c r="F2613" s="10" t="s">
        <v>16</v>
      </c>
      <c r="G2613" s="10" t="s">
        <v>1196</v>
      </c>
      <c r="H2613" s="11" t="s">
        <v>1239</v>
      </c>
      <c r="I2613" s="2">
        <f t="shared" si="81"/>
        <v>3</v>
      </c>
      <c r="J2613" s="2" t="s">
        <v>11974</v>
      </c>
    </row>
    <row r="2614" spans="1:10" x14ac:dyDescent="0.25">
      <c r="A2614" s="12">
        <v>7810215127</v>
      </c>
      <c r="B2614" s="13"/>
      <c r="C2614" s="13" t="str">
        <f>IF(B2614="","не указан"&amp;COUNTIF($A$3:$A2614,A2614),B2614)</f>
        <v>не указан2</v>
      </c>
      <c r="D2614" s="10" t="str">
        <f t="shared" si="80"/>
        <v>7810215127не указан2</v>
      </c>
      <c r="E2614" s="13"/>
      <c r="F2614" s="13" t="s">
        <v>16</v>
      </c>
      <c r="G2614" s="13" t="s">
        <v>1196</v>
      </c>
      <c r="H2614" s="14" t="s">
        <v>1239</v>
      </c>
      <c r="I2614" s="2">
        <f t="shared" si="81"/>
        <v>2</v>
      </c>
      <c r="J2614" s="2" t="s">
        <v>11974</v>
      </c>
    </row>
    <row r="2615" spans="1:10" x14ac:dyDescent="0.25">
      <c r="A2615" s="9">
        <v>7810215127</v>
      </c>
      <c r="B2615" s="13"/>
      <c r="C2615" s="13" t="str">
        <f>IF(B2615="","не указан"&amp;COUNTIF($A$3:$A2615,A2615),B2615)</f>
        <v>не указан3</v>
      </c>
      <c r="D2615" s="10" t="str">
        <f t="shared" si="80"/>
        <v>7810215127не указан3</v>
      </c>
      <c r="E2615" s="10" t="s">
        <v>8073</v>
      </c>
      <c r="F2615" s="10" t="s">
        <v>16</v>
      </c>
      <c r="G2615" s="10" t="s">
        <v>1196</v>
      </c>
      <c r="H2615" s="11" t="s">
        <v>1239</v>
      </c>
      <c r="I2615" s="2">
        <f t="shared" si="81"/>
        <v>1</v>
      </c>
      <c r="J2615" s="2" t="s">
        <v>11974</v>
      </c>
    </row>
    <row r="2616" spans="1:10" x14ac:dyDescent="0.25">
      <c r="A2616" s="12">
        <v>7810215141</v>
      </c>
      <c r="B2616" s="13" t="s">
        <v>4412</v>
      </c>
      <c r="C2616" s="13" t="str">
        <f>IF(B2616="","не указан"&amp;COUNTIF($A$3:$A2616,A2616),B2616)</f>
        <v>Государственное бюджетное дошкольное образовательное учреждение детский сад № 31 общеразвивающего вида с приоритетным осуществлением деятельности по познавательно-речевому развитию детей Московского района Санкт-Петербурга</v>
      </c>
      <c r="D2616" s="10" t="str">
        <f t="shared" si="80"/>
        <v>7810215141Государственное бюджетное дошкольное образовательное учреждение детский сад № 31 общеразвивающего вида с приоритетным осуществлением деятельности по познавательно-речевому развитию детей Московского района Санкт-Петербурга</v>
      </c>
      <c r="E2616" s="13"/>
      <c r="F2616" s="13" t="s">
        <v>16</v>
      </c>
      <c r="G2616" s="13" t="s">
        <v>1196</v>
      </c>
      <c r="H2616" s="14" t="s">
        <v>1228</v>
      </c>
      <c r="I2616" s="2">
        <f t="shared" si="81"/>
        <v>1</v>
      </c>
      <c r="J2616" s="2" t="s">
        <v>11974</v>
      </c>
    </row>
    <row r="2617" spans="1:10" x14ac:dyDescent="0.25">
      <c r="A2617" s="9">
        <v>7810215159</v>
      </c>
      <c r="B2617" s="10" t="s">
        <v>4574</v>
      </c>
      <c r="C2617" s="13" t="str">
        <f>IF(B2617="","не указан"&amp;COUNTIF($A$3:$A2617,A2617),B2617)</f>
        <v>Государственное бюджетное дошкольное образовательное учреждение детский сад №34 Московского района</v>
      </c>
      <c r="D2617" s="10" t="str">
        <f t="shared" si="80"/>
        <v>7810215159Государственное бюджетное дошкольное образовательное учреждение детский сад №34 Московского района</v>
      </c>
      <c r="E2617" s="10" t="s">
        <v>4575</v>
      </c>
      <c r="F2617" s="10" t="s">
        <v>16</v>
      </c>
      <c r="G2617" s="10" t="s">
        <v>1196</v>
      </c>
      <c r="H2617" s="11" t="s">
        <v>1232</v>
      </c>
      <c r="I2617" s="2">
        <f t="shared" si="81"/>
        <v>1</v>
      </c>
      <c r="J2617" s="2" t="s">
        <v>11974</v>
      </c>
    </row>
    <row r="2618" spans="1:10" x14ac:dyDescent="0.25">
      <c r="A2618" s="12">
        <v>7810215166</v>
      </c>
      <c r="B2618" s="13"/>
      <c r="C2618" s="13" t="str">
        <f>IF(B2618="","не указан"&amp;COUNTIF($A$3:$A2618,A2618),B2618)</f>
        <v>не указан1</v>
      </c>
      <c r="D2618" s="10" t="str">
        <f t="shared" si="80"/>
        <v>7810215166не указан1</v>
      </c>
      <c r="E2618" s="13" t="s">
        <v>5102</v>
      </c>
      <c r="F2618" s="13" t="s">
        <v>16</v>
      </c>
      <c r="G2618" s="13" t="s">
        <v>1196</v>
      </c>
      <c r="H2618" s="14" t="s">
        <v>1218</v>
      </c>
      <c r="I2618" s="2">
        <f t="shared" si="81"/>
        <v>1</v>
      </c>
      <c r="J2618" s="2" t="s">
        <v>11974</v>
      </c>
    </row>
    <row r="2619" spans="1:10" x14ac:dyDescent="0.25">
      <c r="A2619" s="9">
        <v>7810215180</v>
      </c>
      <c r="B2619" s="13"/>
      <c r="C2619" s="13" t="str">
        <f>IF(B2619="","не указан"&amp;COUNTIF($A$3:$A2619,A2619),B2619)</f>
        <v>не указан1</v>
      </c>
      <c r="D2619" s="10" t="str">
        <f t="shared" si="80"/>
        <v>7810215180не указан1</v>
      </c>
      <c r="E2619" s="10" t="s">
        <v>8104</v>
      </c>
      <c r="F2619" s="10" t="s">
        <v>16</v>
      </c>
      <c r="G2619" s="10" t="s">
        <v>1196</v>
      </c>
      <c r="H2619" s="11" t="s">
        <v>1246</v>
      </c>
      <c r="I2619" s="2">
        <f t="shared" si="81"/>
        <v>1</v>
      </c>
      <c r="J2619" s="2" t="s">
        <v>11974</v>
      </c>
    </row>
    <row r="2620" spans="1:10" x14ac:dyDescent="0.25">
      <c r="A2620" s="12">
        <v>7810215208</v>
      </c>
      <c r="B2620" s="13"/>
      <c r="C2620" s="13" t="str">
        <f>IF(B2620="","не указан"&amp;COUNTIF($A$3:$A2620,A2620),B2620)</f>
        <v>не указан1</v>
      </c>
      <c r="D2620" s="10" t="str">
        <f t="shared" si="80"/>
        <v>7810215208не указан1</v>
      </c>
      <c r="E2620" s="13" t="s">
        <v>6029</v>
      </c>
      <c r="F2620" s="13" t="s">
        <v>16</v>
      </c>
      <c r="G2620" s="13" t="s">
        <v>1196</v>
      </c>
      <c r="H2620" s="14" t="s">
        <v>1233</v>
      </c>
      <c r="I2620" s="2">
        <f t="shared" si="81"/>
        <v>1</v>
      </c>
      <c r="J2620" s="2" t="s">
        <v>11974</v>
      </c>
    </row>
    <row r="2621" spans="1:10" x14ac:dyDescent="0.25">
      <c r="A2621" s="9">
        <v>7810215215</v>
      </c>
      <c r="B2621" s="13"/>
      <c r="C2621" s="13" t="str">
        <f>IF(B2621="","не указан"&amp;COUNTIF($A$3:$A2621,A2621),B2621)</f>
        <v>не указан1</v>
      </c>
      <c r="D2621" s="10" t="str">
        <f t="shared" si="80"/>
        <v>7810215215не указан1</v>
      </c>
      <c r="E2621" s="10" t="s">
        <v>5123</v>
      </c>
      <c r="F2621" s="10" t="s">
        <v>16</v>
      </c>
      <c r="G2621" s="10" t="s">
        <v>1196</v>
      </c>
      <c r="H2621" s="11" t="s">
        <v>1227</v>
      </c>
      <c r="I2621" s="2">
        <f t="shared" si="81"/>
        <v>1</v>
      </c>
      <c r="J2621" s="2" t="s">
        <v>11974</v>
      </c>
    </row>
    <row r="2622" spans="1:10" x14ac:dyDescent="0.25">
      <c r="A2622" s="12">
        <v>7810215222</v>
      </c>
      <c r="B2622" s="13" t="s">
        <v>8210</v>
      </c>
      <c r="C2622" s="13" t="str">
        <f>IF(B2622="","не указан"&amp;COUNTIF($A$3:$A2622,A2622),B2622)</f>
        <v>Образовательные услуги</v>
      </c>
      <c r="D2622" s="10" t="str">
        <f t="shared" si="80"/>
        <v>7810215222Образовательные услуги</v>
      </c>
      <c r="E2622" s="13" t="s">
        <v>8211</v>
      </c>
      <c r="F2622" s="13" t="s">
        <v>16</v>
      </c>
      <c r="G2622" s="13" t="s">
        <v>1196</v>
      </c>
      <c r="H2622" s="14" t="s">
        <v>1215</v>
      </c>
      <c r="I2622" s="2">
        <f t="shared" si="81"/>
        <v>1</v>
      </c>
      <c r="J2622" s="2" t="s">
        <v>11974</v>
      </c>
    </row>
    <row r="2623" spans="1:10" x14ac:dyDescent="0.25">
      <c r="A2623" s="9">
        <v>7810215230</v>
      </c>
      <c r="B2623" s="10" t="s">
        <v>3823</v>
      </c>
      <c r="C2623" s="13" t="str">
        <f>IF(B2623="","не указан"&amp;COUNTIF($A$3:$A2623,A2623),B2623)</f>
        <v>ГБДОУ детский сад 22</v>
      </c>
      <c r="D2623" s="10" t="str">
        <f t="shared" si="80"/>
        <v>7810215230ГБДОУ детский сад 22</v>
      </c>
      <c r="E2623" s="10" t="s">
        <v>3824</v>
      </c>
      <c r="F2623" s="10" t="s">
        <v>16</v>
      </c>
      <c r="G2623" s="10" t="s">
        <v>1196</v>
      </c>
      <c r="H2623" s="11" t="s">
        <v>1216</v>
      </c>
      <c r="I2623" s="2">
        <f t="shared" si="81"/>
        <v>2</v>
      </c>
      <c r="J2623" s="2" t="s">
        <v>11974</v>
      </c>
    </row>
    <row r="2624" spans="1:10" x14ac:dyDescent="0.25">
      <c r="A2624" s="12">
        <v>7810215230</v>
      </c>
      <c r="B2624" s="13" t="s">
        <v>3825</v>
      </c>
      <c r="C2624" s="13" t="str">
        <f>IF(B2624="","не указан"&amp;COUNTIF($A$3:$A2624,A2624),B2624)</f>
        <v>ГБДОУ детский сад 22 - 2 корпус</v>
      </c>
      <c r="D2624" s="10" t="str">
        <f t="shared" si="80"/>
        <v>7810215230ГБДОУ детский сад 22 - 2 корпус</v>
      </c>
      <c r="E2624" s="13" t="s">
        <v>3826</v>
      </c>
      <c r="F2624" s="13" t="s">
        <v>16</v>
      </c>
      <c r="G2624" s="13" t="s">
        <v>1196</v>
      </c>
      <c r="H2624" s="14" t="s">
        <v>1216</v>
      </c>
      <c r="I2624" s="2">
        <f t="shared" si="81"/>
        <v>1</v>
      </c>
      <c r="J2624" s="2" t="s">
        <v>11974</v>
      </c>
    </row>
    <row r="2625" spans="1:10" x14ac:dyDescent="0.25">
      <c r="A2625" s="9">
        <v>7810215247</v>
      </c>
      <c r="B2625" s="13"/>
      <c r="C2625" s="13" t="str">
        <f>IF(B2625="","не указан"&amp;COUNTIF($A$3:$A2625,A2625),B2625)</f>
        <v>не указан1</v>
      </c>
      <c r="D2625" s="10" t="str">
        <f t="shared" si="80"/>
        <v>7810215247не указан1</v>
      </c>
      <c r="E2625" s="10" t="s">
        <v>6117</v>
      </c>
      <c r="F2625" s="10" t="s">
        <v>16</v>
      </c>
      <c r="G2625" s="10" t="s">
        <v>1196</v>
      </c>
      <c r="H2625" s="11" t="s">
        <v>1217</v>
      </c>
      <c r="I2625" s="2">
        <f t="shared" si="81"/>
        <v>2</v>
      </c>
      <c r="J2625" s="2" t="s">
        <v>11974</v>
      </c>
    </row>
    <row r="2626" spans="1:10" x14ac:dyDescent="0.25">
      <c r="A2626" s="12">
        <v>7810215247</v>
      </c>
      <c r="B2626" s="13"/>
      <c r="C2626" s="13" t="str">
        <f>IF(B2626="","не указан"&amp;COUNTIF($A$3:$A2626,A2626),B2626)</f>
        <v>не указан2</v>
      </c>
      <c r="D2626" s="10" t="str">
        <f t="shared" si="80"/>
        <v>7810215247не указан2</v>
      </c>
      <c r="E2626" s="13" t="s">
        <v>6125</v>
      </c>
      <c r="F2626" s="13" t="s">
        <v>16</v>
      </c>
      <c r="G2626" s="13" t="s">
        <v>1196</v>
      </c>
      <c r="H2626" s="14" t="s">
        <v>1217</v>
      </c>
      <c r="I2626" s="2">
        <f t="shared" si="81"/>
        <v>1</v>
      </c>
      <c r="J2626" s="2" t="s">
        <v>11974</v>
      </c>
    </row>
    <row r="2627" spans="1:10" x14ac:dyDescent="0.25">
      <c r="A2627" s="9">
        <v>7810215254</v>
      </c>
      <c r="B2627" s="10" t="s">
        <v>4040</v>
      </c>
      <c r="C2627" s="13" t="str">
        <f>IF(B2627="","не указан"&amp;COUNTIF($A$3:$A2627,A2627),B2627)</f>
        <v>ГБОУ школа № 1 с углубленным изучением английского языка Московского района СПб</v>
      </c>
      <c r="D2627" s="10" t="str">
        <f t="shared" si="80"/>
        <v>7810215254ГБОУ школа № 1 с углубленным изучением английского языка Московского района СПб</v>
      </c>
      <c r="E2627" s="10" t="s">
        <v>4041</v>
      </c>
      <c r="F2627" s="10" t="s">
        <v>16</v>
      </c>
      <c r="G2627" s="10" t="s">
        <v>1196</v>
      </c>
      <c r="H2627" s="11" t="s">
        <v>1265</v>
      </c>
      <c r="I2627" s="2">
        <f t="shared" si="81"/>
        <v>1</v>
      </c>
      <c r="J2627" s="2" t="s">
        <v>11974</v>
      </c>
    </row>
    <row r="2628" spans="1:10" x14ac:dyDescent="0.25">
      <c r="A2628" s="12">
        <v>7810215261</v>
      </c>
      <c r="B2628" s="13" t="s">
        <v>4564</v>
      </c>
      <c r="C2628" s="13" t="str">
        <f>IF(B2628="","не указан"&amp;COUNTIF($A$3:$A2628,A2628),B2628)</f>
        <v>Государственное бюджетное дошкольное образовательное учреждение детский сад №26 комбинированного вида Московского района Санкт-Петербурга</v>
      </c>
      <c r="D2628" s="10" t="str">
        <f t="shared" ref="D2628:D2691" si="82">A2628&amp;C2628</f>
        <v>7810215261Государственное бюджетное дошкольное образовательное учреждение детский сад №26 комбинированного вида Московского района Санкт-Петербурга</v>
      </c>
      <c r="E2628" s="13"/>
      <c r="F2628" s="13" t="s">
        <v>16</v>
      </c>
      <c r="G2628" s="13" t="s">
        <v>1196</v>
      </c>
      <c r="H2628" s="14" t="s">
        <v>1220</v>
      </c>
      <c r="I2628" s="2">
        <f t="shared" ref="I2628:I2691" si="83">COUNTIF(A2628:A9359,A2628)</f>
        <v>2</v>
      </c>
      <c r="J2628" s="2" t="s">
        <v>11974</v>
      </c>
    </row>
    <row r="2629" spans="1:10" x14ac:dyDescent="0.25">
      <c r="A2629" s="9">
        <v>7810215261</v>
      </c>
      <c r="B2629" s="13"/>
      <c r="C2629" s="13" t="str">
        <f>IF(B2629="","не указан"&amp;COUNTIF($A$3:$A2629,A2629),B2629)</f>
        <v>не указан2</v>
      </c>
      <c r="D2629" s="10" t="str">
        <f t="shared" si="82"/>
        <v>7810215261не указан2</v>
      </c>
      <c r="E2629" s="10" t="s">
        <v>5125</v>
      </c>
      <c r="F2629" s="10" t="s">
        <v>16</v>
      </c>
      <c r="G2629" s="10" t="s">
        <v>1196</v>
      </c>
      <c r="H2629" s="11" t="s">
        <v>1220</v>
      </c>
      <c r="I2629" s="2">
        <f t="shared" si="83"/>
        <v>1</v>
      </c>
      <c r="J2629" s="2" t="s">
        <v>11974</v>
      </c>
    </row>
    <row r="2630" spans="1:10" x14ac:dyDescent="0.25">
      <c r="A2630" s="12">
        <v>7810215279</v>
      </c>
      <c r="B2630" s="13" t="s">
        <v>3925</v>
      </c>
      <c r="C2630" s="13" t="str">
        <f>IF(B2630="","не указан"&amp;COUNTIF($A$3:$A2630,A2630),B2630)</f>
        <v>ГБДОУ детский сад №27 Московского района Санкт-Петербурга "Надежда"</v>
      </c>
      <c r="D2630" s="10" t="str">
        <f t="shared" si="82"/>
        <v>7810215279ГБДОУ детский сад №27 Московского района Санкт-Петербурга "Надежда"</v>
      </c>
      <c r="E2630" s="13"/>
      <c r="F2630" s="13" t="s">
        <v>16</v>
      </c>
      <c r="G2630" s="13" t="s">
        <v>1196</v>
      </c>
      <c r="H2630" s="14" t="s">
        <v>1222</v>
      </c>
      <c r="I2630" s="2">
        <f t="shared" si="83"/>
        <v>1</v>
      </c>
      <c r="J2630" s="2" t="s">
        <v>11974</v>
      </c>
    </row>
    <row r="2631" spans="1:10" x14ac:dyDescent="0.25">
      <c r="A2631" s="9">
        <v>7810215286</v>
      </c>
      <c r="B2631" s="13"/>
      <c r="C2631" s="13" t="str">
        <f>IF(B2631="","не указан"&amp;COUNTIF($A$3:$A2631,A2631),B2631)</f>
        <v>не указан1</v>
      </c>
      <c r="D2631" s="10" t="str">
        <f t="shared" si="82"/>
        <v>7810215286не указан1</v>
      </c>
      <c r="E2631" s="10" t="s">
        <v>6262</v>
      </c>
      <c r="F2631" s="10" t="s">
        <v>16</v>
      </c>
      <c r="G2631" s="10" t="s">
        <v>1196</v>
      </c>
      <c r="H2631" s="11" t="s">
        <v>1224</v>
      </c>
      <c r="I2631" s="2">
        <f t="shared" si="83"/>
        <v>1</v>
      </c>
      <c r="J2631" s="2" t="s">
        <v>11974</v>
      </c>
    </row>
    <row r="2632" spans="1:10" x14ac:dyDescent="0.25">
      <c r="A2632" s="12">
        <v>7810215293</v>
      </c>
      <c r="B2632" s="13" t="s">
        <v>4561</v>
      </c>
      <c r="C2632" s="13" t="str">
        <f>IF(B2632="","не указан"&amp;COUNTIF($A$3:$A2632,A2632),B2632)</f>
        <v>Государственное бюджетное дошкольное образовательное учреждение детский сад №19  Московского района Санкт-Петербурга</v>
      </c>
      <c r="D2632" s="10" t="str">
        <f t="shared" si="82"/>
        <v>7810215293Государственное бюджетное дошкольное образовательное учреждение детский сад №19  Московского района Санкт-Петербурга</v>
      </c>
      <c r="E2632" s="13"/>
      <c r="F2632" s="13" t="s">
        <v>16</v>
      </c>
      <c r="G2632" s="13" t="s">
        <v>1196</v>
      </c>
      <c r="H2632" s="14" t="s">
        <v>1212</v>
      </c>
      <c r="I2632" s="2">
        <f t="shared" si="83"/>
        <v>1</v>
      </c>
      <c r="J2632" s="2" t="s">
        <v>11974</v>
      </c>
    </row>
    <row r="2633" spans="1:10" x14ac:dyDescent="0.25">
      <c r="A2633" s="9">
        <v>7810215303</v>
      </c>
      <c r="B2633" s="13"/>
      <c r="C2633" s="13" t="str">
        <f>IF(B2633="","не указан"&amp;COUNTIF($A$3:$A2633,A2633),B2633)</f>
        <v>не указан1</v>
      </c>
      <c r="D2633" s="10" t="str">
        <f t="shared" si="82"/>
        <v>7810215303не указан1</v>
      </c>
      <c r="E2633" s="10" t="s">
        <v>5122</v>
      </c>
      <c r="F2633" s="10" t="s">
        <v>16</v>
      </c>
      <c r="G2633" s="10" t="s">
        <v>1196</v>
      </c>
      <c r="H2633" s="11" t="s">
        <v>1214</v>
      </c>
      <c r="I2633" s="2">
        <f t="shared" si="83"/>
        <v>1</v>
      </c>
      <c r="J2633" s="2" t="s">
        <v>11974</v>
      </c>
    </row>
    <row r="2634" spans="1:10" x14ac:dyDescent="0.25">
      <c r="A2634" s="12">
        <v>7810217445</v>
      </c>
      <c r="B2634" s="13"/>
      <c r="C2634" s="13" t="str">
        <f>IF(B2634="","не указан"&amp;COUNTIF($A$3:$A2634,A2634),B2634)</f>
        <v>не указан1</v>
      </c>
      <c r="D2634" s="10" t="str">
        <f t="shared" si="82"/>
        <v>7810217445не указан1</v>
      </c>
      <c r="E2634" s="13" t="s">
        <v>11299</v>
      </c>
      <c r="F2634" s="13" t="s">
        <v>2243</v>
      </c>
      <c r="G2634" s="13" t="s">
        <v>2428</v>
      </c>
      <c r="H2634" s="14" t="s">
        <v>2463</v>
      </c>
      <c r="I2634" s="2">
        <f t="shared" si="83"/>
        <v>1</v>
      </c>
      <c r="J2634" s="2" t="s">
        <v>11974</v>
      </c>
    </row>
    <row r="2635" spans="1:10" x14ac:dyDescent="0.25">
      <c r="A2635" s="9">
        <v>7810219139</v>
      </c>
      <c r="B2635" s="10" t="s">
        <v>4223</v>
      </c>
      <c r="C2635" s="13" t="str">
        <f>IF(B2635="","не указан"&amp;COUNTIF($A$3:$A2635,A2635),B2635)</f>
        <v>Городская поликлиника № 48</v>
      </c>
      <c r="D2635" s="10" t="str">
        <f t="shared" si="82"/>
        <v>7810219139Городская поликлиника № 48</v>
      </c>
      <c r="E2635" s="10" t="s">
        <v>4224</v>
      </c>
      <c r="F2635" s="10" t="s">
        <v>16</v>
      </c>
      <c r="G2635" s="10" t="s">
        <v>1196</v>
      </c>
      <c r="H2635" s="11" t="s">
        <v>1314</v>
      </c>
      <c r="I2635" s="2">
        <f t="shared" si="83"/>
        <v>3</v>
      </c>
      <c r="J2635" s="2" t="s">
        <v>11974</v>
      </c>
    </row>
    <row r="2636" spans="1:10" x14ac:dyDescent="0.25">
      <c r="A2636" s="12">
        <v>7810219139</v>
      </c>
      <c r="B2636" s="13" t="s">
        <v>9618</v>
      </c>
      <c r="C2636" s="13" t="str">
        <f>IF(B2636="","не указан"&amp;COUNTIF($A$3:$A2636,A2636),B2636)</f>
        <v>Поликлиническое отделение</v>
      </c>
      <c r="D2636" s="10" t="str">
        <f t="shared" si="82"/>
        <v>7810219139Поликлиническое отделение</v>
      </c>
      <c r="E2636" s="13" t="s">
        <v>9619</v>
      </c>
      <c r="F2636" s="13" t="s">
        <v>16</v>
      </c>
      <c r="G2636" s="13" t="s">
        <v>1196</v>
      </c>
      <c r="H2636" s="14" t="s">
        <v>1314</v>
      </c>
      <c r="I2636" s="2">
        <f t="shared" si="83"/>
        <v>2</v>
      </c>
      <c r="J2636" s="2" t="s">
        <v>11974</v>
      </c>
    </row>
    <row r="2637" spans="1:10" x14ac:dyDescent="0.25">
      <c r="A2637" s="9">
        <v>7810219139</v>
      </c>
      <c r="B2637" s="10" t="s">
        <v>11021</v>
      </c>
      <c r="C2637" s="13" t="str">
        <f>IF(B2637="","не указан"&amp;COUNTIF($A$3:$A2637,A2637),B2637)</f>
        <v>Травматологичесикий пункт</v>
      </c>
      <c r="D2637" s="10" t="str">
        <f t="shared" si="82"/>
        <v>7810219139Травматологичесикий пункт</v>
      </c>
      <c r="E2637" s="10" t="s">
        <v>11022</v>
      </c>
      <c r="F2637" s="10" t="s">
        <v>16</v>
      </c>
      <c r="G2637" s="10" t="s">
        <v>1196</v>
      </c>
      <c r="H2637" s="11" t="s">
        <v>1314</v>
      </c>
      <c r="I2637" s="2">
        <f t="shared" si="83"/>
        <v>1</v>
      </c>
      <c r="J2637" s="2" t="s">
        <v>11974</v>
      </c>
    </row>
    <row r="2638" spans="1:10" x14ac:dyDescent="0.25">
      <c r="A2638" s="12">
        <v>7810219724</v>
      </c>
      <c r="B2638" s="13" t="s">
        <v>3352</v>
      </c>
      <c r="C2638" s="13" t="str">
        <f>IF(B2638="","не указан"&amp;COUNTIF($A$3:$A2638,A2638),B2638)</f>
        <v>Библиотека "Друзей" (библиотека №2)</v>
      </c>
      <c r="D2638" s="10" t="str">
        <f t="shared" si="82"/>
        <v>7810219724Библиотека "Друзей" (библиотека №2)</v>
      </c>
      <c r="E2638" s="13"/>
      <c r="F2638" s="13" t="s">
        <v>16</v>
      </c>
      <c r="G2638" s="13" t="s">
        <v>1196</v>
      </c>
      <c r="H2638" s="14" t="s">
        <v>1310</v>
      </c>
      <c r="I2638" s="2">
        <f t="shared" si="83"/>
        <v>11</v>
      </c>
      <c r="J2638" s="2" t="s">
        <v>11974</v>
      </c>
    </row>
    <row r="2639" spans="1:10" x14ac:dyDescent="0.25">
      <c r="A2639" s="9">
        <v>7810219724</v>
      </c>
      <c r="B2639" s="10" t="s">
        <v>3361</v>
      </c>
      <c r="C2639" s="13" t="str">
        <f>IF(B2639="","не указан"&amp;COUNTIF($A$3:$A2639,A2639),B2639)</f>
        <v>Библиотека "Музей книги блокадного города" (библиотека №5)</v>
      </c>
      <c r="D2639" s="10" t="str">
        <f t="shared" si="82"/>
        <v>7810219724Библиотека "Музей книги блокадного города" (библиотека №5)</v>
      </c>
      <c r="E2639" s="10"/>
      <c r="F2639" s="10" t="s">
        <v>16</v>
      </c>
      <c r="G2639" s="10" t="s">
        <v>1196</v>
      </c>
      <c r="H2639" s="11" t="s">
        <v>1310</v>
      </c>
      <c r="I2639" s="2">
        <f t="shared" si="83"/>
        <v>10</v>
      </c>
      <c r="J2639" s="2" t="s">
        <v>11974</v>
      </c>
    </row>
    <row r="2640" spans="1:10" x14ac:dyDescent="0.25">
      <c r="A2640" s="12">
        <v>7810219724</v>
      </c>
      <c r="B2640" s="13" t="s">
        <v>3366</v>
      </c>
      <c r="C2640" s="13" t="str">
        <f>IF(B2640="","не указан"&amp;COUNTIF($A$3:$A2640,A2640),B2640)</f>
        <v>Библиотека "Орбита" (библиотека №8)</v>
      </c>
      <c r="D2640" s="10" t="str">
        <f t="shared" si="82"/>
        <v>7810219724Библиотека "Орбита" (библиотека №8)</v>
      </c>
      <c r="E2640" s="13"/>
      <c r="F2640" s="13" t="s">
        <v>16</v>
      </c>
      <c r="G2640" s="13" t="s">
        <v>1196</v>
      </c>
      <c r="H2640" s="14" t="s">
        <v>1310</v>
      </c>
      <c r="I2640" s="2">
        <f t="shared" si="83"/>
        <v>9</v>
      </c>
      <c r="J2640" s="2" t="s">
        <v>11974</v>
      </c>
    </row>
    <row r="2641" spans="1:10" x14ac:dyDescent="0.25">
      <c r="A2641" s="9">
        <v>7810219724</v>
      </c>
      <c r="B2641" s="10" t="s">
        <v>3380</v>
      </c>
      <c r="C2641" s="13" t="str">
        <f>IF(B2641="","не указан"&amp;COUNTIF($A$3:$A2641,A2641),B2641)</f>
        <v>Библиотека (Депозитарий)</v>
      </c>
      <c r="D2641" s="10" t="str">
        <f t="shared" si="82"/>
        <v>7810219724Библиотека (Депозитарий)</v>
      </c>
      <c r="E2641" s="10"/>
      <c r="F2641" s="10" t="s">
        <v>16</v>
      </c>
      <c r="G2641" s="10" t="s">
        <v>1196</v>
      </c>
      <c r="H2641" s="11" t="s">
        <v>1310</v>
      </c>
      <c r="I2641" s="2">
        <f t="shared" si="83"/>
        <v>8</v>
      </c>
      <c r="J2641" s="2" t="s">
        <v>11974</v>
      </c>
    </row>
    <row r="2642" spans="1:10" x14ac:dyDescent="0.25">
      <c r="A2642" s="12">
        <v>7810219724</v>
      </c>
      <c r="B2642" s="13" t="s">
        <v>3387</v>
      </c>
      <c r="C2642" s="13" t="str">
        <f>IF(B2642="","не указан"&amp;COUNTIF($A$3:$A2642,A2642),B2642)</f>
        <v>Библиотека им. братьев Стругацких (Библиотека №1)</v>
      </c>
      <c r="D2642" s="10" t="str">
        <f t="shared" si="82"/>
        <v>7810219724Библиотека им. братьев Стругацких (Библиотека №1)</v>
      </c>
      <c r="E2642" s="13"/>
      <c r="F2642" s="13" t="s">
        <v>16</v>
      </c>
      <c r="G2642" s="13" t="s">
        <v>1196</v>
      </c>
      <c r="H2642" s="14" t="s">
        <v>1310</v>
      </c>
      <c r="I2642" s="2">
        <f t="shared" si="83"/>
        <v>7</v>
      </c>
      <c r="J2642" s="2" t="s">
        <v>11974</v>
      </c>
    </row>
    <row r="2643" spans="1:10" x14ac:dyDescent="0.25">
      <c r="A2643" s="9">
        <v>7810219724</v>
      </c>
      <c r="B2643" s="10" t="s">
        <v>3397</v>
      </c>
      <c r="C2643" s="13" t="str">
        <f>IF(B2643="","не указан"&amp;COUNTIF($A$3:$A2643,A2643),B2643)</f>
        <v>Библиотека им. С.Я. Маршака (библиотека №6)</v>
      </c>
      <c r="D2643" s="10" t="str">
        <f t="shared" si="82"/>
        <v>7810219724Библиотека им. С.Я. Маршака (библиотека №6)</v>
      </c>
      <c r="E2643" s="10"/>
      <c r="F2643" s="10" t="s">
        <v>16</v>
      </c>
      <c r="G2643" s="10" t="s">
        <v>1196</v>
      </c>
      <c r="H2643" s="11" t="s">
        <v>1310</v>
      </c>
      <c r="I2643" s="2">
        <f t="shared" si="83"/>
        <v>6</v>
      </c>
      <c r="J2643" s="2" t="s">
        <v>11974</v>
      </c>
    </row>
    <row r="2644" spans="1:10" x14ac:dyDescent="0.25">
      <c r="A2644" s="12">
        <v>7810219724</v>
      </c>
      <c r="B2644" s="13" t="s">
        <v>3401</v>
      </c>
      <c r="C2644" s="13" t="str">
        <f>IF(B2644="","не указан"&amp;COUNTIF($A$3:$A2644,A2644),B2644)</f>
        <v>Библиотека правовой и экономической информации (библиотека №4)</v>
      </c>
      <c r="D2644" s="10" t="str">
        <f t="shared" si="82"/>
        <v>7810219724Библиотека правовой и экономической информации (библиотека №4)</v>
      </c>
      <c r="E2644" s="13"/>
      <c r="F2644" s="13" t="s">
        <v>16</v>
      </c>
      <c r="G2644" s="13" t="s">
        <v>1196</v>
      </c>
      <c r="H2644" s="14" t="s">
        <v>1310</v>
      </c>
      <c r="I2644" s="2">
        <f t="shared" si="83"/>
        <v>5</v>
      </c>
      <c r="J2644" s="2" t="s">
        <v>11974</v>
      </c>
    </row>
    <row r="2645" spans="1:10" x14ac:dyDescent="0.25">
      <c r="A2645" s="9">
        <v>7810219724</v>
      </c>
      <c r="B2645" s="10" t="s">
        <v>3402</v>
      </c>
      <c r="C2645" s="13" t="str">
        <f>IF(B2645="","не указан"&amp;COUNTIF($A$3:$A2645,A2645),B2645)</f>
        <v>Библиотека Роста и карьеры (библиотека №9)</v>
      </c>
      <c r="D2645" s="10" t="str">
        <f t="shared" si="82"/>
        <v>7810219724Библиотека Роста и карьеры (библиотека №9)</v>
      </c>
      <c r="E2645" s="10"/>
      <c r="F2645" s="10" t="s">
        <v>16</v>
      </c>
      <c r="G2645" s="10" t="s">
        <v>1196</v>
      </c>
      <c r="H2645" s="11" t="s">
        <v>1310</v>
      </c>
      <c r="I2645" s="2">
        <f t="shared" si="83"/>
        <v>4</v>
      </c>
      <c r="J2645" s="2" t="s">
        <v>11974</v>
      </c>
    </row>
    <row r="2646" spans="1:10" x14ac:dyDescent="0.25">
      <c r="A2646" s="12">
        <v>7810219724</v>
      </c>
      <c r="B2646" s="13" t="s">
        <v>3403</v>
      </c>
      <c r="C2646" s="13" t="str">
        <f>IF(B2646="","не указан"&amp;COUNTIF($A$3:$A2646,A2646),B2646)</f>
        <v>Библиотека с выставочным залом (библиотека №3)</v>
      </c>
      <c r="D2646" s="10" t="str">
        <f t="shared" si="82"/>
        <v>7810219724Библиотека с выставочным залом (библиотека №3)</v>
      </c>
      <c r="E2646" s="13"/>
      <c r="F2646" s="13" t="s">
        <v>16</v>
      </c>
      <c r="G2646" s="13" t="s">
        <v>1196</v>
      </c>
      <c r="H2646" s="14" t="s">
        <v>1310</v>
      </c>
      <c r="I2646" s="2">
        <f t="shared" si="83"/>
        <v>3</v>
      </c>
      <c r="J2646" s="2" t="s">
        <v>11974</v>
      </c>
    </row>
    <row r="2647" spans="1:10" x14ac:dyDescent="0.25">
      <c r="A2647" s="9">
        <v>7810219724</v>
      </c>
      <c r="B2647" s="10" t="s">
        <v>11689</v>
      </c>
      <c r="C2647" s="13" t="str">
        <f>IF(B2647="","не указан"&amp;COUNTIF($A$3:$A2647,A2647),B2647)</f>
        <v>Центральная библиотека им. К.Г. Паустовского</v>
      </c>
      <c r="D2647" s="10" t="str">
        <f t="shared" si="82"/>
        <v>7810219724Центральная библиотека им. К.Г. Паустовского</v>
      </c>
      <c r="E2647" s="10" t="s">
        <v>11690</v>
      </c>
      <c r="F2647" s="10" t="s">
        <v>16</v>
      </c>
      <c r="G2647" s="10" t="s">
        <v>1196</v>
      </c>
      <c r="H2647" s="11" t="s">
        <v>1310</v>
      </c>
      <c r="I2647" s="2">
        <f t="shared" si="83"/>
        <v>2</v>
      </c>
      <c r="J2647" s="2" t="s">
        <v>11974</v>
      </c>
    </row>
    <row r="2648" spans="1:10" x14ac:dyDescent="0.25">
      <c r="A2648" s="12">
        <v>7810219724</v>
      </c>
      <c r="B2648" s="13" t="s">
        <v>11695</v>
      </c>
      <c r="C2648" s="13" t="str">
        <f>IF(B2648="","не указан"&amp;COUNTIF($A$3:$A2648,A2648),B2648)</f>
        <v>Центральная детская библиотека "Спутник"</v>
      </c>
      <c r="D2648" s="10" t="str">
        <f t="shared" si="82"/>
        <v>7810219724Центральная детская библиотека "Спутник"</v>
      </c>
      <c r="E2648" s="13"/>
      <c r="F2648" s="13" t="s">
        <v>16</v>
      </c>
      <c r="G2648" s="13" t="s">
        <v>1196</v>
      </c>
      <c r="H2648" s="14" t="s">
        <v>1310</v>
      </c>
      <c r="I2648" s="2">
        <f t="shared" si="83"/>
        <v>1</v>
      </c>
      <c r="J2648" s="2" t="s">
        <v>11974</v>
      </c>
    </row>
    <row r="2649" spans="1:10" x14ac:dyDescent="0.25">
      <c r="A2649" s="9">
        <v>7810228278</v>
      </c>
      <c r="B2649" s="13"/>
      <c r="C2649" s="13" t="str">
        <f>IF(B2649="","не указан"&amp;COUNTIF($A$3:$A2649,A2649),B2649)</f>
        <v>не указан1</v>
      </c>
      <c r="D2649" s="10" t="str">
        <f t="shared" si="82"/>
        <v>7810228278не указан1</v>
      </c>
      <c r="E2649" s="10" t="s">
        <v>5406</v>
      </c>
      <c r="F2649" s="10" t="s">
        <v>16</v>
      </c>
      <c r="G2649" s="10" t="s">
        <v>1196</v>
      </c>
      <c r="H2649" s="11" t="s">
        <v>1322</v>
      </c>
      <c r="I2649" s="2">
        <f t="shared" si="83"/>
        <v>4</v>
      </c>
      <c r="J2649" s="2" t="s">
        <v>11974</v>
      </c>
    </row>
    <row r="2650" spans="1:10" x14ac:dyDescent="0.25">
      <c r="A2650" s="12">
        <v>7810228278</v>
      </c>
      <c r="B2650" s="13"/>
      <c r="C2650" s="13" t="str">
        <f>IF(B2650="","не указан"&amp;COUNTIF($A$3:$A2650,A2650),B2650)</f>
        <v>не указан2</v>
      </c>
      <c r="D2650" s="10" t="str">
        <f t="shared" si="82"/>
        <v>7810228278не указан2</v>
      </c>
      <c r="E2650" s="13" t="s">
        <v>9580</v>
      </c>
      <c r="F2650" s="13" t="s">
        <v>16</v>
      </c>
      <c r="G2650" s="13" t="s">
        <v>1196</v>
      </c>
      <c r="H2650" s="14" t="s">
        <v>1322</v>
      </c>
      <c r="I2650" s="2">
        <f t="shared" si="83"/>
        <v>3</v>
      </c>
      <c r="J2650" s="2" t="s">
        <v>11974</v>
      </c>
    </row>
    <row r="2651" spans="1:10" x14ac:dyDescent="0.25">
      <c r="A2651" s="9">
        <v>7810228278</v>
      </c>
      <c r="B2651" s="10" t="s">
        <v>10907</v>
      </c>
      <c r="C2651" s="13" t="str">
        <f>IF(B2651="","не указан"&amp;COUNTIF($A$3:$A2651,A2651),B2651)</f>
        <v>Стоматологическое отделение 1</v>
      </c>
      <c r="D2651" s="10" t="str">
        <f t="shared" si="82"/>
        <v>7810228278Стоматологическое отделение 1</v>
      </c>
      <c r="E2651" s="10" t="s">
        <v>10908</v>
      </c>
      <c r="F2651" s="10" t="s">
        <v>16</v>
      </c>
      <c r="G2651" s="10" t="s">
        <v>1196</v>
      </c>
      <c r="H2651" s="11" t="s">
        <v>1322</v>
      </c>
      <c r="I2651" s="2">
        <f t="shared" si="83"/>
        <v>2</v>
      </c>
      <c r="J2651" s="2" t="s">
        <v>11974</v>
      </c>
    </row>
    <row r="2652" spans="1:10" x14ac:dyDescent="0.25">
      <c r="A2652" s="12">
        <v>7810228278</v>
      </c>
      <c r="B2652" s="13" t="s">
        <v>10909</v>
      </c>
      <c r="C2652" s="13" t="str">
        <f>IF(B2652="","не указан"&amp;COUNTIF($A$3:$A2652,A2652),B2652)</f>
        <v>Стоматологическое отделение 2</v>
      </c>
      <c r="D2652" s="10" t="str">
        <f t="shared" si="82"/>
        <v>7810228278Стоматологическое отделение 2</v>
      </c>
      <c r="E2652" s="13" t="s">
        <v>10910</v>
      </c>
      <c r="F2652" s="13" t="s">
        <v>16</v>
      </c>
      <c r="G2652" s="13" t="s">
        <v>1196</v>
      </c>
      <c r="H2652" s="14" t="s">
        <v>1322</v>
      </c>
      <c r="I2652" s="2">
        <f t="shared" si="83"/>
        <v>1</v>
      </c>
      <c r="J2652" s="2" t="s">
        <v>11974</v>
      </c>
    </row>
    <row r="2653" spans="1:10" x14ac:dyDescent="0.25">
      <c r="A2653" s="9">
        <v>7810228422</v>
      </c>
      <c r="B2653" s="10" t="s">
        <v>10669</v>
      </c>
      <c r="C2653" s="13" t="str">
        <f>IF(B2653="","не указан"&amp;COUNTIF($A$3:$A2653,A2653),B2653)</f>
        <v>СПБ ГБУЗ "Детская городская поликлиника № 35"</v>
      </c>
      <c r="D2653" s="10" t="str">
        <f t="shared" si="82"/>
        <v>7810228422СПБ ГБУЗ "Детская городская поликлиника № 35"</v>
      </c>
      <c r="E2653" s="10" t="s">
        <v>10670</v>
      </c>
      <c r="F2653" s="10" t="s">
        <v>16</v>
      </c>
      <c r="G2653" s="10" t="s">
        <v>1196</v>
      </c>
      <c r="H2653" s="11" t="s">
        <v>1317</v>
      </c>
      <c r="I2653" s="2">
        <f t="shared" si="83"/>
        <v>3</v>
      </c>
      <c r="J2653" s="2" t="s">
        <v>11974</v>
      </c>
    </row>
    <row r="2654" spans="1:10" x14ac:dyDescent="0.25">
      <c r="A2654" s="12">
        <v>7810228422</v>
      </c>
      <c r="B2654" s="13" t="s">
        <v>10671</v>
      </c>
      <c r="C2654" s="13" t="str">
        <f>IF(B2654="","не указан"&amp;COUNTIF($A$3:$A2654,A2654),B2654)</f>
        <v>СПБ ГБУз "Детская городская поликлиника № 35" ДПО 47</v>
      </c>
      <c r="D2654" s="10" t="str">
        <f t="shared" si="82"/>
        <v>7810228422СПБ ГБУз "Детская городская поликлиника № 35" ДПО 47</v>
      </c>
      <c r="E2654" s="13" t="s">
        <v>10672</v>
      </c>
      <c r="F2654" s="13" t="s">
        <v>16</v>
      </c>
      <c r="G2654" s="13" t="s">
        <v>1196</v>
      </c>
      <c r="H2654" s="14" t="s">
        <v>1317</v>
      </c>
      <c r="I2654" s="2">
        <f t="shared" si="83"/>
        <v>2</v>
      </c>
      <c r="J2654" s="2" t="s">
        <v>11974</v>
      </c>
    </row>
    <row r="2655" spans="1:10" x14ac:dyDescent="0.25">
      <c r="A2655" s="9">
        <v>7810228422</v>
      </c>
      <c r="B2655" s="10" t="s">
        <v>10673</v>
      </c>
      <c r="C2655" s="13" t="str">
        <f>IF(B2655="","не указан"&amp;COUNTIF($A$3:$A2655,A2655),B2655)</f>
        <v>СПб ГБУЗ "Детская городская поликлиника № 35", аллергоцентр</v>
      </c>
      <c r="D2655" s="10" t="str">
        <f t="shared" si="82"/>
        <v>7810228422СПб ГБУЗ "Детская городская поликлиника № 35", аллергоцентр</v>
      </c>
      <c r="E2655" s="10" t="s">
        <v>10674</v>
      </c>
      <c r="F2655" s="10" t="s">
        <v>16</v>
      </c>
      <c r="G2655" s="10" t="s">
        <v>1196</v>
      </c>
      <c r="H2655" s="11" t="s">
        <v>1317</v>
      </c>
      <c r="I2655" s="2">
        <f t="shared" si="83"/>
        <v>1</v>
      </c>
      <c r="J2655" s="2" t="s">
        <v>11974</v>
      </c>
    </row>
    <row r="2656" spans="1:10" x14ac:dyDescent="0.25">
      <c r="A2656" s="12">
        <v>7810229391</v>
      </c>
      <c r="B2656" s="13"/>
      <c r="C2656" s="13" t="str">
        <f>IF(B2656="","не указан"&amp;COUNTIF($A$3:$A2656,A2656),B2656)</f>
        <v>не указан1</v>
      </c>
      <c r="D2656" s="10" t="str">
        <f t="shared" si="82"/>
        <v>7810229391не указан1</v>
      </c>
      <c r="E2656" s="13" t="s">
        <v>3334</v>
      </c>
      <c r="F2656" s="13" t="s">
        <v>16</v>
      </c>
      <c r="G2656" s="13" t="s">
        <v>1196</v>
      </c>
      <c r="H2656" s="14" t="s">
        <v>1316</v>
      </c>
      <c r="I2656" s="2">
        <f t="shared" si="83"/>
        <v>3</v>
      </c>
      <c r="J2656" s="2" t="s">
        <v>11974</v>
      </c>
    </row>
    <row r="2657" spans="1:10" x14ac:dyDescent="0.25">
      <c r="A2657" s="9">
        <v>7810229391</v>
      </c>
      <c r="B2657" s="10" t="s">
        <v>3659</v>
      </c>
      <c r="C2657" s="13" t="str">
        <f>IF(B2657="","не указан"&amp;COUNTIF($A$3:$A2657,A2657),B2657)</f>
        <v>Врачебно-физкультурное отделение</v>
      </c>
      <c r="D2657" s="10" t="str">
        <f t="shared" si="82"/>
        <v>7810229391Врачебно-физкультурное отделение</v>
      </c>
      <c r="E2657" s="10" t="s">
        <v>3660</v>
      </c>
      <c r="F2657" s="10" t="s">
        <v>16</v>
      </c>
      <c r="G2657" s="10" t="s">
        <v>1196</v>
      </c>
      <c r="H2657" s="11" t="s">
        <v>1316</v>
      </c>
      <c r="I2657" s="2">
        <f t="shared" si="83"/>
        <v>2</v>
      </c>
      <c r="J2657" s="2" t="s">
        <v>11974</v>
      </c>
    </row>
    <row r="2658" spans="1:10" x14ac:dyDescent="0.25">
      <c r="A2658" s="12">
        <v>7810229391</v>
      </c>
      <c r="B2658" s="13" t="s">
        <v>7100</v>
      </c>
      <c r="C2658" s="13" t="str">
        <f>IF(B2658="","не указан"&amp;COUNTIF($A$3:$A2658,A2658),B2658)</f>
        <v>Лечебно-профилактическое</v>
      </c>
      <c r="D2658" s="10" t="str">
        <f t="shared" si="82"/>
        <v>7810229391Лечебно-профилактическое</v>
      </c>
      <c r="E2658" s="13"/>
      <c r="F2658" s="13" t="s">
        <v>16</v>
      </c>
      <c r="G2658" s="13" t="s">
        <v>1196</v>
      </c>
      <c r="H2658" s="14" t="s">
        <v>1316</v>
      </c>
      <c r="I2658" s="2">
        <f t="shared" si="83"/>
        <v>1</v>
      </c>
      <c r="J2658" s="2" t="s">
        <v>11974</v>
      </c>
    </row>
    <row r="2659" spans="1:10" x14ac:dyDescent="0.25">
      <c r="A2659" s="9">
        <v>7810229419</v>
      </c>
      <c r="B2659" s="13"/>
      <c r="C2659" s="13" t="str">
        <f>IF(B2659="","не указан"&amp;COUNTIF($A$3:$A2659,A2659),B2659)</f>
        <v>не указан1</v>
      </c>
      <c r="D2659" s="10" t="str">
        <f t="shared" si="82"/>
        <v>7810229419не указан1</v>
      </c>
      <c r="E2659" s="10" t="s">
        <v>7274</v>
      </c>
      <c r="F2659" s="10" t="s">
        <v>16</v>
      </c>
      <c r="G2659" s="10" t="s">
        <v>1196</v>
      </c>
      <c r="H2659" s="11" t="s">
        <v>1313</v>
      </c>
      <c r="I2659" s="2">
        <f t="shared" si="83"/>
        <v>2</v>
      </c>
      <c r="J2659" s="2" t="s">
        <v>11974</v>
      </c>
    </row>
    <row r="2660" spans="1:10" x14ac:dyDescent="0.25">
      <c r="A2660" s="12">
        <v>7810229419</v>
      </c>
      <c r="B2660" s="13" t="s">
        <v>8880</v>
      </c>
      <c r="C2660" s="13" t="str">
        <f>IF(B2660="","не указан"&amp;COUNTIF($A$3:$A2660,A2660),B2660)</f>
        <v>Офис врача общей практики СПб ГБУЗ "Городская поликлиника №21"</v>
      </c>
      <c r="D2660" s="10" t="str">
        <f t="shared" si="82"/>
        <v>7810229419Офис врача общей практики СПб ГБУЗ "Городская поликлиника №21"</v>
      </c>
      <c r="E2660" s="13"/>
      <c r="F2660" s="13" t="s">
        <v>16</v>
      </c>
      <c r="G2660" s="13" t="s">
        <v>1196</v>
      </c>
      <c r="H2660" s="14" t="s">
        <v>1313</v>
      </c>
      <c r="I2660" s="2">
        <f t="shared" si="83"/>
        <v>1</v>
      </c>
      <c r="J2660" s="2" t="s">
        <v>11974</v>
      </c>
    </row>
    <row r="2661" spans="1:10" x14ac:dyDescent="0.25">
      <c r="A2661" s="9">
        <v>7810235910</v>
      </c>
      <c r="B2661" s="10" t="s">
        <v>6492</v>
      </c>
      <c r="C2661" s="13" t="str">
        <f>IF(B2661="","не указан"&amp;COUNTIF($A$3:$A2661,A2661),B2661)</f>
        <v>Здание общежития</v>
      </c>
      <c r="D2661" s="10" t="str">
        <f t="shared" si="82"/>
        <v>7810235910Здание общежития</v>
      </c>
      <c r="E2661" s="10"/>
      <c r="F2661" s="10" t="s">
        <v>2243</v>
      </c>
      <c r="G2661" s="10" t="s">
        <v>2553</v>
      </c>
      <c r="H2661" s="11" t="s">
        <v>2560</v>
      </c>
      <c r="I2661" s="2">
        <f t="shared" si="83"/>
        <v>3</v>
      </c>
      <c r="J2661" s="2" t="s">
        <v>11974</v>
      </c>
    </row>
    <row r="2662" spans="1:10" x14ac:dyDescent="0.25">
      <c r="A2662" s="12">
        <v>7810235910</v>
      </c>
      <c r="B2662" s="13" t="s">
        <v>6591</v>
      </c>
      <c r="C2662" s="13" t="str">
        <f>IF(B2662="","не указан"&amp;COUNTIF($A$3:$A2662,A2662),B2662)</f>
        <v>Здание учебного корпуса</v>
      </c>
      <c r="D2662" s="10" t="str">
        <f t="shared" si="82"/>
        <v>7810235910Здание учебного корпуса</v>
      </c>
      <c r="E2662" s="13" t="s">
        <v>6592</v>
      </c>
      <c r="F2662" s="13" t="s">
        <v>2243</v>
      </c>
      <c r="G2662" s="13" t="s">
        <v>2553</v>
      </c>
      <c r="H2662" s="14" t="s">
        <v>2560</v>
      </c>
      <c r="I2662" s="2">
        <f t="shared" si="83"/>
        <v>2</v>
      </c>
      <c r="J2662" s="2" t="s">
        <v>11974</v>
      </c>
    </row>
    <row r="2663" spans="1:10" x14ac:dyDescent="0.25">
      <c r="A2663" s="9">
        <v>7810235910</v>
      </c>
      <c r="B2663" s="10" t="s">
        <v>6598</v>
      </c>
      <c r="C2663" s="13" t="str">
        <f>IF(B2663="","не указан"&amp;COUNTIF($A$3:$A2663,A2663),B2663)</f>
        <v>Здание учебных мастерских</v>
      </c>
      <c r="D2663" s="10" t="str">
        <f t="shared" si="82"/>
        <v>7810235910Здание учебных мастерских</v>
      </c>
      <c r="E2663" s="10" t="s">
        <v>6599</v>
      </c>
      <c r="F2663" s="10" t="s">
        <v>2243</v>
      </c>
      <c r="G2663" s="10" t="s">
        <v>2553</v>
      </c>
      <c r="H2663" s="11" t="s">
        <v>2560</v>
      </c>
      <c r="I2663" s="2">
        <f t="shared" si="83"/>
        <v>1</v>
      </c>
      <c r="J2663" s="2" t="s">
        <v>11974</v>
      </c>
    </row>
    <row r="2664" spans="1:10" x14ac:dyDescent="0.25">
      <c r="A2664" s="12">
        <v>7810237071</v>
      </c>
      <c r="B2664" s="13"/>
      <c r="C2664" s="13" t="str">
        <f>IF(B2664="","не указан"&amp;COUNTIF($A$3:$A2664,A2664),B2664)</f>
        <v>не указан1</v>
      </c>
      <c r="D2664" s="10" t="str">
        <f t="shared" si="82"/>
        <v>7810237071не указан1</v>
      </c>
      <c r="E2664" s="13" t="s">
        <v>9312</v>
      </c>
      <c r="F2664" s="13" t="s">
        <v>16</v>
      </c>
      <c r="G2664" s="13" t="s">
        <v>1196</v>
      </c>
      <c r="H2664" s="14" t="s">
        <v>1305</v>
      </c>
      <c r="I2664" s="2">
        <f t="shared" si="83"/>
        <v>1</v>
      </c>
      <c r="J2664" s="2" t="s">
        <v>11974</v>
      </c>
    </row>
    <row r="2665" spans="1:10" x14ac:dyDescent="0.25">
      <c r="A2665" s="9">
        <v>7810239978</v>
      </c>
      <c r="B2665" s="10" t="s">
        <v>4211</v>
      </c>
      <c r="C2665" s="13" t="str">
        <f>IF(B2665="","не указан"&amp;COUNTIF($A$3:$A2665,A2665),B2665)</f>
        <v>Главный, медицинские цели</v>
      </c>
      <c r="D2665" s="10" t="str">
        <f t="shared" si="82"/>
        <v>7810239978Главный, медицинские цели</v>
      </c>
      <c r="E2665" s="10" t="s">
        <v>4212</v>
      </c>
      <c r="F2665" s="10" t="s">
        <v>2243</v>
      </c>
      <c r="G2665" s="10" t="s">
        <v>2317</v>
      </c>
      <c r="H2665" s="11" t="s">
        <v>2409</v>
      </c>
      <c r="I2665" s="2">
        <f t="shared" si="83"/>
        <v>2</v>
      </c>
      <c r="J2665" s="2" t="s">
        <v>11974</v>
      </c>
    </row>
    <row r="2666" spans="1:10" x14ac:dyDescent="0.25">
      <c r="A2666" s="12">
        <v>7810239978</v>
      </c>
      <c r="B2666" s="13" t="s">
        <v>8475</v>
      </c>
      <c r="C2666" s="13" t="str">
        <f>IF(B2666="","не указан"&amp;COUNTIF($A$3:$A2666,A2666),B2666)</f>
        <v>Оказание медицинских услуг</v>
      </c>
      <c r="D2666" s="10" t="str">
        <f t="shared" si="82"/>
        <v>7810239978Оказание медицинских услуг</v>
      </c>
      <c r="E2666" s="13" t="s">
        <v>8476</v>
      </c>
      <c r="F2666" s="13" t="s">
        <v>2243</v>
      </c>
      <c r="G2666" s="13" t="s">
        <v>2317</v>
      </c>
      <c r="H2666" s="14" t="s">
        <v>2409</v>
      </c>
      <c r="I2666" s="2">
        <f t="shared" si="83"/>
        <v>1</v>
      </c>
      <c r="J2666" s="2" t="s">
        <v>11974</v>
      </c>
    </row>
    <row r="2667" spans="1:10" x14ac:dyDescent="0.25">
      <c r="A2667" s="9">
        <v>7810240282</v>
      </c>
      <c r="B2667" s="10" t="s">
        <v>4820</v>
      </c>
      <c r="C2667" s="13" t="str">
        <f>IF(B2667="","не указан"&amp;COUNTIF($A$3:$A2667,A2667),B2667)</f>
        <v>Государственное бюджетное общеобразовательное учреждение средняя общеобразовательная школа №525 с углубленным изучением английского языка Московского района Санкт-Петербурга</v>
      </c>
      <c r="D2667" s="10" t="str">
        <f t="shared" si="82"/>
        <v>7810240282Государственное бюджетное общеобразовательное учреждение средняя общеобразовательная школа №525 с углубленным изучением английского языка Московского района Санкт-Петербурга</v>
      </c>
      <c r="E2667" s="10" t="s">
        <v>4821</v>
      </c>
      <c r="F2667" s="10" t="s">
        <v>16</v>
      </c>
      <c r="G2667" s="10" t="s">
        <v>1196</v>
      </c>
      <c r="H2667" s="11" t="s">
        <v>1283</v>
      </c>
      <c r="I2667" s="2">
        <f t="shared" si="83"/>
        <v>2</v>
      </c>
      <c r="J2667" s="2" t="s">
        <v>11974</v>
      </c>
    </row>
    <row r="2668" spans="1:10" x14ac:dyDescent="0.25">
      <c r="A2668" s="12">
        <v>7810240282</v>
      </c>
      <c r="B2668" s="13"/>
      <c r="C2668" s="13" t="str">
        <f>IF(B2668="","не указан"&amp;COUNTIF($A$3:$A2668,A2668),B2668)</f>
        <v>не указан2</v>
      </c>
      <c r="D2668" s="10" t="str">
        <f t="shared" si="82"/>
        <v>7810240282не указан2</v>
      </c>
      <c r="E2668" s="13" t="s">
        <v>4822</v>
      </c>
      <c r="F2668" s="13" t="s">
        <v>16</v>
      </c>
      <c r="G2668" s="13" t="s">
        <v>1196</v>
      </c>
      <c r="H2668" s="14" t="s">
        <v>1283</v>
      </c>
      <c r="I2668" s="2">
        <f t="shared" si="83"/>
        <v>1</v>
      </c>
      <c r="J2668" s="2" t="s">
        <v>11974</v>
      </c>
    </row>
    <row r="2669" spans="1:10" x14ac:dyDescent="0.25">
      <c r="A2669" s="9">
        <v>7810247601</v>
      </c>
      <c r="B2669" s="10" t="s">
        <v>2948</v>
      </c>
      <c r="C2669" s="13" t="str">
        <f>IF(B2669="","не указан"&amp;COUNTIF($A$3:$A2669,A2669),B2669)</f>
        <v>Административно-хозяйственное</v>
      </c>
      <c r="D2669" s="10" t="str">
        <f t="shared" si="82"/>
        <v>7810247601Административно-хозяйственное</v>
      </c>
      <c r="E2669" s="10" t="s">
        <v>2949</v>
      </c>
      <c r="F2669" s="10" t="s">
        <v>16</v>
      </c>
      <c r="G2669" s="10" t="s">
        <v>1196</v>
      </c>
      <c r="H2669" s="11" t="s">
        <v>1312</v>
      </c>
      <c r="I2669" s="2">
        <f t="shared" si="83"/>
        <v>11</v>
      </c>
      <c r="J2669" s="2" t="s">
        <v>11974</v>
      </c>
    </row>
    <row r="2670" spans="1:10" x14ac:dyDescent="0.25">
      <c r="A2670" s="12">
        <v>7810247601</v>
      </c>
      <c r="B2670" s="13"/>
      <c r="C2670" s="13" t="str">
        <f>IF(B2670="","не указан"&amp;COUNTIF($A$3:$A2670,A2670),B2670)</f>
        <v>не указан2</v>
      </c>
      <c r="D2670" s="10" t="str">
        <f t="shared" si="82"/>
        <v>7810247601не указан2</v>
      </c>
      <c r="E2670" s="13" t="s">
        <v>6809</v>
      </c>
      <c r="F2670" s="13" t="s">
        <v>16</v>
      </c>
      <c r="G2670" s="13" t="s">
        <v>1196</v>
      </c>
      <c r="H2670" s="14" t="s">
        <v>1312</v>
      </c>
      <c r="I2670" s="2">
        <f t="shared" si="83"/>
        <v>10</v>
      </c>
      <c r="J2670" s="2" t="s">
        <v>11974</v>
      </c>
    </row>
    <row r="2671" spans="1:10" x14ac:dyDescent="0.25">
      <c r="A2671" s="9">
        <v>7810247601</v>
      </c>
      <c r="B2671" s="10" t="s">
        <v>9008</v>
      </c>
      <c r="C2671" s="13" t="str">
        <f>IF(B2671="","не указан"&amp;COUNTIF($A$3:$A2671,A2671),B2671)</f>
        <v>Паллиативное отделение</v>
      </c>
      <c r="D2671" s="10" t="str">
        <f t="shared" si="82"/>
        <v>7810247601Паллиативное отделение</v>
      </c>
      <c r="E2671" s="10" t="s">
        <v>9009</v>
      </c>
      <c r="F2671" s="10" t="s">
        <v>16</v>
      </c>
      <c r="G2671" s="10" t="s">
        <v>1196</v>
      </c>
      <c r="H2671" s="11" t="s">
        <v>1312</v>
      </c>
      <c r="I2671" s="2">
        <f t="shared" si="83"/>
        <v>9</v>
      </c>
      <c r="J2671" s="2" t="s">
        <v>11974</v>
      </c>
    </row>
    <row r="2672" spans="1:10" x14ac:dyDescent="0.25">
      <c r="A2672" s="12">
        <v>7810247601</v>
      </c>
      <c r="B2672" s="13" t="s">
        <v>9047</v>
      </c>
      <c r="C2672" s="13" t="str">
        <f>IF(B2672="","не указан"&amp;COUNTIF($A$3:$A2672,A2672),B2672)</f>
        <v>Патологоанатомическое отделение</v>
      </c>
      <c r="D2672" s="10" t="str">
        <f t="shared" si="82"/>
        <v>7810247601Патологоанатомическое отделение</v>
      </c>
      <c r="E2672" s="13" t="s">
        <v>9048</v>
      </c>
      <c r="F2672" s="13" t="s">
        <v>16</v>
      </c>
      <c r="G2672" s="13" t="s">
        <v>1196</v>
      </c>
      <c r="H2672" s="14" t="s">
        <v>1312</v>
      </c>
      <c r="I2672" s="2">
        <f t="shared" si="83"/>
        <v>8</v>
      </c>
      <c r="J2672" s="2" t="s">
        <v>11974</v>
      </c>
    </row>
    <row r="2673" spans="1:10" x14ac:dyDescent="0.25">
      <c r="A2673" s="9">
        <v>7810247601</v>
      </c>
      <c r="B2673" s="13"/>
      <c r="C2673" s="13" t="str">
        <f>IF(B2673="","не указан"&amp;COUNTIF($A$3:$A2673,A2673),B2673)</f>
        <v>не указан5</v>
      </c>
      <c r="D2673" s="10" t="str">
        <f t="shared" si="82"/>
        <v>7810247601не указан5</v>
      </c>
      <c r="E2673" s="10" t="s">
        <v>9100</v>
      </c>
      <c r="F2673" s="10" t="s">
        <v>16</v>
      </c>
      <c r="G2673" s="10" t="s">
        <v>1196</v>
      </c>
      <c r="H2673" s="11" t="s">
        <v>1312</v>
      </c>
      <c r="I2673" s="2">
        <f t="shared" si="83"/>
        <v>7</v>
      </c>
      <c r="J2673" s="2" t="s">
        <v>11974</v>
      </c>
    </row>
    <row r="2674" spans="1:10" x14ac:dyDescent="0.25">
      <c r="A2674" s="12">
        <v>7810247601</v>
      </c>
      <c r="B2674" s="13"/>
      <c r="C2674" s="13" t="str">
        <f>IF(B2674="","не указан"&amp;COUNTIF($A$3:$A2674,A2674),B2674)</f>
        <v>не указан6</v>
      </c>
      <c r="D2674" s="10" t="str">
        <f t="shared" si="82"/>
        <v>7810247601не указан6</v>
      </c>
      <c r="E2674" s="13" t="s">
        <v>9935</v>
      </c>
      <c r="F2674" s="13" t="s">
        <v>16</v>
      </c>
      <c r="G2674" s="13" t="s">
        <v>1196</v>
      </c>
      <c r="H2674" s="14" t="s">
        <v>1312</v>
      </c>
      <c r="I2674" s="2">
        <f t="shared" si="83"/>
        <v>6</v>
      </c>
      <c r="J2674" s="2" t="s">
        <v>11974</v>
      </c>
    </row>
    <row r="2675" spans="1:10" x14ac:dyDescent="0.25">
      <c r="A2675" s="9">
        <v>7810247601</v>
      </c>
      <c r="B2675" s="13"/>
      <c r="C2675" s="13" t="str">
        <f>IF(B2675="","не указан"&amp;COUNTIF($A$3:$A2675,A2675),B2675)</f>
        <v>не указан7</v>
      </c>
      <c r="D2675" s="10" t="str">
        <f t="shared" si="82"/>
        <v>7810247601не указан7</v>
      </c>
      <c r="E2675" s="10" t="s">
        <v>10272</v>
      </c>
      <c r="F2675" s="10" t="s">
        <v>16</v>
      </c>
      <c r="G2675" s="10" t="s">
        <v>1196</v>
      </c>
      <c r="H2675" s="11" t="s">
        <v>1312</v>
      </c>
      <c r="I2675" s="2">
        <f t="shared" si="83"/>
        <v>5</v>
      </c>
      <c r="J2675" s="2" t="s">
        <v>11974</v>
      </c>
    </row>
    <row r="2676" spans="1:10" x14ac:dyDescent="0.25">
      <c r="A2676" s="12">
        <v>7810247601</v>
      </c>
      <c r="B2676" s="13"/>
      <c r="C2676" s="13" t="str">
        <f>IF(B2676="","не указан"&amp;COUNTIF($A$3:$A2676,A2676),B2676)</f>
        <v>не указан8</v>
      </c>
      <c r="D2676" s="10" t="str">
        <f t="shared" si="82"/>
        <v>7810247601не указан8</v>
      </c>
      <c r="E2676" s="13" t="s">
        <v>10326</v>
      </c>
      <c r="F2676" s="13" t="s">
        <v>16</v>
      </c>
      <c r="G2676" s="13" t="s">
        <v>1196</v>
      </c>
      <c r="H2676" s="14" t="s">
        <v>1312</v>
      </c>
      <c r="I2676" s="2">
        <f t="shared" si="83"/>
        <v>4</v>
      </c>
      <c r="J2676" s="2" t="s">
        <v>11974</v>
      </c>
    </row>
    <row r="2677" spans="1:10" x14ac:dyDescent="0.25">
      <c r="A2677" s="9">
        <v>7810247601</v>
      </c>
      <c r="B2677" s="13"/>
      <c r="C2677" s="13" t="str">
        <f>IF(B2677="","не указан"&amp;COUNTIF($A$3:$A2677,A2677),B2677)</f>
        <v>не указан9</v>
      </c>
      <c r="D2677" s="10" t="str">
        <f t="shared" si="82"/>
        <v>7810247601не указан9</v>
      </c>
      <c r="E2677" s="10" t="s">
        <v>10876</v>
      </c>
      <c r="F2677" s="10" t="s">
        <v>16</v>
      </c>
      <c r="G2677" s="10" t="s">
        <v>1196</v>
      </c>
      <c r="H2677" s="11" t="s">
        <v>1312</v>
      </c>
      <c r="I2677" s="2">
        <f t="shared" si="83"/>
        <v>3</v>
      </c>
      <c r="J2677" s="2" t="s">
        <v>11974</v>
      </c>
    </row>
    <row r="2678" spans="1:10" x14ac:dyDescent="0.25">
      <c r="A2678" s="12">
        <v>7810247601</v>
      </c>
      <c r="B2678" s="13" t="s">
        <v>10878</v>
      </c>
      <c r="C2678" s="13" t="str">
        <f>IF(B2678="","не указан"&amp;COUNTIF($A$3:$A2678,A2678),B2678)</f>
        <v>Стационар для лечения больных с COVID</v>
      </c>
      <c r="D2678" s="10" t="str">
        <f t="shared" si="82"/>
        <v>7810247601Стационар для лечения больных с COVID</v>
      </c>
      <c r="E2678" s="13" t="s">
        <v>10879</v>
      </c>
      <c r="F2678" s="13" t="s">
        <v>16</v>
      </c>
      <c r="G2678" s="13" t="s">
        <v>1196</v>
      </c>
      <c r="H2678" s="14" t="s">
        <v>1312</v>
      </c>
      <c r="I2678" s="2">
        <f t="shared" si="83"/>
        <v>2</v>
      </c>
      <c r="J2678" s="2" t="s">
        <v>11974</v>
      </c>
    </row>
    <row r="2679" spans="1:10" x14ac:dyDescent="0.25">
      <c r="A2679" s="9">
        <v>7810247601</v>
      </c>
      <c r="B2679" s="10" t="s">
        <v>11591</v>
      </c>
      <c r="C2679" s="13" t="str">
        <f>IF(B2679="","не указан"&amp;COUNTIF($A$3:$A2679,A2679),B2679)</f>
        <v>Хоспис</v>
      </c>
      <c r="D2679" s="10" t="str">
        <f t="shared" si="82"/>
        <v>7810247601Хоспис</v>
      </c>
      <c r="E2679" s="10" t="s">
        <v>11592</v>
      </c>
      <c r="F2679" s="10" t="s">
        <v>16</v>
      </c>
      <c r="G2679" s="10" t="s">
        <v>1196</v>
      </c>
      <c r="H2679" s="11" t="s">
        <v>1312</v>
      </c>
      <c r="I2679" s="2">
        <f t="shared" si="83"/>
        <v>1</v>
      </c>
      <c r="J2679" s="2" t="s">
        <v>11974</v>
      </c>
    </row>
    <row r="2680" spans="1:10" x14ac:dyDescent="0.25">
      <c r="A2680" s="12">
        <v>7810248531</v>
      </c>
      <c r="B2680" s="13"/>
      <c r="C2680" s="13" t="str">
        <f>IF(B2680="","не указан"&amp;COUNTIF($A$3:$A2680,A2680),B2680)</f>
        <v>не указан1</v>
      </c>
      <c r="D2680" s="10" t="str">
        <f t="shared" si="82"/>
        <v>7810248531не указан1</v>
      </c>
      <c r="E2680" s="13" t="s">
        <v>3280</v>
      </c>
      <c r="F2680" s="13" t="s">
        <v>2243</v>
      </c>
      <c r="G2680" s="13" t="s">
        <v>2317</v>
      </c>
      <c r="H2680" s="14" t="s">
        <v>2340</v>
      </c>
      <c r="I2680" s="2">
        <f t="shared" si="83"/>
        <v>7</v>
      </c>
      <c r="J2680" s="2" t="s">
        <v>11974</v>
      </c>
    </row>
    <row r="2681" spans="1:10" x14ac:dyDescent="0.25">
      <c r="A2681" s="9">
        <v>7810248531</v>
      </c>
      <c r="B2681" s="13"/>
      <c r="C2681" s="13" t="str">
        <f>IF(B2681="","не указан"&amp;COUNTIF($A$3:$A2681,A2681),B2681)</f>
        <v>не указан2</v>
      </c>
      <c r="D2681" s="10" t="str">
        <f t="shared" si="82"/>
        <v>7810248531не указан2</v>
      </c>
      <c r="E2681" s="10" t="s">
        <v>6967</v>
      </c>
      <c r="F2681" s="10" t="s">
        <v>2243</v>
      </c>
      <c r="G2681" s="10" t="s">
        <v>2317</v>
      </c>
      <c r="H2681" s="11" t="s">
        <v>2340</v>
      </c>
      <c r="I2681" s="2">
        <f t="shared" si="83"/>
        <v>6</v>
      </c>
      <c r="J2681" s="2" t="s">
        <v>11974</v>
      </c>
    </row>
    <row r="2682" spans="1:10" x14ac:dyDescent="0.25">
      <c r="A2682" s="12">
        <v>7810248531</v>
      </c>
      <c r="B2682" s="13"/>
      <c r="C2682" s="13" t="str">
        <f>IF(B2682="","не указан"&amp;COUNTIF($A$3:$A2682,A2682),B2682)</f>
        <v>не указан3</v>
      </c>
      <c r="D2682" s="10" t="str">
        <f t="shared" si="82"/>
        <v>7810248531не указан3</v>
      </c>
      <c r="E2682" s="13" t="s">
        <v>7124</v>
      </c>
      <c r="F2682" s="13" t="s">
        <v>2243</v>
      </c>
      <c r="G2682" s="13" t="s">
        <v>2317</v>
      </c>
      <c r="H2682" s="14" t="s">
        <v>2340</v>
      </c>
      <c r="I2682" s="2">
        <f t="shared" si="83"/>
        <v>5</v>
      </c>
      <c r="J2682" s="2" t="s">
        <v>11974</v>
      </c>
    </row>
    <row r="2683" spans="1:10" x14ac:dyDescent="0.25">
      <c r="A2683" s="9">
        <v>7810248531</v>
      </c>
      <c r="B2683" s="13"/>
      <c r="C2683" s="13" t="str">
        <f>IF(B2683="","не указан"&amp;COUNTIF($A$3:$A2683,A2683),B2683)</f>
        <v>не указан4</v>
      </c>
      <c r="D2683" s="10" t="str">
        <f t="shared" si="82"/>
        <v>7810248531не указан4</v>
      </c>
      <c r="E2683" s="10" t="s">
        <v>9045</v>
      </c>
      <c r="F2683" s="10" t="s">
        <v>2243</v>
      </c>
      <c r="G2683" s="10" t="s">
        <v>2317</v>
      </c>
      <c r="H2683" s="11" t="s">
        <v>2340</v>
      </c>
      <c r="I2683" s="2">
        <f t="shared" si="83"/>
        <v>4</v>
      </c>
      <c r="J2683" s="2" t="s">
        <v>11974</v>
      </c>
    </row>
    <row r="2684" spans="1:10" x14ac:dyDescent="0.25">
      <c r="A2684" s="12">
        <v>7810248531</v>
      </c>
      <c r="B2684" s="13"/>
      <c r="C2684" s="13" t="str">
        <f>IF(B2684="","не указан"&amp;COUNTIF($A$3:$A2684,A2684),B2684)</f>
        <v>не указан5</v>
      </c>
      <c r="D2684" s="10" t="str">
        <f t="shared" si="82"/>
        <v>7810248531не указан5</v>
      </c>
      <c r="E2684" s="13" t="s">
        <v>9937</v>
      </c>
      <c r="F2684" s="13" t="s">
        <v>2243</v>
      </c>
      <c r="G2684" s="13" t="s">
        <v>2317</v>
      </c>
      <c r="H2684" s="14" t="s">
        <v>2340</v>
      </c>
      <c r="I2684" s="2">
        <f t="shared" si="83"/>
        <v>3</v>
      </c>
      <c r="J2684" s="2" t="s">
        <v>11974</v>
      </c>
    </row>
    <row r="2685" spans="1:10" x14ac:dyDescent="0.25">
      <c r="A2685" s="9">
        <v>7810248531</v>
      </c>
      <c r="B2685" s="10" t="s">
        <v>11052</v>
      </c>
      <c r="C2685" s="13" t="str">
        <f>IF(B2685="","не указан"&amp;COUNTIF($A$3:$A2685,A2685),B2685)</f>
        <v>Трансформаторная подстанция,литер З</v>
      </c>
      <c r="D2685" s="10" t="str">
        <f t="shared" si="82"/>
        <v>7810248531Трансформаторная подстанция,литер З</v>
      </c>
      <c r="E2685" s="10" t="s">
        <v>11053</v>
      </c>
      <c r="F2685" s="10" t="s">
        <v>2243</v>
      </c>
      <c r="G2685" s="10" t="s">
        <v>2317</v>
      </c>
      <c r="H2685" s="11" t="s">
        <v>2340</v>
      </c>
      <c r="I2685" s="2">
        <f t="shared" si="83"/>
        <v>2</v>
      </c>
      <c r="J2685" s="2" t="s">
        <v>11974</v>
      </c>
    </row>
    <row r="2686" spans="1:10" x14ac:dyDescent="0.25">
      <c r="A2686" s="12">
        <v>7810248531</v>
      </c>
      <c r="B2686" s="13" t="s">
        <v>11054</v>
      </c>
      <c r="C2686" s="13" t="str">
        <f>IF(B2686="","не указан"&amp;COUNTIF($A$3:$A2686,A2686),B2686)</f>
        <v>Трансформаторная подстанция,литер И</v>
      </c>
      <c r="D2686" s="10" t="str">
        <f t="shared" si="82"/>
        <v>7810248531Трансформаторная подстанция,литер И</v>
      </c>
      <c r="E2686" s="13" t="s">
        <v>11055</v>
      </c>
      <c r="F2686" s="13" t="s">
        <v>2243</v>
      </c>
      <c r="G2686" s="13" t="s">
        <v>2317</v>
      </c>
      <c r="H2686" s="14" t="s">
        <v>2340</v>
      </c>
      <c r="I2686" s="2">
        <f t="shared" si="83"/>
        <v>1</v>
      </c>
      <c r="J2686" s="2" t="s">
        <v>11974</v>
      </c>
    </row>
    <row r="2687" spans="1:10" x14ac:dyDescent="0.25">
      <c r="A2687" s="9">
        <v>7810248637</v>
      </c>
      <c r="B2687" s="13"/>
      <c r="C2687" s="13" t="str">
        <f>IF(B2687="","не указан"&amp;COUNTIF($A$3:$A2687,A2687),B2687)</f>
        <v>не указан1</v>
      </c>
      <c r="D2687" s="10" t="str">
        <f t="shared" si="82"/>
        <v>7810248637не указан1</v>
      </c>
      <c r="E2687" s="10" t="s">
        <v>11174</v>
      </c>
      <c r="F2687" s="10" t="s">
        <v>2243</v>
      </c>
      <c r="G2687" s="10" t="s">
        <v>2565</v>
      </c>
      <c r="H2687" s="11" t="s">
        <v>2618</v>
      </c>
      <c r="I2687" s="2">
        <f t="shared" si="83"/>
        <v>2</v>
      </c>
      <c r="J2687" s="2" t="s">
        <v>11974</v>
      </c>
    </row>
    <row r="2688" spans="1:10" x14ac:dyDescent="0.25">
      <c r="A2688" s="12">
        <v>7810248637</v>
      </c>
      <c r="B2688" s="13"/>
      <c r="C2688" s="13" t="str">
        <f>IF(B2688="","не указан"&amp;COUNTIF($A$3:$A2688,A2688),B2688)</f>
        <v>не указан2</v>
      </c>
      <c r="D2688" s="10" t="str">
        <f t="shared" si="82"/>
        <v>7810248637не указан2</v>
      </c>
      <c r="E2688" s="13" t="s">
        <v>11175</v>
      </c>
      <c r="F2688" s="13" t="s">
        <v>2243</v>
      </c>
      <c r="G2688" s="13" t="s">
        <v>2565</v>
      </c>
      <c r="H2688" s="14" t="s">
        <v>2618</v>
      </c>
      <c r="I2688" s="2">
        <f t="shared" si="83"/>
        <v>1</v>
      </c>
      <c r="J2688" s="2" t="s">
        <v>11974</v>
      </c>
    </row>
    <row r="2689" spans="1:10" x14ac:dyDescent="0.25">
      <c r="A2689" s="9">
        <v>7810258748</v>
      </c>
      <c r="B2689" s="13"/>
      <c r="C2689" s="13" t="str">
        <f>IF(B2689="","не указан"&amp;COUNTIF($A$3:$A2689,A2689),B2689)</f>
        <v>не указан1</v>
      </c>
      <c r="D2689" s="10" t="str">
        <f t="shared" si="82"/>
        <v>7810258748не указан1</v>
      </c>
      <c r="E2689" s="10" t="s">
        <v>7661</v>
      </c>
      <c r="F2689" s="10" t="s">
        <v>16</v>
      </c>
      <c r="G2689" s="10" t="s">
        <v>1196</v>
      </c>
      <c r="H2689" s="11" t="s">
        <v>1320</v>
      </c>
      <c r="I2689" s="2">
        <f t="shared" si="83"/>
        <v>1</v>
      </c>
      <c r="J2689" s="2" t="s">
        <v>11974</v>
      </c>
    </row>
    <row r="2690" spans="1:10" x14ac:dyDescent="0.25">
      <c r="A2690" s="12">
        <v>7810260169</v>
      </c>
      <c r="B2690" s="13" t="s">
        <v>10093</v>
      </c>
      <c r="C2690" s="13" t="str">
        <f>IF(B2690="","не указан"&amp;COUNTIF($A$3:$A2690,A2690),B2690)</f>
        <v>Санкт-Петербургское государственное бюджетное профессиональное образовательное учреждение "Колледж "Звездный"</v>
      </c>
      <c r="D2690" s="10" t="str">
        <f t="shared" si="82"/>
        <v>7810260169Санкт-Петербургское государственное бюджетное профессиональное образовательное учреждение "Колледж "Звездный"</v>
      </c>
      <c r="E2690" s="13"/>
      <c r="F2690" s="13" t="s">
        <v>2243</v>
      </c>
      <c r="G2690" s="13" t="s">
        <v>2565</v>
      </c>
      <c r="H2690" s="14" t="s">
        <v>2594</v>
      </c>
      <c r="I2690" s="2">
        <f t="shared" si="83"/>
        <v>1</v>
      </c>
      <c r="J2690" s="2" t="s">
        <v>11974</v>
      </c>
    </row>
    <row r="2691" spans="1:10" x14ac:dyDescent="0.25">
      <c r="A2691" s="9">
        <v>7810260296</v>
      </c>
      <c r="B2691" s="13"/>
      <c r="C2691" s="13" t="str">
        <f>IF(B2691="","не указан"&amp;COUNTIF($A$3:$A2691,A2691),B2691)</f>
        <v>не указан1</v>
      </c>
      <c r="D2691" s="10" t="str">
        <f t="shared" si="82"/>
        <v>7810260296не указан1</v>
      </c>
      <c r="E2691" s="10" t="s">
        <v>11204</v>
      </c>
      <c r="F2691" s="10" t="s">
        <v>2243</v>
      </c>
      <c r="G2691" s="10" t="s">
        <v>2565</v>
      </c>
      <c r="H2691" s="11" t="s">
        <v>2620</v>
      </c>
      <c r="I2691" s="2">
        <f t="shared" si="83"/>
        <v>1</v>
      </c>
      <c r="J2691" s="2" t="s">
        <v>11974</v>
      </c>
    </row>
    <row r="2692" spans="1:10" x14ac:dyDescent="0.25">
      <c r="A2692" s="12">
        <v>7810260698</v>
      </c>
      <c r="B2692" s="13" t="s">
        <v>10941</v>
      </c>
      <c r="C2692" s="13" t="str">
        <f>IF(B2692="","не указан"&amp;COUNTIF($A$3:$A2692,A2692),B2692)</f>
        <v>Студенческое общежитие</v>
      </c>
      <c r="D2692" s="10" t="str">
        <f t="shared" ref="D2692:D2755" si="84">A2692&amp;C2692</f>
        <v>7810260698Студенческое общежитие</v>
      </c>
      <c r="E2692" s="13" t="s">
        <v>10942</v>
      </c>
      <c r="F2692" s="13" t="s">
        <v>2243</v>
      </c>
      <c r="G2692" s="13" t="s">
        <v>2317</v>
      </c>
      <c r="H2692" s="14" t="s">
        <v>2328</v>
      </c>
      <c r="I2692" s="2">
        <f t="shared" ref="I2692:I2755" si="85">COUNTIF(A2692:A9423,A2692)</f>
        <v>2</v>
      </c>
      <c r="J2692" s="2" t="s">
        <v>11974</v>
      </c>
    </row>
    <row r="2693" spans="1:10" x14ac:dyDescent="0.25">
      <c r="A2693" s="9">
        <v>7810260698</v>
      </c>
      <c r="B2693" s="13"/>
      <c r="C2693" s="13" t="str">
        <f>IF(B2693="","не указан"&amp;COUNTIF($A$3:$A2693,A2693),B2693)</f>
        <v>не указан2</v>
      </c>
      <c r="D2693" s="10" t="str">
        <f t="shared" si="84"/>
        <v>7810260698не указан2</v>
      </c>
      <c r="E2693" s="10" t="s">
        <v>11296</v>
      </c>
      <c r="F2693" s="10" t="s">
        <v>2243</v>
      </c>
      <c r="G2693" s="10" t="s">
        <v>2317</v>
      </c>
      <c r="H2693" s="11" t="s">
        <v>2328</v>
      </c>
      <c r="I2693" s="2">
        <f t="shared" si="85"/>
        <v>1</v>
      </c>
      <c r="J2693" s="2" t="s">
        <v>11974</v>
      </c>
    </row>
    <row r="2694" spans="1:10" x14ac:dyDescent="0.25">
      <c r="A2694" s="12">
        <v>7810269669</v>
      </c>
      <c r="B2694" s="13"/>
      <c r="C2694" s="13" t="str">
        <f>IF(B2694="","не указан"&amp;COUNTIF($A$3:$A2694,A2694),B2694)</f>
        <v>не указан1</v>
      </c>
      <c r="D2694" s="10" t="str">
        <f t="shared" si="84"/>
        <v>7810269669не указан1</v>
      </c>
      <c r="E2694" s="13" t="s">
        <v>11161</v>
      </c>
      <c r="F2694" s="13" t="s">
        <v>16</v>
      </c>
      <c r="G2694" s="13" t="s">
        <v>1196</v>
      </c>
      <c r="H2694" s="14" t="s">
        <v>1293</v>
      </c>
      <c r="I2694" s="2">
        <f t="shared" si="85"/>
        <v>1</v>
      </c>
      <c r="J2694" s="2" t="s">
        <v>11974</v>
      </c>
    </row>
    <row r="2695" spans="1:10" x14ac:dyDescent="0.25">
      <c r="A2695" s="9">
        <v>7810276641</v>
      </c>
      <c r="B2695" s="13"/>
      <c r="C2695" s="13" t="str">
        <f>IF(B2695="","не указан"&amp;COUNTIF($A$3:$A2695,A2695),B2695)</f>
        <v>не указан1</v>
      </c>
      <c r="D2695" s="10" t="str">
        <f t="shared" si="84"/>
        <v>7810276641не указан1</v>
      </c>
      <c r="E2695" s="10" t="s">
        <v>11213</v>
      </c>
      <c r="F2695" s="10" t="s">
        <v>16</v>
      </c>
      <c r="G2695" s="10" t="s">
        <v>1196</v>
      </c>
      <c r="H2695" s="11" t="s">
        <v>1297</v>
      </c>
      <c r="I2695" s="2">
        <f t="shared" si="85"/>
        <v>1</v>
      </c>
      <c r="J2695" s="2" t="s">
        <v>11974</v>
      </c>
    </row>
    <row r="2696" spans="1:10" x14ac:dyDescent="0.25">
      <c r="A2696" s="12">
        <v>7810277740</v>
      </c>
      <c r="B2696" s="13" t="s">
        <v>6110</v>
      </c>
      <c r="C2696" s="13" t="str">
        <f>IF(B2696="","не указан"&amp;COUNTIF($A$3:$A2696,A2696),B2696)</f>
        <v>здание 1</v>
      </c>
      <c r="D2696" s="10" t="str">
        <f t="shared" si="84"/>
        <v>7810277740здание 1</v>
      </c>
      <c r="E2696" s="13" t="s">
        <v>6111</v>
      </c>
      <c r="F2696" s="13" t="s">
        <v>16</v>
      </c>
      <c r="G2696" s="13" t="s">
        <v>1196</v>
      </c>
      <c r="H2696" s="14" t="s">
        <v>1249</v>
      </c>
      <c r="I2696" s="2">
        <f t="shared" si="85"/>
        <v>3</v>
      </c>
      <c r="J2696" s="2" t="s">
        <v>11974</v>
      </c>
    </row>
    <row r="2697" spans="1:10" x14ac:dyDescent="0.25">
      <c r="A2697" s="9">
        <v>7810277740</v>
      </c>
      <c r="B2697" s="13"/>
      <c r="C2697" s="13" t="str">
        <f>IF(B2697="","не указан"&amp;COUNTIF($A$3:$A2697,A2697),B2697)</f>
        <v>не указан2</v>
      </c>
      <c r="D2697" s="10" t="str">
        <f t="shared" si="84"/>
        <v>7810277740не указан2</v>
      </c>
      <c r="E2697" s="10" t="s">
        <v>6122</v>
      </c>
      <c r="F2697" s="10" t="s">
        <v>16</v>
      </c>
      <c r="G2697" s="10" t="s">
        <v>1196</v>
      </c>
      <c r="H2697" s="11" t="s">
        <v>1249</v>
      </c>
      <c r="I2697" s="2">
        <f t="shared" si="85"/>
        <v>2</v>
      </c>
      <c r="J2697" s="2" t="s">
        <v>11974</v>
      </c>
    </row>
    <row r="2698" spans="1:10" x14ac:dyDescent="0.25">
      <c r="A2698" s="12">
        <v>7810277740</v>
      </c>
      <c r="B2698" s="13" t="s">
        <v>6129</v>
      </c>
      <c r="C2698" s="13" t="str">
        <f>IF(B2698="","не указан"&amp;COUNTIF($A$3:$A2698,A2698),B2698)</f>
        <v>здание 3</v>
      </c>
      <c r="D2698" s="10" t="str">
        <f t="shared" si="84"/>
        <v>7810277740здание 3</v>
      </c>
      <c r="E2698" s="13" t="s">
        <v>6130</v>
      </c>
      <c r="F2698" s="13" t="s">
        <v>16</v>
      </c>
      <c r="G2698" s="13" t="s">
        <v>1196</v>
      </c>
      <c r="H2698" s="14" t="s">
        <v>1249</v>
      </c>
      <c r="I2698" s="2">
        <f t="shared" si="85"/>
        <v>1</v>
      </c>
      <c r="J2698" s="2" t="s">
        <v>11974</v>
      </c>
    </row>
    <row r="2699" spans="1:10" x14ac:dyDescent="0.25">
      <c r="A2699" s="9">
        <v>7810280895</v>
      </c>
      <c r="B2699" s="10" t="s">
        <v>8782</v>
      </c>
      <c r="C2699" s="13" t="str">
        <f>IF(B2699="","не указан"&amp;COUNTIF($A$3:$A2699,A2699),B2699)</f>
        <v>Отделение социальной реабилитации "Маленькая мама"</v>
      </c>
      <c r="D2699" s="10" t="str">
        <f t="shared" si="84"/>
        <v>7810280895Отделение социальной реабилитации "Маленькая мама"</v>
      </c>
      <c r="E2699" s="10" t="s">
        <v>8783</v>
      </c>
      <c r="F2699" s="10" t="s">
        <v>2243</v>
      </c>
      <c r="G2699" s="10" t="s">
        <v>2640</v>
      </c>
      <c r="H2699" s="11" t="s">
        <v>2648</v>
      </c>
      <c r="I2699" s="2">
        <f t="shared" si="85"/>
        <v>3</v>
      </c>
      <c r="J2699" s="2" t="s">
        <v>11974</v>
      </c>
    </row>
    <row r="2700" spans="1:10" x14ac:dyDescent="0.25">
      <c r="A2700" s="12">
        <v>7810280895</v>
      </c>
      <c r="B2700" s="13" t="s">
        <v>10702</v>
      </c>
      <c r="C2700" s="13" t="str">
        <f>IF(B2700="","не указан"&amp;COUNTIF($A$3:$A2700,A2700),B2700)</f>
        <v>Специализированное отделение социальной реадаптации женщин, оказавшихся в трудной жизненной ситуации</v>
      </c>
      <c r="D2700" s="10" t="str">
        <f t="shared" si="84"/>
        <v>7810280895Специализированное отделение социальной реадаптации женщин, оказавшихся в трудной жизненной ситуации</v>
      </c>
      <c r="E2700" s="13" t="s">
        <v>10703</v>
      </c>
      <c r="F2700" s="13" t="s">
        <v>2243</v>
      </c>
      <c r="G2700" s="13" t="s">
        <v>2640</v>
      </c>
      <c r="H2700" s="14" t="s">
        <v>2648</v>
      </c>
      <c r="I2700" s="2">
        <f t="shared" si="85"/>
        <v>2</v>
      </c>
      <c r="J2700" s="2" t="s">
        <v>11974</v>
      </c>
    </row>
    <row r="2701" spans="1:10" x14ac:dyDescent="0.25">
      <c r="A2701" s="9">
        <v>7810280895</v>
      </c>
      <c r="B2701" s="10" t="s">
        <v>10880</v>
      </c>
      <c r="C2701" s="13" t="str">
        <f>IF(B2701="","не указан"&amp;COUNTIF($A$3:$A2701,A2701),B2701)</f>
        <v>Стационарное отделение "Женщина в опасности"</v>
      </c>
      <c r="D2701" s="10" t="str">
        <f t="shared" si="84"/>
        <v>7810280895Стационарное отделение "Женщина в опасности"</v>
      </c>
      <c r="E2701" s="10" t="s">
        <v>10881</v>
      </c>
      <c r="F2701" s="10" t="s">
        <v>2243</v>
      </c>
      <c r="G2701" s="10" t="s">
        <v>2640</v>
      </c>
      <c r="H2701" s="11" t="s">
        <v>2648</v>
      </c>
      <c r="I2701" s="2">
        <f t="shared" si="85"/>
        <v>1</v>
      </c>
      <c r="J2701" s="2" t="s">
        <v>11974</v>
      </c>
    </row>
    <row r="2702" spans="1:10" x14ac:dyDescent="0.25">
      <c r="A2702" s="12">
        <v>7810281835</v>
      </c>
      <c r="B2702" s="13" t="s">
        <v>10116</v>
      </c>
      <c r="C2702" s="13" t="str">
        <f>IF(B2702="","не указан"&amp;COUNTIF($A$3:$A2702,A2702),B2702)</f>
        <v>Санкт-петербургское государственное бюджетное учреждение "Социально-реабилитационный центр для несовершеннолетних "Прометей"</v>
      </c>
      <c r="D2702" s="10" t="str">
        <f t="shared" si="84"/>
        <v>7810281835Санкт-петербургское государственное бюджетное учреждение "Социально-реабилитационный центр для несовершеннолетних "Прометей"</v>
      </c>
      <c r="E2702" s="13" t="s">
        <v>10117</v>
      </c>
      <c r="F2702" s="13" t="s">
        <v>16</v>
      </c>
      <c r="G2702" s="13" t="s">
        <v>1196</v>
      </c>
      <c r="H2702" s="14" t="s">
        <v>1307</v>
      </c>
      <c r="I2702" s="2">
        <f t="shared" si="85"/>
        <v>1</v>
      </c>
      <c r="J2702" s="2" t="s">
        <v>11974</v>
      </c>
    </row>
    <row r="2703" spans="1:10" x14ac:dyDescent="0.25">
      <c r="A2703" s="9">
        <v>7810286840</v>
      </c>
      <c r="B2703" s="13"/>
      <c r="C2703" s="13" t="str">
        <f>IF(B2703="","не указан"&amp;COUNTIF($A$3:$A2703,A2703),B2703)</f>
        <v>не указан1</v>
      </c>
      <c r="D2703" s="10" t="str">
        <f t="shared" si="84"/>
        <v>7810286840не указан1</v>
      </c>
      <c r="E2703" s="10" t="s">
        <v>5872</v>
      </c>
      <c r="F2703" s="10" t="s">
        <v>16</v>
      </c>
      <c r="G2703" s="10" t="s">
        <v>1196</v>
      </c>
      <c r="H2703" s="11" t="s">
        <v>1264</v>
      </c>
      <c r="I2703" s="2">
        <f t="shared" si="85"/>
        <v>2</v>
      </c>
      <c r="J2703" s="2" t="s">
        <v>11974</v>
      </c>
    </row>
    <row r="2704" spans="1:10" x14ac:dyDescent="0.25">
      <c r="A2704" s="12">
        <v>7810286840</v>
      </c>
      <c r="B2704" s="13"/>
      <c r="C2704" s="13" t="str">
        <f>IF(B2704="","не указан"&amp;COUNTIF($A$3:$A2704,A2704),B2704)</f>
        <v>не указан2</v>
      </c>
      <c r="D2704" s="10" t="str">
        <f t="shared" si="84"/>
        <v>7810286840не указан2</v>
      </c>
      <c r="E2704" s="13" t="s">
        <v>7511</v>
      </c>
      <c r="F2704" s="13" t="s">
        <v>16</v>
      </c>
      <c r="G2704" s="13" t="s">
        <v>1196</v>
      </c>
      <c r="H2704" s="14" t="s">
        <v>1264</v>
      </c>
      <c r="I2704" s="2">
        <f t="shared" si="85"/>
        <v>1</v>
      </c>
      <c r="J2704" s="2" t="s">
        <v>11974</v>
      </c>
    </row>
    <row r="2705" spans="1:10" x14ac:dyDescent="0.25">
      <c r="A2705" s="9">
        <v>7810287393</v>
      </c>
      <c r="B2705" s="13"/>
      <c r="C2705" s="13" t="str">
        <f>IF(B2705="","не указан"&amp;COUNTIF($A$3:$A2705,A2705),B2705)</f>
        <v>не указан1</v>
      </c>
      <c r="D2705" s="10" t="str">
        <f t="shared" si="84"/>
        <v>7810287393не указан1</v>
      </c>
      <c r="E2705" s="10" t="s">
        <v>4974</v>
      </c>
      <c r="F2705" s="10" t="s">
        <v>2243</v>
      </c>
      <c r="G2705" s="10" t="s">
        <v>2428</v>
      </c>
      <c r="H2705" s="11" t="s">
        <v>2483</v>
      </c>
      <c r="I2705" s="2">
        <f t="shared" si="85"/>
        <v>1</v>
      </c>
      <c r="J2705" s="2" t="s">
        <v>11974</v>
      </c>
    </row>
    <row r="2706" spans="1:10" x14ac:dyDescent="0.25">
      <c r="A2706" s="12">
        <v>7810289256</v>
      </c>
      <c r="B2706" s="13"/>
      <c r="C2706" s="13" t="str">
        <f>IF(B2706="","не указан"&amp;COUNTIF($A$3:$A2706,A2706),B2706)</f>
        <v>не указан1</v>
      </c>
      <c r="D2706" s="10" t="str">
        <f t="shared" si="84"/>
        <v>7810289256не указан1</v>
      </c>
      <c r="E2706" s="13" t="s">
        <v>3043</v>
      </c>
      <c r="F2706" s="13" t="s">
        <v>2243</v>
      </c>
      <c r="G2706" s="13" t="s">
        <v>2317</v>
      </c>
      <c r="H2706" s="14" t="s">
        <v>2382</v>
      </c>
      <c r="I2706" s="2">
        <f t="shared" si="85"/>
        <v>4</v>
      </c>
      <c r="J2706" s="2" t="s">
        <v>11974</v>
      </c>
    </row>
    <row r="2707" spans="1:10" x14ac:dyDescent="0.25">
      <c r="A2707" s="9">
        <v>7810289256</v>
      </c>
      <c r="B2707" s="13"/>
      <c r="C2707" s="13" t="str">
        <f>IF(B2707="","не указан"&amp;COUNTIF($A$3:$A2707,A2707),B2707)</f>
        <v>не указан2</v>
      </c>
      <c r="D2707" s="10" t="str">
        <f t="shared" si="84"/>
        <v>7810289256не указан2</v>
      </c>
      <c r="E2707" s="10" t="s">
        <v>3044</v>
      </c>
      <c r="F2707" s="10" t="s">
        <v>2243</v>
      </c>
      <c r="G2707" s="10" t="s">
        <v>2317</v>
      </c>
      <c r="H2707" s="11" t="s">
        <v>2382</v>
      </c>
      <c r="I2707" s="2">
        <f t="shared" si="85"/>
        <v>3</v>
      </c>
      <c r="J2707" s="2" t="s">
        <v>11974</v>
      </c>
    </row>
    <row r="2708" spans="1:10" x14ac:dyDescent="0.25">
      <c r="A2708" s="12">
        <v>7810289256</v>
      </c>
      <c r="B2708" s="13" t="s">
        <v>3114</v>
      </c>
      <c r="C2708" s="13" t="str">
        <f>IF(B2708="","не указан"&amp;COUNTIF($A$3:$A2708,A2708),B2708)</f>
        <v>Административные помещения</v>
      </c>
      <c r="D2708" s="10" t="str">
        <f t="shared" si="84"/>
        <v>7810289256Административные помещения</v>
      </c>
      <c r="E2708" s="13"/>
      <c r="F2708" s="13" t="s">
        <v>2243</v>
      </c>
      <c r="G2708" s="13" t="s">
        <v>2317</v>
      </c>
      <c r="H2708" s="14" t="s">
        <v>2382</v>
      </c>
      <c r="I2708" s="2">
        <f t="shared" si="85"/>
        <v>2</v>
      </c>
      <c r="J2708" s="2" t="s">
        <v>11974</v>
      </c>
    </row>
    <row r="2709" spans="1:10" x14ac:dyDescent="0.25">
      <c r="A2709" s="9">
        <v>7810289256</v>
      </c>
      <c r="B2709" s="10" t="s">
        <v>9758</v>
      </c>
      <c r="C2709" s="13" t="str">
        <f>IF(B2709="","не указан"&amp;COUNTIF($A$3:$A2709,A2709),B2709)</f>
        <v>Помещение Объединенного архива Комитета по здравоохранению</v>
      </c>
      <c r="D2709" s="10" t="str">
        <f t="shared" si="84"/>
        <v>7810289256Помещение Объединенного архива Комитета по здравоохранению</v>
      </c>
      <c r="E2709" s="10" t="s">
        <v>9759</v>
      </c>
      <c r="F2709" s="10" t="s">
        <v>2243</v>
      </c>
      <c r="G2709" s="10" t="s">
        <v>2317</v>
      </c>
      <c r="H2709" s="11" t="s">
        <v>2382</v>
      </c>
      <c r="I2709" s="2">
        <f t="shared" si="85"/>
        <v>1</v>
      </c>
      <c r="J2709" s="2" t="s">
        <v>11974</v>
      </c>
    </row>
    <row r="2710" spans="1:10" x14ac:dyDescent="0.25">
      <c r="A2710" s="12">
        <v>7810326589</v>
      </c>
      <c r="B2710" s="13" t="s">
        <v>10743</v>
      </c>
      <c r="C2710" s="13" t="str">
        <f>IF(B2710="","не указан"&amp;COUNTIF($A$3:$A2710,A2710),B2710)</f>
        <v>спортивный зал (здание №1)</v>
      </c>
      <c r="D2710" s="10" t="str">
        <f t="shared" si="84"/>
        <v>7810326589спортивный зал (здание №1)</v>
      </c>
      <c r="E2710" s="13" t="s">
        <v>10744</v>
      </c>
      <c r="F2710" s="13" t="s">
        <v>16</v>
      </c>
      <c r="G2710" s="13" t="s">
        <v>1196</v>
      </c>
      <c r="H2710" s="14" t="s">
        <v>1308</v>
      </c>
      <c r="I2710" s="2">
        <f t="shared" si="85"/>
        <v>3</v>
      </c>
      <c r="J2710" s="2" t="s">
        <v>11974</v>
      </c>
    </row>
    <row r="2711" spans="1:10" x14ac:dyDescent="0.25">
      <c r="A2711" s="9">
        <v>7810326589</v>
      </c>
      <c r="B2711" s="10" t="s">
        <v>10746</v>
      </c>
      <c r="C2711" s="13" t="str">
        <f>IF(B2711="","не указан"&amp;COUNTIF($A$3:$A2711,A2711),B2711)</f>
        <v>спортивный зал (здание №2)</v>
      </c>
      <c r="D2711" s="10" t="str">
        <f t="shared" si="84"/>
        <v>7810326589спортивный зал (здание №2)</v>
      </c>
      <c r="E2711" s="10" t="s">
        <v>10747</v>
      </c>
      <c r="F2711" s="10" t="s">
        <v>16</v>
      </c>
      <c r="G2711" s="10" t="s">
        <v>1196</v>
      </c>
      <c r="H2711" s="11" t="s">
        <v>1308</v>
      </c>
      <c r="I2711" s="2">
        <f t="shared" si="85"/>
        <v>2</v>
      </c>
      <c r="J2711" s="2" t="s">
        <v>11974</v>
      </c>
    </row>
    <row r="2712" spans="1:10" x14ac:dyDescent="0.25">
      <c r="A2712" s="12">
        <v>7810326589</v>
      </c>
      <c r="B2712" s="13" t="s">
        <v>10862</v>
      </c>
      <c r="C2712" s="13" t="str">
        <f>IF(B2712="","не указан"&amp;COUNTIF($A$3:$A2712,A2712),B2712)</f>
        <v>Стадион "Московский"</v>
      </c>
      <c r="D2712" s="10" t="str">
        <f t="shared" si="84"/>
        <v>7810326589Стадион "Московский"</v>
      </c>
      <c r="E2712" s="13" t="s">
        <v>10863</v>
      </c>
      <c r="F2712" s="13" t="s">
        <v>16</v>
      </c>
      <c r="G2712" s="13" t="s">
        <v>1196</v>
      </c>
      <c r="H2712" s="14" t="s">
        <v>1308</v>
      </c>
      <c r="I2712" s="2">
        <f t="shared" si="85"/>
        <v>1</v>
      </c>
      <c r="J2712" s="2" t="s">
        <v>11974</v>
      </c>
    </row>
    <row r="2713" spans="1:10" x14ac:dyDescent="0.25">
      <c r="A2713" s="9">
        <v>7810327423</v>
      </c>
      <c r="B2713" s="13"/>
      <c r="C2713" s="13" t="str">
        <f>IF(B2713="","не указан"&amp;COUNTIF($A$3:$A2713,A2713),B2713)</f>
        <v>не указан1</v>
      </c>
      <c r="D2713" s="10" t="str">
        <f t="shared" si="84"/>
        <v>7810327423не указан1</v>
      </c>
      <c r="E2713" s="10"/>
      <c r="F2713" s="10" t="s">
        <v>16</v>
      </c>
      <c r="G2713" s="10" t="s">
        <v>1196</v>
      </c>
      <c r="H2713" s="11" t="s">
        <v>1245</v>
      </c>
      <c r="I2713" s="2">
        <f t="shared" si="85"/>
        <v>2</v>
      </c>
      <c r="J2713" s="2" t="s">
        <v>11974</v>
      </c>
    </row>
    <row r="2714" spans="1:10" x14ac:dyDescent="0.25">
      <c r="A2714" s="12">
        <v>7810327423</v>
      </c>
      <c r="B2714" s="13" t="s">
        <v>11623</v>
      </c>
      <c r="C2714" s="13" t="str">
        <f>IF(B2714="","не указан"&amp;COUNTIF($A$3:$A2714,A2714),B2714)</f>
        <v>ЦВЦВЙЦВ</v>
      </c>
      <c r="D2714" s="10" t="str">
        <f t="shared" si="84"/>
        <v>7810327423ЦВЦВЙЦВ</v>
      </c>
      <c r="E2714" s="13" t="s">
        <v>11624</v>
      </c>
      <c r="F2714" s="13" t="s">
        <v>16</v>
      </c>
      <c r="G2714" s="13" t="s">
        <v>1196</v>
      </c>
      <c r="H2714" s="14" t="s">
        <v>1245</v>
      </c>
      <c r="I2714" s="2">
        <f t="shared" si="85"/>
        <v>1</v>
      </c>
      <c r="J2714" s="2" t="s">
        <v>11974</v>
      </c>
    </row>
    <row r="2715" spans="1:10" x14ac:dyDescent="0.25">
      <c r="A2715" s="9">
        <v>7810328258</v>
      </c>
      <c r="B2715" s="10" t="s">
        <v>7026</v>
      </c>
      <c r="C2715" s="13" t="str">
        <f>IF(B2715="","не указан"&amp;COUNTIF($A$3:$A2715,A2715),B2715)</f>
        <v>Культурно-массовая работа</v>
      </c>
      <c r="D2715" s="10" t="str">
        <f t="shared" si="84"/>
        <v>7810328258Культурно-массовая работа</v>
      </c>
      <c r="E2715" s="10" t="s">
        <v>7027</v>
      </c>
      <c r="F2715" s="10" t="s">
        <v>16</v>
      </c>
      <c r="G2715" s="10" t="s">
        <v>1196</v>
      </c>
      <c r="H2715" s="11" t="s">
        <v>1304</v>
      </c>
      <c r="I2715" s="2">
        <f t="shared" si="85"/>
        <v>1</v>
      </c>
      <c r="J2715" s="2" t="s">
        <v>11974</v>
      </c>
    </row>
    <row r="2716" spans="1:10" x14ac:dyDescent="0.25">
      <c r="A2716" s="12">
        <v>7810331162</v>
      </c>
      <c r="B2716" s="13" t="s">
        <v>10526</v>
      </c>
      <c r="C2716" s="13" t="str">
        <f>IF(B2716="","не указан"&amp;COUNTIF($A$3:$A2716,A2716),B2716)</f>
        <v>СПб ГБУ "Дом молодежи "Пулковец"</v>
      </c>
      <c r="D2716" s="10" t="str">
        <f t="shared" si="84"/>
        <v>7810331162СПб ГБУ "Дом молодежи "Пулковец"</v>
      </c>
      <c r="E2716" s="13" t="s">
        <v>10527</v>
      </c>
      <c r="F2716" s="13" t="s">
        <v>16</v>
      </c>
      <c r="G2716" s="13" t="s">
        <v>1196</v>
      </c>
      <c r="H2716" s="14" t="s">
        <v>1302</v>
      </c>
      <c r="I2716" s="2">
        <f t="shared" si="85"/>
        <v>3</v>
      </c>
      <c r="J2716" s="2" t="s">
        <v>11974</v>
      </c>
    </row>
    <row r="2717" spans="1:10" x14ac:dyDescent="0.25">
      <c r="A2717" s="9">
        <v>7810331162</v>
      </c>
      <c r="B2717" s="10" t="s">
        <v>10528</v>
      </c>
      <c r="C2717" s="13" t="str">
        <f>IF(B2717="","не указан"&amp;COUNTIF($A$3:$A2717,A2717),B2717)</f>
        <v>СПб ГБУ "Дом молодежи "Пулковец" клуб "Форсаж"</v>
      </c>
      <c r="D2717" s="10" t="str">
        <f t="shared" si="84"/>
        <v>7810331162СПб ГБУ "Дом молодежи "Пулковец" клуб "Форсаж"</v>
      </c>
      <c r="E2717" s="10" t="s">
        <v>10529</v>
      </c>
      <c r="F2717" s="10" t="s">
        <v>16</v>
      </c>
      <c r="G2717" s="10" t="s">
        <v>1196</v>
      </c>
      <c r="H2717" s="11" t="s">
        <v>1302</v>
      </c>
      <c r="I2717" s="2">
        <f t="shared" si="85"/>
        <v>2</v>
      </c>
      <c r="J2717" s="2" t="s">
        <v>11974</v>
      </c>
    </row>
    <row r="2718" spans="1:10" x14ac:dyDescent="0.25">
      <c r="A2718" s="12">
        <v>7810331162</v>
      </c>
      <c r="B2718" s="13" t="s">
        <v>10530</v>
      </c>
      <c r="C2718" s="13" t="str">
        <f>IF(B2718="","не указан"&amp;COUNTIF($A$3:$A2718,A2718),B2718)</f>
        <v>СПБ ГБУ "Дом молодежи "Пулковец" Краснопутиловская</v>
      </c>
      <c r="D2718" s="10" t="str">
        <f t="shared" si="84"/>
        <v>7810331162СПБ ГБУ "Дом молодежи "Пулковец" Краснопутиловская</v>
      </c>
      <c r="E2718" s="13"/>
      <c r="F2718" s="13" t="s">
        <v>16</v>
      </c>
      <c r="G2718" s="13" t="s">
        <v>1196</v>
      </c>
      <c r="H2718" s="14" t="s">
        <v>1302</v>
      </c>
      <c r="I2718" s="2">
        <f t="shared" si="85"/>
        <v>1</v>
      </c>
      <c r="J2718" s="2" t="s">
        <v>11974</v>
      </c>
    </row>
    <row r="2719" spans="1:10" x14ac:dyDescent="0.25">
      <c r="A2719" s="9">
        <v>7810435274</v>
      </c>
      <c r="B2719" s="10" t="s">
        <v>1196</v>
      </c>
      <c r="C2719" s="13" t="str">
        <f>IF(B2719="","не указан"&amp;COUNTIF($A$3:$A2719,A2719),B2719)</f>
        <v>Администрация Московского района Санкт-Петербурга</v>
      </c>
      <c r="D2719" s="10" t="str">
        <f t="shared" si="84"/>
        <v>7810435274Администрация Московского района Санкт-Петербурга</v>
      </c>
      <c r="E2719" s="10" t="s">
        <v>3140</v>
      </c>
      <c r="F2719" s="10" t="s">
        <v>16</v>
      </c>
      <c r="G2719" s="10" t="s">
        <v>1196</v>
      </c>
      <c r="H2719" s="11" t="s">
        <v>1196</v>
      </c>
      <c r="I2719" s="2">
        <f t="shared" si="85"/>
        <v>1</v>
      </c>
      <c r="J2719" s="2" t="s">
        <v>11974</v>
      </c>
    </row>
    <row r="2720" spans="1:10" x14ac:dyDescent="0.25">
      <c r="A2720" s="12">
        <v>7810450970</v>
      </c>
      <c r="B2720" s="13" t="s">
        <v>8314</v>
      </c>
      <c r="C2720" s="13" t="str">
        <f>IF(B2720="","не указан"&amp;COUNTIF($A$3:$A2720,A2720),B2720)</f>
        <v>Общеобразовательное учреждение средняя общеобразовательная школа №376</v>
      </c>
      <c r="D2720" s="10" t="str">
        <f t="shared" si="84"/>
        <v>7810450970Общеобразовательное учреждение средняя общеобразовательная школа №376</v>
      </c>
      <c r="E2720" s="13" t="s">
        <v>8315</v>
      </c>
      <c r="F2720" s="13" t="s">
        <v>16</v>
      </c>
      <c r="G2720" s="13" t="s">
        <v>1196</v>
      </c>
      <c r="H2720" s="14" t="s">
        <v>1273</v>
      </c>
      <c r="I2720" s="2">
        <f t="shared" si="85"/>
        <v>1</v>
      </c>
      <c r="J2720" s="2" t="s">
        <v>11974</v>
      </c>
    </row>
    <row r="2721" spans="1:10" x14ac:dyDescent="0.25">
      <c r="A2721" s="9">
        <v>7810467660</v>
      </c>
      <c r="B2721" s="10" t="s">
        <v>3119</v>
      </c>
      <c r="C2721" s="13" t="str">
        <f>IF(B2721="","не указан"&amp;COUNTIF($A$3:$A2721,A2721),B2721)</f>
        <v>Административный и лечебный корпус</v>
      </c>
      <c r="D2721" s="10" t="str">
        <f t="shared" si="84"/>
        <v>7810467660Административный и лечебный корпус</v>
      </c>
      <c r="E2721" s="10" t="s">
        <v>3120</v>
      </c>
      <c r="F2721" s="10" t="s">
        <v>2243</v>
      </c>
      <c r="G2721" s="10" t="s">
        <v>2317</v>
      </c>
      <c r="H2721" s="11" t="s">
        <v>2401</v>
      </c>
      <c r="I2721" s="2">
        <f t="shared" si="85"/>
        <v>7</v>
      </c>
      <c r="J2721" s="2" t="s">
        <v>11974</v>
      </c>
    </row>
    <row r="2722" spans="1:10" x14ac:dyDescent="0.25">
      <c r="A2722" s="12">
        <v>7810467660</v>
      </c>
      <c r="B2722" s="13" t="s">
        <v>6800</v>
      </c>
      <c r="C2722" s="13" t="str">
        <f>IF(B2722="","не указан"&amp;COUNTIF($A$3:$A2722,A2722),B2722)</f>
        <v>Кислородная станция</v>
      </c>
      <c r="D2722" s="10" t="str">
        <f t="shared" si="84"/>
        <v>7810467660Кислородная станция</v>
      </c>
      <c r="E2722" s="13"/>
      <c r="F2722" s="13" t="s">
        <v>2243</v>
      </c>
      <c r="G2722" s="13" t="s">
        <v>2317</v>
      </c>
      <c r="H2722" s="14" t="s">
        <v>2401</v>
      </c>
      <c r="I2722" s="2">
        <f t="shared" si="85"/>
        <v>6</v>
      </c>
      <c r="J2722" s="2" t="s">
        <v>11974</v>
      </c>
    </row>
    <row r="2723" spans="1:10" x14ac:dyDescent="0.25">
      <c r="A2723" s="9">
        <v>7810467660</v>
      </c>
      <c r="B2723" s="13"/>
      <c r="C2723" s="13" t="str">
        <f>IF(B2723="","не указан"&amp;COUNTIF($A$3:$A2723,A2723),B2723)</f>
        <v>не указан3</v>
      </c>
      <c r="D2723" s="10" t="str">
        <f t="shared" si="84"/>
        <v>7810467660не указан3</v>
      </c>
      <c r="E2723" s="10" t="s">
        <v>6968</v>
      </c>
      <c r="F2723" s="10" t="s">
        <v>2243</v>
      </c>
      <c r="G2723" s="10" t="s">
        <v>2317</v>
      </c>
      <c r="H2723" s="11" t="s">
        <v>2401</v>
      </c>
      <c r="I2723" s="2">
        <f t="shared" si="85"/>
        <v>5</v>
      </c>
      <c r="J2723" s="2" t="s">
        <v>11974</v>
      </c>
    </row>
    <row r="2724" spans="1:10" x14ac:dyDescent="0.25">
      <c r="A2724" s="12">
        <v>7810467660</v>
      </c>
      <c r="B2724" s="13" t="s">
        <v>7869</v>
      </c>
      <c r="C2724" s="13" t="str">
        <f>IF(B2724="","не указан"&amp;COUNTIF($A$3:$A2724,A2724),B2724)</f>
        <v>Новое здание на территории ГУЗ "Родильный дом № 9" для организации перинатального центра на 270 коек</v>
      </c>
      <c r="D2724" s="10" t="str">
        <f t="shared" si="84"/>
        <v>7810467660Новое здание на территории ГУЗ "Родильный дом № 9" для организации перинатального центра на 270 коек</v>
      </c>
      <c r="E2724" s="13"/>
      <c r="F2724" s="13" t="s">
        <v>2243</v>
      </c>
      <c r="G2724" s="13" t="s">
        <v>2317</v>
      </c>
      <c r="H2724" s="14" t="s">
        <v>2401</v>
      </c>
      <c r="I2724" s="2">
        <f t="shared" si="85"/>
        <v>4</v>
      </c>
      <c r="J2724" s="2" t="s">
        <v>11974</v>
      </c>
    </row>
    <row r="2725" spans="1:10" x14ac:dyDescent="0.25">
      <c r="A2725" s="9">
        <v>7810467660</v>
      </c>
      <c r="B2725" s="13"/>
      <c r="C2725" s="13" t="str">
        <f>IF(B2725="","не указан"&amp;COUNTIF($A$3:$A2725,A2725),B2725)</f>
        <v>не указан5</v>
      </c>
      <c r="D2725" s="10" t="str">
        <f t="shared" si="84"/>
        <v>7810467660не указан5</v>
      </c>
      <c r="E2725" s="10" t="s">
        <v>9103</v>
      </c>
      <c r="F2725" s="10" t="s">
        <v>2243</v>
      </c>
      <c r="G2725" s="10" t="s">
        <v>2317</v>
      </c>
      <c r="H2725" s="11" t="s">
        <v>2401</v>
      </c>
      <c r="I2725" s="2">
        <f t="shared" si="85"/>
        <v>3</v>
      </c>
      <c r="J2725" s="2" t="s">
        <v>11974</v>
      </c>
    </row>
    <row r="2726" spans="1:10" x14ac:dyDescent="0.25">
      <c r="A2726" s="12">
        <v>7810467660</v>
      </c>
      <c r="B2726" s="13"/>
      <c r="C2726" s="13" t="str">
        <f>IF(B2726="","не указан"&amp;COUNTIF($A$3:$A2726,A2726),B2726)</f>
        <v>не указан6</v>
      </c>
      <c r="D2726" s="10" t="str">
        <f t="shared" si="84"/>
        <v>7810467660не указан6</v>
      </c>
      <c r="E2726" s="13" t="s">
        <v>11039</v>
      </c>
      <c r="F2726" s="13" t="s">
        <v>2243</v>
      </c>
      <c r="G2726" s="13" t="s">
        <v>2317</v>
      </c>
      <c r="H2726" s="14" t="s">
        <v>2401</v>
      </c>
      <c r="I2726" s="2">
        <f t="shared" si="85"/>
        <v>2</v>
      </c>
      <c r="J2726" s="2" t="s">
        <v>11974</v>
      </c>
    </row>
    <row r="2727" spans="1:10" x14ac:dyDescent="0.25">
      <c r="A2727" s="9">
        <v>7810467660</v>
      </c>
      <c r="B2727" s="13"/>
      <c r="C2727" s="13" t="str">
        <f>IF(B2727="","не указан"&amp;COUNTIF($A$3:$A2727,A2727),B2727)</f>
        <v>не указан7</v>
      </c>
      <c r="D2727" s="10" t="str">
        <f t="shared" si="84"/>
        <v>7810467660не указан7</v>
      </c>
      <c r="E2727" s="10" t="s">
        <v>11561</v>
      </c>
      <c r="F2727" s="10" t="s">
        <v>2243</v>
      </c>
      <c r="G2727" s="10" t="s">
        <v>2317</v>
      </c>
      <c r="H2727" s="11" t="s">
        <v>2401</v>
      </c>
      <c r="I2727" s="2">
        <f t="shared" si="85"/>
        <v>1</v>
      </c>
      <c r="J2727" s="2" t="s">
        <v>11974</v>
      </c>
    </row>
    <row r="2728" spans="1:10" x14ac:dyDescent="0.25">
      <c r="A2728" s="12">
        <v>7810506091</v>
      </c>
      <c r="B2728" s="13" t="s">
        <v>8658</v>
      </c>
      <c r="C2728" s="13" t="str">
        <f>IF(B2728="","не указан"&amp;COUNTIF($A$3:$A2728,A2728),B2728)</f>
        <v>Отделение дневного пребывания несовершеннолетних</v>
      </c>
      <c r="D2728" s="10" t="str">
        <f t="shared" si="84"/>
        <v>7810506091Отделение дневного пребывания несовершеннолетних</v>
      </c>
      <c r="E2728" s="13"/>
      <c r="F2728" s="13" t="s">
        <v>16</v>
      </c>
      <c r="G2728" s="13" t="s">
        <v>1196</v>
      </c>
      <c r="H2728" s="14" t="s">
        <v>1309</v>
      </c>
      <c r="I2728" s="2">
        <f t="shared" si="85"/>
        <v>4</v>
      </c>
      <c r="J2728" s="2" t="s">
        <v>11974</v>
      </c>
    </row>
    <row r="2729" spans="1:10" x14ac:dyDescent="0.25">
      <c r="A2729" s="9">
        <v>7810506091</v>
      </c>
      <c r="B2729" s="13"/>
      <c r="C2729" s="13" t="str">
        <f>IF(B2729="","не указан"&amp;COUNTIF($A$3:$A2729,A2729),B2729)</f>
        <v>не указан2</v>
      </c>
      <c r="D2729" s="10" t="str">
        <f t="shared" si="84"/>
        <v>7810506091не указан2</v>
      </c>
      <c r="E2729" s="10" t="s">
        <v>8659</v>
      </c>
      <c r="F2729" s="10" t="s">
        <v>16</v>
      </c>
      <c r="G2729" s="10" t="s">
        <v>1196</v>
      </c>
      <c r="H2729" s="11" t="s">
        <v>1309</v>
      </c>
      <c r="I2729" s="2">
        <f t="shared" si="85"/>
        <v>3</v>
      </c>
      <c r="J2729" s="2" t="s">
        <v>11974</v>
      </c>
    </row>
    <row r="2730" spans="1:10" x14ac:dyDescent="0.25">
      <c r="A2730" s="12">
        <v>7810506091</v>
      </c>
      <c r="B2730" s="13" t="s">
        <v>8806</v>
      </c>
      <c r="C2730" s="13" t="str">
        <f>IF(B2730="","не указан"&amp;COUNTIF($A$3:$A2730,A2730),B2730)</f>
        <v>Отделения социального сопровождения семей</v>
      </c>
      <c r="D2730" s="10" t="str">
        <f t="shared" si="84"/>
        <v>7810506091Отделения социального сопровождения семей</v>
      </c>
      <c r="E2730" s="13" t="s">
        <v>8807</v>
      </c>
      <c r="F2730" s="13" t="s">
        <v>16</v>
      </c>
      <c r="G2730" s="13" t="s">
        <v>1196</v>
      </c>
      <c r="H2730" s="14" t="s">
        <v>1309</v>
      </c>
      <c r="I2730" s="2">
        <f t="shared" si="85"/>
        <v>2</v>
      </c>
      <c r="J2730" s="2" t="s">
        <v>11974</v>
      </c>
    </row>
    <row r="2731" spans="1:10" x14ac:dyDescent="0.25">
      <c r="A2731" s="9">
        <v>7810506091</v>
      </c>
      <c r="B2731" s="10" t="s">
        <v>10882</v>
      </c>
      <c r="C2731" s="13" t="str">
        <f>IF(B2731="","не указан"&amp;COUNTIF($A$3:$A2731,A2731),B2731)</f>
        <v>Стационарное отделение для женщин в кризисной ситуации</v>
      </c>
      <c r="D2731" s="10" t="str">
        <f t="shared" si="84"/>
        <v>7810506091Стационарное отделение для женщин в кризисной ситуации</v>
      </c>
      <c r="E2731" s="10" t="s">
        <v>10883</v>
      </c>
      <c r="F2731" s="10" t="s">
        <v>16</v>
      </c>
      <c r="G2731" s="10" t="s">
        <v>1196</v>
      </c>
      <c r="H2731" s="11" t="s">
        <v>1309</v>
      </c>
      <c r="I2731" s="2">
        <f t="shared" si="85"/>
        <v>1</v>
      </c>
      <c r="J2731" s="2" t="s">
        <v>11974</v>
      </c>
    </row>
    <row r="2732" spans="1:10" x14ac:dyDescent="0.25">
      <c r="A2732" s="12">
        <v>7810526789</v>
      </c>
      <c r="B2732" s="13" t="s">
        <v>10557</v>
      </c>
      <c r="C2732" s="13" t="str">
        <f>IF(B2732="","не указан"&amp;COUNTIF($A$3:$A2732,A2732),B2732)</f>
        <v>СПб ГБУ "Служба заказчика администрации Московского района"</v>
      </c>
      <c r="D2732" s="10" t="str">
        <f t="shared" si="84"/>
        <v>7810526789СПб ГБУ "Служба заказчика администрации Московского района"</v>
      </c>
      <c r="E2732" s="13"/>
      <c r="F2732" s="13" t="s">
        <v>16</v>
      </c>
      <c r="G2732" s="13" t="s">
        <v>1196</v>
      </c>
      <c r="H2732" s="14" t="s">
        <v>1306</v>
      </c>
      <c r="I2732" s="2">
        <f t="shared" si="85"/>
        <v>1</v>
      </c>
      <c r="J2732" s="2" t="s">
        <v>11974</v>
      </c>
    </row>
    <row r="2733" spans="1:10" x14ac:dyDescent="0.25">
      <c r="A2733" s="9">
        <v>7810546810</v>
      </c>
      <c r="B2733" s="13"/>
      <c r="C2733" s="13" t="str">
        <f>IF(B2733="","не указан"&amp;COUNTIF($A$3:$A2733,A2733),B2733)</f>
        <v>не указан1</v>
      </c>
      <c r="D2733" s="10" t="str">
        <f t="shared" si="84"/>
        <v>7810546810не указан1</v>
      </c>
      <c r="E2733" s="10" t="s">
        <v>5046</v>
      </c>
      <c r="F2733" s="10" t="s">
        <v>16</v>
      </c>
      <c r="G2733" s="10" t="s">
        <v>1196</v>
      </c>
      <c r="H2733" s="11" t="s">
        <v>1237</v>
      </c>
      <c r="I2733" s="2">
        <f t="shared" si="85"/>
        <v>2</v>
      </c>
      <c r="J2733" s="2" t="s">
        <v>11974</v>
      </c>
    </row>
    <row r="2734" spans="1:10" x14ac:dyDescent="0.25">
      <c r="A2734" s="12">
        <v>7810546810</v>
      </c>
      <c r="B2734" s="13"/>
      <c r="C2734" s="13" t="str">
        <f>IF(B2734="","не указан"&amp;COUNTIF($A$3:$A2734,A2734),B2734)</f>
        <v>не указан2</v>
      </c>
      <c r="D2734" s="10" t="str">
        <f t="shared" si="84"/>
        <v>7810546810не указан2</v>
      </c>
      <c r="E2734" s="13" t="s">
        <v>5236</v>
      </c>
      <c r="F2734" s="13" t="s">
        <v>16</v>
      </c>
      <c r="G2734" s="13" t="s">
        <v>1196</v>
      </c>
      <c r="H2734" s="14" t="s">
        <v>1237</v>
      </c>
      <c r="I2734" s="2">
        <f t="shared" si="85"/>
        <v>1</v>
      </c>
      <c r="J2734" s="2" t="s">
        <v>11974</v>
      </c>
    </row>
    <row r="2735" spans="1:10" x14ac:dyDescent="0.25">
      <c r="A2735" s="9">
        <v>7810559520</v>
      </c>
      <c r="B2735" s="10" t="s">
        <v>4428</v>
      </c>
      <c r="C2735" s="13" t="str">
        <f>IF(B2735="","не указан"&amp;COUNTIF($A$3:$A2735,A2735),B2735)</f>
        <v>Государственное бюджетное дошкольное образовательное учреждение детский сад № 36 Московского района Санкт-Петербурга</v>
      </c>
      <c r="D2735" s="10" t="str">
        <f t="shared" si="84"/>
        <v>7810559520Государственное бюджетное дошкольное образовательное учреждение детский сад № 36 Московского района Санкт-Петербурга</v>
      </c>
      <c r="E2735" s="10"/>
      <c r="F2735" s="10" t="s">
        <v>16</v>
      </c>
      <c r="G2735" s="10" t="s">
        <v>1196</v>
      </c>
      <c r="H2735" s="11" t="s">
        <v>1236</v>
      </c>
      <c r="I2735" s="2">
        <f t="shared" si="85"/>
        <v>2</v>
      </c>
      <c r="J2735" s="2" t="s">
        <v>11974</v>
      </c>
    </row>
    <row r="2736" spans="1:10" x14ac:dyDescent="0.25">
      <c r="A2736" s="12">
        <v>7810559520</v>
      </c>
      <c r="B2736" s="13"/>
      <c r="C2736" s="13" t="str">
        <f>IF(B2736="","не указан"&amp;COUNTIF($A$3:$A2736,A2736),B2736)</f>
        <v>не указан2</v>
      </c>
      <c r="D2736" s="10" t="str">
        <f t="shared" si="84"/>
        <v>7810559520не указан2</v>
      </c>
      <c r="E2736" s="13"/>
      <c r="F2736" s="13" t="s">
        <v>16</v>
      </c>
      <c r="G2736" s="13" t="s">
        <v>1196</v>
      </c>
      <c r="H2736" s="14" t="s">
        <v>1236</v>
      </c>
      <c r="I2736" s="2">
        <f t="shared" si="85"/>
        <v>1</v>
      </c>
      <c r="J2736" s="2" t="s">
        <v>11974</v>
      </c>
    </row>
    <row r="2737" spans="1:10" x14ac:dyDescent="0.25">
      <c r="A2737" s="9">
        <v>7810715360</v>
      </c>
      <c r="B2737" s="10" t="s">
        <v>7436</v>
      </c>
      <c r="C2737" s="13" t="str">
        <f>IF(B2737="","не указан"&amp;COUNTIF($A$3:$A2737,A2737),B2737)</f>
        <v>Музейно-выставочный центр</v>
      </c>
      <c r="D2737" s="10" t="str">
        <f t="shared" si="84"/>
        <v>7810715360Музейно-выставочный центр</v>
      </c>
      <c r="E2737" s="10" t="s">
        <v>7437</v>
      </c>
      <c r="F2737" s="10" t="s">
        <v>2243</v>
      </c>
      <c r="G2737" s="10" t="s">
        <v>2428</v>
      </c>
      <c r="H2737" s="11" t="s">
        <v>2514</v>
      </c>
      <c r="I2737" s="2">
        <f t="shared" si="85"/>
        <v>1</v>
      </c>
      <c r="J2737" s="2" t="s">
        <v>11974</v>
      </c>
    </row>
    <row r="2738" spans="1:10" x14ac:dyDescent="0.25">
      <c r="A2738" s="12">
        <v>7810748407</v>
      </c>
      <c r="B2738" s="13" t="s">
        <v>4453</v>
      </c>
      <c r="C2738" s="13" t="str">
        <f>IF(B2738="","не указан"&amp;COUNTIF($A$3:$A2738,A2738),B2738)</f>
        <v>Государственное бюджетное дошкольное образовательное учреждение детский сад № 46 Московского района Санкт-Петербурга</v>
      </c>
      <c r="D2738" s="10" t="str">
        <f t="shared" si="84"/>
        <v>7810748407Государственное бюджетное дошкольное образовательное учреждение детский сад № 46 Московского района Санкт-Петербурга</v>
      </c>
      <c r="E2738" s="13"/>
      <c r="F2738" s="13" t="s">
        <v>16</v>
      </c>
      <c r="G2738" s="13" t="s">
        <v>1196</v>
      </c>
      <c r="H2738" s="14" t="s">
        <v>1243</v>
      </c>
      <c r="I2738" s="2">
        <f t="shared" si="85"/>
        <v>2</v>
      </c>
      <c r="J2738" s="2" t="s">
        <v>11974</v>
      </c>
    </row>
    <row r="2739" spans="1:10" x14ac:dyDescent="0.25">
      <c r="A2739" s="9">
        <v>7810748407</v>
      </c>
      <c r="B2739" s="10" t="s">
        <v>5834</v>
      </c>
      <c r="C2739" s="13" t="str">
        <f>IF(B2739="","не указан"&amp;COUNTIF($A$3:$A2739,A2739),B2739)</f>
        <v>Дошкольное образовательное учреждение на 220 мест</v>
      </c>
      <c r="D2739" s="10" t="str">
        <f t="shared" si="84"/>
        <v>7810748407Дошкольное образовательное учреждение на 220 мест</v>
      </c>
      <c r="E2739" s="10"/>
      <c r="F2739" s="10" t="s">
        <v>16</v>
      </c>
      <c r="G2739" s="10" t="s">
        <v>1196</v>
      </c>
      <c r="H2739" s="11" t="s">
        <v>1243</v>
      </c>
      <c r="I2739" s="2">
        <f t="shared" si="85"/>
        <v>1</v>
      </c>
      <c r="J2739" s="2" t="s">
        <v>11974</v>
      </c>
    </row>
    <row r="2740" spans="1:10" x14ac:dyDescent="0.25">
      <c r="A2740" s="12">
        <v>7810750621</v>
      </c>
      <c r="B2740" s="13"/>
      <c r="C2740" s="13" t="str">
        <f>IF(B2740="","не указан"&amp;COUNTIF($A$3:$A2740,A2740),B2740)</f>
        <v>не указан1</v>
      </c>
      <c r="D2740" s="10" t="str">
        <f t="shared" si="84"/>
        <v>7810750621не указан1</v>
      </c>
      <c r="E2740" s="13"/>
      <c r="F2740" s="13" t="s">
        <v>16</v>
      </c>
      <c r="G2740" s="13" t="s">
        <v>1196</v>
      </c>
      <c r="H2740" s="14" t="s">
        <v>1244</v>
      </c>
      <c r="I2740" s="2">
        <f t="shared" si="85"/>
        <v>1</v>
      </c>
      <c r="J2740" s="2" t="s">
        <v>11974</v>
      </c>
    </row>
    <row r="2741" spans="1:10" x14ac:dyDescent="0.25">
      <c r="A2741" s="9">
        <v>7810811987</v>
      </c>
      <c r="B2741" s="10" t="s">
        <v>7450</v>
      </c>
      <c r="C2741" s="13" t="str">
        <f>IF(B2741="","не указан"&amp;COUNTIF($A$3:$A2741,A2741),B2741)</f>
        <v>МФЦ Кронштадтского района</v>
      </c>
      <c r="D2741" s="10" t="str">
        <f t="shared" si="84"/>
        <v>7810811987МФЦ Кронштадтского района</v>
      </c>
      <c r="E2741" s="10"/>
      <c r="F2741" s="10" t="s">
        <v>2243</v>
      </c>
      <c r="G2741" s="10" t="s">
        <v>2420</v>
      </c>
      <c r="H2741" s="11" t="s">
        <v>2425</v>
      </c>
      <c r="I2741" s="2">
        <f t="shared" si="85"/>
        <v>57</v>
      </c>
      <c r="J2741" s="2" t="s">
        <v>11974</v>
      </c>
    </row>
    <row r="2742" spans="1:10" x14ac:dyDescent="0.25">
      <c r="A2742" s="12">
        <v>7810811987</v>
      </c>
      <c r="B2742" s="13" t="s">
        <v>10195</v>
      </c>
      <c r="C2742" s="13" t="str">
        <f>IF(B2742="","не указан"&amp;COUNTIF($A$3:$A2742,A2742),B2742)</f>
        <v>Сектор № 1 МФЦ Василеостровского района</v>
      </c>
      <c r="D2742" s="10" t="str">
        <f t="shared" si="84"/>
        <v>7810811987Сектор № 1 МФЦ Василеостровского района</v>
      </c>
      <c r="E2742" s="13"/>
      <c r="F2742" s="13" t="s">
        <v>2243</v>
      </c>
      <c r="G2742" s="13" t="s">
        <v>2420</v>
      </c>
      <c r="H2742" s="14" t="s">
        <v>2425</v>
      </c>
      <c r="I2742" s="2">
        <f t="shared" si="85"/>
        <v>56</v>
      </c>
      <c r="J2742" s="2" t="s">
        <v>11974</v>
      </c>
    </row>
    <row r="2743" spans="1:10" x14ac:dyDescent="0.25">
      <c r="A2743" s="9">
        <v>7810811987</v>
      </c>
      <c r="B2743" s="10" t="s">
        <v>10196</v>
      </c>
      <c r="C2743" s="13" t="str">
        <f>IF(B2743="","не указан"&amp;COUNTIF($A$3:$A2743,A2743),B2743)</f>
        <v>Сектор № 1 МФЦ Выборгского района</v>
      </c>
      <c r="D2743" s="10" t="str">
        <f t="shared" si="84"/>
        <v>7810811987Сектор № 1 МФЦ Выборгского района</v>
      </c>
      <c r="E2743" s="10"/>
      <c r="F2743" s="10" t="s">
        <v>2243</v>
      </c>
      <c r="G2743" s="10" t="s">
        <v>2420</v>
      </c>
      <c r="H2743" s="11" t="s">
        <v>2425</v>
      </c>
      <c r="I2743" s="2">
        <f t="shared" si="85"/>
        <v>55</v>
      </c>
      <c r="J2743" s="2" t="s">
        <v>11974</v>
      </c>
    </row>
    <row r="2744" spans="1:10" x14ac:dyDescent="0.25">
      <c r="A2744" s="12">
        <v>7810811987</v>
      </c>
      <c r="B2744" s="13" t="s">
        <v>10197</v>
      </c>
      <c r="C2744" s="13" t="str">
        <f>IF(B2744="","не указан"&amp;COUNTIF($A$3:$A2744,A2744),B2744)</f>
        <v>Сектор № 1 МФЦ Калининского района</v>
      </c>
      <c r="D2744" s="10" t="str">
        <f t="shared" si="84"/>
        <v>7810811987Сектор № 1 МФЦ Калининского района</v>
      </c>
      <c r="E2744" s="13"/>
      <c r="F2744" s="13" t="s">
        <v>2243</v>
      </c>
      <c r="G2744" s="13" t="s">
        <v>2420</v>
      </c>
      <c r="H2744" s="14" t="s">
        <v>2425</v>
      </c>
      <c r="I2744" s="2">
        <f t="shared" si="85"/>
        <v>54</v>
      </c>
      <c r="J2744" s="2" t="s">
        <v>11974</v>
      </c>
    </row>
    <row r="2745" spans="1:10" x14ac:dyDescent="0.25">
      <c r="A2745" s="9">
        <v>7810811987</v>
      </c>
      <c r="B2745" s="10" t="s">
        <v>10198</v>
      </c>
      <c r="C2745" s="13" t="str">
        <f>IF(B2745="","не указан"&amp;COUNTIF($A$3:$A2745,A2745),B2745)</f>
        <v>Сектор № 1 МФЦ Кировского района</v>
      </c>
      <c r="D2745" s="10" t="str">
        <f t="shared" si="84"/>
        <v>7810811987Сектор № 1 МФЦ Кировского района</v>
      </c>
      <c r="E2745" s="10"/>
      <c r="F2745" s="10" t="s">
        <v>2243</v>
      </c>
      <c r="G2745" s="10" t="s">
        <v>2420</v>
      </c>
      <c r="H2745" s="11" t="s">
        <v>2425</v>
      </c>
      <c r="I2745" s="2">
        <f t="shared" si="85"/>
        <v>53</v>
      </c>
      <c r="J2745" s="2" t="s">
        <v>11974</v>
      </c>
    </row>
    <row r="2746" spans="1:10" x14ac:dyDescent="0.25">
      <c r="A2746" s="12">
        <v>7810811987</v>
      </c>
      <c r="B2746" s="13" t="s">
        <v>10199</v>
      </c>
      <c r="C2746" s="13" t="str">
        <f>IF(B2746="","не указан"&amp;COUNTIF($A$3:$A2746,A2746),B2746)</f>
        <v>Сектор № 1 МФЦ Колпинского района</v>
      </c>
      <c r="D2746" s="10" t="str">
        <f t="shared" si="84"/>
        <v>7810811987Сектор № 1 МФЦ Колпинского района</v>
      </c>
      <c r="E2746" s="13"/>
      <c r="F2746" s="13" t="s">
        <v>2243</v>
      </c>
      <c r="G2746" s="13" t="s">
        <v>2420</v>
      </c>
      <c r="H2746" s="14" t="s">
        <v>2425</v>
      </c>
      <c r="I2746" s="2">
        <f t="shared" si="85"/>
        <v>52</v>
      </c>
      <c r="J2746" s="2" t="s">
        <v>11974</v>
      </c>
    </row>
    <row r="2747" spans="1:10" x14ac:dyDescent="0.25">
      <c r="A2747" s="9">
        <v>7810811987</v>
      </c>
      <c r="B2747" s="10" t="s">
        <v>10200</v>
      </c>
      <c r="C2747" s="13" t="str">
        <f>IF(B2747="","не указан"&amp;COUNTIF($A$3:$A2747,A2747),B2747)</f>
        <v>Сектор № 1 МФЦ Красногвардейского района</v>
      </c>
      <c r="D2747" s="10" t="str">
        <f t="shared" si="84"/>
        <v>7810811987Сектор № 1 МФЦ Красногвардейского района</v>
      </c>
      <c r="E2747" s="10"/>
      <c r="F2747" s="10" t="s">
        <v>2243</v>
      </c>
      <c r="G2747" s="10" t="s">
        <v>2420</v>
      </c>
      <c r="H2747" s="11" t="s">
        <v>2425</v>
      </c>
      <c r="I2747" s="2">
        <f t="shared" si="85"/>
        <v>51</v>
      </c>
      <c r="J2747" s="2" t="s">
        <v>11974</v>
      </c>
    </row>
    <row r="2748" spans="1:10" x14ac:dyDescent="0.25">
      <c r="A2748" s="12">
        <v>7810811987</v>
      </c>
      <c r="B2748" s="13" t="s">
        <v>10201</v>
      </c>
      <c r="C2748" s="13" t="str">
        <f>IF(B2748="","не указан"&amp;COUNTIF($A$3:$A2748,A2748),B2748)</f>
        <v>Сектор № 1 МФЦ Московского района</v>
      </c>
      <c r="D2748" s="10" t="str">
        <f t="shared" si="84"/>
        <v>7810811987Сектор № 1 МФЦ Московского района</v>
      </c>
      <c r="E2748" s="13"/>
      <c r="F2748" s="13" t="s">
        <v>2243</v>
      </c>
      <c r="G2748" s="13" t="s">
        <v>2420</v>
      </c>
      <c r="H2748" s="14" t="s">
        <v>2425</v>
      </c>
      <c r="I2748" s="2">
        <f t="shared" si="85"/>
        <v>50</v>
      </c>
      <c r="J2748" s="2" t="s">
        <v>11974</v>
      </c>
    </row>
    <row r="2749" spans="1:10" x14ac:dyDescent="0.25">
      <c r="A2749" s="9">
        <v>7810811987</v>
      </c>
      <c r="B2749" s="10" t="s">
        <v>10202</v>
      </c>
      <c r="C2749" s="13" t="str">
        <f>IF(B2749="","не указан"&amp;COUNTIF($A$3:$A2749,A2749),B2749)</f>
        <v>Сектор № 2 МФЦ Василеостровского района</v>
      </c>
      <c r="D2749" s="10" t="str">
        <f t="shared" si="84"/>
        <v>7810811987Сектор № 2 МФЦ Василеостровского района</v>
      </c>
      <c r="E2749" s="10"/>
      <c r="F2749" s="10" t="s">
        <v>2243</v>
      </c>
      <c r="G2749" s="10" t="s">
        <v>2420</v>
      </c>
      <c r="H2749" s="11" t="s">
        <v>2425</v>
      </c>
      <c r="I2749" s="2">
        <f t="shared" si="85"/>
        <v>49</v>
      </c>
      <c r="J2749" s="2" t="s">
        <v>11974</v>
      </c>
    </row>
    <row r="2750" spans="1:10" x14ac:dyDescent="0.25">
      <c r="A2750" s="12">
        <v>7810811987</v>
      </c>
      <c r="B2750" s="13" t="s">
        <v>10203</v>
      </c>
      <c r="C2750" s="13" t="str">
        <f>IF(B2750="","не указан"&amp;COUNTIF($A$3:$A2750,A2750),B2750)</f>
        <v>Сектор № 2 МФЦ Выборгского района</v>
      </c>
      <c r="D2750" s="10" t="str">
        <f t="shared" si="84"/>
        <v>7810811987Сектор № 2 МФЦ Выборгского района</v>
      </c>
      <c r="E2750" s="13"/>
      <c r="F2750" s="13" t="s">
        <v>2243</v>
      </c>
      <c r="G2750" s="13" t="s">
        <v>2420</v>
      </c>
      <c r="H2750" s="14" t="s">
        <v>2425</v>
      </c>
      <c r="I2750" s="2">
        <f t="shared" si="85"/>
        <v>48</v>
      </c>
      <c r="J2750" s="2" t="s">
        <v>11974</v>
      </c>
    </row>
    <row r="2751" spans="1:10" x14ac:dyDescent="0.25">
      <c r="A2751" s="9">
        <v>7810811987</v>
      </c>
      <c r="B2751" s="10" t="s">
        <v>10204</v>
      </c>
      <c r="C2751" s="13" t="str">
        <f>IF(B2751="","не указан"&amp;COUNTIF($A$3:$A2751,A2751),B2751)</f>
        <v>Сектор № 2 МФЦ Калининского района</v>
      </c>
      <c r="D2751" s="10" t="str">
        <f t="shared" si="84"/>
        <v>7810811987Сектор № 2 МФЦ Калининского района</v>
      </c>
      <c r="E2751" s="10"/>
      <c r="F2751" s="10" t="s">
        <v>2243</v>
      </c>
      <c r="G2751" s="10" t="s">
        <v>2420</v>
      </c>
      <c r="H2751" s="11" t="s">
        <v>2425</v>
      </c>
      <c r="I2751" s="2">
        <f t="shared" si="85"/>
        <v>47</v>
      </c>
      <c r="J2751" s="2" t="s">
        <v>11974</v>
      </c>
    </row>
    <row r="2752" spans="1:10" x14ac:dyDescent="0.25">
      <c r="A2752" s="12">
        <v>7810811987</v>
      </c>
      <c r="B2752" s="13" t="s">
        <v>10205</v>
      </c>
      <c r="C2752" s="13" t="str">
        <f>IF(B2752="","не указан"&amp;COUNTIF($A$3:$A2752,A2752),B2752)</f>
        <v>Сектор № 2 МФЦ Кировского района</v>
      </c>
      <c r="D2752" s="10" t="str">
        <f t="shared" si="84"/>
        <v>7810811987Сектор № 2 МФЦ Кировского района</v>
      </c>
      <c r="E2752" s="13"/>
      <c r="F2752" s="13" t="s">
        <v>2243</v>
      </c>
      <c r="G2752" s="13" t="s">
        <v>2420</v>
      </c>
      <c r="H2752" s="14" t="s">
        <v>2425</v>
      </c>
      <c r="I2752" s="2">
        <f t="shared" si="85"/>
        <v>46</v>
      </c>
      <c r="J2752" s="2" t="s">
        <v>11974</v>
      </c>
    </row>
    <row r="2753" spans="1:10" x14ac:dyDescent="0.25">
      <c r="A2753" s="9">
        <v>7810811987</v>
      </c>
      <c r="B2753" s="10" t="s">
        <v>10206</v>
      </c>
      <c r="C2753" s="13" t="str">
        <f>IF(B2753="","не указан"&amp;COUNTIF($A$3:$A2753,A2753),B2753)</f>
        <v>Сектор № 2 МФЦ Колпинского района</v>
      </c>
      <c r="D2753" s="10" t="str">
        <f t="shared" si="84"/>
        <v>7810811987Сектор № 2 МФЦ Колпинского района</v>
      </c>
      <c r="E2753" s="10"/>
      <c r="F2753" s="10" t="s">
        <v>2243</v>
      </c>
      <c r="G2753" s="10" t="s">
        <v>2420</v>
      </c>
      <c r="H2753" s="11" t="s">
        <v>2425</v>
      </c>
      <c r="I2753" s="2">
        <f t="shared" si="85"/>
        <v>45</v>
      </c>
      <c r="J2753" s="2" t="s">
        <v>11974</v>
      </c>
    </row>
    <row r="2754" spans="1:10" x14ac:dyDescent="0.25">
      <c r="A2754" s="12">
        <v>7810811987</v>
      </c>
      <c r="B2754" s="13" t="s">
        <v>10207</v>
      </c>
      <c r="C2754" s="13" t="str">
        <f>IF(B2754="","не указан"&amp;COUNTIF($A$3:$A2754,A2754),B2754)</f>
        <v>Сектор № 2 МФЦ Красногвардейского района</v>
      </c>
      <c r="D2754" s="10" t="str">
        <f t="shared" si="84"/>
        <v>7810811987Сектор № 2 МФЦ Красногвардейского района</v>
      </c>
      <c r="E2754" s="13"/>
      <c r="F2754" s="13" t="s">
        <v>2243</v>
      </c>
      <c r="G2754" s="13" t="s">
        <v>2420</v>
      </c>
      <c r="H2754" s="14" t="s">
        <v>2425</v>
      </c>
      <c r="I2754" s="2">
        <f t="shared" si="85"/>
        <v>44</v>
      </c>
      <c r="J2754" s="2" t="s">
        <v>11974</v>
      </c>
    </row>
    <row r="2755" spans="1:10" x14ac:dyDescent="0.25">
      <c r="A2755" s="9">
        <v>7810811987</v>
      </c>
      <c r="B2755" s="10" t="s">
        <v>10208</v>
      </c>
      <c r="C2755" s="13" t="str">
        <f>IF(B2755="","не указан"&amp;COUNTIF($A$3:$A2755,A2755),B2755)</f>
        <v>Сектор № 2 МФЦ Петродворцового района</v>
      </c>
      <c r="D2755" s="10" t="str">
        <f t="shared" si="84"/>
        <v>7810811987Сектор № 2 МФЦ Петродворцового района</v>
      </c>
      <c r="E2755" s="10"/>
      <c r="F2755" s="10" t="s">
        <v>2243</v>
      </c>
      <c r="G2755" s="10" t="s">
        <v>2420</v>
      </c>
      <c r="H2755" s="11" t="s">
        <v>2425</v>
      </c>
      <c r="I2755" s="2">
        <f t="shared" si="85"/>
        <v>43</v>
      </c>
      <c r="J2755" s="2" t="s">
        <v>11974</v>
      </c>
    </row>
    <row r="2756" spans="1:10" x14ac:dyDescent="0.25">
      <c r="A2756" s="12">
        <v>7810811987</v>
      </c>
      <c r="B2756" s="13" t="s">
        <v>10209</v>
      </c>
      <c r="C2756" s="13" t="str">
        <f>IF(B2756="","не указан"&amp;COUNTIF($A$3:$A2756,A2756),B2756)</f>
        <v>Сектор № 3 МФЦ Василеостровского района</v>
      </c>
      <c r="D2756" s="10" t="str">
        <f t="shared" ref="D2756:D2819" si="86">A2756&amp;C2756</f>
        <v>7810811987Сектор № 3 МФЦ Василеостровского района</v>
      </c>
      <c r="E2756" s="13"/>
      <c r="F2756" s="13" t="s">
        <v>2243</v>
      </c>
      <c r="G2756" s="13" t="s">
        <v>2420</v>
      </c>
      <c r="H2756" s="14" t="s">
        <v>2425</v>
      </c>
      <c r="I2756" s="2">
        <f t="shared" ref="I2756:I2819" si="87">COUNTIF(A2756:A9487,A2756)</f>
        <v>42</v>
      </c>
      <c r="J2756" s="2" t="s">
        <v>11974</v>
      </c>
    </row>
    <row r="2757" spans="1:10" x14ac:dyDescent="0.25">
      <c r="A2757" s="9">
        <v>7810811987</v>
      </c>
      <c r="B2757" s="10" t="s">
        <v>10210</v>
      </c>
      <c r="C2757" s="13" t="str">
        <f>IF(B2757="","не указан"&amp;COUNTIF($A$3:$A2757,A2757),B2757)</f>
        <v>Сектор № 3 МФЦ Выборгского района</v>
      </c>
      <c r="D2757" s="10" t="str">
        <f t="shared" si="86"/>
        <v>7810811987Сектор № 3 МФЦ Выборгского района</v>
      </c>
      <c r="E2757" s="10"/>
      <c r="F2757" s="10" t="s">
        <v>2243</v>
      </c>
      <c r="G2757" s="10" t="s">
        <v>2420</v>
      </c>
      <c r="H2757" s="11" t="s">
        <v>2425</v>
      </c>
      <c r="I2757" s="2">
        <f t="shared" si="87"/>
        <v>41</v>
      </c>
      <c r="J2757" s="2" t="s">
        <v>11974</v>
      </c>
    </row>
    <row r="2758" spans="1:10" x14ac:dyDescent="0.25">
      <c r="A2758" s="12">
        <v>7810811987</v>
      </c>
      <c r="B2758" s="13" t="s">
        <v>10211</v>
      </c>
      <c r="C2758" s="13" t="str">
        <f>IF(B2758="","не указан"&amp;COUNTIF($A$3:$A2758,A2758),B2758)</f>
        <v>Сектор № 3 МФЦ Калининского района</v>
      </c>
      <c r="D2758" s="10" t="str">
        <f t="shared" si="86"/>
        <v>7810811987Сектор № 3 МФЦ Калининского района</v>
      </c>
      <c r="E2758" s="13"/>
      <c r="F2758" s="13" t="s">
        <v>2243</v>
      </c>
      <c r="G2758" s="13" t="s">
        <v>2420</v>
      </c>
      <c r="H2758" s="14" t="s">
        <v>2425</v>
      </c>
      <c r="I2758" s="2">
        <f t="shared" si="87"/>
        <v>40</v>
      </c>
      <c r="J2758" s="2" t="s">
        <v>11974</v>
      </c>
    </row>
    <row r="2759" spans="1:10" x14ac:dyDescent="0.25">
      <c r="A2759" s="9">
        <v>7810811987</v>
      </c>
      <c r="B2759" s="10" t="s">
        <v>10212</v>
      </c>
      <c r="C2759" s="13" t="str">
        <f>IF(B2759="","не указан"&amp;COUNTIF($A$3:$A2759,A2759),B2759)</f>
        <v>Сектор № 3 МФЦ Московского района</v>
      </c>
      <c r="D2759" s="10" t="str">
        <f t="shared" si="86"/>
        <v>7810811987Сектор № 3 МФЦ Московского района</v>
      </c>
      <c r="E2759" s="10"/>
      <c r="F2759" s="10" t="s">
        <v>2243</v>
      </c>
      <c r="G2759" s="10" t="s">
        <v>2420</v>
      </c>
      <c r="H2759" s="11" t="s">
        <v>2425</v>
      </c>
      <c r="I2759" s="2">
        <f t="shared" si="87"/>
        <v>39</v>
      </c>
      <c r="J2759" s="2" t="s">
        <v>11974</v>
      </c>
    </row>
    <row r="2760" spans="1:10" x14ac:dyDescent="0.25">
      <c r="A2760" s="12">
        <v>7810811987</v>
      </c>
      <c r="B2760" s="13" t="s">
        <v>10213</v>
      </c>
      <c r="C2760" s="13" t="str">
        <f>IF(B2760="","не указан"&amp;COUNTIF($A$3:$A2760,A2760),B2760)</f>
        <v>Сектор № 4 МФЦ Выборгского района</v>
      </c>
      <c r="D2760" s="10" t="str">
        <f t="shared" si="86"/>
        <v>7810811987Сектор № 4 МФЦ Выборгского района</v>
      </c>
      <c r="E2760" s="13"/>
      <c r="F2760" s="13" t="s">
        <v>2243</v>
      </c>
      <c r="G2760" s="13" t="s">
        <v>2420</v>
      </c>
      <c r="H2760" s="14" t="s">
        <v>2425</v>
      </c>
      <c r="I2760" s="2">
        <f t="shared" si="87"/>
        <v>38</v>
      </c>
      <c r="J2760" s="2" t="s">
        <v>11974</v>
      </c>
    </row>
    <row r="2761" spans="1:10" x14ac:dyDescent="0.25">
      <c r="A2761" s="9">
        <v>7810811987</v>
      </c>
      <c r="B2761" s="10" t="s">
        <v>10214</v>
      </c>
      <c r="C2761" s="13" t="str">
        <f>IF(B2761="","не указан"&amp;COUNTIF($A$3:$A2761,A2761),B2761)</f>
        <v>Сектор № 5 МФЦ Калининского района</v>
      </c>
      <c r="D2761" s="10" t="str">
        <f t="shared" si="86"/>
        <v>7810811987Сектор № 5 МФЦ Калининского района</v>
      </c>
      <c r="E2761" s="10"/>
      <c r="F2761" s="10" t="s">
        <v>2243</v>
      </c>
      <c r="G2761" s="10" t="s">
        <v>2420</v>
      </c>
      <c r="H2761" s="11" t="s">
        <v>2425</v>
      </c>
      <c r="I2761" s="2">
        <f t="shared" si="87"/>
        <v>37</v>
      </c>
      <c r="J2761" s="2" t="s">
        <v>11974</v>
      </c>
    </row>
    <row r="2762" spans="1:10" x14ac:dyDescent="0.25">
      <c r="A2762" s="12">
        <v>7810811987</v>
      </c>
      <c r="B2762" s="13" t="s">
        <v>10215</v>
      </c>
      <c r="C2762" s="13" t="str">
        <f>IF(B2762="","не указан"&amp;COUNTIF($A$3:$A2762,A2762),B2762)</f>
        <v>Сектор №1 МФЦ Адмиралтейского района</v>
      </c>
      <c r="D2762" s="10" t="str">
        <f t="shared" si="86"/>
        <v>7810811987Сектор №1 МФЦ Адмиралтейского района</v>
      </c>
      <c r="E2762" s="13"/>
      <c r="F2762" s="13" t="s">
        <v>2243</v>
      </c>
      <c r="G2762" s="13" t="s">
        <v>2420</v>
      </c>
      <c r="H2762" s="14" t="s">
        <v>2425</v>
      </c>
      <c r="I2762" s="2">
        <f t="shared" si="87"/>
        <v>36</v>
      </c>
      <c r="J2762" s="2" t="s">
        <v>11974</v>
      </c>
    </row>
    <row r="2763" spans="1:10" x14ac:dyDescent="0.25">
      <c r="A2763" s="9">
        <v>7810811987</v>
      </c>
      <c r="B2763" s="10" t="s">
        <v>10216</v>
      </c>
      <c r="C2763" s="13" t="str">
        <f>IF(B2763="","не указан"&amp;COUNTIF($A$3:$A2763,A2763),B2763)</f>
        <v>Сектор №1 МФЦ Красносельского района</v>
      </c>
      <c r="D2763" s="10" t="str">
        <f t="shared" si="86"/>
        <v>7810811987Сектор №1 МФЦ Красносельского района</v>
      </c>
      <c r="E2763" s="10"/>
      <c r="F2763" s="10" t="s">
        <v>2243</v>
      </c>
      <c r="G2763" s="10" t="s">
        <v>2420</v>
      </c>
      <c r="H2763" s="11" t="s">
        <v>2425</v>
      </c>
      <c r="I2763" s="2">
        <f t="shared" si="87"/>
        <v>35</v>
      </c>
      <c r="J2763" s="2" t="s">
        <v>11974</v>
      </c>
    </row>
    <row r="2764" spans="1:10" x14ac:dyDescent="0.25">
      <c r="A2764" s="12">
        <v>7810811987</v>
      </c>
      <c r="B2764" s="13" t="s">
        <v>10217</v>
      </c>
      <c r="C2764" s="13" t="str">
        <f>IF(B2764="","не указан"&amp;COUNTIF($A$3:$A2764,A2764),B2764)</f>
        <v>Сектор №1 МФЦ Курортного района</v>
      </c>
      <c r="D2764" s="10" t="str">
        <f t="shared" si="86"/>
        <v>7810811987Сектор №1 МФЦ Курортного района</v>
      </c>
      <c r="E2764" s="13"/>
      <c r="F2764" s="13" t="s">
        <v>2243</v>
      </c>
      <c r="G2764" s="13" t="s">
        <v>2420</v>
      </c>
      <c r="H2764" s="14" t="s">
        <v>2425</v>
      </c>
      <c r="I2764" s="2">
        <f t="shared" si="87"/>
        <v>34</v>
      </c>
      <c r="J2764" s="2" t="s">
        <v>11974</v>
      </c>
    </row>
    <row r="2765" spans="1:10" x14ac:dyDescent="0.25">
      <c r="A2765" s="9">
        <v>7810811987</v>
      </c>
      <c r="B2765" s="10" t="s">
        <v>10218</v>
      </c>
      <c r="C2765" s="13" t="str">
        <f>IF(B2765="","не указан"&amp;COUNTIF($A$3:$A2765,A2765),B2765)</f>
        <v>Сектор №1 МФЦ Невского района</v>
      </c>
      <c r="D2765" s="10" t="str">
        <f t="shared" si="86"/>
        <v>7810811987Сектор №1 МФЦ Невского района</v>
      </c>
      <c r="E2765" s="10"/>
      <c r="F2765" s="10" t="s">
        <v>2243</v>
      </c>
      <c r="G2765" s="10" t="s">
        <v>2420</v>
      </c>
      <c r="H2765" s="11" t="s">
        <v>2425</v>
      </c>
      <c r="I2765" s="2">
        <f t="shared" si="87"/>
        <v>33</v>
      </c>
      <c r="J2765" s="2" t="s">
        <v>11974</v>
      </c>
    </row>
    <row r="2766" spans="1:10" x14ac:dyDescent="0.25">
      <c r="A2766" s="12">
        <v>7810811987</v>
      </c>
      <c r="B2766" s="13" t="s">
        <v>10219</v>
      </c>
      <c r="C2766" s="13" t="str">
        <f>IF(B2766="","не указан"&amp;COUNTIF($A$3:$A2766,A2766),B2766)</f>
        <v>Сектор №1 МФЦ Петроградского района</v>
      </c>
      <c r="D2766" s="10" t="str">
        <f t="shared" si="86"/>
        <v>7810811987Сектор №1 МФЦ Петроградского района</v>
      </c>
      <c r="E2766" s="13"/>
      <c r="F2766" s="13" t="s">
        <v>2243</v>
      </c>
      <c r="G2766" s="13" t="s">
        <v>2420</v>
      </c>
      <c r="H2766" s="14" t="s">
        <v>2425</v>
      </c>
      <c r="I2766" s="2">
        <f t="shared" si="87"/>
        <v>32</v>
      </c>
      <c r="J2766" s="2" t="s">
        <v>11974</v>
      </c>
    </row>
    <row r="2767" spans="1:10" x14ac:dyDescent="0.25">
      <c r="A2767" s="9">
        <v>7810811987</v>
      </c>
      <c r="B2767" s="10" t="s">
        <v>10220</v>
      </c>
      <c r="C2767" s="13" t="str">
        <f>IF(B2767="","не указан"&amp;COUNTIF($A$3:$A2767,A2767),B2767)</f>
        <v>Сектор №1 МФЦ Петродворцового района</v>
      </c>
      <c r="D2767" s="10" t="str">
        <f t="shared" si="86"/>
        <v>7810811987Сектор №1 МФЦ Петродворцового района</v>
      </c>
      <c r="E2767" s="10"/>
      <c r="F2767" s="10" t="s">
        <v>2243</v>
      </c>
      <c r="G2767" s="10" t="s">
        <v>2420</v>
      </c>
      <c r="H2767" s="11" t="s">
        <v>2425</v>
      </c>
      <c r="I2767" s="2">
        <f t="shared" si="87"/>
        <v>31</v>
      </c>
      <c r="J2767" s="2" t="s">
        <v>11974</v>
      </c>
    </row>
    <row r="2768" spans="1:10" x14ac:dyDescent="0.25">
      <c r="A2768" s="12">
        <v>7810811987</v>
      </c>
      <c r="B2768" s="13" t="s">
        <v>10221</v>
      </c>
      <c r="C2768" s="13" t="str">
        <f>IF(B2768="","не указан"&amp;COUNTIF($A$3:$A2768,A2768),B2768)</f>
        <v>Сектор №1 МФЦ Приморского района</v>
      </c>
      <c r="D2768" s="10" t="str">
        <f t="shared" si="86"/>
        <v>7810811987Сектор №1 МФЦ Приморского района</v>
      </c>
      <c r="E2768" s="13"/>
      <c r="F2768" s="13" t="s">
        <v>2243</v>
      </c>
      <c r="G2768" s="13" t="s">
        <v>2420</v>
      </c>
      <c r="H2768" s="14" t="s">
        <v>2425</v>
      </c>
      <c r="I2768" s="2">
        <f t="shared" si="87"/>
        <v>30</v>
      </c>
      <c r="J2768" s="2" t="s">
        <v>11974</v>
      </c>
    </row>
    <row r="2769" spans="1:10" x14ac:dyDescent="0.25">
      <c r="A2769" s="9">
        <v>7810811987</v>
      </c>
      <c r="B2769" s="10" t="s">
        <v>10222</v>
      </c>
      <c r="C2769" s="13" t="str">
        <f>IF(B2769="","не указан"&amp;COUNTIF($A$3:$A2769,A2769),B2769)</f>
        <v>Сектор №1 МФЦ Пушкинского района</v>
      </c>
      <c r="D2769" s="10" t="str">
        <f t="shared" si="86"/>
        <v>7810811987Сектор №1 МФЦ Пушкинского района</v>
      </c>
      <c r="E2769" s="10"/>
      <c r="F2769" s="10" t="s">
        <v>2243</v>
      </c>
      <c r="G2769" s="10" t="s">
        <v>2420</v>
      </c>
      <c r="H2769" s="11" t="s">
        <v>2425</v>
      </c>
      <c r="I2769" s="2">
        <f t="shared" si="87"/>
        <v>29</v>
      </c>
      <c r="J2769" s="2" t="s">
        <v>11974</v>
      </c>
    </row>
    <row r="2770" spans="1:10" x14ac:dyDescent="0.25">
      <c r="A2770" s="12">
        <v>7810811987</v>
      </c>
      <c r="B2770" s="13" t="s">
        <v>10223</v>
      </c>
      <c r="C2770" s="13" t="str">
        <f>IF(B2770="","не указан"&amp;COUNTIF($A$3:$A2770,A2770),B2770)</f>
        <v>Сектор №1 МФЦ Фрунзенского района</v>
      </c>
      <c r="D2770" s="10" t="str">
        <f t="shared" si="86"/>
        <v>7810811987Сектор №1 МФЦ Фрунзенского района</v>
      </c>
      <c r="E2770" s="13"/>
      <c r="F2770" s="13" t="s">
        <v>2243</v>
      </c>
      <c r="G2770" s="13" t="s">
        <v>2420</v>
      </c>
      <c r="H2770" s="14" t="s">
        <v>2425</v>
      </c>
      <c r="I2770" s="2">
        <f t="shared" si="87"/>
        <v>28</v>
      </c>
      <c r="J2770" s="2" t="s">
        <v>11974</v>
      </c>
    </row>
    <row r="2771" spans="1:10" x14ac:dyDescent="0.25">
      <c r="A2771" s="9">
        <v>7810811987</v>
      </c>
      <c r="B2771" s="10" t="s">
        <v>10224</v>
      </c>
      <c r="C2771" s="13" t="str">
        <f>IF(B2771="","не указан"&amp;COUNTIF($A$3:$A2771,A2771),B2771)</f>
        <v>Сектор №2 МФЦ Красносельского района</v>
      </c>
      <c r="D2771" s="10" t="str">
        <f t="shared" si="86"/>
        <v>7810811987Сектор №2 МФЦ Красносельского района</v>
      </c>
      <c r="E2771" s="10"/>
      <c r="F2771" s="10" t="s">
        <v>2243</v>
      </c>
      <c r="G2771" s="10" t="s">
        <v>2420</v>
      </c>
      <c r="H2771" s="11" t="s">
        <v>2425</v>
      </c>
      <c r="I2771" s="2">
        <f t="shared" si="87"/>
        <v>27</v>
      </c>
      <c r="J2771" s="2" t="s">
        <v>11974</v>
      </c>
    </row>
    <row r="2772" spans="1:10" x14ac:dyDescent="0.25">
      <c r="A2772" s="12">
        <v>7810811987</v>
      </c>
      <c r="B2772" s="13" t="s">
        <v>10225</v>
      </c>
      <c r="C2772" s="13" t="str">
        <f>IF(B2772="","не указан"&amp;COUNTIF($A$3:$A2772,A2772),B2772)</f>
        <v>Сектор №2 МФЦ Курортного района</v>
      </c>
      <c r="D2772" s="10" t="str">
        <f t="shared" si="86"/>
        <v>7810811987Сектор №2 МФЦ Курортного района</v>
      </c>
      <c r="E2772" s="13"/>
      <c r="F2772" s="13" t="s">
        <v>2243</v>
      </c>
      <c r="G2772" s="13" t="s">
        <v>2420</v>
      </c>
      <c r="H2772" s="14" t="s">
        <v>2425</v>
      </c>
      <c r="I2772" s="2">
        <f t="shared" si="87"/>
        <v>26</v>
      </c>
      <c r="J2772" s="2" t="s">
        <v>11974</v>
      </c>
    </row>
    <row r="2773" spans="1:10" x14ac:dyDescent="0.25">
      <c r="A2773" s="9">
        <v>7810811987</v>
      </c>
      <c r="B2773" s="10" t="s">
        <v>10226</v>
      </c>
      <c r="C2773" s="13" t="str">
        <f>IF(B2773="","не указан"&amp;COUNTIF($A$3:$A2773,A2773),B2773)</f>
        <v>Сектор №2 МФЦ Московского района</v>
      </c>
      <c r="D2773" s="10" t="str">
        <f t="shared" si="86"/>
        <v>7810811987Сектор №2 МФЦ Московского района</v>
      </c>
      <c r="E2773" s="10"/>
      <c r="F2773" s="10" t="s">
        <v>2243</v>
      </c>
      <c r="G2773" s="10" t="s">
        <v>2420</v>
      </c>
      <c r="H2773" s="11" t="s">
        <v>2425</v>
      </c>
      <c r="I2773" s="2">
        <f t="shared" si="87"/>
        <v>25</v>
      </c>
      <c r="J2773" s="2" t="s">
        <v>11974</v>
      </c>
    </row>
    <row r="2774" spans="1:10" x14ac:dyDescent="0.25">
      <c r="A2774" s="12">
        <v>7810811987</v>
      </c>
      <c r="B2774" s="13" t="s">
        <v>10227</v>
      </c>
      <c r="C2774" s="13" t="str">
        <f>IF(B2774="","не указан"&amp;COUNTIF($A$3:$A2774,A2774),B2774)</f>
        <v>Сектор №2 МФЦ Невского района</v>
      </c>
      <c r="D2774" s="10" t="str">
        <f t="shared" si="86"/>
        <v>7810811987Сектор №2 МФЦ Невского района</v>
      </c>
      <c r="E2774" s="13"/>
      <c r="F2774" s="13" t="s">
        <v>2243</v>
      </c>
      <c r="G2774" s="13" t="s">
        <v>2420</v>
      </c>
      <c r="H2774" s="14" t="s">
        <v>2425</v>
      </c>
      <c r="I2774" s="2">
        <f t="shared" si="87"/>
        <v>24</v>
      </c>
      <c r="J2774" s="2" t="s">
        <v>11974</v>
      </c>
    </row>
    <row r="2775" spans="1:10" x14ac:dyDescent="0.25">
      <c r="A2775" s="9">
        <v>7810811987</v>
      </c>
      <c r="B2775" s="10" t="s">
        <v>10228</v>
      </c>
      <c r="C2775" s="13" t="str">
        <f>IF(B2775="","не указан"&amp;COUNTIF($A$3:$A2775,A2775),B2775)</f>
        <v>Сектор №2 МФЦ Приморского района</v>
      </c>
      <c r="D2775" s="10" t="str">
        <f t="shared" si="86"/>
        <v>7810811987Сектор №2 МФЦ Приморского района</v>
      </c>
      <c r="E2775" s="10"/>
      <c r="F2775" s="10" t="s">
        <v>2243</v>
      </c>
      <c r="G2775" s="10" t="s">
        <v>2420</v>
      </c>
      <c r="H2775" s="11" t="s">
        <v>2425</v>
      </c>
      <c r="I2775" s="2">
        <f t="shared" si="87"/>
        <v>23</v>
      </c>
      <c r="J2775" s="2" t="s">
        <v>11974</v>
      </c>
    </row>
    <row r="2776" spans="1:10" x14ac:dyDescent="0.25">
      <c r="A2776" s="12">
        <v>7810811987</v>
      </c>
      <c r="B2776" s="13" t="s">
        <v>10229</v>
      </c>
      <c r="C2776" s="13" t="str">
        <f>IF(B2776="","не указан"&amp;COUNTIF($A$3:$A2776,A2776),B2776)</f>
        <v>Сектор №2 МФЦ Пушкинского района</v>
      </c>
      <c r="D2776" s="10" t="str">
        <f t="shared" si="86"/>
        <v>7810811987Сектор №2 МФЦ Пушкинского района</v>
      </c>
      <c r="E2776" s="13"/>
      <c r="F2776" s="13" t="s">
        <v>2243</v>
      </c>
      <c r="G2776" s="13" t="s">
        <v>2420</v>
      </c>
      <c r="H2776" s="14" t="s">
        <v>2425</v>
      </c>
      <c r="I2776" s="2">
        <f t="shared" si="87"/>
        <v>22</v>
      </c>
      <c r="J2776" s="2" t="s">
        <v>11974</v>
      </c>
    </row>
    <row r="2777" spans="1:10" x14ac:dyDescent="0.25">
      <c r="A2777" s="9">
        <v>7810811987</v>
      </c>
      <c r="B2777" s="10" t="s">
        <v>10230</v>
      </c>
      <c r="C2777" s="13" t="str">
        <f>IF(B2777="","не указан"&amp;COUNTIF($A$3:$A2777,A2777),B2777)</f>
        <v>Сектор №2 МФЦ Фрунзенского района</v>
      </c>
      <c r="D2777" s="10" t="str">
        <f t="shared" si="86"/>
        <v>7810811987Сектор №2 МФЦ Фрунзенского района</v>
      </c>
      <c r="E2777" s="10"/>
      <c r="F2777" s="10" t="s">
        <v>2243</v>
      </c>
      <c r="G2777" s="10" t="s">
        <v>2420</v>
      </c>
      <c r="H2777" s="11" t="s">
        <v>2425</v>
      </c>
      <c r="I2777" s="2">
        <f t="shared" si="87"/>
        <v>21</v>
      </c>
      <c r="J2777" s="2" t="s">
        <v>11974</v>
      </c>
    </row>
    <row r="2778" spans="1:10" x14ac:dyDescent="0.25">
      <c r="A2778" s="12">
        <v>7810811987</v>
      </c>
      <c r="B2778" s="13" t="s">
        <v>10231</v>
      </c>
      <c r="C2778" s="13" t="str">
        <f>IF(B2778="","не указан"&amp;COUNTIF($A$3:$A2778,A2778),B2778)</f>
        <v>Сектор №3 МФЦ Красногвардейского района</v>
      </c>
      <c r="D2778" s="10" t="str">
        <f t="shared" si="86"/>
        <v>7810811987Сектор №3 МФЦ Красногвардейского района</v>
      </c>
      <c r="E2778" s="13"/>
      <c r="F2778" s="13" t="s">
        <v>2243</v>
      </c>
      <c r="G2778" s="13" t="s">
        <v>2420</v>
      </c>
      <c r="H2778" s="14" t="s">
        <v>2425</v>
      </c>
      <c r="I2778" s="2">
        <f t="shared" si="87"/>
        <v>20</v>
      </c>
      <c r="J2778" s="2" t="s">
        <v>11974</v>
      </c>
    </row>
    <row r="2779" spans="1:10" x14ac:dyDescent="0.25">
      <c r="A2779" s="9">
        <v>7810811987</v>
      </c>
      <c r="B2779" s="10" t="s">
        <v>10232</v>
      </c>
      <c r="C2779" s="13" t="str">
        <f>IF(B2779="","не указан"&amp;COUNTIF($A$3:$A2779,A2779),B2779)</f>
        <v>Сектор №3 МФЦ Красносельского района</v>
      </c>
      <c r="D2779" s="10" t="str">
        <f t="shared" si="86"/>
        <v>7810811987Сектор №3 МФЦ Красносельского района</v>
      </c>
      <c r="E2779" s="10"/>
      <c r="F2779" s="10" t="s">
        <v>2243</v>
      </c>
      <c r="G2779" s="10" t="s">
        <v>2420</v>
      </c>
      <c r="H2779" s="11" t="s">
        <v>2425</v>
      </c>
      <c r="I2779" s="2">
        <f t="shared" si="87"/>
        <v>19</v>
      </c>
      <c r="J2779" s="2" t="s">
        <v>11974</v>
      </c>
    </row>
    <row r="2780" spans="1:10" x14ac:dyDescent="0.25">
      <c r="A2780" s="12">
        <v>7810811987</v>
      </c>
      <c r="B2780" s="13" t="s">
        <v>10233</v>
      </c>
      <c r="C2780" s="13" t="str">
        <f>IF(B2780="","не указан"&amp;COUNTIF($A$3:$A2780,A2780),B2780)</f>
        <v>Сектор №3 МФЦ Невского района</v>
      </c>
      <c r="D2780" s="10" t="str">
        <f t="shared" si="86"/>
        <v>7810811987Сектор №3 МФЦ Невского района</v>
      </c>
      <c r="E2780" s="13"/>
      <c r="F2780" s="13" t="s">
        <v>2243</v>
      </c>
      <c r="G2780" s="13" t="s">
        <v>2420</v>
      </c>
      <c r="H2780" s="14" t="s">
        <v>2425</v>
      </c>
      <c r="I2780" s="2">
        <f t="shared" si="87"/>
        <v>18</v>
      </c>
      <c r="J2780" s="2" t="s">
        <v>11974</v>
      </c>
    </row>
    <row r="2781" spans="1:10" x14ac:dyDescent="0.25">
      <c r="A2781" s="9">
        <v>7810811987</v>
      </c>
      <c r="B2781" s="10" t="s">
        <v>10234</v>
      </c>
      <c r="C2781" s="13" t="str">
        <f>IF(B2781="","не указан"&amp;COUNTIF($A$3:$A2781,A2781),B2781)</f>
        <v>Сектор №3 МФЦ Приморского района</v>
      </c>
      <c r="D2781" s="10" t="str">
        <f t="shared" si="86"/>
        <v>7810811987Сектор №3 МФЦ Приморского района</v>
      </c>
      <c r="E2781" s="10"/>
      <c r="F2781" s="10" t="s">
        <v>2243</v>
      </c>
      <c r="G2781" s="10" t="s">
        <v>2420</v>
      </c>
      <c r="H2781" s="11" t="s">
        <v>2425</v>
      </c>
      <c r="I2781" s="2">
        <f t="shared" si="87"/>
        <v>17</v>
      </c>
      <c r="J2781" s="2" t="s">
        <v>11974</v>
      </c>
    </row>
    <row r="2782" spans="1:10" x14ac:dyDescent="0.25">
      <c r="A2782" s="12">
        <v>7810811987</v>
      </c>
      <c r="B2782" s="13" t="s">
        <v>10235</v>
      </c>
      <c r="C2782" s="13" t="str">
        <f>IF(B2782="","не указан"&amp;COUNTIF($A$3:$A2782,A2782),B2782)</f>
        <v>Сектор №3 МФЦ Фрунзенского района</v>
      </c>
      <c r="D2782" s="10" t="str">
        <f t="shared" si="86"/>
        <v>7810811987Сектор №3 МФЦ Фрунзенского района</v>
      </c>
      <c r="E2782" s="13"/>
      <c r="F2782" s="13" t="s">
        <v>2243</v>
      </c>
      <c r="G2782" s="13" t="s">
        <v>2420</v>
      </c>
      <c r="H2782" s="14" t="s">
        <v>2425</v>
      </c>
      <c r="I2782" s="2">
        <f t="shared" si="87"/>
        <v>16</v>
      </c>
      <c r="J2782" s="2" t="s">
        <v>11974</v>
      </c>
    </row>
    <row r="2783" spans="1:10" x14ac:dyDescent="0.25">
      <c r="A2783" s="9">
        <v>7810811987</v>
      </c>
      <c r="B2783" s="10" t="s">
        <v>10236</v>
      </c>
      <c r="C2783" s="13" t="str">
        <f>IF(B2783="","не указан"&amp;COUNTIF($A$3:$A2783,A2783),B2783)</f>
        <v>Сектор №4 МФЦ Красносельского района</v>
      </c>
      <c r="D2783" s="10" t="str">
        <f t="shared" si="86"/>
        <v>7810811987Сектор №4 МФЦ Красносельского района</v>
      </c>
      <c r="E2783" s="10"/>
      <c r="F2783" s="10" t="s">
        <v>2243</v>
      </c>
      <c r="G2783" s="10" t="s">
        <v>2420</v>
      </c>
      <c r="H2783" s="11" t="s">
        <v>2425</v>
      </c>
      <c r="I2783" s="2">
        <f t="shared" si="87"/>
        <v>15</v>
      </c>
      <c r="J2783" s="2" t="s">
        <v>11974</v>
      </c>
    </row>
    <row r="2784" spans="1:10" x14ac:dyDescent="0.25">
      <c r="A2784" s="12">
        <v>7810811987</v>
      </c>
      <c r="B2784" s="13" t="s">
        <v>10237</v>
      </c>
      <c r="C2784" s="13" t="str">
        <f>IF(B2784="","не указан"&amp;COUNTIF($A$3:$A2784,A2784),B2784)</f>
        <v>Сектор №4 МФЦ Невского района</v>
      </c>
      <c r="D2784" s="10" t="str">
        <f t="shared" si="86"/>
        <v>7810811987Сектор №4 МФЦ Невского района</v>
      </c>
      <c r="E2784" s="13"/>
      <c r="F2784" s="13" t="s">
        <v>2243</v>
      </c>
      <c r="G2784" s="13" t="s">
        <v>2420</v>
      </c>
      <c r="H2784" s="14" t="s">
        <v>2425</v>
      </c>
      <c r="I2784" s="2">
        <f t="shared" si="87"/>
        <v>14</v>
      </c>
      <c r="J2784" s="2" t="s">
        <v>11974</v>
      </c>
    </row>
    <row r="2785" spans="1:10" x14ac:dyDescent="0.25">
      <c r="A2785" s="9">
        <v>7810811987</v>
      </c>
      <c r="B2785" s="10" t="s">
        <v>10238</v>
      </c>
      <c r="C2785" s="13" t="str">
        <f>IF(B2785="","не указан"&amp;COUNTIF($A$3:$A2785,A2785),B2785)</f>
        <v>Сектор №4 МФЦ Приморского района</v>
      </c>
      <c r="D2785" s="10" t="str">
        <f t="shared" si="86"/>
        <v>7810811987Сектор №4 МФЦ Приморского района</v>
      </c>
      <c r="E2785" s="10"/>
      <c r="F2785" s="10" t="s">
        <v>2243</v>
      </c>
      <c r="G2785" s="10" t="s">
        <v>2420</v>
      </c>
      <c r="H2785" s="11" t="s">
        <v>2425</v>
      </c>
      <c r="I2785" s="2">
        <f t="shared" si="87"/>
        <v>13</v>
      </c>
      <c r="J2785" s="2" t="s">
        <v>11974</v>
      </c>
    </row>
    <row r="2786" spans="1:10" x14ac:dyDescent="0.25">
      <c r="A2786" s="12">
        <v>7810811987</v>
      </c>
      <c r="B2786" s="13" t="s">
        <v>10239</v>
      </c>
      <c r="C2786" s="13" t="str">
        <f>IF(B2786="","не указан"&amp;COUNTIF($A$3:$A2786,A2786),B2786)</f>
        <v>Сектор №4 МФЦ Фрунзенского района</v>
      </c>
      <c r="D2786" s="10" t="str">
        <f t="shared" si="86"/>
        <v>7810811987Сектор №4 МФЦ Фрунзенского района</v>
      </c>
      <c r="E2786" s="13"/>
      <c r="F2786" s="13" t="s">
        <v>2243</v>
      </c>
      <c r="G2786" s="13" t="s">
        <v>2420</v>
      </c>
      <c r="H2786" s="14" t="s">
        <v>2425</v>
      </c>
      <c r="I2786" s="2">
        <f t="shared" si="87"/>
        <v>12</v>
      </c>
      <c r="J2786" s="2" t="s">
        <v>11974</v>
      </c>
    </row>
    <row r="2787" spans="1:10" x14ac:dyDescent="0.25">
      <c r="A2787" s="9">
        <v>7810811987</v>
      </c>
      <c r="B2787" s="10" t="s">
        <v>10240</v>
      </c>
      <c r="C2787" s="13" t="str">
        <f>IF(B2787="","не указан"&amp;COUNTIF($A$3:$A2787,A2787),B2787)</f>
        <v>Сектор №5 МФЦ Красносельского района</v>
      </c>
      <c r="D2787" s="10" t="str">
        <f t="shared" si="86"/>
        <v>7810811987Сектор №5 МФЦ Красносельского района</v>
      </c>
      <c r="E2787" s="10"/>
      <c r="F2787" s="10" t="s">
        <v>2243</v>
      </c>
      <c r="G2787" s="10" t="s">
        <v>2420</v>
      </c>
      <c r="H2787" s="11" t="s">
        <v>2425</v>
      </c>
      <c r="I2787" s="2">
        <f t="shared" si="87"/>
        <v>11</v>
      </c>
      <c r="J2787" s="2" t="s">
        <v>11974</v>
      </c>
    </row>
    <row r="2788" spans="1:10" x14ac:dyDescent="0.25">
      <c r="A2788" s="12">
        <v>7810811987</v>
      </c>
      <c r="B2788" s="13" t="s">
        <v>10241</v>
      </c>
      <c r="C2788" s="13" t="str">
        <f>IF(B2788="","не указан"&amp;COUNTIF($A$3:$A2788,A2788),B2788)</f>
        <v>Сектор №5 МФЦ Московского района</v>
      </c>
      <c r="D2788" s="10" t="str">
        <f t="shared" si="86"/>
        <v>7810811987Сектор №5 МФЦ Московского района</v>
      </c>
      <c r="E2788" s="13"/>
      <c r="F2788" s="13" t="s">
        <v>2243</v>
      </c>
      <c r="G2788" s="13" t="s">
        <v>2420</v>
      </c>
      <c r="H2788" s="14" t="s">
        <v>2425</v>
      </c>
      <c r="I2788" s="2">
        <f t="shared" si="87"/>
        <v>10</v>
      </c>
      <c r="J2788" s="2" t="s">
        <v>11974</v>
      </c>
    </row>
    <row r="2789" spans="1:10" x14ac:dyDescent="0.25">
      <c r="A2789" s="9">
        <v>7810811987</v>
      </c>
      <c r="B2789" s="10" t="s">
        <v>10242</v>
      </c>
      <c r="C2789" s="13" t="str">
        <f>IF(B2789="","не указан"&amp;COUNTIF($A$3:$A2789,A2789),B2789)</f>
        <v>Сектор №5 МФЦ Невского района</v>
      </c>
      <c r="D2789" s="10" t="str">
        <f t="shared" si="86"/>
        <v>7810811987Сектор №5 МФЦ Невского района</v>
      </c>
      <c r="E2789" s="10"/>
      <c r="F2789" s="10" t="s">
        <v>2243</v>
      </c>
      <c r="G2789" s="10" t="s">
        <v>2420</v>
      </c>
      <c r="H2789" s="11" t="s">
        <v>2425</v>
      </c>
      <c r="I2789" s="2">
        <f t="shared" si="87"/>
        <v>9</v>
      </c>
      <c r="J2789" s="2" t="s">
        <v>11974</v>
      </c>
    </row>
    <row r="2790" spans="1:10" x14ac:dyDescent="0.25">
      <c r="A2790" s="12">
        <v>7810811987</v>
      </c>
      <c r="B2790" s="13" t="s">
        <v>10243</v>
      </c>
      <c r="C2790" s="13" t="str">
        <f>IF(B2790="","не указан"&amp;COUNTIF($A$3:$A2790,A2790),B2790)</f>
        <v>Сектор №5 МФЦ Приморского района</v>
      </c>
      <c r="D2790" s="10" t="str">
        <f t="shared" si="86"/>
        <v>7810811987Сектор №5 МФЦ Приморского района</v>
      </c>
      <c r="E2790" s="13"/>
      <c r="F2790" s="13" t="s">
        <v>2243</v>
      </c>
      <c r="G2790" s="13" t="s">
        <v>2420</v>
      </c>
      <c r="H2790" s="14" t="s">
        <v>2425</v>
      </c>
      <c r="I2790" s="2">
        <f t="shared" si="87"/>
        <v>8</v>
      </c>
      <c r="J2790" s="2" t="s">
        <v>11974</v>
      </c>
    </row>
    <row r="2791" spans="1:10" x14ac:dyDescent="0.25">
      <c r="A2791" s="9">
        <v>7810811987</v>
      </c>
      <c r="B2791" s="10" t="s">
        <v>10244</v>
      </c>
      <c r="C2791" s="13" t="str">
        <f>IF(B2791="","не указан"&amp;COUNTIF($A$3:$A2791,A2791),B2791)</f>
        <v>Сектор №5 МФЦ Фрунзенского района</v>
      </c>
      <c r="D2791" s="10" t="str">
        <f t="shared" si="86"/>
        <v>7810811987Сектор №5 МФЦ Фрунзенского района</v>
      </c>
      <c r="E2791" s="10"/>
      <c r="F2791" s="10" t="s">
        <v>2243</v>
      </c>
      <c r="G2791" s="10" t="s">
        <v>2420</v>
      </c>
      <c r="H2791" s="11" t="s">
        <v>2425</v>
      </c>
      <c r="I2791" s="2">
        <f t="shared" si="87"/>
        <v>7</v>
      </c>
      <c r="J2791" s="2" t="s">
        <v>11974</v>
      </c>
    </row>
    <row r="2792" spans="1:10" x14ac:dyDescent="0.25">
      <c r="A2792" s="12">
        <v>7810811987</v>
      </c>
      <c r="B2792" s="13" t="s">
        <v>10245</v>
      </c>
      <c r="C2792" s="13" t="str">
        <f>IF(B2792="","не указан"&amp;COUNTIF($A$3:$A2792,A2792),B2792)</f>
        <v>Сектор №6 МФЦ Выборгского района</v>
      </c>
      <c r="D2792" s="10" t="str">
        <f t="shared" si="86"/>
        <v>7810811987Сектор №6 МФЦ Выборгского района</v>
      </c>
      <c r="E2792" s="13"/>
      <c r="F2792" s="13" t="s">
        <v>2243</v>
      </c>
      <c r="G2792" s="13" t="s">
        <v>2420</v>
      </c>
      <c r="H2792" s="14" t="s">
        <v>2425</v>
      </c>
      <c r="I2792" s="2">
        <f t="shared" si="87"/>
        <v>6</v>
      </c>
      <c r="J2792" s="2" t="s">
        <v>11974</v>
      </c>
    </row>
    <row r="2793" spans="1:10" x14ac:dyDescent="0.25">
      <c r="A2793" s="9">
        <v>7810811987</v>
      </c>
      <c r="B2793" s="10" t="s">
        <v>10246</v>
      </c>
      <c r="C2793" s="13" t="str">
        <f>IF(B2793="","не указан"&amp;COUNTIF($A$3:$A2793,A2793),B2793)</f>
        <v>Сектор №6 МФЦ Приморского района</v>
      </c>
      <c r="D2793" s="10" t="str">
        <f t="shared" si="86"/>
        <v>7810811987Сектор №6 МФЦ Приморского района</v>
      </c>
      <c r="E2793" s="10"/>
      <c r="F2793" s="10" t="s">
        <v>2243</v>
      </c>
      <c r="G2793" s="10" t="s">
        <v>2420</v>
      </c>
      <c r="H2793" s="11" t="s">
        <v>2425</v>
      </c>
      <c r="I2793" s="2">
        <f t="shared" si="87"/>
        <v>5</v>
      </c>
      <c r="J2793" s="2" t="s">
        <v>11974</v>
      </c>
    </row>
    <row r="2794" spans="1:10" x14ac:dyDescent="0.25">
      <c r="A2794" s="12">
        <v>7810811987</v>
      </c>
      <c r="B2794" s="13" t="s">
        <v>10247</v>
      </c>
      <c r="C2794" s="13" t="str">
        <f>IF(B2794="","не указан"&amp;COUNTIF($A$3:$A2794,A2794),B2794)</f>
        <v>Сектор №7 МФЦ Приморского района</v>
      </c>
      <c r="D2794" s="10" t="str">
        <f t="shared" si="86"/>
        <v>7810811987Сектор №7 МФЦ Приморского района</v>
      </c>
      <c r="E2794" s="13"/>
      <c r="F2794" s="13" t="s">
        <v>2243</v>
      </c>
      <c r="G2794" s="13" t="s">
        <v>2420</v>
      </c>
      <c r="H2794" s="14" t="s">
        <v>2425</v>
      </c>
      <c r="I2794" s="2">
        <f t="shared" si="87"/>
        <v>4</v>
      </c>
      <c r="J2794" s="2" t="s">
        <v>11974</v>
      </c>
    </row>
    <row r="2795" spans="1:10" x14ac:dyDescent="0.25">
      <c r="A2795" s="9">
        <v>7810811987</v>
      </c>
      <c r="B2795" s="10" t="s">
        <v>10248</v>
      </c>
      <c r="C2795" s="13" t="str">
        <f>IF(B2795="","не указан"&amp;COUNTIF($A$3:$A2795,A2795),B2795)</f>
        <v>Сектор №9 МФЦ Приморского района</v>
      </c>
      <c r="D2795" s="10" t="str">
        <f t="shared" si="86"/>
        <v>7810811987Сектор №9 МФЦ Приморского района</v>
      </c>
      <c r="E2795" s="10"/>
      <c r="F2795" s="10" t="s">
        <v>2243</v>
      </c>
      <c r="G2795" s="10" t="s">
        <v>2420</v>
      </c>
      <c r="H2795" s="11" t="s">
        <v>2425</v>
      </c>
      <c r="I2795" s="2">
        <f t="shared" si="87"/>
        <v>3</v>
      </c>
      <c r="J2795" s="2" t="s">
        <v>11974</v>
      </c>
    </row>
    <row r="2796" spans="1:10" x14ac:dyDescent="0.25">
      <c r="A2796" s="12">
        <v>7810811987</v>
      </c>
      <c r="B2796" s="13"/>
      <c r="C2796" s="13" t="str">
        <f>IF(B2796="","не указан"&amp;COUNTIF($A$3:$A2796,A2796),B2796)</f>
        <v>не указан56</v>
      </c>
      <c r="D2796" s="10" t="str">
        <f t="shared" si="86"/>
        <v>7810811987не указан56</v>
      </c>
      <c r="E2796" s="13"/>
      <c r="F2796" s="13" t="s">
        <v>2243</v>
      </c>
      <c r="G2796" s="13" t="s">
        <v>2420</v>
      </c>
      <c r="H2796" s="14" t="s">
        <v>2425</v>
      </c>
      <c r="I2796" s="2">
        <f t="shared" si="87"/>
        <v>2</v>
      </c>
      <c r="J2796" s="2" t="s">
        <v>11974</v>
      </c>
    </row>
    <row r="2797" spans="1:10" x14ac:dyDescent="0.25">
      <c r="A2797" s="9">
        <v>7810811987</v>
      </c>
      <c r="B2797" s="10" t="s">
        <v>11671</v>
      </c>
      <c r="C2797" s="13" t="str">
        <f>IF(B2797="","не указан"&amp;COUNTIF($A$3:$A2797,A2797),B2797)</f>
        <v>Центр телефонного обслуживания</v>
      </c>
      <c r="D2797" s="10" t="str">
        <f t="shared" si="86"/>
        <v>7810811987Центр телефонного обслуживания</v>
      </c>
      <c r="E2797" s="10"/>
      <c r="F2797" s="10" t="s">
        <v>2243</v>
      </c>
      <c r="G2797" s="10" t="s">
        <v>2420</v>
      </c>
      <c r="H2797" s="11" t="s">
        <v>2425</v>
      </c>
      <c r="I2797" s="2">
        <f t="shared" si="87"/>
        <v>1</v>
      </c>
      <c r="J2797" s="2" t="s">
        <v>11974</v>
      </c>
    </row>
    <row r="2798" spans="1:10" x14ac:dyDescent="0.25">
      <c r="A2798" s="12">
        <v>7810825309</v>
      </c>
      <c r="B2798" s="13" t="s">
        <v>4392</v>
      </c>
      <c r="C2798" s="13" t="str">
        <f>IF(B2798="","не указан"&amp;COUNTIF($A$3:$A2798,A2798),B2798)</f>
        <v>Государственное бюджетное дошкольное образовательное учреждение детский сад № 25 Московского района Санкт-Петербурга</v>
      </c>
      <c r="D2798" s="10" t="str">
        <f t="shared" si="86"/>
        <v>7810825309Государственное бюджетное дошкольное образовательное учреждение детский сад № 25 Московского района Санкт-Петербурга</v>
      </c>
      <c r="E2798" s="13"/>
      <c r="F2798" s="13" t="s">
        <v>16</v>
      </c>
      <c r="G2798" s="13" t="s">
        <v>1196</v>
      </c>
      <c r="H2798" s="14" t="s">
        <v>1219</v>
      </c>
      <c r="I2798" s="2">
        <f t="shared" si="87"/>
        <v>2</v>
      </c>
      <c r="J2798" s="2" t="s">
        <v>11974</v>
      </c>
    </row>
    <row r="2799" spans="1:10" x14ac:dyDescent="0.25">
      <c r="A2799" s="9">
        <v>7810825309</v>
      </c>
      <c r="B2799" s="13"/>
      <c r="C2799" s="13" t="str">
        <f>IF(B2799="","не указан"&amp;COUNTIF($A$3:$A2799,A2799),B2799)</f>
        <v>не указан2</v>
      </c>
      <c r="D2799" s="10" t="str">
        <f t="shared" si="86"/>
        <v>7810825309не указан2</v>
      </c>
      <c r="E2799" s="10" t="s">
        <v>5187</v>
      </c>
      <c r="F2799" s="10" t="s">
        <v>16</v>
      </c>
      <c r="G2799" s="10" t="s">
        <v>1196</v>
      </c>
      <c r="H2799" s="11" t="s">
        <v>1219</v>
      </c>
      <c r="I2799" s="2">
        <f t="shared" si="87"/>
        <v>1</v>
      </c>
      <c r="J2799" s="2" t="s">
        <v>11974</v>
      </c>
    </row>
    <row r="2800" spans="1:10" x14ac:dyDescent="0.25">
      <c r="A2800" s="12">
        <v>7810838756</v>
      </c>
      <c r="B2800" s="13"/>
      <c r="C2800" s="13" t="str">
        <f>IF(B2800="","не указан"&amp;COUNTIF($A$3:$A2800,A2800),B2800)</f>
        <v>не указан1</v>
      </c>
      <c r="D2800" s="10" t="str">
        <f t="shared" si="86"/>
        <v>7810838756не указан1</v>
      </c>
      <c r="E2800" s="13" t="s">
        <v>8212</v>
      </c>
      <c r="F2800" s="13" t="s">
        <v>16</v>
      </c>
      <c r="G2800" s="13" t="s">
        <v>1196</v>
      </c>
      <c r="H2800" s="14" t="s">
        <v>1290</v>
      </c>
      <c r="I2800" s="2">
        <f t="shared" si="87"/>
        <v>3</v>
      </c>
      <c r="J2800" s="2" t="s">
        <v>11974</v>
      </c>
    </row>
    <row r="2801" spans="1:10" x14ac:dyDescent="0.25">
      <c r="A2801" s="9">
        <v>7810838756</v>
      </c>
      <c r="B2801" s="10" t="s">
        <v>8213</v>
      </c>
      <c r="C2801" s="13" t="str">
        <f>IF(B2801="","не указан"&amp;COUNTIF($A$3:$A2801,A2801),B2801)</f>
        <v>Образовательные услуги 2</v>
      </c>
      <c r="D2801" s="10" t="str">
        <f t="shared" si="86"/>
        <v>7810838756Образовательные услуги 2</v>
      </c>
      <c r="E2801" s="10" t="s">
        <v>8214</v>
      </c>
      <c r="F2801" s="10" t="s">
        <v>16</v>
      </c>
      <c r="G2801" s="10" t="s">
        <v>1196</v>
      </c>
      <c r="H2801" s="11" t="s">
        <v>1290</v>
      </c>
      <c r="I2801" s="2">
        <f t="shared" si="87"/>
        <v>2</v>
      </c>
      <c r="J2801" s="2" t="s">
        <v>11974</v>
      </c>
    </row>
    <row r="2802" spans="1:10" x14ac:dyDescent="0.25">
      <c r="A2802" s="12">
        <v>7810838756</v>
      </c>
      <c r="B2802" s="13" t="s">
        <v>8215</v>
      </c>
      <c r="C2802" s="13" t="str">
        <f>IF(B2802="","не указан"&amp;COUNTIF($A$3:$A2802,A2802),B2802)</f>
        <v>Образовательные услуги 3</v>
      </c>
      <c r="D2802" s="10" t="str">
        <f t="shared" si="86"/>
        <v>7810838756Образовательные услуги 3</v>
      </c>
      <c r="E2802" s="13" t="s">
        <v>8216</v>
      </c>
      <c r="F2802" s="13" t="s">
        <v>16</v>
      </c>
      <c r="G2802" s="13" t="s">
        <v>1196</v>
      </c>
      <c r="H2802" s="14" t="s">
        <v>1290</v>
      </c>
      <c r="I2802" s="2">
        <f t="shared" si="87"/>
        <v>1</v>
      </c>
      <c r="J2802" s="2" t="s">
        <v>11974</v>
      </c>
    </row>
    <row r="2803" spans="1:10" x14ac:dyDescent="0.25">
      <c r="A2803" s="9">
        <v>7810977894</v>
      </c>
      <c r="B2803" s="10" t="s">
        <v>10420</v>
      </c>
      <c r="C2803" s="13" t="str">
        <f>IF(B2803="","не указан"&amp;COUNTIF($A$3:$A2803,A2803),B2803)</f>
        <v>Социальное обслуживание детей-инвалидов в полустационарной форме</v>
      </c>
      <c r="D2803" s="10" t="str">
        <f t="shared" si="86"/>
        <v>7810977894Социальное обслуживание детей-инвалидов в полустационарной форме</v>
      </c>
      <c r="E2803" s="10" t="s">
        <v>10421</v>
      </c>
      <c r="F2803" s="10" t="s">
        <v>16</v>
      </c>
      <c r="G2803" s="10" t="s">
        <v>1196</v>
      </c>
      <c r="H2803" s="11" t="s">
        <v>1311</v>
      </c>
      <c r="I2803" s="2">
        <f t="shared" si="87"/>
        <v>2</v>
      </c>
      <c r="J2803" s="2" t="s">
        <v>11974</v>
      </c>
    </row>
    <row r="2804" spans="1:10" x14ac:dyDescent="0.25">
      <c r="A2804" s="12">
        <v>7810977894</v>
      </c>
      <c r="B2804" s="13" t="s">
        <v>10424</v>
      </c>
      <c r="C2804" s="13" t="str">
        <f>IF(B2804="","не указан"&amp;COUNTIF($A$3:$A2804,A2804),B2804)</f>
        <v>Социальное обслуживание инвалидов в полустационарной форме</v>
      </c>
      <c r="D2804" s="10" t="str">
        <f t="shared" si="86"/>
        <v>7810977894Социальное обслуживание инвалидов в полустационарной форме</v>
      </c>
      <c r="E2804" s="13" t="s">
        <v>10425</v>
      </c>
      <c r="F2804" s="13" t="s">
        <v>16</v>
      </c>
      <c r="G2804" s="13" t="s">
        <v>1196</v>
      </c>
      <c r="H2804" s="14" t="s">
        <v>1311</v>
      </c>
      <c r="I2804" s="2">
        <f t="shared" si="87"/>
        <v>1</v>
      </c>
      <c r="J2804" s="2" t="s">
        <v>11974</v>
      </c>
    </row>
    <row r="2805" spans="1:10" x14ac:dyDescent="0.25">
      <c r="A2805" s="9">
        <v>7811000290</v>
      </c>
      <c r="B2805" s="13"/>
      <c r="C2805" s="13" t="str">
        <f>IF(B2805="","не указан"&amp;COUNTIF($A$3:$A2805,A2805),B2805)</f>
        <v>не указан1</v>
      </c>
      <c r="D2805" s="10" t="str">
        <f t="shared" si="86"/>
        <v>7811000290не указан1</v>
      </c>
      <c r="E2805" s="10" t="s">
        <v>7147</v>
      </c>
      <c r="F2805" s="10" t="s">
        <v>16</v>
      </c>
      <c r="G2805" s="10" t="s">
        <v>1325</v>
      </c>
      <c r="H2805" s="11" t="s">
        <v>1517</v>
      </c>
      <c r="I2805" s="2">
        <f t="shared" si="87"/>
        <v>1</v>
      </c>
      <c r="J2805" s="2" t="s">
        <v>11974</v>
      </c>
    </row>
    <row r="2806" spans="1:10" x14ac:dyDescent="0.25">
      <c r="A2806" s="12">
        <v>7811000325</v>
      </c>
      <c r="B2806" s="13"/>
      <c r="C2806" s="13" t="str">
        <f>IF(B2806="","не указан"&amp;COUNTIF($A$3:$A2806,A2806),B2806)</f>
        <v>не указан1</v>
      </c>
      <c r="D2806" s="10" t="str">
        <f t="shared" si="86"/>
        <v>7811000325не указан1</v>
      </c>
      <c r="E2806" s="13" t="s">
        <v>11433</v>
      </c>
      <c r="F2806" s="13" t="s">
        <v>16</v>
      </c>
      <c r="G2806" s="13" t="s">
        <v>1325</v>
      </c>
      <c r="H2806" s="14" t="s">
        <v>1509</v>
      </c>
      <c r="I2806" s="2">
        <f t="shared" si="87"/>
        <v>1</v>
      </c>
      <c r="J2806" s="2" t="s">
        <v>11974</v>
      </c>
    </row>
    <row r="2807" spans="1:10" x14ac:dyDescent="0.25">
      <c r="A2807" s="9">
        <v>7811000822</v>
      </c>
      <c r="B2807" s="10" t="s">
        <v>5470</v>
      </c>
      <c r="C2807" s="13" t="str">
        <f>IF(B2807="","не указан"&amp;COUNTIF($A$3:$A2807,A2807),B2807)</f>
        <v>Диспансерное отделение (помещения в безвозмездном пользовании)</v>
      </c>
      <c r="D2807" s="10" t="str">
        <f t="shared" si="86"/>
        <v>7811000822Диспансерное отделение (помещения в безвозмездном пользовании)</v>
      </c>
      <c r="E2807" s="10" t="s">
        <v>5471</v>
      </c>
      <c r="F2807" s="10" t="s">
        <v>16</v>
      </c>
      <c r="G2807" s="10" t="s">
        <v>1325</v>
      </c>
      <c r="H2807" s="11" t="s">
        <v>1514</v>
      </c>
      <c r="I2807" s="2">
        <f t="shared" si="87"/>
        <v>4</v>
      </c>
      <c r="J2807" s="2" t="s">
        <v>11974</v>
      </c>
    </row>
    <row r="2808" spans="1:10" x14ac:dyDescent="0.25">
      <c r="A2808" s="12">
        <v>7811000822</v>
      </c>
      <c r="B2808" s="13"/>
      <c r="C2808" s="13" t="str">
        <f>IF(B2808="","не указан"&amp;COUNTIF($A$3:$A2808,A2808),B2808)</f>
        <v>не указан2</v>
      </c>
      <c r="D2808" s="10" t="str">
        <f t="shared" si="86"/>
        <v>7811000822не указан2</v>
      </c>
      <c r="E2808" s="13" t="s">
        <v>5472</v>
      </c>
      <c r="F2808" s="13" t="s">
        <v>16</v>
      </c>
      <c r="G2808" s="13" t="s">
        <v>1325</v>
      </c>
      <c r="H2808" s="14" t="s">
        <v>1514</v>
      </c>
      <c r="I2808" s="2">
        <f t="shared" si="87"/>
        <v>3</v>
      </c>
      <c r="J2808" s="2" t="s">
        <v>11974</v>
      </c>
    </row>
    <row r="2809" spans="1:10" x14ac:dyDescent="0.25">
      <c r="A2809" s="9">
        <v>7811000822</v>
      </c>
      <c r="B2809" s="10" t="s">
        <v>5559</v>
      </c>
      <c r="C2809" s="13" t="str">
        <f>IF(B2809="","не указан"&amp;COUNTIF($A$3:$A2809,A2809),B2809)</f>
        <v>Дневной стационар (помещения в безвозмездном пользовании)</v>
      </c>
      <c r="D2809" s="10" t="str">
        <f t="shared" si="86"/>
        <v>7811000822Дневной стационар (помещения в безвозмездном пользовании)</v>
      </c>
      <c r="E2809" s="10" t="s">
        <v>5560</v>
      </c>
      <c r="F2809" s="10" t="s">
        <v>16</v>
      </c>
      <c r="G2809" s="10" t="s">
        <v>1325</v>
      </c>
      <c r="H2809" s="11" t="s">
        <v>1514</v>
      </c>
      <c r="I2809" s="2">
        <f t="shared" si="87"/>
        <v>2</v>
      </c>
      <c r="J2809" s="2" t="s">
        <v>11974</v>
      </c>
    </row>
    <row r="2810" spans="1:10" x14ac:dyDescent="0.25">
      <c r="A2810" s="12">
        <v>7811000822</v>
      </c>
      <c r="B2810" s="13" t="s">
        <v>7296</v>
      </c>
      <c r="C2810" s="13" t="str">
        <f>IF(B2810="","не указан"&amp;COUNTIF($A$3:$A2810,A2810),B2810)</f>
        <v>Медико-реабилитационное отделение (помещения в безвозмездном пользовании)</v>
      </c>
      <c r="D2810" s="10" t="str">
        <f t="shared" si="86"/>
        <v>7811000822Медико-реабилитационное отделение (помещения в безвозмездном пользовании)</v>
      </c>
      <c r="E2810" s="13" t="s">
        <v>7297</v>
      </c>
      <c r="F2810" s="13" t="s">
        <v>16</v>
      </c>
      <c r="G2810" s="13" t="s">
        <v>1325</v>
      </c>
      <c r="H2810" s="14" t="s">
        <v>1514</v>
      </c>
      <c r="I2810" s="2">
        <f t="shared" si="87"/>
        <v>1</v>
      </c>
      <c r="J2810" s="2" t="s">
        <v>11974</v>
      </c>
    </row>
    <row r="2811" spans="1:10" x14ac:dyDescent="0.25">
      <c r="A2811" s="9">
        <v>7811001382</v>
      </c>
      <c r="B2811" s="10" t="s">
        <v>4114</v>
      </c>
      <c r="C2811" s="13" t="str">
        <f>IF(B2811="","не указан"&amp;COUNTIF($A$3:$A2811,A2811),B2811)</f>
        <v>гериатрическое отделение</v>
      </c>
      <c r="D2811" s="10" t="str">
        <f t="shared" si="86"/>
        <v>7811001382гериатрическое отделение</v>
      </c>
      <c r="E2811" s="10"/>
      <c r="F2811" s="10" t="s">
        <v>16</v>
      </c>
      <c r="G2811" s="10" t="s">
        <v>1325</v>
      </c>
      <c r="H2811" s="11" t="s">
        <v>1502</v>
      </c>
      <c r="I2811" s="2">
        <f t="shared" si="87"/>
        <v>4</v>
      </c>
      <c r="J2811" s="2" t="s">
        <v>11974</v>
      </c>
    </row>
    <row r="2812" spans="1:10" x14ac:dyDescent="0.25">
      <c r="A2812" s="12">
        <v>7811001382</v>
      </c>
      <c r="B2812" s="13" t="s">
        <v>6531</v>
      </c>
      <c r="C2812" s="13" t="str">
        <f>IF(B2812="","не указан"&amp;COUNTIF($A$3:$A2812,A2812),B2812)</f>
        <v>здание поликлиники</v>
      </c>
      <c r="D2812" s="10" t="str">
        <f t="shared" si="86"/>
        <v>7811001382здание поликлиники</v>
      </c>
      <c r="E2812" s="13" t="s">
        <v>6532</v>
      </c>
      <c r="F2812" s="13" t="s">
        <v>16</v>
      </c>
      <c r="G2812" s="13" t="s">
        <v>1325</v>
      </c>
      <c r="H2812" s="14" t="s">
        <v>1502</v>
      </c>
      <c r="I2812" s="2">
        <f t="shared" si="87"/>
        <v>3</v>
      </c>
      <c r="J2812" s="2" t="s">
        <v>11974</v>
      </c>
    </row>
    <row r="2813" spans="1:10" x14ac:dyDescent="0.25">
      <c r="A2813" s="9">
        <v>7811001382</v>
      </c>
      <c r="B2813" s="10" t="s">
        <v>8622</v>
      </c>
      <c r="C2813" s="13" t="str">
        <f>IF(B2813="","не указан"&amp;COUNTIF($A$3:$A2813,A2813),B2813)</f>
        <v>отделение врачей общей практики</v>
      </c>
      <c r="D2813" s="10" t="str">
        <f t="shared" si="86"/>
        <v>7811001382отделение врачей общей практики</v>
      </c>
      <c r="E2813" s="10"/>
      <c r="F2813" s="10" t="s">
        <v>16</v>
      </c>
      <c r="G2813" s="10" t="s">
        <v>1325</v>
      </c>
      <c r="H2813" s="11" t="s">
        <v>1502</v>
      </c>
      <c r="I2813" s="2">
        <f t="shared" si="87"/>
        <v>2</v>
      </c>
      <c r="J2813" s="2" t="s">
        <v>11974</v>
      </c>
    </row>
    <row r="2814" spans="1:10" x14ac:dyDescent="0.25">
      <c r="A2814" s="12">
        <v>7811001382</v>
      </c>
      <c r="B2814" s="13" t="s">
        <v>8624</v>
      </c>
      <c r="C2814" s="13" t="str">
        <f>IF(B2814="","не указан"&amp;COUNTIF($A$3:$A2814,A2814),B2814)</f>
        <v>Отделение врачей общей практики</v>
      </c>
      <c r="D2814" s="10" t="str">
        <f t="shared" si="86"/>
        <v>7811001382Отделение врачей общей практики</v>
      </c>
      <c r="E2814" s="13"/>
      <c r="F2814" s="13" t="s">
        <v>16</v>
      </c>
      <c r="G2814" s="13" t="s">
        <v>1325</v>
      </c>
      <c r="H2814" s="14" t="s">
        <v>1502</v>
      </c>
      <c r="I2814" s="2">
        <f t="shared" si="87"/>
        <v>1</v>
      </c>
      <c r="J2814" s="2" t="s">
        <v>11974</v>
      </c>
    </row>
    <row r="2815" spans="1:10" x14ac:dyDescent="0.25">
      <c r="A2815" s="9">
        <v>7811005683</v>
      </c>
      <c r="B2815" s="13"/>
      <c r="C2815" s="13" t="str">
        <f>IF(B2815="","не указан"&amp;COUNTIF($A$3:$A2815,A2815),B2815)</f>
        <v>не указан1</v>
      </c>
      <c r="D2815" s="10" t="str">
        <f t="shared" si="86"/>
        <v>7811005683не указан1</v>
      </c>
      <c r="E2815" s="10" t="s">
        <v>8538</v>
      </c>
      <c r="F2815" s="10" t="s">
        <v>16</v>
      </c>
      <c r="G2815" s="10" t="s">
        <v>1325</v>
      </c>
      <c r="H2815" s="11" t="s">
        <v>1437</v>
      </c>
      <c r="I2815" s="2">
        <f t="shared" si="87"/>
        <v>1</v>
      </c>
      <c r="J2815" s="2" t="s">
        <v>11974</v>
      </c>
    </row>
    <row r="2816" spans="1:10" x14ac:dyDescent="0.25">
      <c r="A2816" s="12">
        <v>7811005690</v>
      </c>
      <c r="B2816" s="13" t="s">
        <v>3408</v>
      </c>
      <c r="C2816" s="13" t="str">
        <f>IF(B2816="","не указан"&amp;COUNTIF($A$3:$A2816,A2816),B2816)</f>
        <v>Библиотека № 1 им. Н. К. Крупской</v>
      </c>
      <c r="D2816" s="10" t="str">
        <f t="shared" si="86"/>
        <v>7811005690Библиотека № 1 им. Н. К. Крупской</v>
      </c>
      <c r="E2816" s="13"/>
      <c r="F2816" s="13" t="s">
        <v>16</v>
      </c>
      <c r="G2816" s="13" t="s">
        <v>1325</v>
      </c>
      <c r="H2816" s="14" t="s">
        <v>1494</v>
      </c>
      <c r="I2816" s="2">
        <f t="shared" si="87"/>
        <v>17</v>
      </c>
      <c r="J2816" s="2" t="s">
        <v>11974</v>
      </c>
    </row>
    <row r="2817" spans="1:10" x14ac:dyDescent="0.25">
      <c r="A2817" s="9">
        <v>7811005690</v>
      </c>
      <c r="B2817" s="10" t="s">
        <v>3413</v>
      </c>
      <c r="C2817" s="13" t="str">
        <f>IF(B2817="","не указан"&amp;COUNTIF($A$3:$A2817,A2817),B2817)</f>
        <v>Библиотека № 13</v>
      </c>
      <c r="D2817" s="10" t="str">
        <f t="shared" si="86"/>
        <v>7811005690Библиотека № 13</v>
      </c>
      <c r="E2817" s="10"/>
      <c r="F2817" s="10" t="s">
        <v>16</v>
      </c>
      <c r="G2817" s="10" t="s">
        <v>1325</v>
      </c>
      <c r="H2817" s="11" t="s">
        <v>1494</v>
      </c>
      <c r="I2817" s="2">
        <f t="shared" si="87"/>
        <v>16</v>
      </c>
      <c r="J2817" s="2" t="s">
        <v>11974</v>
      </c>
    </row>
    <row r="2818" spans="1:10" x14ac:dyDescent="0.25">
      <c r="A2818" s="12">
        <v>7811005690</v>
      </c>
      <c r="B2818" s="13" t="s">
        <v>3416</v>
      </c>
      <c r="C2818" s="13" t="str">
        <f>IF(B2818="","не указан"&amp;COUNTIF($A$3:$A2818,A2818),B2818)</f>
        <v>Библиотека № 2 им. Ф. Абрамова</v>
      </c>
      <c r="D2818" s="10" t="str">
        <f t="shared" si="86"/>
        <v>7811005690Библиотека № 2 им. Ф. Абрамова</v>
      </c>
      <c r="E2818" s="13"/>
      <c r="F2818" s="13" t="s">
        <v>16</v>
      </c>
      <c r="G2818" s="13" t="s">
        <v>1325</v>
      </c>
      <c r="H2818" s="14" t="s">
        <v>1494</v>
      </c>
      <c r="I2818" s="2">
        <f t="shared" si="87"/>
        <v>15</v>
      </c>
      <c r="J2818" s="2" t="s">
        <v>11974</v>
      </c>
    </row>
    <row r="2819" spans="1:10" x14ac:dyDescent="0.25">
      <c r="A2819" s="9">
        <v>7811005690</v>
      </c>
      <c r="B2819" s="10" t="s">
        <v>3423</v>
      </c>
      <c r="C2819" s="13" t="str">
        <f>IF(B2819="","не указан"&amp;COUNTIF($A$3:$A2819,A2819),B2819)</f>
        <v>Библиотека № 3 им. О. Ф. Берггольц</v>
      </c>
      <c r="D2819" s="10" t="str">
        <f t="shared" si="86"/>
        <v>7811005690Библиотека № 3 им. О. Ф. Берггольц</v>
      </c>
      <c r="E2819" s="10"/>
      <c r="F2819" s="10" t="s">
        <v>16</v>
      </c>
      <c r="G2819" s="10" t="s">
        <v>1325</v>
      </c>
      <c r="H2819" s="11" t="s">
        <v>1494</v>
      </c>
      <c r="I2819" s="2">
        <f t="shared" si="87"/>
        <v>14</v>
      </c>
      <c r="J2819" s="2" t="s">
        <v>11974</v>
      </c>
    </row>
    <row r="2820" spans="1:10" x14ac:dyDescent="0.25">
      <c r="A2820" s="12">
        <v>7811005690</v>
      </c>
      <c r="B2820" s="13" t="s">
        <v>3424</v>
      </c>
      <c r="C2820" s="13" t="str">
        <f>IF(B2820="","не указан"&amp;COUNTIF($A$3:$A2820,A2820),B2820)</f>
        <v>Библиотека № 4</v>
      </c>
      <c r="D2820" s="10" t="str">
        <f t="shared" ref="D2820:D2883" si="88">A2820&amp;C2820</f>
        <v>7811005690Библиотека № 4</v>
      </c>
      <c r="E2820" s="13"/>
      <c r="F2820" s="13" t="s">
        <v>16</v>
      </c>
      <c r="G2820" s="13" t="s">
        <v>1325</v>
      </c>
      <c r="H2820" s="14" t="s">
        <v>1494</v>
      </c>
      <c r="I2820" s="2">
        <f t="shared" ref="I2820:I2883" si="89">COUNTIF(A2820:A9551,A2820)</f>
        <v>13</v>
      </c>
      <c r="J2820" s="2" t="s">
        <v>11974</v>
      </c>
    </row>
    <row r="2821" spans="1:10" x14ac:dyDescent="0.25">
      <c r="A2821" s="9">
        <v>7811005690</v>
      </c>
      <c r="B2821" s="10" t="s">
        <v>3429</v>
      </c>
      <c r="C2821" s="13" t="str">
        <f>IF(B2821="","не указан"&amp;COUNTIF($A$3:$A2821,A2821),B2821)</f>
        <v>Библиотека № 5</v>
      </c>
      <c r="D2821" s="10" t="str">
        <f t="shared" si="88"/>
        <v>7811005690Библиотека № 5</v>
      </c>
      <c r="E2821" s="10"/>
      <c r="F2821" s="10" t="s">
        <v>16</v>
      </c>
      <c r="G2821" s="10" t="s">
        <v>1325</v>
      </c>
      <c r="H2821" s="11" t="s">
        <v>1494</v>
      </c>
      <c r="I2821" s="2">
        <f t="shared" si="89"/>
        <v>12</v>
      </c>
      <c r="J2821" s="2" t="s">
        <v>11974</v>
      </c>
    </row>
    <row r="2822" spans="1:10" x14ac:dyDescent="0.25">
      <c r="A2822" s="12">
        <v>7811005690</v>
      </c>
      <c r="B2822" s="13" t="s">
        <v>3438</v>
      </c>
      <c r="C2822" s="13" t="str">
        <f>IF(B2822="","не указан"&amp;COUNTIF($A$3:$A2822,A2822),B2822)</f>
        <v>Библиотека № 7</v>
      </c>
      <c r="D2822" s="10" t="str">
        <f t="shared" si="88"/>
        <v>7811005690Библиотека № 7</v>
      </c>
      <c r="E2822" s="13"/>
      <c r="F2822" s="13" t="s">
        <v>16</v>
      </c>
      <c r="G2822" s="13" t="s">
        <v>1325</v>
      </c>
      <c r="H2822" s="14" t="s">
        <v>1494</v>
      </c>
      <c r="I2822" s="2">
        <f t="shared" si="89"/>
        <v>11</v>
      </c>
      <c r="J2822" s="2" t="s">
        <v>11974</v>
      </c>
    </row>
    <row r="2823" spans="1:10" x14ac:dyDescent="0.25">
      <c r="A2823" s="9">
        <v>7811005690</v>
      </c>
      <c r="B2823" s="10" t="s">
        <v>3445</v>
      </c>
      <c r="C2823" s="13" t="str">
        <f>IF(B2823="","не указан"&amp;COUNTIF($A$3:$A2823,A2823),B2823)</f>
        <v>Библиотека № 9 им. Даниила Гранина</v>
      </c>
      <c r="D2823" s="10" t="str">
        <f t="shared" si="88"/>
        <v>7811005690Библиотека № 9 им. Даниила Гранина</v>
      </c>
      <c r="E2823" s="10"/>
      <c r="F2823" s="10" t="s">
        <v>16</v>
      </c>
      <c r="G2823" s="10" t="s">
        <v>1325</v>
      </c>
      <c r="H2823" s="11" t="s">
        <v>1494</v>
      </c>
      <c r="I2823" s="2">
        <f t="shared" si="89"/>
        <v>10</v>
      </c>
      <c r="J2823" s="2" t="s">
        <v>11974</v>
      </c>
    </row>
    <row r="2824" spans="1:10" x14ac:dyDescent="0.25">
      <c r="A2824" s="12">
        <v>7811005690</v>
      </c>
      <c r="B2824" s="13" t="s">
        <v>3494</v>
      </c>
      <c r="C2824" s="13" t="str">
        <f>IF(B2824="","не указан"&amp;COUNTIF($A$3:$A2824,A2824),B2824)</f>
        <v>Библиотека-депозитарий</v>
      </c>
      <c r="D2824" s="10" t="str">
        <f t="shared" si="88"/>
        <v>7811005690Библиотека-депозитарий</v>
      </c>
      <c r="E2824" s="13"/>
      <c r="F2824" s="13" t="s">
        <v>16</v>
      </c>
      <c r="G2824" s="13" t="s">
        <v>1325</v>
      </c>
      <c r="H2824" s="14" t="s">
        <v>1494</v>
      </c>
      <c r="I2824" s="2">
        <f t="shared" si="89"/>
        <v>9</v>
      </c>
      <c r="J2824" s="2" t="s">
        <v>11974</v>
      </c>
    </row>
    <row r="2825" spans="1:10" x14ac:dyDescent="0.25">
      <c r="A2825" s="9">
        <v>7811005690</v>
      </c>
      <c r="B2825" s="10" t="s">
        <v>4946</v>
      </c>
      <c r="C2825" s="13" t="str">
        <f>IF(B2825="","не указан"&amp;COUNTIF($A$3:$A2825,A2825),B2825)</f>
        <v>Детская библиотека № 10 им. Н. Носова</v>
      </c>
      <c r="D2825" s="10" t="str">
        <f t="shared" si="88"/>
        <v>7811005690Детская библиотека № 10 им. Н. Носова</v>
      </c>
      <c r="E2825" s="10"/>
      <c r="F2825" s="10" t="s">
        <v>16</v>
      </c>
      <c r="G2825" s="10" t="s">
        <v>1325</v>
      </c>
      <c r="H2825" s="11" t="s">
        <v>1494</v>
      </c>
      <c r="I2825" s="2">
        <f t="shared" si="89"/>
        <v>8</v>
      </c>
      <c r="J2825" s="2" t="s">
        <v>11974</v>
      </c>
    </row>
    <row r="2826" spans="1:10" x14ac:dyDescent="0.25">
      <c r="A2826" s="12">
        <v>7811005690</v>
      </c>
      <c r="B2826" s="13" t="s">
        <v>4947</v>
      </c>
      <c r="C2826" s="13" t="str">
        <f>IF(B2826="","не указан"&amp;COUNTIF($A$3:$A2826,A2826),B2826)</f>
        <v>Детская библиотека № 11</v>
      </c>
      <c r="D2826" s="10" t="str">
        <f t="shared" si="88"/>
        <v>7811005690Детская библиотека № 11</v>
      </c>
      <c r="E2826" s="13"/>
      <c r="F2826" s="13" t="s">
        <v>16</v>
      </c>
      <c r="G2826" s="13" t="s">
        <v>1325</v>
      </c>
      <c r="H2826" s="14" t="s">
        <v>1494</v>
      </c>
      <c r="I2826" s="2">
        <f t="shared" si="89"/>
        <v>7</v>
      </c>
      <c r="J2826" s="2" t="s">
        <v>11974</v>
      </c>
    </row>
    <row r="2827" spans="1:10" x14ac:dyDescent="0.25">
      <c r="A2827" s="9">
        <v>7811005690</v>
      </c>
      <c r="B2827" s="10" t="s">
        <v>4948</v>
      </c>
      <c r="C2827" s="13" t="str">
        <f>IF(B2827="","не указан"&amp;COUNTIF($A$3:$A2827,A2827),B2827)</f>
        <v>Детская библиотека № 12</v>
      </c>
      <c r="D2827" s="10" t="str">
        <f t="shared" si="88"/>
        <v>7811005690Детская библиотека № 12</v>
      </c>
      <c r="E2827" s="10"/>
      <c r="F2827" s="10" t="s">
        <v>16</v>
      </c>
      <c r="G2827" s="10" t="s">
        <v>1325</v>
      </c>
      <c r="H2827" s="11" t="s">
        <v>1494</v>
      </c>
      <c r="I2827" s="2">
        <f t="shared" si="89"/>
        <v>6</v>
      </c>
      <c r="J2827" s="2" t="s">
        <v>11974</v>
      </c>
    </row>
    <row r="2828" spans="1:10" x14ac:dyDescent="0.25">
      <c r="A2828" s="12">
        <v>7811005690</v>
      </c>
      <c r="B2828" s="13" t="s">
        <v>4949</v>
      </c>
      <c r="C2828" s="13" t="str">
        <f>IF(B2828="","не указан"&amp;COUNTIF($A$3:$A2828,A2828),B2828)</f>
        <v>Детская библиотека № 8</v>
      </c>
      <c r="D2828" s="10" t="str">
        <f t="shared" si="88"/>
        <v>7811005690Детская библиотека № 8</v>
      </c>
      <c r="E2828" s="13"/>
      <c r="F2828" s="13" t="s">
        <v>16</v>
      </c>
      <c r="G2828" s="13" t="s">
        <v>1325</v>
      </c>
      <c r="H2828" s="14" t="s">
        <v>1494</v>
      </c>
      <c r="I2828" s="2">
        <f t="shared" si="89"/>
        <v>5</v>
      </c>
      <c r="J2828" s="2" t="s">
        <v>11974</v>
      </c>
    </row>
    <row r="2829" spans="1:10" x14ac:dyDescent="0.25">
      <c r="A2829" s="9">
        <v>7811005690</v>
      </c>
      <c r="B2829" s="10" t="s">
        <v>10033</v>
      </c>
      <c r="C2829" s="13" t="str">
        <f>IF(B2829="","не указан"&amp;COUNTIF($A$3:$A2829,A2829),B2829)</f>
        <v>Рыбацкая библиотека № 6</v>
      </c>
      <c r="D2829" s="10" t="str">
        <f t="shared" si="88"/>
        <v>7811005690Рыбацкая библиотека № 6</v>
      </c>
      <c r="E2829" s="10"/>
      <c r="F2829" s="10" t="s">
        <v>16</v>
      </c>
      <c r="G2829" s="10" t="s">
        <v>1325</v>
      </c>
      <c r="H2829" s="11" t="s">
        <v>1494</v>
      </c>
      <c r="I2829" s="2">
        <f t="shared" si="89"/>
        <v>4</v>
      </c>
      <c r="J2829" s="2" t="s">
        <v>11974</v>
      </c>
    </row>
    <row r="2830" spans="1:10" x14ac:dyDescent="0.25">
      <c r="A2830" s="12">
        <v>7811005690</v>
      </c>
      <c r="B2830" s="13" t="s">
        <v>10193</v>
      </c>
      <c r="C2830" s="13" t="str">
        <f>IF(B2830="","не указан"&amp;COUNTIF($A$3:$A2830,A2830),B2830)</f>
        <v>Сектор литературы на иностранных языках</v>
      </c>
      <c r="D2830" s="10" t="str">
        <f t="shared" si="88"/>
        <v>7811005690Сектор литературы на иностранных языках</v>
      </c>
      <c r="E2830" s="13"/>
      <c r="F2830" s="13" t="s">
        <v>16</v>
      </c>
      <c r="G2830" s="13" t="s">
        <v>1325</v>
      </c>
      <c r="H2830" s="14" t="s">
        <v>1494</v>
      </c>
      <c r="I2830" s="2">
        <f t="shared" si="89"/>
        <v>3</v>
      </c>
      <c r="J2830" s="2" t="s">
        <v>11974</v>
      </c>
    </row>
    <row r="2831" spans="1:10" x14ac:dyDescent="0.25">
      <c r="A2831" s="9">
        <v>7811005690</v>
      </c>
      <c r="B2831" s="10" t="s">
        <v>11693</v>
      </c>
      <c r="C2831" s="13" t="str">
        <f>IF(B2831="","не указан"&amp;COUNTIF($A$3:$A2831,A2831),B2831)</f>
        <v>Центральная детская библиотека</v>
      </c>
      <c r="D2831" s="10" t="str">
        <f t="shared" si="88"/>
        <v>7811005690Центральная детская библиотека</v>
      </c>
      <c r="E2831" s="10"/>
      <c r="F2831" s="10" t="s">
        <v>16</v>
      </c>
      <c r="G2831" s="10" t="s">
        <v>1325</v>
      </c>
      <c r="H2831" s="11" t="s">
        <v>1494</v>
      </c>
      <c r="I2831" s="2">
        <f t="shared" si="89"/>
        <v>2</v>
      </c>
      <c r="J2831" s="2" t="s">
        <v>11974</v>
      </c>
    </row>
    <row r="2832" spans="1:10" x14ac:dyDescent="0.25">
      <c r="A2832" s="12">
        <v>7811005690</v>
      </c>
      <c r="B2832" s="13" t="s">
        <v>11714</v>
      </c>
      <c r="C2832" s="13" t="str">
        <f>IF(B2832="","не указан"&amp;COUNTIF($A$3:$A2832,A2832),B2832)</f>
        <v>Центральная районная библиотека им. Л. Соболева</v>
      </c>
      <c r="D2832" s="10" t="str">
        <f t="shared" si="88"/>
        <v>7811005690Центральная районная библиотека им. Л. Соболева</v>
      </c>
      <c r="E2832" s="13"/>
      <c r="F2832" s="13" t="s">
        <v>16</v>
      </c>
      <c r="G2832" s="13" t="s">
        <v>1325</v>
      </c>
      <c r="H2832" s="14" t="s">
        <v>1494</v>
      </c>
      <c r="I2832" s="2">
        <f t="shared" si="89"/>
        <v>1</v>
      </c>
      <c r="J2832" s="2" t="s">
        <v>11974</v>
      </c>
    </row>
    <row r="2833" spans="1:10" x14ac:dyDescent="0.25">
      <c r="A2833" s="9">
        <v>7811007240</v>
      </c>
      <c r="B2833" s="10" t="s">
        <v>8477</v>
      </c>
      <c r="C2833" s="13" t="str">
        <f>IF(B2833="","не указан"&amp;COUNTIF($A$3:$A2833,A2833),B2833)</f>
        <v>оказание медицинской стоматологической помощи населению</v>
      </c>
      <c r="D2833" s="10" t="str">
        <f t="shared" si="88"/>
        <v>7811007240оказание медицинской стоматологической помощи населению</v>
      </c>
      <c r="E2833" s="10" t="s">
        <v>8478</v>
      </c>
      <c r="F2833" s="10" t="s">
        <v>16</v>
      </c>
      <c r="G2833" s="10" t="s">
        <v>1325</v>
      </c>
      <c r="H2833" s="11" t="s">
        <v>1515</v>
      </c>
      <c r="I2833" s="2">
        <f t="shared" si="89"/>
        <v>1</v>
      </c>
      <c r="J2833" s="2" t="s">
        <v>11974</v>
      </c>
    </row>
    <row r="2834" spans="1:10" x14ac:dyDescent="0.25">
      <c r="A2834" s="12">
        <v>7811018700</v>
      </c>
      <c r="B2834" s="13" t="s">
        <v>3292</v>
      </c>
      <c r="C2834" s="13" t="str">
        <f>IF(B2834="","не указан"&amp;COUNTIF($A$3:$A2834,A2834),B2834)</f>
        <v>Архив для хранения рентгеновской пленки</v>
      </c>
      <c r="D2834" s="10" t="str">
        <f t="shared" si="88"/>
        <v>7811018700Архив для хранения рентгеновской пленки</v>
      </c>
      <c r="E2834" s="13" t="s">
        <v>3293</v>
      </c>
      <c r="F2834" s="13" t="s">
        <v>2243</v>
      </c>
      <c r="G2834" s="13" t="s">
        <v>2317</v>
      </c>
      <c r="H2834" s="14" t="s">
        <v>2337</v>
      </c>
      <c r="I2834" s="2">
        <f t="shared" si="89"/>
        <v>15</v>
      </c>
      <c r="J2834" s="2" t="s">
        <v>11974</v>
      </c>
    </row>
    <row r="2835" spans="1:10" x14ac:dyDescent="0.25">
      <c r="A2835" s="9">
        <v>7811018700</v>
      </c>
      <c r="B2835" s="10" t="s">
        <v>3521</v>
      </c>
      <c r="C2835" s="13" t="str">
        <f>IF(B2835="","не указан"&amp;COUNTIF($A$3:$A2835,A2835),B2835)</f>
        <v>блок 8, блок 9</v>
      </c>
      <c r="D2835" s="10" t="str">
        <f t="shared" si="88"/>
        <v>7811018700блок 8, блок 9</v>
      </c>
      <c r="E2835" s="10" t="s">
        <v>3522</v>
      </c>
      <c r="F2835" s="10" t="s">
        <v>2243</v>
      </c>
      <c r="G2835" s="10" t="s">
        <v>2317</v>
      </c>
      <c r="H2835" s="11" t="s">
        <v>2337</v>
      </c>
      <c r="I2835" s="2">
        <f t="shared" si="89"/>
        <v>14</v>
      </c>
      <c r="J2835" s="2" t="s">
        <v>11974</v>
      </c>
    </row>
    <row r="2836" spans="1:10" x14ac:dyDescent="0.25">
      <c r="A2836" s="12">
        <v>7811018700</v>
      </c>
      <c r="B2836" s="13" t="s">
        <v>4183</v>
      </c>
      <c r="C2836" s="13" t="str">
        <f>IF(B2836="","не указан"&amp;COUNTIF($A$3:$A2836,A2836),B2836)</f>
        <v>главный корпус</v>
      </c>
      <c r="D2836" s="10" t="str">
        <f t="shared" si="88"/>
        <v>7811018700главный корпус</v>
      </c>
      <c r="E2836" s="13" t="s">
        <v>4184</v>
      </c>
      <c r="F2836" s="13" t="s">
        <v>2243</v>
      </c>
      <c r="G2836" s="13" t="s">
        <v>2317</v>
      </c>
      <c r="H2836" s="14" t="s">
        <v>2337</v>
      </c>
      <c r="I2836" s="2">
        <f t="shared" si="89"/>
        <v>13</v>
      </c>
      <c r="J2836" s="2" t="s">
        <v>11974</v>
      </c>
    </row>
    <row r="2837" spans="1:10" x14ac:dyDescent="0.25">
      <c r="A2837" s="9">
        <v>7811018700</v>
      </c>
      <c r="B2837" s="13"/>
      <c r="C2837" s="13" t="str">
        <f>IF(B2837="","не указан"&amp;COUNTIF($A$3:$A2837,A2837),B2837)</f>
        <v>не указан4</v>
      </c>
      <c r="D2837" s="10" t="str">
        <f t="shared" si="88"/>
        <v>7811018700не указан4</v>
      </c>
      <c r="E2837" s="10" t="s">
        <v>6093</v>
      </c>
      <c r="F2837" s="10" t="s">
        <v>2243</v>
      </c>
      <c r="G2837" s="10" t="s">
        <v>2317</v>
      </c>
      <c r="H2837" s="11" t="s">
        <v>2337</v>
      </c>
      <c r="I2837" s="2">
        <f t="shared" si="89"/>
        <v>12</v>
      </c>
      <c r="J2837" s="2" t="s">
        <v>11974</v>
      </c>
    </row>
    <row r="2838" spans="1:10" x14ac:dyDescent="0.25">
      <c r="A2838" s="12">
        <v>7811018700</v>
      </c>
      <c r="B2838" s="13"/>
      <c r="C2838" s="13" t="str">
        <f>IF(B2838="","не указан"&amp;COUNTIF($A$3:$A2838,A2838),B2838)</f>
        <v>не указан5</v>
      </c>
      <c r="D2838" s="10" t="str">
        <f t="shared" si="88"/>
        <v>7811018700не указан5</v>
      </c>
      <c r="E2838" s="13" t="s">
        <v>6801</v>
      </c>
      <c r="F2838" s="13" t="s">
        <v>2243</v>
      </c>
      <c r="G2838" s="13" t="s">
        <v>2317</v>
      </c>
      <c r="H2838" s="14" t="s">
        <v>2337</v>
      </c>
      <c r="I2838" s="2">
        <f t="shared" si="89"/>
        <v>11</v>
      </c>
      <c r="J2838" s="2" t="s">
        <v>11974</v>
      </c>
    </row>
    <row r="2839" spans="1:10" x14ac:dyDescent="0.25">
      <c r="A2839" s="9">
        <v>7811018700</v>
      </c>
      <c r="B2839" s="13"/>
      <c r="C2839" s="13" t="str">
        <f>IF(B2839="","не указан"&amp;COUNTIF($A$3:$A2839,A2839),B2839)</f>
        <v>не указан6</v>
      </c>
      <c r="D2839" s="10" t="str">
        <f t="shared" si="88"/>
        <v>7811018700не указан6</v>
      </c>
      <c r="E2839" s="10" t="s">
        <v>6969</v>
      </c>
      <c r="F2839" s="10" t="s">
        <v>2243</v>
      </c>
      <c r="G2839" s="10" t="s">
        <v>2317</v>
      </c>
      <c r="H2839" s="11" t="s">
        <v>2337</v>
      </c>
      <c r="I2839" s="2">
        <f t="shared" si="89"/>
        <v>10</v>
      </c>
      <c r="J2839" s="2" t="s">
        <v>11974</v>
      </c>
    </row>
    <row r="2840" spans="1:10" x14ac:dyDescent="0.25">
      <c r="A2840" s="12">
        <v>7811018700</v>
      </c>
      <c r="B2840" s="13" t="s">
        <v>9010</v>
      </c>
      <c r="C2840" s="13" t="str">
        <f>IF(B2840="","не указан"&amp;COUNTIF($A$3:$A2840,A2840),B2840)</f>
        <v>ПАО</v>
      </c>
      <c r="D2840" s="10" t="str">
        <f t="shared" si="88"/>
        <v>7811018700ПАО</v>
      </c>
      <c r="E2840" s="13" t="s">
        <v>9011</v>
      </c>
      <c r="F2840" s="13" t="s">
        <v>2243</v>
      </c>
      <c r="G2840" s="13" t="s">
        <v>2317</v>
      </c>
      <c r="H2840" s="14" t="s">
        <v>2337</v>
      </c>
      <c r="I2840" s="2">
        <f t="shared" si="89"/>
        <v>9</v>
      </c>
      <c r="J2840" s="2" t="s">
        <v>11974</v>
      </c>
    </row>
    <row r="2841" spans="1:10" x14ac:dyDescent="0.25">
      <c r="A2841" s="9">
        <v>7811018700</v>
      </c>
      <c r="B2841" s="13"/>
      <c r="C2841" s="13" t="str">
        <f>IF(B2841="","не указан"&amp;COUNTIF($A$3:$A2841,A2841),B2841)</f>
        <v>не указан8</v>
      </c>
      <c r="D2841" s="10" t="str">
        <f t="shared" si="88"/>
        <v>7811018700не указан8</v>
      </c>
      <c r="E2841" s="10" t="s">
        <v>9097</v>
      </c>
      <c r="F2841" s="10" t="s">
        <v>2243</v>
      </c>
      <c r="G2841" s="10" t="s">
        <v>2317</v>
      </c>
      <c r="H2841" s="11" t="s">
        <v>2337</v>
      </c>
      <c r="I2841" s="2">
        <f t="shared" si="89"/>
        <v>8</v>
      </c>
      <c r="J2841" s="2" t="s">
        <v>11974</v>
      </c>
    </row>
    <row r="2842" spans="1:10" x14ac:dyDescent="0.25">
      <c r="A2842" s="12">
        <v>7811018700</v>
      </c>
      <c r="B2842" s="13" t="s">
        <v>9230</v>
      </c>
      <c r="C2842" s="13" t="str">
        <f>IF(B2842="","не указан"&amp;COUNTIF($A$3:$A2842,A2842),B2842)</f>
        <v>Повысительная насосная станция</v>
      </c>
      <c r="D2842" s="10" t="str">
        <f t="shared" si="88"/>
        <v>7811018700Повысительная насосная станция</v>
      </c>
      <c r="E2842" s="13" t="s">
        <v>9231</v>
      </c>
      <c r="F2842" s="13" t="s">
        <v>2243</v>
      </c>
      <c r="G2842" s="13" t="s">
        <v>2317</v>
      </c>
      <c r="H2842" s="14" t="s">
        <v>2337</v>
      </c>
      <c r="I2842" s="2">
        <f t="shared" si="89"/>
        <v>7</v>
      </c>
      <c r="J2842" s="2" t="s">
        <v>11974</v>
      </c>
    </row>
    <row r="2843" spans="1:10" x14ac:dyDescent="0.25">
      <c r="A2843" s="9">
        <v>7811018700</v>
      </c>
      <c r="B2843" s="10" t="s">
        <v>9236</v>
      </c>
      <c r="C2843" s="13" t="str">
        <f>IF(B2843="","не указан"&amp;COUNTIF($A$3:$A2843,A2843),B2843)</f>
        <v>Подземный переход</v>
      </c>
      <c r="D2843" s="10" t="str">
        <f t="shared" si="88"/>
        <v>7811018700Подземный переход</v>
      </c>
      <c r="E2843" s="10" t="s">
        <v>9237</v>
      </c>
      <c r="F2843" s="10" t="s">
        <v>2243</v>
      </c>
      <c r="G2843" s="10" t="s">
        <v>2317</v>
      </c>
      <c r="H2843" s="11" t="s">
        <v>2337</v>
      </c>
      <c r="I2843" s="2">
        <f t="shared" si="89"/>
        <v>6</v>
      </c>
      <c r="J2843" s="2" t="s">
        <v>11974</v>
      </c>
    </row>
    <row r="2844" spans="1:10" x14ac:dyDescent="0.25">
      <c r="A2844" s="12">
        <v>7811018700</v>
      </c>
      <c r="B2844" s="13"/>
      <c r="C2844" s="13" t="str">
        <f>IF(B2844="","не указан"&amp;COUNTIF($A$3:$A2844,A2844),B2844)</f>
        <v>не указан11</v>
      </c>
      <c r="D2844" s="10" t="str">
        <f t="shared" si="88"/>
        <v>7811018700не указан11</v>
      </c>
      <c r="E2844" s="13" t="s">
        <v>6093</v>
      </c>
      <c r="F2844" s="13" t="s">
        <v>2243</v>
      </c>
      <c r="G2844" s="13" t="s">
        <v>2317</v>
      </c>
      <c r="H2844" s="14" t="s">
        <v>2337</v>
      </c>
      <c r="I2844" s="2">
        <f t="shared" si="89"/>
        <v>5</v>
      </c>
      <c r="J2844" s="2" t="s">
        <v>11974</v>
      </c>
    </row>
    <row r="2845" spans="1:10" x14ac:dyDescent="0.25">
      <c r="A2845" s="9">
        <v>7811018700</v>
      </c>
      <c r="B2845" s="13"/>
      <c r="C2845" s="13" t="str">
        <f>IF(B2845="","не указан"&amp;COUNTIF($A$3:$A2845,A2845),B2845)</f>
        <v>не указан12</v>
      </c>
      <c r="D2845" s="10" t="str">
        <f t="shared" si="88"/>
        <v>7811018700не указан12</v>
      </c>
      <c r="E2845" s="10" t="s">
        <v>9932</v>
      </c>
      <c r="F2845" s="10" t="s">
        <v>2243</v>
      </c>
      <c r="G2845" s="10" t="s">
        <v>2317</v>
      </c>
      <c r="H2845" s="11" t="s">
        <v>2337</v>
      </c>
      <c r="I2845" s="2">
        <f t="shared" si="89"/>
        <v>4</v>
      </c>
      <c r="J2845" s="2" t="s">
        <v>11974</v>
      </c>
    </row>
    <row r="2846" spans="1:10" x14ac:dyDescent="0.25">
      <c r="A2846" s="12">
        <v>7811018700</v>
      </c>
      <c r="B2846" s="13" t="s">
        <v>11044</v>
      </c>
      <c r="C2846" s="13" t="str">
        <f>IF(B2846="","не указан"&amp;COUNTIF($A$3:$A2846,A2846),B2846)</f>
        <v>Трансформаторная подстанция № 18551/52</v>
      </c>
      <c r="D2846" s="10" t="str">
        <f t="shared" si="88"/>
        <v>7811018700Трансформаторная подстанция № 18551/52</v>
      </c>
      <c r="E2846" s="13" t="s">
        <v>11045</v>
      </c>
      <c r="F2846" s="13" t="s">
        <v>2243</v>
      </c>
      <c r="G2846" s="13" t="s">
        <v>2317</v>
      </c>
      <c r="H2846" s="14" t="s">
        <v>2337</v>
      </c>
      <c r="I2846" s="2">
        <f t="shared" si="89"/>
        <v>3</v>
      </c>
      <c r="J2846" s="2" t="s">
        <v>11974</v>
      </c>
    </row>
    <row r="2847" spans="1:10" x14ac:dyDescent="0.25">
      <c r="A2847" s="9">
        <v>7811018700</v>
      </c>
      <c r="B2847" s="10" t="s">
        <v>11046</v>
      </c>
      <c r="C2847" s="13" t="str">
        <f>IF(B2847="","не указан"&amp;COUNTIF($A$3:$A2847,A2847),B2847)</f>
        <v>Трансформаторная подстанция № 18553/54</v>
      </c>
      <c r="D2847" s="10" t="str">
        <f t="shared" si="88"/>
        <v>7811018700Трансформаторная подстанция № 18553/54</v>
      </c>
      <c r="E2847" s="10" t="s">
        <v>11047</v>
      </c>
      <c r="F2847" s="10" t="s">
        <v>2243</v>
      </c>
      <c r="G2847" s="10" t="s">
        <v>2317</v>
      </c>
      <c r="H2847" s="11" t="s">
        <v>2337</v>
      </c>
      <c r="I2847" s="2">
        <f t="shared" si="89"/>
        <v>2</v>
      </c>
      <c r="J2847" s="2" t="s">
        <v>11974</v>
      </c>
    </row>
    <row r="2848" spans="1:10" x14ac:dyDescent="0.25">
      <c r="A2848" s="12">
        <v>7811018700</v>
      </c>
      <c r="B2848" s="13" t="s">
        <v>11585</v>
      </c>
      <c r="C2848" s="13" t="str">
        <f>IF(B2848="","не указан"&amp;COUNTIF($A$3:$A2848,A2848),B2848)</f>
        <v>Холодильная станция</v>
      </c>
      <c r="D2848" s="10" t="str">
        <f t="shared" si="88"/>
        <v>7811018700Холодильная станция</v>
      </c>
      <c r="E2848" s="13" t="s">
        <v>11586</v>
      </c>
      <c r="F2848" s="13" t="s">
        <v>2243</v>
      </c>
      <c r="G2848" s="13" t="s">
        <v>2317</v>
      </c>
      <c r="H2848" s="14" t="s">
        <v>2337</v>
      </c>
      <c r="I2848" s="2">
        <f t="shared" si="89"/>
        <v>1</v>
      </c>
      <c r="J2848" s="2" t="s">
        <v>11974</v>
      </c>
    </row>
    <row r="2849" spans="1:10" x14ac:dyDescent="0.25">
      <c r="A2849" s="9">
        <v>7811018756</v>
      </c>
      <c r="B2849" s="10" t="s">
        <v>4243</v>
      </c>
      <c r="C2849" s="13" t="str">
        <f>IF(B2849="","не указан"&amp;COUNTIF($A$3:$A2849,A2849),B2849)</f>
        <v>Городской перинатальный центр №1</v>
      </c>
      <c r="D2849" s="10" t="str">
        <f t="shared" si="88"/>
        <v>7811018756Городской перинатальный центр №1</v>
      </c>
      <c r="E2849" s="10" t="s">
        <v>4244</v>
      </c>
      <c r="F2849" s="10" t="s">
        <v>2243</v>
      </c>
      <c r="G2849" s="10" t="s">
        <v>2317</v>
      </c>
      <c r="H2849" s="11" t="s">
        <v>2399</v>
      </c>
      <c r="I2849" s="2">
        <f t="shared" si="89"/>
        <v>1</v>
      </c>
      <c r="J2849" s="2" t="s">
        <v>11974</v>
      </c>
    </row>
    <row r="2850" spans="1:10" x14ac:dyDescent="0.25">
      <c r="A2850" s="12">
        <v>7811019566</v>
      </c>
      <c r="B2850" s="13"/>
      <c r="C2850" s="13" t="str">
        <f>IF(B2850="","не указан"&amp;COUNTIF($A$3:$A2850,A2850),B2850)</f>
        <v>не указан1</v>
      </c>
      <c r="D2850" s="10" t="str">
        <f t="shared" si="88"/>
        <v>7811019566не указан1</v>
      </c>
      <c r="E2850" s="13" t="s">
        <v>10973</v>
      </c>
      <c r="F2850" s="13" t="s">
        <v>2243</v>
      </c>
      <c r="G2850" s="13" t="s">
        <v>2428</v>
      </c>
      <c r="H2850" s="14" t="s">
        <v>2527</v>
      </c>
      <c r="I2850" s="2">
        <f t="shared" si="89"/>
        <v>1</v>
      </c>
      <c r="J2850" s="2" t="s">
        <v>11974</v>
      </c>
    </row>
    <row r="2851" spans="1:10" x14ac:dyDescent="0.25">
      <c r="A2851" s="9">
        <v>7811020096</v>
      </c>
      <c r="B2851" s="10" t="s">
        <v>1325</v>
      </c>
      <c r="C2851" s="13" t="str">
        <f>IF(B2851="","не указан"&amp;COUNTIF($A$3:$A2851,A2851),B2851)</f>
        <v>Администрация Невского района Санкт-Петербурга</v>
      </c>
      <c r="D2851" s="10" t="str">
        <f t="shared" si="88"/>
        <v>7811020096Администрация Невского района Санкт-Петербурга</v>
      </c>
      <c r="E2851" s="10" t="s">
        <v>3141</v>
      </c>
      <c r="F2851" s="10" t="s">
        <v>16</v>
      </c>
      <c r="G2851" s="10" t="s">
        <v>1325</v>
      </c>
      <c r="H2851" s="11" t="s">
        <v>1325</v>
      </c>
      <c r="I2851" s="2">
        <f t="shared" si="89"/>
        <v>2</v>
      </c>
      <c r="J2851" s="2" t="s">
        <v>11974</v>
      </c>
    </row>
    <row r="2852" spans="1:10" x14ac:dyDescent="0.25">
      <c r="A2852" s="12">
        <v>7811020096</v>
      </c>
      <c r="B2852" s="13" t="s">
        <v>3142</v>
      </c>
      <c r="C2852" s="13" t="str">
        <f>IF(B2852="","не указан"&amp;COUNTIF($A$3:$A2852,A2852),B2852)</f>
        <v>Администрация Невского района Санкт-Петербурга (Корпус Б)</v>
      </c>
      <c r="D2852" s="10" t="str">
        <f t="shared" si="88"/>
        <v>7811020096Администрация Невского района Санкт-Петербурга (Корпус Б)</v>
      </c>
      <c r="E2852" s="13" t="s">
        <v>3143</v>
      </c>
      <c r="F2852" s="13" t="s">
        <v>16</v>
      </c>
      <c r="G2852" s="13" t="s">
        <v>1325</v>
      </c>
      <c r="H2852" s="14" t="s">
        <v>1325</v>
      </c>
      <c r="I2852" s="2">
        <f t="shared" si="89"/>
        <v>1</v>
      </c>
      <c r="J2852" s="2" t="s">
        <v>11974</v>
      </c>
    </row>
    <row r="2853" spans="1:10" x14ac:dyDescent="0.25">
      <c r="A2853" s="9">
        <v>7811022671</v>
      </c>
      <c r="B2853" s="13"/>
      <c r="C2853" s="13" t="str">
        <f>IF(B2853="","не указан"&amp;COUNTIF($A$3:$A2853,A2853),B2853)</f>
        <v>не указан1</v>
      </c>
      <c r="D2853" s="10" t="str">
        <f t="shared" si="88"/>
        <v>7811022671не указан1</v>
      </c>
      <c r="E2853" s="10" t="s">
        <v>8291</v>
      </c>
      <c r="F2853" s="10" t="s">
        <v>16</v>
      </c>
      <c r="G2853" s="10" t="s">
        <v>1325</v>
      </c>
      <c r="H2853" s="11" t="s">
        <v>1433</v>
      </c>
      <c r="I2853" s="2">
        <f t="shared" si="89"/>
        <v>1</v>
      </c>
      <c r="J2853" s="2" t="s">
        <v>11974</v>
      </c>
    </row>
    <row r="2854" spans="1:10" x14ac:dyDescent="0.25">
      <c r="A2854" s="12">
        <v>7811022689</v>
      </c>
      <c r="B2854" s="13" t="s">
        <v>7986</v>
      </c>
      <c r="C2854" s="13" t="str">
        <f>IF(B2854="","не указан"&amp;COUNTIF($A$3:$A2854,A2854),B2854)</f>
        <v>Образовательное (второе здание)</v>
      </c>
      <c r="D2854" s="10" t="str">
        <f t="shared" si="88"/>
        <v>7811022689Образовательное (второе здание)</v>
      </c>
      <c r="E2854" s="13" t="s">
        <v>7987</v>
      </c>
      <c r="F2854" s="13" t="s">
        <v>16</v>
      </c>
      <c r="G2854" s="13" t="s">
        <v>1325</v>
      </c>
      <c r="H2854" s="14" t="s">
        <v>1451</v>
      </c>
      <c r="I2854" s="2">
        <f t="shared" si="89"/>
        <v>2</v>
      </c>
      <c r="J2854" s="2" t="s">
        <v>11974</v>
      </c>
    </row>
    <row r="2855" spans="1:10" x14ac:dyDescent="0.25">
      <c r="A2855" s="9">
        <v>7811022689</v>
      </c>
      <c r="B2855" s="10" t="s">
        <v>7994</v>
      </c>
      <c r="C2855" s="13" t="str">
        <f>IF(B2855="","не указан"&amp;COUNTIF($A$3:$A2855,A2855),B2855)</f>
        <v>Образовательное (основное здание)</v>
      </c>
      <c r="D2855" s="10" t="str">
        <f t="shared" si="88"/>
        <v>7811022689Образовательное (основное здание)</v>
      </c>
      <c r="E2855" s="10" t="s">
        <v>7995</v>
      </c>
      <c r="F2855" s="10" t="s">
        <v>16</v>
      </c>
      <c r="G2855" s="10" t="s">
        <v>1325</v>
      </c>
      <c r="H2855" s="11" t="s">
        <v>1451</v>
      </c>
      <c r="I2855" s="2">
        <f t="shared" si="89"/>
        <v>1</v>
      </c>
      <c r="J2855" s="2" t="s">
        <v>11974</v>
      </c>
    </row>
    <row r="2856" spans="1:10" x14ac:dyDescent="0.25">
      <c r="A2856" s="12">
        <v>7811022696</v>
      </c>
      <c r="B2856" s="13"/>
      <c r="C2856" s="13" t="str">
        <f>IF(B2856="","не указан"&amp;COUNTIF($A$3:$A2856,A2856),B2856)</f>
        <v>не указан1</v>
      </c>
      <c r="D2856" s="10" t="str">
        <f t="shared" si="88"/>
        <v>7811022696не указан1</v>
      </c>
      <c r="E2856" s="13" t="s">
        <v>4675</v>
      </c>
      <c r="F2856" s="13" t="s">
        <v>16</v>
      </c>
      <c r="G2856" s="13" t="s">
        <v>1325</v>
      </c>
      <c r="H2856" s="14" t="s">
        <v>1423</v>
      </c>
      <c r="I2856" s="2">
        <f t="shared" si="89"/>
        <v>2</v>
      </c>
      <c r="J2856" s="2" t="s">
        <v>11974</v>
      </c>
    </row>
    <row r="2857" spans="1:10" x14ac:dyDescent="0.25">
      <c r="A2857" s="9">
        <v>7811022696</v>
      </c>
      <c r="B2857" s="13"/>
      <c r="C2857" s="13" t="str">
        <f>IF(B2857="","не указан"&amp;COUNTIF($A$3:$A2857,A2857),B2857)</f>
        <v>не указан2</v>
      </c>
      <c r="D2857" s="10" t="str">
        <f t="shared" si="88"/>
        <v>7811022696не указан2</v>
      </c>
      <c r="E2857" s="10" t="s">
        <v>4678</v>
      </c>
      <c r="F2857" s="10" t="s">
        <v>16</v>
      </c>
      <c r="G2857" s="10" t="s">
        <v>1325</v>
      </c>
      <c r="H2857" s="11" t="s">
        <v>1423</v>
      </c>
      <c r="I2857" s="2">
        <f t="shared" si="89"/>
        <v>1</v>
      </c>
      <c r="J2857" s="2" t="s">
        <v>11974</v>
      </c>
    </row>
    <row r="2858" spans="1:10" x14ac:dyDescent="0.25">
      <c r="A2858" s="12">
        <v>7811022706</v>
      </c>
      <c r="B2858" s="13"/>
      <c r="C2858" s="13" t="str">
        <f>IF(B2858="","не указан"&amp;COUNTIF($A$3:$A2858,A2858),B2858)</f>
        <v>не указан1</v>
      </c>
      <c r="D2858" s="10" t="str">
        <f t="shared" si="88"/>
        <v>7811022706не указан1</v>
      </c>
      <c r="E2858" s="13"/>
      <c r="F2858" s="13" t="s">
        <v>16</v>
      </c>
      <c r="G2858" s="13" t="s">
        <v>1325</v>
      </c>
      <c r="H2858" s="14" t="s">
        <v>1431</v>
      </c>
      <c r="I2858" s="2">
        <f t="shared" si="89"/>
        <v>1</v>
      </c>
      <c r="J2858" s="2" t="s">
        <v>11974</v>
      </c>
    </row>
    <row r="2859" spans="1:10" x14ac:dyDescent="0.25">
      <c r="A2859" s="9">
        <v>7811022713</v>
      </c>
      <c r="B2859" s="13"/>
      <c r="C2859" s="13" t="str">
        <f>IF(B2859="","не указан"&amp;COUNTIF($A$3:$A2859,A2859),B2859)</f>
        <v>не указан1</v>
      </c>
      <c r="D2859" s="10" t="str">
        <f t="shared" si="88"/>
        <v>7811022713не указан1</v>
      </c>
      <c r="E2859" s="10" t="s">
        <v>7888</v>
      </c>
      <c r="F2859" s="10" t="s">
        <v>16</v>
      </c>
      <c r="G2859" s="10" t="s">
        <v>1325</v>
      </c>
      <c r="H2859" s="11" t="s">
        <v>1432</v>
      </c>
      <c r="I2859" s="2">
        <f t="shared" si="89"/>
        <v>1</v>
      </c>
      <c r="J2859" s="2" t="s">
        <v>11974</v>
      </c>
    </row>
    <row r="2860" spans="1:10" x14ac:dyDescent="0.25">
      <c r="A2860" s="12">
        <v>7811022720</v>
      </c>
      <c r="B2860" s="13" t="s">
        <v>4278</v>
      </c>
      <c r="C2860" s="13" t="str">
        <f>IF(B2860="","не указан"&amp;COUNTIF($A$3:$A2860,A2860),B2860)</f>
        <v>Государственное бюджетное  общеобразовательное учреждение средняя общеобразовательная школа №26 с углубленным изучением французского языка</v>
      </c>
      <c r="D2860" s="10" t="str">
        <f t="shared" si="88"/>
        <v>7811022720Государственное бюджетное  общеобразовательное учреждение средняя общеобразовательная школа №26 с углубленным изучением французского языка</v>
      </c>
      <c r="E2860" s="13" t="s">
        <v>4279</v>
      </c>
      <c r="F2860" s="13" t="s">
        <v>16</v>
      </c>
      <c r="G2860" s="13" t="s">
        <v>1325</v>
      </c>
      <c r="H2860" s="14" t="s">
        <v>1435</v>
      </c>
      <c r="I2860" s="2">
        <f t="shared" si="89"/>
        <v>1</v>
      </c>
      <c r="J2860" s="2" t="s">
        <v>11974</v>
      </c>
    </row>
    <row r="2861" spans="1:10" x14ac:dyDescent="0.25">
      <c r="A2861" s="9">
        <v>7811022738</v>
      </c>
      <c r="B2861" s="10" t="s">
        <v>11897</v>
      </c>
      <c r="C2861" s="13" t="str">
        <f>IF(B2861="","не указан"&amp;COUNTIF($A$3:$A2861,A2861),B2861)</f>
        <v>школа № 327</v>
      </c>
      <c r="D2861" s="10" t="str">
        <f t="shared" si="88"/>
        <v>7811022738школа № 327</v>
      </c>
      <c r="E2861" s="10" t="s">
        <v>11898</v>
      </c>
      <c r="F2861" s="10" t="s">
        <v>16</v>
      </c>
      <c r="G2861" s="10" t="s">
        <v>1325</v>
      </c>
      <c r="H2861" s="11" t="s">
        <v>1438</v>
      </c>
      <c r="I2861" s="2">
        <f t="shared" si="89"/>
        <v>1</v>
      </c>
      <c r="J2861" s="2" t="s">
        <v>11974</v>
      </c>
    </row>
    <row r="2862" spans="1:10" x14ac:dyDescent="0.25">
      <c r="A2862" s="12">
        <v>7811022745</v>
      </c>
      <c r="B2862" s="13"/>
      <c r="C2862" s="13" t="str">
        <f>IF(B2862="","не указан"&amp;COUNTIF($A$3:$A2862,A2862),B2862)</f>
        <v>не указан1</v>
      </c>
      <c r="D2862" s="10" t="str">
        <f t="shared" si="88"/>
        <v>7811022745не указан1</v>
      </c>
      <c r="E2862" s="13" t="s">
        <v>6624</v>
      </c>
      <c r="F2862" s="13" t="s">
        <v>16</v>
      </c>
      <c r="G2862" s="13" t="s">
        <v>1325</v>
      </c>
      <c r="H2862" s="14" t="s">
        <v>1439</v>
      </c>
      <c r="I2862" s="2">
        <f t="shared" si="89"/>
        <v>1</v>
      </c>
      <c r="J2862" s="2" t="s">
        <v>11974</v>
      </c>
    </row>
    <row r="2863" spans="1:10" x14ac:dyDescent="0.25">
      <c r="A2863" s="9">
        <v>7811022752</v>
      </c>
      <c r="B2863" s="13"/>
      <c r="C2863" s="13" t="str">
        <f>IF(B2863="","не указан"&amp;COUNTIF($A$3:$A2863,A2863),B2863)</f>
        <v>не указан1</v>
      </c>
      <c r="D2863" s="10" t="str">
        <f t="shared" si="88"/>
        <v>7811022752не указан1</v>
      </c>
      <c r="E2863" s="10" t="s">
        <v>5759</v>
      </c>
      <c r="F2863" s="10" t="s">
        <v>16</v>
      </c>
      <c r="G2863" s="10" t="s">
        <v>1325</v>
      </c>
      <c r="H2863" s="11" t="s">
        <v>1426</v>
      </c>
      <c r="I2863" s="2">
        <f t="shared" si="89"/>
        <v>2</v>
      </c>
      <c r="J2863" s="2" t="s">
        <v>11974</v>
      </c>
    </row>
    <row r="2864" spans="1:10" x14ac:dyDescent="0.25">
      <c r="A2864" s="12">
        <v>7811022752</v>
      </c>
      <c r="B2864" s="13"/>
      <c r="C2864" s="13" t="str">
        <f>IF(B2864="","не указан"&amp;COUNTIF($A$3:$A2864,A2864),B2864)</f>
        <v>не указан2</v>
      </c>
      <c r="D2864" s="10" t="str">
        <f t="shared" si="88"/>
        <v>7811022752не указан2</v>
      </c>
      <c r="E2864" s="13" t="s">
        <v>8007</v>
      </c>
      <c r="F2864" s="13" t="s">
        <v>16</v>
      </c>
      <c r="G2864" s="13" t="s">
        <v>1325</v>
      </c>
      <c r="H2864" s="14" t="s">
        <v>1426</v>
      </c>
      <c r="I2864" s="2">
        <f t="shared" si="89"/>
        <v>1</v>
      </c>
      <c r="J2864" s="2" t="s">
        <v>11974</v>
      </c>
    </row>
    <row r="2865" spans="1:10" x14ac:dyDescent="0.25">
      <c r="A2865" s="9">
        <v>7811022760</v>
      </c>
      <c r="B2865" s="13"/>
      <c r="C2865" s="13" t="str">
        <f>IF(B2865="","не указан"&amp;COUNTIF($A$3:$A2865,A2865),B2865)</f>
        <v>не указан1</v>
      </c>
      <c r="D2865" s="10" t="str">
        <f t="shared" si="88"/>
        <v>7811022760не указан1</v>
      </c>
      <c r="E2865" s="10" t="s">
        <v>6635</v>
      </c>
      <c r="F2865" s="10" t="s">
        <v>16</v>
      </c>
      <c r="G2865" s="10" t="s">
        <v>1325</v>
      </c>
      <c r="H2865" s="11" t="s">
        <v>1440</v>
      </c>
      <c r="I2865" s="2">
        <f t="shared" si="89"/>
        <v>1</v>
      </c>
      <c r="J2865" s="2" t="s">
        <v>11974</v>
      </c>
    </row>
    <row r="2866" spans="1:10" x14ac:dyDescent="0.25">
      <c r="A2866" s="12">
        <v>7811022777</v>
      </c>
      <c r="B2866" s="13"/>
      <c r="C2866" s="13" t="str">
        <f>IF(B2866="","не указан"&amp;COUNTIF($A$3:$A2866,A2866),B2866)</f>
        <v>не указан1</v>
      </c>
      <c r="D2866" s="10" t="str">
        <f t="shared" si="88"/>
        <v>7811022777не указан1</v>
      </c>
      <c r="E2866" s="13" t="s">
        <v>11812</v>
      </c>
      <c r="F2866" s="13" t="s">
        <v>16</v>
      </c>
      <c r="G2866" s="13" t="s">
        <v>1325</v>
      </c>
      <c r="H2866" s="14" t="s">
        <v>1441</v>
      </c>
      <c r="I2866" s="2">
        <f t="shared" si="89"/>
        <v>1</v>
      </c>
      <c r="J2866" s="2" t="s">
        <v>11974</v>
      </c>
    </row>
    <row r="2867" spans="1:10" x14ac:dyDescent="0.25">
      <c r="A2867" s="9">
        <v>7811022784</v>
      </c>
      <c r="B2867" s="13"/>
      <c r="C2867" s="13" t="str">
        <f>IF(B2867="","не указан"&amp;COUNTIF($A$3:$A2867,A2867),B2867)</f>
        <v>не указан1</v>
      </c>
      <c r="D2867" s="10" t="str">
        <f t="shared" si="88"/>
        <v>7811022784не указан1</v>
      </c>
      <c r="E2867" s="10" t="s">
        <v>4165</v>
      </c>
      <c r="F2867" s="10" t="s">
        <v>16</v>
      </c>
      <c r="G2867" s="10" t="s">
        <v>1325</v>
      </c>
      <c r="H2867" s="11" t="s">
        <v>1442</v>
      </c>
      <c r="I2867" s="2">
        <f t="shared" si="89"/>
        <v>4</v>
      </c>
      <c r="J2867" s="2" t="s">
        <v>11974</v>
      </c>
    </row>
    <row r="2868" spans="1:10" x14ac:dyDescent="0.25">
      <c r="A2868" s="12">
        <v>7811022784</v>
      </c>
      <c r="B2868" s="13" t="s">
        <v>6463</v>
      </c>
      <c r="C2868" s="13" t="str">
        <f>IF(B2868="","не указан"&amp;COUNTIF($A$3:$A2868,A2868),B2868)</f>
        <v>Здание начальной школы</v>
      </c>
      <c r="D2868" s="10" t="str">
        <f t="shared" si="88"/>
        <v>7811022784Здание начальной школы</v>
      </c>
      <c r="E2868" s="13"/>
      <c r="F2868" s="13" t="s">
        <v>16</v>
      </c>
      <c r="G2868" s="13" t="s">
        <v>1325</v>
      </c>
      <c r="H2868" s="14" t="s">
        <v>1442</v>
      </c>
      <c r="I2868" s="2">
        <f t="shared" si="89"/>
        <v>3</v>
      </c>
      <c r="J2868" s="2" t="s">
        <v>11974</v>
      </c>
    </row>
    <row r="2869" spans="1:10" x14ac:dyDescent="0.25">
      <c r="A2869" s="9">
        <v>7811022784</v>
      </c>
      <c r="B2869" s="10" t="s">
        <v>6582</v>
      </c>
      <c r="C2869" s="13" t="str">
        <f>IF(B2869="","не указан"&amp;COUNTIF($A$3:$A2869,A2869),B2869)</f>
        <v>Здание структурного подразделения: детский сад</v>
      </c>
      <c r="D2869" s="10" t="str">
        <f t="shared" si="88"/>
        <v>7811022784Здание структурного подразделения: детский сад</v>
      </c>
      <c r="E2869" s="10"/>
      <c r="F2869" s="10" t="s">
        <v>16</v>
      </c>
      <c r="G2869" s="10" t="s">
        <v>1325</v>
      </c>
      <c r="H2869" s="11" t="s">
        <v>1442</v>
      </c>
      <c r="I2869" s="2">
        <f t="shared" si="89"/>
        <v>2</v>
      </c>
      <c r="J2869" s="2" t="s">
        <v>11974</v>
      </c>
    </row>
    <row r="2870" spans="1:10" x14ac:dyDescent="0.25">
      <c r="A2870" s="12">
        <v>7811022784</v>
      </c>
      <c r="B2870" s="13"/>
      <c r="C2870" s="13" t="str">
        <f>IF(B2870="","не указан"&amp;COUNTIF($A$3:$A2870,A2870),B2870)</f>
        <v>не указан4</v>
      </c>
      <c r="D2870" s="10" t="str">
        <f t="shared" si="88"/>
        <v>7811022784не указан4</v>
      </c>
      <c r="E2870" s="13"/>
      <c r="F2870" s="13" t="s">
        <v>16</v>
      </c>
      <c r="G2870" s="13" t="s">
        <v>1325</v>
      </c>
      <c r="H2870" s="14" t="s">
        <v>1442</v>
      </c>
      <c r="I2870" s="2">
        <f t="shared" si="89"/>
        <v>1</v>
      </c>
      <c r="J2870" s="2" t="s">
        <v>11974</v>
      </c>
    </row>
    <row r="2871" spans="1:10" x14ac:dyDescent="0.25">
      <c r="A2871" s="9">
        <v>7811022801</v>
      </c>
      <c r="B2871" s="13"/>
      <c r="C2871" s="13" t="str">
        <f>IF(B2871="","не указан"&amp;COUNTIF($A$3:$A2871,A2871),B2871)</f>
        <v>не указан1</v>
      </c>
      <c r="D2871" s="10" t="str">
        <f t="shared" si="88"/>
        <v>7811022801не указан1</v>
      </c>
      <c r="E2871" s="10"/>
      <c r="F2871" s="10" t="s">
        <v>16</v>
      </c>
      <c r="G2871" s="10" t="s">
        <v>1325</v>
      </c>
      <c r="H2871" s="11" t="s">
        <v>1443</v>
      </c>
      <c r="I2871" s="2">
        <f t="shared" si="89"/>
        <v>1</v>
      </c>
      <c r="J2871" s="2" t="s">
        <v>11974</v>
      </c>
    </row>
    <row r="2872" spans="1:10" x14ac:dyDescent="0.25">
      <c r="A2872" s="12">
        <v>7811022819</v>
      </c>
      <c r="B2872" s="13"/>
      <c r="C2872" s="13" t="str">
        <f>IF(B2872="","не указан"&amp;COUNTIF($A$3:$A2872,A2872),B2872)</f>
        <v>не указан1</v>
      </c>
      <c r="D2872" s="10" t="str">
        <f t="shared" si="88"/>
        <v>7811022819не указан1</v>
      </c>
      <c r="E2872" s="13"/>
      <c r="F2872" s="13" t="s">
        <v>16</v>
      </c>
      <c r="G2872" s="13" t="s">
        <v>1325</v>
      </c>
      <c r="H2872" s="14" t="s">
        <v>1444</v>
      </c>
      <c r="I2872" s="2">
        <f t="shared" si="89"/>
        <v>1</v>
      </c>
      <c r="J2872" s="2" t="s">
        <v>11974</v>
      </c>
    </row>
    <row r="2873" spans="1:10" x14ac:dyDescent="0.25">
      <c r="A2873" s="9">
        <v>7811022826</v>
      </c>
      <c r="B2873" s="10" t="s">
        <v>4718</v>
      </c>
      <c r="C2873" s="13" t="str">
        <f>IF(B2873="","не указан"&amp;COUNTIF($A$3:$A2873,A2873),B2873)</f>
        <v>Государственное бюджетное общеобразовательное учреждение средняя общеобразовательная школа  № 338 Невского района Санкт-Петербурга структурное подразделение дошкольное отделение</v>
      </c>
      <c r="D2873" s="10" t="str">
        <f t="shared" si="88"/>
        <v>7811022826Государственное бюджетное общеобразовательное учреждение средняя общеобразовательная школа  № 338 Невского района Санкт-Петербурга структурное подразделение дошкольное отделение</v>
      </c>
      <c r="E2873" s="10"/>
      <c r="F2873" s="10" t="s">
        <v>16</v>
      </c>
      <c r="G2873" s="10" t="s">
        <v>1325</v>
      </c>
      <c r="H2873" s="11" t="s">
        <v>1445</v>
      </c>
      <c r="I2873" s="2">
        <f t="shared" si="89"/>
        <v>2</v>
      </c>
      <c r="J2873" s="2" t="s">
        <v>11974</v>
      </c>
    </row>
    <row r="2874" spans="1:10" x14ac:dyDescent="0.25">
      <c r="A2874" s="12">
        <v>7811022826</v>
      </c>
      <c r="B2874" s="13" t="s">
        <v>4719</v>
      </c>
      <c r="C2874" s="13" t="str">
        <f>IF(B2874="","не указан"&amp;COUNTIF($A$3:$A2874,A2874),B2874)</f>
        <v>Государственное бюджетное общеобразовательное учреждение средняя общеобразовательная школа № 338 Невского района Санкт-Петербурга</v>
      </c>
      <c r="D2874" s="10" t="str">
        <f t="shared" si="88"/>
        <v>7811022826Государственное бюджетное общеобразовательное учреждение средняя общеобразовательная школа № 338 Невского района Санкт-Петербурга</v>
      </c>
      <c r="E2874" s="13" t="s">
        <v>4747</v>
      </c>
      <c r="F2874" s="13" t="s">
        <v>16</v>
      </c>
      <c r="G2874" s="13" t="s">
        <v>1325</v>
      </c>
      <c r="H2874" s="14" t="s">
        <v>1445</v>
      </c>
      <c r="I2874" s="2">
        <f t="shared" si="89"/>
        <v>1</v>
      </c>
      <c r="J2874" s="2" t="s">
        <v>11974</v>
      </c>
    </row>
    <row r="2875" spans="1:10" x14ac:dyDescent="0.25">
      <c r="A2875" s="9">
        <v>7811022833</v>
      </c>
      <c r="B2875" s="13"/>
      <c r="C2875" s="13" t="str">
        <f>IF(B2875="","не указан"&amp;COUNTIF($A$3:$A2875,A2875),B2875)</f>
        <v>не указан1</v>
      </c>
      <c r="D2875" s="10" t="str">
        <f t="shared" si="88"/>
        <v>7811022833не указан1</v>
      </c>
      <c r="E2875" s="10" t="s">
        <v>11815</v>
      </c>
      <c r="F2875" s="10" t="s">
        <v>16</v>
      </c>
      <c r="G2875" s="10" t="s">
        <v>1325</v>
      </c>
      <c r="H2875" s="11" t="s">
        <v>1446</v>
      </c>
      <c r="I2875" s="2">
        <f t="shared" si="89"/>
        <v>1</v>
      </c>
      <c r="J2875" s="2" t="s">
        <v>11974</v>
      </c>
    </row>
    <row r="2876" spans="1:10" x14ac:dyDescent="0.25">
      <c r="A2876" s="12">
        <v>7811022840</v>
      </c>
      <c r="B2876" s="13"/>
      <c r="C2876" s="13" t="str">
        <f>IF(B2876="","не указан"&amp;COUNTIF($A$3:$A2876,A2876),B2876)</f>
        <v>не указан1</v>
      </c>
      <c r="D2876" s="10" t="str">
        <f t="shared" si="88"/>
        <v>7811022840не указан1</v>
      </c>
      <c r="E2876" s="13" t="s">
        <v>11831</v>
      </c>
      <c r="F2876" s="13" t="s">
        <v>16</v>
      </c>
      <c r="G2876" s="13" t="s">
        <v>1325</v>
      </c>
      <c r="H2876" s="14" t="s">
        <v>1447</v>
      </c>
      <c r="I2876" s="2">
        <f t="shared" si="89"/>
        <v>1</v>
      </c>
      <c r="J2876" s="2" t="s">
        <v>11974</v>
      </c>
    </row>
    <row r="2877" spans="1:10" x14ac:dyDescent="0.25">
      <c r="A2877" s="9">
        <v>7811022858</v>
      </c>
      <c r="B2877" s="13"/>
      <c r="C2877" s="13" t="str">
        <f>IF(B2877="","не указан"&amp;COUNTIF($A$3:$A2877,A2877),B2877)</f>
        <v>не указан1</v>
      </c>
      <c r="D2877" s="10" t="str">
        <f t="shared" si="88"/>
        <v>7811022858не указан1</v>
      </c>
      <c r="E2877" s="10" t="s">
        <v>11285</v>
      </c>
      <c r="F2877" s="10" t="s">
        <v>16</v>
      </c>
      <c r="G2877" s="10" t="s">
        <v>1325</v>
      </c>
      <c r="H2877" s="11" t="s">
        <v>1448</v>
      </c>
      <c r="I2877" s="2">
        <f t="shared" si="89"/>
        <v>1</v>
      </c>
      <c r="J2877" s="2" t="s">
        <v>11974</v>
      </c>
    </row>
    <row r="2878" spans="1:10" x14ac:dyDescent="0.25">
      <c r="A2878" s="12">
        <v>7811022865</v>
      </c>
      <c r="B2878" s="13"/>
      <c r="C2878" s="13" t="str">
        <f>IF(B2878="","не указан"&amp;COUNTIF($A$3:$A2878,A2878),B2878)</f>
        <v>не указан1</v>
      </c>
      <c r="D2878" s="10" t="str">
        <f t="shared" si="88"/>
        <v>7811022865не указан1</v>
      </c>
      <c r="E2878" s="13" t="s">
        <v>11811</v>
      </c>
      <c r="F2878" s="13" t="s">
        <v>16</v>
      </c>
      <c r="G2878" s="13" t="s">
        <v>1325</v>
      </c>
      <c r="H2878" s="14" t="s">
        <v>1449</v>
      </c>
      <c r="I2878" s="2">
        <f t="shared" si="89"/>
        <v>1</v>
      </c>
      <c r="J2878" s="2" t="s">
        <v>11974</v>
      </c>
    </row>
    <row r="2879" spans="1:10" x14ac:dyDescent="0.25">
      <c r="A2879" s="9">
        <v>7811022880</v>
      </c>
      <c r="B2879" s="13"/>
      <c r="C2879" s="13" t="str">
        <f>IF(B2879="","не указан"&amp;COUNTIF($A$3:$A2879,A2879),B2879)</f>
        <v>не указан1</v>
      </c>
      <c r="D2879" s="10" t="str">
        <f t="shared" si="88"/>
        <v>7811022880не указан1</v>
      </c>
      <c r="E2879" s="10" t="s">
        <v>11291</v>
      </c>
      <c r="F2879" s="10" t="s">
        <v>16</v>
      </c>
      <c r="G2879" s="10" t="s">
        <v>1325</v>
      </c>
      <c r="H2879" s="11" t="s">
        <v>1450</v>
      </c>
      <c r="I2879" s="2">
        <f t="shared" si="89"/>
        <v>1</v>
      </c>
      <c r="J2879" s="2" t="s">
        <v>11974</v>
      </c>
    </row>
    <row r="2880" spans="1:10" x14ac:dyDescent="0.25">
      <c r="A2880" s="12">
        <v>7811022897</v>
      </c>
      <c r="B2880" s="13"/>
      <c r="C2880" s="13" t="str">
        <f>IF(B2880="","не указан"&amp;COUNTIF($A$3:$A2880,A2880),B2880)</f>
        <v>не указан1</v>
      </c>
      <c r="D2880" s="10" t="str">
        <f t="shared" si="88"/>
        <v>7811022897не указан1</v>
      </c>
      <c r="E2880" s="13" t="s">
        <v>11843</v>
      </c>
      <c r="F2880" s="13" t="s">
        <v>16</v>
      </c>
      <c r="G2880" s="13" t="s">
        <v>1325</v>
      </c>
      <c r="H2880" s="14" t="s">
        <v>1452</v>
      </c>
      <c r="I2880" s="2">
        <f t="shared" si="89"/>
        <v>1</v>
      </c>
      <c r="J2880" s="2" t="s">
        <v>11974</v>
      </c>
    </row>
    <row r="2881" spans="1:10" x14ac:dyDescent="0.25">
      <c r="A2881" s="9">
        <v>7811022907</v>
      </c>
      <c r="B2881" s="13"/>
      <c r="C2881" s="13" t="str">
        <f>IF(B2881="","не указан"&amp;COUNTIF($A$3:$A2881,A2881),B2881)</f>
        <v>не указан1</v>
      </c>
      <c r="D2881" s="10" t="str">
        <f t="shared" si="88"/>
        <v>7811022907не указан1</v>
      </c>
      <c r="E2881" s="10" t="s">
        <v>6636</v>
      </c>
      <c r="F2881" s="10" t="s">
        <v>16</v>
      </c>
      <c r="G2881" s="10" t="s">
        <v>1325</v>
      </c>
      <c r="H2881" s="11" t="s">
        <v>1453</v>
      </c>
      <c r="I2881" s="2">
        <f t="shared" si="89"/>
        <v>1</v>
      </c>
      <c r="J2881" s="2" t="s">
        <v>11974</v>
      </c>
    </row>
    <row r="2882" spans="1:10" x14ac:dyDescent="0.25">
      <c r="A2882" s="12">
        <v>7811022914</v>
      </c>
      <c r="B2882" s="13"/>
      <c r="C2882" s="13" t="str">
        <f>IF(B2882="","не указан"&amp;COUNTIF($A$3:$A2882,A2882),B2882)</f>
        <v>не указан1</v>
      </c>
      <c r="D2882" s="10" t="str">
        <f t="shared" si="88"/>
        <v>7811022914не указан1</v>
      </c>
      <c r="E2882" s="13" t="s">
        <v>8039</v>
      </c>
      <c r="F2882" s="13" t="s">
        <v>16</v>
      </c>
      <c r="G2882" s="13" t="s">
        <v>1325</v>
      </c>
      <c r="H2882" s="14" t="s">
        <v>1454</v>
      </c>
      <c r="I2882" s="2">
        <f t="shared" si="89"/>
        <v>1</v>
      </c>
      <c r="J2882" s="2" t="s">
        <v>11974</v>
      </c>
    </row>
    <row r="2883" spans="1:10" x14ac:dyDescent="0.25">
      <c r="A2883" s="9">
        <v>7811022921</v>
      </c>
      <c r="B2883" s="13"/>
      <c r="C2883" s="13" t="str">
        <f>IF(B2883="","не указан"&amp;COUNTIF($A$3:$A2883,A2883),B2883)</f>
        <v>не указан1</v>
      </c>
      <c r="D2883" s="10" t="str">
        <f t="shared" si="88"/>
        <v>7811022921не указан1</v>
      </c>
      <c r="E2883" s="10" t="s">
        <v>7890</v>
      </c>
      <c r="F2883" s="10" t="s">
        <v>16</v>
      </c>
      <c r="G2883" s="10" t="s">
        <v>1325</v>
      </c>
      <c r="H2883" s="11" t="s">
        <v>1455</v>
      </c>
      <c r="I2883" s="2">
        <f t="shared" si="89"/>
        <v>1</v>
      </c>
      <c r="J2883" s="2" t="s">
        <v>11974</v>
      </c>
    </row>
    <row r="2884" spans="1:10" x14ac:dyDescent="0.25">
      <c r="A2884" s="12">
        <v>7811022939</v>
      </c>
      <c r="B2884" s="13"/>
      <c r="C2884" s="13" t="str">
        <f>IF(B2884="","не указан"&amp;COUNTIF($A$3:$A2884,A2884),B2884)</f>
        <v>не указан1</v>
      </c>
      <c r="D2884" s="10" t="str">
        <f t="shared" ref="D2884:D2947" si="90">A2884&amp;C2884</f>
        <v>7811022939не указан1</v>
      </c>
      <c r="E2884" s="13"/>
      <c r="F2884" s="13" t="s">
        <v>16</v>
      </c>
      <c r="G2884" s="13" t="s">
        <v>1325</v>
      </c>
      <c r="H2884" s="14" t="s">
        <v>1456</v>
      </c>
      <c r="I2884" s="2">
        <f t="shared" ref="I2884:I2947" si="91">COUNTIF(A2884:A9615,A2884)</f>
        <v>2</v>
      </c>
      <c r="J2884" s="2" t="s">
        <v>11974</v>
      </c>
    </row>
    <row r="2885" spans="1:10" x14ac:dyDescent="0.25">
      <c r="A2885" s="9">
        <v>7811022939</v>
      </c>
      <c r="B2885" s="13"/>
      <c r="C2885" s="13" t="str">
        <f>IF(B2885="","не указан"&amp;COUNTIF($A$3:$A2885,A2885),B2885)</f>
        <v>не указан2</v>
      </c>
      <c r="D2885" s="10" t="str">
        <f t="shared" si="90"/>
        <v>7811022939не указан2</v>
      </c>
      <c r="E2885" s="10" t="s">
        <v>11776</v>
      </c>
      <c r="F2885" s="10" t="s">
        <v>16</v>
      </c>
      <c r="G2885" s="10" t="s">
        <v>1325</v>
      </c>
      <c r="H2885" s="11" t="s">
        <v>1456</v>
      </c>
      <c r="I2885" s="2">
        <f t="shared" si="91"/>
        <v>1</v>
      </c>
      <c r="J2885" s="2" t="s">
        <v>11974</v>
      </c>
    </row>
    <row r="2886" spans="1:10" x14ac:dyDescent="0.25">
      <c r="A2886" s="12">
        <v>7811022946</v>
      </c>
      <c r="B2886" s="13"/>
      <c r="C2886" s="13" t="str">
        <f>IF(B2886="","не указан"&amp;COUNTIF($A$3:$A2886,A2886),B2886)</f>
        <v>не указан1</v>
      </c>
      <c r="D2886" s="10" t="str">
        <f t="shared" si="90"/>
        <v>7811022946не указан1</v>
      </c>
      <c r="E2886" s="13" t="s">
        <v>7574</v>
      </c>
      <c r="F2886" s="13" t="s">
        <v>16</v>
      </c>
      <c r="G2886" s="13" t="s">
        <v>1325</v>
      </c>
      <c r="H2886" s="14" t="s">
        <v>1457</v>
      </c>
      <c r="I2886" s="2">
        <f t="shared" si="91"/>
        <v>1</v>
      </c>
      <c r="J2886" s="2" t="s">
        <v>11974</v>
      </c>
    </row>
    <row r="2887" spans="1:10" x14ac:dyDescent="0.25">
      <c r="A2887" s="9">
        <v>7811022953</v>
      </c>
      <c r="B2887" s="13"/>
      <c r="C2887" s="13" t="str">
        <f>IF(B2887="","не указан"&amp;COUNTIF($A$3:$A2887,A2887),B2887)</f>
        <v>не указан1</v>
      </c>
      <c r="D2887" s="10" t="str">
        <f t="shared" si="90"/>
        <v>7811022953не указан1</v>
      </c>
      <c r="E2887" s="10" t="s">
        <v>8113</v>
      </c>
      <c r="F2887" s="10" t="s">
        <v>16</v>
      </c>
      <c r="G2887" s="10" t="s">
        <v>1325</v>
      </c>
      <c r="H2887" s="11" t="s">
        <v>1458</v>
      </c>
      <c r="I2887" s="2">
        <f t="shared" si="91"/>
        <v>1</v>
      </c>
      <c r="J2887" s="2" t="s">
        <v>11974</v>
      </c>
    </row>
    <row r="2888" spans="1:10" x14ac:dyDescent="0.25">
      <c r="A2888" s="12">
        <v>7811022960</v>
      </c>
      <c r="B2888" s="13"/>
      <c r="C2888" s="13" t="str">
        <f>IF(B2888="","не указан"&amp;COUNTIF($A$3:$A2888,A2888),B2888)</f>
        <v>не указан1</v>
      </c>
      <c r="D2888" s="10" t="str">
        <f t="shared" si="90"/>
        <v>7811022960не указан1</v>
      </c>
      <c r="E2888" s="13" t="s">
        <v>11782</v>
      </c>
      <c r="F2888" s="13" t="s">
        <v>16</v>
      </c>
      <c r="G2888" s="13" t="s">
        <v>1325</v>
      </c>
      <c r="H2888" s="14" t="s">
        <v>1424</v>
      </c>
      <c r="I2888" s="2">
        <f t="shared" si="91"/>
        <v>1</v>
      </c>
      <c r="J2888" s="2" t="s">
        <v>11974</v>
      </c>
    </row>
    <row r="2889" spans="1:10" x14ac:dyDescent="0.25">
      <c r="A2889" s="9">
        <v>7811022978</v>
      </c>
      <c r="B2889" s="13"/>
      <c r="C2889" s="13" t="str">
        <f>IF(B2889="","не указан"&amp;COUNTIF($A$3:$A2889,A2889),B2889)</f>
        <v>не указан1</v>
      </c>
      <c r="D2889" s="10" t="str">
        <f t="shared" si="90"/>
        <v>7811022978не указан1</v>
      </c>
      <c r="E2889" s="10" t="s">
        <v>8114</v>
      </c>
      <c r="F2889" s="10" t="s">
        <v>16</v>
      </c>
      <c r="G2889" s="10" t="s">
        <v>1325</v>
      </c>
      <c r="H2889" s="11" t="s">
        <v>1459</v>
      </c>
      <c r="I2889" s="2">
        <f t="shared" si="91"/>
        <v>1</v>
      </c>
      <c r="J2889" s="2" t="s">
        <v>11974</v>
      </c>
    </row>
    <row r="2890" spans="1:10" x14ac:dyDescent="0.25">
      <c r="A2890" s="12">
        <v>7811022985</v>
      </c>
      <c r="B2890" s="13"/>
      <c r="C2890" s="13" t="str">
        <f>IF(B2890="","не указан"&amp;COUNTIF($A$3:$A2890,A2890),B2890)</f>
        <v>не указан1</v>
      </c>
      <c r="D2890" s="10" t="str">
        <f t="shared" si="90"/>
        <v>7811022985не указан1</v>
      </c>
      <c r="E2890" s="13" t="s">
        <v>4152</v>
      </c>
      <c r="F2890" s="13" t="s">
        <v>16</v>
      </c>
      <c r="G2890" s="13" t="s">
        <v>1325</v>
      </c>
      <c r="H2890" s="14" t="s">
        <v>1460</v>
      </c>
      <c r="I2890" s="2">
        <f t="shared" si="91"/>
        <v>1</v>
      </c>
      <c r="J2890" s="2" t="s">
        <v>11974</v>
      </c>
    </row>
    <row r="2891" spans="1:10" x14ac:dyDescent="0.25">
      <c r="A2891" s="9">
        <v>7811022992</v>
      </c>
      <c r="B2891" s="10" t="s">
        <v>4178</v>
      </c>
      <c r="C2891" s="13" t="str">
        <f>IF(B2891="","не указан"&amp;COUNTIF($A$3:$A2891,A2891),B2891)</f>
        <v>Главное здание школы 569</v>
      </c>
      <c r="D2891" s="10" t="str">
        <f t="shared" si="90"/>
        <v>7811022992Главное здание школы 569</v>
      </c>
      <c r="E2891" s="10" t="s">
        <v>4179</v>
      </c>
      <c r="F2891" s="10" t="s">
        <v>16</v>
      </c>
      <c r="G2891" s="10" t="s">
        <v>1325</v>
      </c>
      <c r="H2891" s="11" t="s">
        <v>1462</v>
      </c>
      <c r="I2891" s="2">
        <f t="shared" si="91"/>
        <v>2</v>
      </c>
      <c r="J2891" s="2" t="s">
        <v>11974</v>
      </c>
    </row>
    <row r="2892" spans="1:10" x14ac:dyDescent="0.25">
      <c r="A2892" s="12">
        <v>7811022992</v>
      </c>
      <c r="B2892" s="13" t="s">
        <v>6369</v>
      </c>
      <c r="C2892" s="13" t="str">
        <f>IF(B2892="","не указан"&amp;COUNTIF($A$3:$A2892,A2892),B2892)</f>
        <v>Здание дошкольного образования 569</v>
      </c>
      <c r="D2892" s="10" t="str">
        <f t="shared" si="90"/>
        <v>7811022992Здание дошкольного образования 569</v>
      </c>
      <c r="E2892" s="13"/>
      <c r="F2892" s="13" t="s">
        <v>16</v>
      </c>
      <c r="G2892" s="13" t="s">
        <v>1325</v>
      </c>
      <c r="H2892" s="14" t="s">
        <v>1462</v>
      </c>
      <c r="I2892" s="2">
        <f t="shared" si="91"/>
        <v>1</v>
      </c>
      <c r="J2892" s="2" t="s">
        <v>11974</v>
      </c>
    </row>
    <row r="2893" spans="1:10" x14ac:dyDescent="0.25">
      <c r="A2893" s="9">
        <v>7811023001</v>
      </c>
      <c r="B2893" s="10" t="s">
        <v>7978</v>
      </c>
      <c r="C2893" s="13" t="str">
        <f>IF(B2893="","не указан"&amp;COUNTIF($A$3:$A2893,A2893),B2893)</f>
        <v>Образовательное</v>
      </c>
      <c r="D2893" s="10" t="str">
        <f t="shared" si="90"/>
        <v>7811023001Образовательное</v>
      </c>
      <c r="E2893" s="10"/>
      <c r="F2893" s="10" t="s">
        <v>16</v>
      </c>
      <c r="G2893" s="10" t="s">
        <v>1325</v>
      </c>
      <c r="H2893" s="11" t="s">
        <v>1463</v>
      </c>
      <c r="I2893" s="2">
        <f t="shared" si="91"/>
        <v>1</v>
      </c>
      <c r="J2893" s="2" t="s">
        <v>11974</v>
      </c>
    </row>
    <row r="2894" spans="1:10" x14ac:dyDescent="0.25">
      <c r="A2894" s="12">
        <v>7811023019</v>
      </c>
      <c r="B2894" s="13"/>
      <c r="C2894" s="13" t="str">
        <f>IF(B2894="","не указан"&amp;COUNTIF($A$3:$A2894,A2894),B2894)</f>
        <v>не указан1</v>
      </c>
      <c r="D2894" s="10" t="str">
        <f t="shared" si="90"/>
        <v>7811023019не указан1</v>
      </c>
      <c r="E2894" s="13" t="s">
        <v>11780</v>
      </c>
      <c r="F2894" s="13" t="s">
        <v>16</v>
      </c>
      <c r="G2894" s="13" t="s">
        <v>1325</v>
      </c>
      <c r="H2894" s="14" t="s">
        <v>1464</v>
      </c>
      <c r="I2894" s="2">
        <f t="shared" si="91"/>
        <v>1</v>
      </c>
      <c r="J2894" s="2" t="s">
        <v>11974</v>
      </c>
    </row>
    <row r="2895" spans="1:10" x14ac:dyDescent="0.25">
      <c r="A2895" s="9">
        <v>7811023026</v>
      </c>
      <c r="B2895" s="13"/>
      <c r="C2895" s="13" t="str">
        <f>IF(B2895="","не указан"&amp;COUNTIF($A$3:$A2895,A2895),B2895)</f>
        <v>не указан1</v>
      </c>
      <c r="D2895" s="10" t="str">
        <f t="shared" si="90"/>
        <v>7811023026не указан1</v>
      </c>
      <c r="E2895" s="10" t="s">
        <v>8018</v>
      </c>
      <c r="F2895" s="10" t="s">
        <v>16</v>
      </c>
      <c r="G2895" s="10" t="s">
        <v>1325</v>
      </c>
      <c r="H2895" s="11" t="s">
        <v>1428</v>
      </c>
      <c r="I2895" s="2">
        <f t="shared" si="91"/>
        <v>1</v>
      </c>
      <c r="J2895" s="2" t="s">
        <v>11974</v>
      </c>
    </row>
    <row r="2896" spans="1:10" x14ac:dyDescent="0.25">
      <c r="A2896" s="12">
        <v>7811023040</v>
      </c>
      <c r="B2896" s="13"/>
      <c r="C2896" s="13" t="str">
        <f>IF(B2896="","не указан"&amp;COUNTIF($A$3:$A2896,A2896),B2896)</f>
        <v>не указан1</v>
      </c>
      <c r="D2896" s="10" t="str">
        <f t="shared" si="90"/>
        <v>7811023040не указан1</v>
      </c>
      <c r="E2896" s="13" t="s">
        <v>11799</v>
      </c>
      <c r="F2896" s="13" t="s">
        <v>16</v>
      </c>
      <c r="G2896" s="13" t="s">
        <v>1325</v>
      </c>
      <c r="H2896" s="14" t="s">
        <v>1467</v>
      </c>
      <c r="I2896" s="2">
        <f t="shared" si="91"/>
        <v>1</v>
      </c>
      <c r="J2896" s="2" t="s">
        <v>11974</v>
      </c>
    </row>
    <row r="2897" spans="1:10" x14ac:dyDescent="0.25">
      <c r="A2897" s="9">
        <v>7811023058</v>
      </c>
      <c r="B2897" s="13"/>
      <c r="C2897" s="13" t="str">
        <f>IF(B2897="","не указан"&amp;COUNTIF($A$3:$A2897,A2897),B2897)</f>
        <v>не указан1</v>
      </c>
      <c r="D2897" s="10" t="str">
        <f t="shared" si="90"/>
        <v>7811023058не указан1</v>
      </c>
      <c r="E2897" s="10" t="s">
        <v>11267</v>
      </c>
      <c r="F2897" s="10" t="s">
        <v>16</v>
      </c>
      <c r="G2897" s="10" t="s">
        <v>1325</v>
      </c>
      <c r="H2897" s="11" t="s">
        <v>1466</v>
      </c>
      <c r="I2897" s="2">
        <f t="shared" si="91"/>
        <v>1</v>
      </c>
      <c r="J2897" s="2" t="s">
        <v>11974</v>
      </c>
    </row>
    <row r="2898" spans="1:10" x14ac:dyDescent="0.25">
      <c r="A2898" s="12">
        <v>7811023065</v>
      </c>
      <c r="B2898" s="13"/>
      <c r="C2898" s="13" t="str">
        <f>IF(B2898="","не указан"&amp;COUNTIF($A$3:$A2898,A2898),B2898)</f>
        <v>не указан1</v>
      </c>
      <c r="D2898" s="10" t="str">
        <f t="shared" si="90"/>
        <v>7811023065не указан1</v>
      </c>
      <c r="E2898" s="13" t="s">
        <v>8090</v>
      </c>
      <c r="F2898" s="13" t="s">
        <v>16</v>
      </c>
      <c r="G2898" s="13" t="s">
        <v>1325</v>
      </c>
      <c r="H2898" s="14" t="s">
        <v>1425</v>
      </c>
      <c r="I2898" s="2">
        <f t="shared" si="91"/>
        <v>2</v>
      </c>
      <c r="J2898" s="2" t="s">
        <v>11974</v>
      </c>
    </row>
    <row r="2899" spans="1:10" x14ac:dyDescent="0.25">
      <c r="A2899" s="9">
        <v>7811023065</v>
      </c>
      <c r="B2899" s="13"/>
      <c r="C2899" s="13" t="str">
        <f>IF(B2899="","не указан"&amp;COUNTIF($A$3:$A2899,A2899),B2899)</f>
        <v>не указан2</v>
      </c>
      <c r="D2899" s="10" t="str">
        <f t="shared" si="90"/>
        <v>7811023065не указан2</v>
      </c>
      <c r="E2899" s="10" t="s">
        <v>11420</v>
      </c>
      <c r="F2899" s="10" t="s">
        <v>16</v>
      </c>
      <c r="G2899" s="10" t="s">
        <v>1325</v>
      </c>
      <c r="H2899" s="11" t="s">
        <v>1425</v>
      </c>
      <c r="I2899" s="2">
        <f t="shared" si="91"/>
        <v>1</v>
      </c>
      <c r="J2899" s="2" t="s">
        <v>11974</v>
      </c>
    </row>
    <row r="2900" spans="1:10" x14ac:dyDescent="0.25">
      <c r="A2900" s="12">
        <v>7811034620</v>
      </c>
      <c r="B2900" s="13" t="s">
        <v>5541</v>
      </c>
      <c r="C2900" s="13" t="str">
        <f>IF(B2900="","не указан"&amp;COUNTIF($A$3:$A2900,A2900),B2900)</f>
        <v>для обучения студентов среднему профессиональному образованию</v>
      </c>
      <c r="D2900" s="10" t="str">
        <f t="shared" si="90"/>
        <v>7811034620для обучения студентов среднему профессиональному образованию</v>
      </c>
      <c r="E2900" s="13" t="s">
        <v>5542</v>
      </c>
      <c r="F2900" s="13" t="s">
        <v>2243</v>
      </c>
      <c r="G2900" s="13" t="s">
        <v>2553</v>
      </c>
      <c r="H2900" s="14" t="s">
        <v>2554</v>
      </c>
      <c r="I2900" s="2">
        <f t="shared" si="91"/>
        <v>32</v>
      </c>
      <c r="J2900" s="2" t="s">
        <v>11974</v>
      </c>
    </row>
    <row r="2901" spans="1:10" x14ac:dyDescent="0.25">
      <c r="A2901" s="9">
        <v>7811034620</v>
      </c>
      <c r="B2901" s="10" t="s">
        <v>5543</v>
      </c>
      <c r="C2901" s="13" t="str">
        <f>IF(B2901="","не указан"&amp;COUNTIF($A$3:$A2901,A2901),B2901)</f>
        <v>для обучения студентов среднему профессиональному образованию 1</v>
      </c>
      <c r="D2901" s="10" t="str">
        <f t="shared" si="90"/>
        <v>7811034620для обучения студентов среднему профессиональному образованию 1</v>
      </c>
      <c r="E2901" s="10" t="s">
        <v>5544</v>
      </c>
      <c r="F2901" s="10" t="s">
        <v>2243</v>
      </c>
      <c r="G2901" s="10" t="s">
        <v>2553</v>
      </c>
      <c r="H2901" s="11" t="s">
        <v>2554</v>
      </c>
      <c r="I2901" s="2">
        <f t="shared" si="91"/>
        <v>31</v>
      </c>
      <c r="J2901" s="2" t="s">
        <v>11974</v>
      </c>
    </row>
    <row r="2902" spans="1:10" x14ac:dyDescent="0.25">
      <c r="A2902" s="12">
        <v>7811034620</v>
      </c>
      <c r="B2902" s="13" t="s">
        <v>5545</v>
      </c>
      <c r="C2902" s="13" t="str">
        <f>IF(B2902="","не указан"&amp;COUNTIF($A$3:$A2902,A2902),B2902)</f>
        <v>для обучения студентов среднему профессиональному образованию 2</v>
      </c>
      <c r="D2902" s="10" t="str">
        <f t="shared" si="90"/>
        <v>7811034620для обучения студентов среднему профессиональному образованию 2</v>
      </c>
      <c r="E2902" s="13" t="s">
        <v>5546</v>
      </c>
      <c r="F2902" s="13" t="s">
        <v>2243</v>
      </c>
      <c r="G2902" s="13" t="s">
        <v>2553</v>
      </c>
      <c r="H2902" s="14" t="s">
        <v>2554</v>
      </c>
      <c r="I2902" s="2">
        <f t="shared" si="91"/>
        <v>30</v>
      </c>
      <c r="J2902" s="2" t="s">
        <v>11974</v>
      </c>
    </row>
    <row r="2903" spans="1:10" x14ac:dyDescent="0.25">
      <c r="A2903" s="9">
        <v>7811034620</v>
      </c>
      <c r="B2903" s="10" t="s">
        <v>5547</v>
      </c>
      <c r="C2903" s="13" t="str">
        <f>IF(B2903="","не указан"&amp;COUNTIF($A$3:$A2903,A2903),B2903)</f>
        <v>для обучения студентов среднему профессиональному образованию 3</v>
      </c>
      <c r="D2903" s="10" t="str">
        <f t="shared" si="90"/>
        <v>7811034620для обучения студентов среднему профессиональному образованию 3</v>
      </c>
      <c r="E2903" s="10"/>
      <c r="F2903" s="10" t="s">
        <v>2243</v>
      </c>
      <c r="G2903" s="10" t="s">
        <v>2553</v>
      </c>
      <c r="H2903" s="11" t="s">
        <v>2554</v>
      </c>
      <c r="I2903" s="2">
        <f t="shared" si="91"/>
        <v>29</v>
      </c>
      <c r="J2903" s="2" t="s">
        <v>11974</v>
      </c>
    </row>
    <row r="2904" spans="1:10" x14ac:dyDescent="0.25">
      <c r="A2904" s="12">
        <v>7811034620</v>
      </c>
      <c r="B2904" s="13" t="s">
        <v>5548</v>
      </c>
      <c r="C2904" s="13" t="str">
        <f>IF(B2904="","не указан"&amp;COUNTIF($A$3:$A2904,A2904),B2904)</f>
        <v>для обучения студентов среднему профессиональному образованию 4</v>
      </c>
      <c r="D2904" s="10" t="str">
        <f t="shared" si="90"/>
        <v>7811034620для обучения студентов среднему профессиональному образованию 4</v>
      </c>
      <c r="E2904" s="13"/>
      <c r="F2904" s="13" t="s">
        <v>2243</v>
      </c>
      <c r="G2904" s="13" t="s">
        <v>2553</v>
      </c>
      <c r="H2904" s="14" t="s">
        <v>2554</v>
      </c>
      <c r="I2904" s="2">
        <f t="shared" si="91"/>
        <v>28</v>
      </c>
      <c r="J2904" s="2" t="s">
        <v>11974</v>
      </c>
    </row>
    <row r="2905" spans="1:10" x14ac:dyDescent="0.25">
      <c r="A2905" s="9">
        <v>7811034620</v>
      </c>
      <c r="B2905" s="10" t="s">
        <v>5549</v>
      </c>
      <c r="C2905" s="13" t="str">
        <f>IF(B2905="","не указан"&amp;COUNTIF($A$3:$A2905,A2905),B2905)</f>
        <v>для обучения студентов среднему профессиональному образованию 5</v>
      </c>
      <c r="D2905" s="10" t="str">
        <f t="shared" si="90"/>
        <v>7811034620для обучения студентов среднему профессиональному образованию 5</v>
      </c>
      <c r="E2905" s="10"/>
      <c r="F2905" s="10" t="s">
        <v>2243</v>
      </c>
      <c r="G2905" s="10" t="s">
        <v>2553</v>
      </c>
      <c r="H2905" s="11" t="s">
        <v>2554</v>
      </c>
      <c r="I2905" s="2">
        <f t="shared" si="91"/>
        <v>27</v>
      </c>
      <c r="J2905" s="2" t="s">
        <v>11974</v>
      </c>
    </row>
    <row r="2906" spans="1:10" x14ac:dyDescent="0.25">
      <c r="A2906" s="12">
        <v>7811034620</v>
      </c>
      <c r="B2906" s="13" t="s">
        <v>10821</v>
      </c>
      <c r="C2906" s="13" t="str">
        <f>IF(B2906="","не указан"&amp;COUNTIF($A$3:$A2906,A2906),B2906)</f>
        <v>среднее профессиональное образование 10 (котельная)</v>
      </c>
      <c r="D2906" s="10" t="str">
        <f t="shared" si="90"/>
        <v>7811034620среднее профессиональное образование 10 (котельная)</v>
      </c>
      <c r="E2906" s="13"/>
      <c r="F2906" s="13" t="s">
        <v>2243</v>
      </c>
      <c r="G2906" s="13" t="s">
        <v>2553</v>
      </c>
      <c r="H2906" s="14" t="s">
        <v>2554</v>
      </c>
      <c r="I2906" s="2">
        <f t="shared" si="91"/>
        <v>26</v>
      </c>
      <c r="J2906" s="2" t="s">
        <v>11974</v>
      </c>
    </row>
    <row r="2907" spans="1:10" x14ac:dyDescent="0.25">
      <c r="A2907" s="9">
        <v>7811034620</v>
      </c>
      <c r="B2907" s="10" t="s">
        <v>10822</v>
      </c>
      <c r="C2907" s="13" t="str">
        <f>IF(B2907="","не указан"&amp;COUNTIF($A$3:$A2907,A2907),B2907)</f>
        <v>среднее профессиональное образование 11 (баня-прачечная)</v>
      </c>
      <c r="D2907" s="10" t="str">
        <f t="shared" si="90"/>
        <v>7811034620среднее профессиональное образование 11 (баня-прачечная)</v>
      </c>
      <c r="E2907" s="10"/>
      <c r="F2907" s="10" t="s">
        <v>2243</v>
      </c>
      <c r="G2907" s="10" t="s">
        <v>2553</v>
      </c>
      <c r="H2907" s="11" t="s">
        <v>2554</v>
      </c>
      <c r="I2907" s="2">
        <f t="shared" si="91"/>
        <v>25</v>
      </c>
      <c r="J2907" s="2" t="s">
        <v>11974</v>
      </c>
    </row>
    <row r="2908" spans="1:10" x14ac:dyDescent="0.25">
      <c r="A2908" s="12">
        <v>7811034620</v>
      </c>
      <c r="B2908" s="13" t="s">
        <v>10823</v>
      </c>
      <c r="C2908" s="13" t="str">
        <f>IF(B2908="","не указан"&amp;COUNTIF($A$3:$A2908,A2908),B2908)</f>
        <v>среднее профессиональное образование 12 (котельная)</v>
      </c>
      <c r="D2908" s="10" t="str">
        <f t="shared" si="90"/>
        <v>7811034620среднее профессиональное образование 12 (котельная)</v>
      </c>
      <c r="E2908" s="13"/>
      <c r="F2908" s="13" t="s">
        <v>2243</v>
      </c>
      <c r="G2908" s="13" t="s">
        <v>2553</v>
      </c>
      <c r="H2908" s="14" t="s">
        <v>2554</v>
      </c>
      <c r="I2908" s="2">
        <f t="shared" si="91"/>
        <v>24</v>
      </c>
      <c r="J2908" s="2" t="s">
        <v>11974</v>
      </c>
    </row>
    <row r="2909" spans="1:10" x14ac:dyDescent="0.25">
      <c r="A2909" s="9">
        <v>7811034620</v>
      </c>
      <c r="B2909" s="10" t="s">
        <v>10824</v>
      </c>
      <c r="C2909" s="13" t="str">
        <f>IF(B2909="","не указан"&amp;COUNTIF($A$3:$A2909,A2909),B2909)</f>
        <v>среднее профессиональное образование 13 (пищеблок)</v>
      </c>
      <c r="D2909" s="10" t="str">
        <f t="shared" si="90"/>
        <v>7811034620среднее профессиональное образование 13 (пищеблок)</v>
      </c>
      <c r="E2909" s="10"/>
      <c r="F2909" s="10" t="s">
        <v>2243</v>
      </c>
      <c r="G2909" s="10" t="s">
        <v>2553</v>
      </c>
      <c r="H2909" s="11" t="s">
        <v>2554</v>
      </c>
      <c r="I2909" s="2">
        <f t="shared" si="91"/>
        <v>23</v>
      </c>
      <c r="J2909" s="2" t="s">
        <v>11974</v>
      </c>
    </row>
    <row r="2910" spans="1:10" x14ac:dyDescent="0.25">
      <c r="A2910" s="12">
        <v>7811034620</v>
      </c>
      <c r="B2910" s="13" t="s">
        <v>10825</v>
      </c>
      <c r="C2910" s="13" t="str">
        <f>IF(B2910="","не указан"&amp;COUNTIF($A$3:$A2910,A2910),B2910)</f>
        <v>среднее профессиональное образование 14 (склад)</v>
      </c>
      <c r="D2910" s="10" t="str">
        <f t="shared" si="90"/>
        <v>7811034620среднее профессиональное образование 14 (склад)</v>
      </c>
      <c r="E2910" s="13"/>
      <c r="F2910" s="13" t="s">
        <v>2243</v>
      </c>
      <c r="G2910" s="13" t="s">
        <v>2553</v>
      </c>
      <c r="H2910" s="14" t="s">
        <v>2554</v>
      </c>
      <c r="I2910" s="2">
        <f t="shared" si="91"/>
        <v>22</v>
      </c>
      <c r="J2910" s="2" t="s">
        <v>11974</v>
      </c>
    </row>
    <row r="2911" spans="1:10" x14ac:dyDescent="0.25">
      <c r="A2911" s="9">
        <v>7811034620</v>
      </c>
      <c r="B2911" s="10" t="s">
        <v>10826</v>
      </c>
      <c r="C2911" s="13" t="str">
        <f>IF(B2911="","не указан"&amp;COUNTIF($A$3:$A2911,A2911),B2911)</f>
        <v>среднее профессиональное образование 15 (здание ледника)</v>
      </c>
      <c r="D2911" s="10" t="str">
        <f t="shared" si="90"/>
        <v>7811034620среднее профессиональное образование 15 (здание ледника)</v>
      </c>
      <c r="E2911" s="10"/>
      <c r="F2911" s="10" t="s">
        <v>2243</v>
      </c>
      <c r="G2911" s="10" t="s">
        <v>2553</v>
      </c>
      <c r="H2911" s="11" t="s">
        <v>2554</v>
      </c>
      <c r="I2911" s="2">
        <f t="shared" si="91"/>
        <v>21</v>
      </c>
      <c r="J2911" s="2" t="s">
        <v>11974</v>
      </c>
    </row>
    <row r="2912" spans="1:10" x14ac:dyDescent="0.25">
      <c r="A2912" s="12">
        <v>7811034620</v>
      </c>
      <c r="B2912" s="13" t="s">
        <v>10827</v>
      </c>
      <c r="C2912" s="13" t="str">
        <f>IF(B2912="","не указан"&amp;COUNTIF($A$3:$A2912,A2912),B2912)</f>
        <v>среднее профессиональное образование 16 (склад)</v>
      </c>
      <c r="D2912" s="10" t="str">
        <f t="shared" si="90"/>
        <v>7811034620среднее профессиональное образование 16 (склад)</v>
      </c>
      <c r="E2912" s="13"/>
      <c r="F2912" s="13" t="s">
        <v>2243</v>
      </c>
      <c r="G2912" s="13" t="s">
        <v>2553</v>
      </c>
      <c r="H2912" s="14" t="s">
        <v>2554</v>
      </c>
      <c r="I2912" s="2">
        <f t="shared" si="91"/>
        <v>20</v>
      </c>
      <c r="J2912" s="2" t="s">
        <v>11974</v>
      </c>
    </row>
    <row r="2913" spans="1:10" x14ac:dyDescent="0.25">
      <c r="A2913" s="9">
        <v>7811034620</v>
      </c>
      <c r="B2913" s="10" t="s">
        <v>10828</v>
      </c>
      <c r="C2913" s="13" t="str">
        <f>IF(B2913="","не указан"&amp;COUNTIF($A$3:$A2913,A2913),B2913)</f>
        <v>среднее профессиональное образование 17 (общежитие)</v>
      </c>
      <c r="D2913" s="10" t="str">
        <f t="shared" si="90"/>
        <v>7811034620среднее профессиональное образование 17 (общежитие)</v>
      </c>
      <c r="E2913" s="10"/>
      <c r="F2913" s="10" t="s">
        <v>2243</v>
      </c>
      <c r="G2913" s="10" t="s">
        <v>2553</v>
      </c>
      <c r="H2913" s="11" t="s">
        <v>2554</v>
      </c>
      <c r="I2913" s="2">
        <f t="shared" si="91"/>
        <v>19</v>
      </c>
      <c r="J2913" s="2" t="s">
        <v>11974</v>
      </c>
    </row>
    <row r="2914" spans="1:10" x14ac:dyDescent="0.25">
      <c r="A2914" s="12">
        <v>7811034620</v>
      </c>
      <c r="B2914" s="13" t="s">
        <v>10829</v>
      </c>
      <c r="C2914" s="13" t="str">
        <f>IF(B2914="","не указан"&amp;COUNTIF($A$3:$A2914,A2914),B2914)</f>
        <v>среднее профессиональное образование 18 (спальный корпус)</v>
      </c>
      <c r="D2914" s="10" t="str">
        <f t="shared" si="90"/>
        <v>7811034620среднее профессиональное образование 18 (спальный корпус)</v>
      </c>
      <c r="E2914" s="13"/>
      <c r="F2914" s="13" t="s">
        <v>2243</v>
      </c>
      <c r="G2914" s="13" t="s">
        <v>2553</v>
      </c>
      <c r="H2914" s="14" t="s">
        <v>2554</v>
      </c>
      <c r="I2914" s="2">
        <f t="shared" si="91"/>
        <v>18</v>
      </c>
      <c r="J2914" s="2" t="s">
        <v>11974</v>
      </c>
    </row>
    <row r="2915" spans="1:10" x14ac:dyDescent="0.25">
      <c r="A2915" s="9">
        <v>7811034620</v>
      </c>
      <c r="B2915" s="10" t="s">
        <v>10830</v>
      </c>
      <c r="C2915" s="13" t="str">
        <f>IF(B2915="","не указан"&amp;COUNTIF($A$3:$A2915,A2915),B2915)</f>
        <v>среднее профессиональное образование 19 (спальный корпус)</v>
      </c>
      <c r="D2915" s="10" t="str">
        <f t="shared" si="90"/>
        <v>7811034620среднее профессиональное образование 19 (спальный корпус)</v>
      </c>
      <c r="E2915" s="10"/>
      <c r="F2915" s="10" t="s">
        <v>2243</v>
      </c>
      <c r="G2915" s="10" t="s">
        <v>2553</v>
      </c>
      <c r="H2915" s="11" t="s">
        <v>2554</v>
      </c>
      <c r="I2915" s="2">
        <f t="shared" si="91"/>
        <v>17</v>
      </c>
      <c r="J2915" s="2" t="s">
        <v>11974</v>
      </c>
    </row>
    <row r="2916" spans="1:10" x14ac:dyDescent="0.25">
      <c r="A2916" s="12">
        <v>7811034620</v>
      </c>
      <c r="B2916" s="13" t="s">
        <v>10831</v>
      </c>
      <c r="C2916" s="13" t="str">
        <f>IF(B2916="","не указан"&amp;COUNTIF($A$3:$A2916,A2916),B2916)</f>
        <v>среднее профессиональное образование 20 (клуб)</v>
      </c>
      <c r="D2916" s="10" t="str">
        <f t="shared" si="90"/>
        <v>7811034620среднее профессиональное образование 20 (клуб)</v>
      </c>
      <c r="E2916" s="13"/>
      <c r="F2916" s="13" t="s">
        <v>2243</v>
      </c>
      <c r="G2916" s="13" t="s">
        <v>2553</v>
      </c>
      <c r="H2916" s="14" t="s">
        <v>2554</v>
      </c>
      <c r="I2916" s="2">
        <f t="shared" si="91"/>
        <v>16</v>
      </c>
      <c r="J2916" s="2" t="s">
        <v>11974</v>
      </c>
    </row>
    <row r="2917" spans="1:10" x14ac:dyDescent="0.25">
      <c r="A2917" s="9">
        <v>7811034620</v>
      </c>
      <c r="B2917" s="10" t="s">
        <v>10832</v>
      </c>
      <c r="C2917" s="13" t="str">
        <f>IF(B2917="","не указан"&amp;COUNTIF($A$3:$A2917,A2917),B2917)</f>
        <v>среднее профессиональное образование 21 (спальный корпус)</v>
      </c>
      <c r="D2917" s="10" t="str">
        <f t="shared" si="90"/>
        <v>7811034620среднее профессиональное образование 21 (спальный корпус)</v>
      </c>
      <c r="E2917" s="10"/>
      <c r="F2917" s="10" t="s">
        <v>2243</v>
      </c>
      <c r="G2917" s="10" t="s">
        <v>2553</v>
      </c>
      <c r="H2917" s="11" t="s">
        <v>2554</v>
      </c>
      <c r="I2917" s="2">
        <f t="shared" si="91"/>
        <v>15</v>
      </c>
      <c r="J2917" s="2" t="s">
        <v>11974</v>
      </c>
    </row>
    <row r="2918" spans="1:10" x14ac:dyDescent="0.25">
      <c r="A2918" s="12">
        <v>7811034620</v>
      </c>
      <c r="B2918" s="13" t="s">
        <v>10833</v>
      </c>
      <c r="C2918" s="13" t="str">
        <f>IF(B2918="","не указан"&amp;COUNTIF($A$3:$A2918,A2918),B2918)</f>
        <v>среднее профессиональное образование 22 (спальный корпус)</v>
      </c>
      <c r="D2918" s="10" t="str">
        <f t="shared" si="90"/>
        <v>7811034620среднее профессиональное образование 22 (спальный корпус)</v>
      </c>
      <c r="E2918" s="13"/>
      <c r="F2918" s="13" t="s">
        <v>2243</v>
      </c>
      <c r="G2918" s="13" t="s">
        <v>2553</v>
      </c>
      <c r="H2918" s="14" t="s">
        <v>2554</v>
      </c>
      <c r="I2918" s="2">
        <f t="shared" si="91"/>
        <v>14</v>
      </c>
      <c r="J2918" s="2" t="s">
        <v>11974</v>
      </c>
    </row>
    <row r="2919" spans="1:10" x14ac:dyDescent="0.25">
      <c r="A2919" s="9">
        <v>7811034620</v>
      </c>
      <c r="B2919" s="10" t="s">
        <v>10834</v>
      </c>
      <c r="C2919" s="13" t="str">
        <f>IF(B2919="","не указан"&amp;COUNTIF($A$3:$A2919,A2919),B2919)</f>
        <v>среднее профессиональное образование 23 (спальный корпус)</v>
      </c>
      <c r="D2919" s="10" t="str">
        <f t="shared" si="90"/>
        <v>7811034620среднее профессиональное образование 23 (спальный корпус)</v>
      </c>
      <c r="E2919" s="10"/>
      <c r="F2919" s="10" t="s">
        <v>2243</v>
      </c>
      <c r="G2919" s="10" t="s">
        <v>2553</v>
      </c>
      <c r="H2919" s="11" t="s">
        <v>2554</v>
      </c>
      <c r="I2919" s="2">
        <f t="shared" si="91"/>
        <v>13</v>
      </c>
      <c r="J2919" s="2" t="s">
        <v>11974</v>
      </c>
    </row>
    <row r="2920" spans="1:10" x14ac:dyDescent="0.25">
      <c r="A2920" s="12">
        <v>7811034620</v>
      </c>
      <c r="B2920" s="13" t="s">
        <v>10835</v>
      </c>
      <c r="C2920" s="13" t="str">
        <f>IF(B2920="","не указан"&amp;COUNTIF($A$3:$A2920,A2920),B2920)</f>
        <v>среднее профессиональное образование 24 (спальный корпус)</v>
      </c>
      <c r="D2920" s="10" t="str">
        <f t="shared" si="90"/>
        <v>7811034620среднее профессиональное образование 24 (спальный корпус)</v>
      </c>
      <c r="E2920" s="13"/>
      <c r="F2920" s="13" t="s">
        <v>2243</v>
      </c>
      <c r="G2920" s="13" t="s">
        <v>2553</v>
      </c>
      <c r="H2920" s="14" t="s">
        <v>2554</v>
      </c>
      <c r="I2920" s="2">
        <f t="shared" si="91"/>
        <v>12</v>
      </c>
      <c r="J2920" s="2" t="s">
        <v>11974</v>
      </c>
    </row>
    <row r="2921" spans="1:10" x14ac:dyDescent="0.25">
      <c r="A2921" s="9">
        <v>7811034620</v>
      </c>
      <c r="B2921" s="10" t="s">
        <v>10836</v>
      </c>
      <c r="C2921" s="13" t="str">
        <f>IF(B2921="","не указан"&amp;COUNTIF($A$3:$A2921,A2921),B2921)</f>
        <v>среднее профессиональное образование 25 (спальный корпус)</v>
      </c>
      <c r="D2921" s="10" t="str">
        <f t="shared" si="90"/>
        <v>7811034620среднее профессиональное образование 25 (спальный корпус)</v>
      </c>
      <c r="E2921" s="10"/>
      <c r="F2921" s="10" t="s">
        <v>2243</v>
      </c>
      <c r="G2921" s="10" t="s">
        <v>2553</v>
      </c>
      <c r="H2921" s="11" t="s">
        <v>2554</v>
      </c>
      <c r="I2921" s="2">
        <f t="shared" si="91"/>
        <v>11</v>
      </c>
      <c r="J2921" s="2" t="s">
        <v>11974</v>
      </c>
    </row>
    <row r="2922" spans="1:10" x14ac:dyDescent="0.25">
      <c r="A2922" s="12">
        <v>7811034620</v>
      </c>
      <c r="B2922" s="13" t="s">
        <v>10837</v>
      </c>
      <c r="C2922" s="13" t="str">
        <f>IF(B2922="","не указан"&amp;COUNTIF($A$3:$A2922,A2922),B2922)</f>
        <v>среднее профессиональное образование 26 (спальный корпус)</v>
      </c>
      <c r="D2922" s="10" t="str">
        <f t="shared" si="90"/>
        <v>7811034620среднее профессиональное образование 26 (спальный корпус)</v>
      </c>
      <c r="E2922" s="13"/>
      <c r="F2922" s="13" t="s">
        <v>2243</v>
      </c>
      <c r="G2922" s="13" t="s">
        <v>2553</v>
      </c>
      <c r="H2922" s="14" t="s">
        <v>2554</v>
      </c>
      <c r="I2922" s="2">
        <f t="shared" si="91"/>
        <v>10</v>
      </c>
      <c r="J2922" s="2" t="s">
        <v>11974</v>
      </c>
    </row>
    <row r="2923" spans="1:10" x14ac:dyDescent="0.25">
      <c r="A2923" s="9">
        <v>7811034620</v>
      </c>
      <c r="B2923" s="10" t="s">
        <v>10838</v>
      </c>
      <c r="C2923" s="13" t="str">
        <f>IF(B2923="","не указан"&amp;COUNTIF($A$3:$A2923,A2923),B2923)</f>
        <v>среднее профессиональное образование 27 (изолятор)</v>
      </c>
      <c r="D2923" s="10" t="str">
        <f t="shared" si="90"/>
        <v>7811034620среднее профессиональное образование 27 (изолятор)</v>
      </c>
      <c r="E2923" s="10"/>
      <c r="F2923" s="10" t="s">
        <v>2243</v>
      </c>
      <c r="G2923" s="10" t="s">
        <v>2553</v>
      </c>
      <c r="H2923" s="11" t="s">
        <v>2554</v>
      </c>
      <c r="I2923" s="2">
        <f t="shared" si="91"/>
        <v>9</v>
      </c>
      <c r="J2923" s="2" t="s">
        <v>11974</v>
      </c>
    </row>
    <row r="2924" spans="1:10" x14ac:dyDescent="0.25">
      <c r="A2924" s="12">
        <v>7811034620</v>
      </c>
      <c r="B2924" s="13" t="s">
        <v>10839</v>
      </c>
      <c r="C2924" s="13" t="str">
        <f>IF(B2924="","не указан"&amp;COUNTIF($A$3:$A2924,A2924),B2924)</f>
        <v>среднее профессиональное образование 28 (здание красного уголка)</v>
      </c>
      <c r="D2924" s="10" t="str">
        <f t="shared" si="90"/>
        <v>7811034620среднее профессиональное образование 28 (здание красного уголка)</v>
      </c>
      <c r="E2924" s="13"/>
      <c r="F2924" s="13" t="s">
        <v>2243</v>
      </c>
      <c r="G2924" s="13" t="s">
        <v>2553</v>
      </c>
      <c r="H2924" s="14" t="s">
        <v>2554</v>
      </c>
      <c r="I2924" s="2">
        <f t="shared" si="91"/>
        <v>8</v>
      </c>
      <c r="J2924" s="2" t="s">
        <v>11974</v>
      </c>
    </row>
    <row r="2925" spans="1:10" x14ac:dyDescent="0.25">
      <c r="A2925" s="9">
        <v>7811034620</v>
      </c>
      <c r="B2925" s="10" t="s">
        <v>10840</v>
      </c>
      <c r="C2925" s="13" t="str">
        <f>IF(B2925="","не указан"&amp;COUNTIF($A$3:$A2925,A2925),B2925)</f>
        <v>среднее профессиональное образование 29</v>
      </c>
      <c r="D2925" s="10" t="str">
        <f t="shared" si="90"/>
        <v>7811034620среднее профессиональное образование 29</v>
      </c>
      <c r="E2925" s="10"/>
      <c r="F2925" s="10" t="s">
        <v>2243</v>
      </c>
      <c r="G2925" s="10" t="s">
        <v>2553</v>
      </c>
      <c r="H2925" s="11" t="s">
        <v>2554</v>
      </c>
      <c r="I2925" s="2">
        <f t="shared" si="91"/>
        <v>7</v>
      </c>
      <c r="J2925" s="2" t="s">
        <v>11974</v>
      </c>
    </row>
    <row r="2926" spans="1:10" x14ac:dyDescent="0.25">
      <c r="A2926" s="12">
        <v>7811034620</v>
      </c>
      <c r="B2926" s="13" t="s">
        <v>10841</v>
      </c>
      <c r="C2926" s="13" t="str">
        <f>IF(B2926="","не указан"&amp;COUNTIF($A$3:$A2926,A2926),B2926)</f>
        <v>среднее профессиональное образование 30</v>
      </c>
      <c r="D2926" s="10" t="str">
        <f t="shared" si="90"/>
        <v>7811034620среднее профессиональное образование 30</v>
      </c>
      <c r="E2926" s="13"/>
      <c r="F2926" s="13" t="s">
        <v>2243</v>
      </c>
      <c r="G2926" s="13" t="s">
        <v>2553</v>
      </c>
      <c r="H2926" s="14" t="s">
        <v>2554</v>
      </c>
      <c r="I2926" s="2">
        <f t="shared" si="91"/>
        <v>6</v>
      </c>
      <c r="J2926" s="2" t="s">
        <v>11974</v>
      </c>
    </row>
    <row r="2927" spans="1:10" x14ac:dyDescent="0.25">
      <c r="A2927" s="9">
        <v>7811034620</v>
      </c>
      <c r="B2927" s="10" t="s">
        <v>10842</v>
      </c>
      <c r="C2927" s="13" t="str">
        <f>IF(B2927="","не указан"&amp;COUNTIF($A$3:$A2927,A2927),B2927)</f>
        <v>среднее профессиональное образование 31 (общежитие)</v>
      </c>
      <c r="D2927" s="10" t="str">
        <f t="shared" si="90"/>
        <v>7811034620среднее профессиональное образование 31 (общежитие)</v>
      </c>
      <c r="E2927" s="10"/>
      <c r="F2927" s="10" t="s">
        <v>2243</v>
      </c>
      <c r="G2927" s="10" t="s">
        <v>2553</v>
      </c>
      <c r="H2927" s="11" t="s">
        <v>2554</v>
      </c>
      <c r="I2927" s="2">
        <f t="shared" si="91"/>
        <v>5</v>
      </c>
      <c r="J2927" s="2" t="s">
        <v>11974</v>
      </c>
    </row>
    <row r="2928" spans="1:10" x14ac:dyDescent="0.25">
      <c r="A2928" s="12">
        <v>7811034620</v>
      </c>
      <c r="B2928" s="13" t="s">
        <v>10843</v>
      </c>
      <c r="C2928" s="13" t="str">
        <f>IF(B2928="","не указан"&amp;COUNTIF($A$3:$A2928,A2928),B2928)</f>
        <v>среднее профессиональное образование 6 (административное здание)</v>
      </c>
      <c r="D2928" s="10" t="str">
        <f t="shared" si="90"/>
        <v>7811034620среднее профессиональное образование 6 (административное здание)</v>
      </c>
      <c r="E2928" s="13"/>
      <c r="F2928" s="13" t="s">
        <v>2243</v>
      </c>
      <c r="G2928" s="13" t="s">
        <v>2553</v>
      </c>
      <c r="H2928" s="14" t="s">
        <v>2554</v>
      </c>
      <c r="I2928" s="2">
        <f t="shared" si="91"/>
        <v>4</v>
      </c>
      <c r="J2928" s="2" t="s">
        <v>11974</v>
      </c>
    </row>
    <row r="2929" spans="1:10" x14ac:dyDescent="0.25">
      <c r="A2929" s="9">
        <v>7811034620</v>
      </c>
      <c r="B2929" s="10" t="s">
        <v>10844</v>
      </c>
      <c r="C2929" s="13" t="str">
        <f>IF(B2929="","не указан"&amp;COUNTIF($A$3:$A2929,A2929),B2929)</f>
        <v>среднее профессиональное образование 7 (спальный корпус)</v>
      </c>
      <c r="D2929" s="10" t="str">
        <f t="shared" si="90"/>
        <v>7811034620среднее профессиональное образование 7 (спальный корпус)</v>
      </c>
      <c r="E2929" s="10"/>
      <c r="F2929" s="10" t="s">
        <v>2243</v>
      </c>
      <c r="G2929" s="10" t="s">
        <v>2553</v>
      </c>
      <c r="H2929" s="11" t="s">
        <v>2554</v>
      </c>
      <c r="I2929" s="2">
        <f t="shared" si="91"/>
        <v>3</v>
      </c>
      <c r="J2929" s="2" t="s">
        <v>11974</v>
      </c>
    </row>
    <row r="2930" spans="1:10" x14ac:dyDescent="0.25">
      <c r="A2930" s="12">
        <v>7811034620</v>
      </c>
      <c r="B2930" s="13" t="s">
        <v>10845</v>
      </c>
      <c r="C2930" s="13" t="str">
        <f>IF(B2930="","не указан"&amp;COUNTIF($A$3:$A2930,A2930),B2930)</f>
        <v>среднее профессиональное образование 8 (спальный корпус)</v>
      </c>
      <c r="D2930" s="10" t="str">
        <f t="shared" si="90"/>
        <v>7811034620среднее профессиональное образование 8 (спальный корпус)</v>
      </c>
      <c r="E2930" s="13"/>
      <c r="F2930" s="13" t="s">
        <v>2243</v>
      </c>
      <c r="G2930" s="13" t="s">
        <v>2553</v>
      </c>
      <c r="H2930" s="14" t="s">
        <v>2554</v>
      </c>
      <c r="I2930" s="2">
        <f t="shared" si="91"/>
        <v>2</v>
      </c>
      <c r="J2930" s="2" t="s">
        <v>11974</v>
      </c>
    </row>
    <row r="2931" spans="1:10" x14ac:dyDescent="0.25">
      <c r="A2931" s="9">
        <v>7811034620</v>
      </c>
      <c r="B2931" s="10" t="s">
        <v>10846</v>
      </c>
      <c r="C2931" s="13" t="str">
        <f>IF(B2931="","не указан"&amp;COUNTIF($A$3:$A2931,A2931),B2931)</f>
        <v>среднее профессиональное образование 9 (спальный корпус)</v>
      </c>
      <c r="D2931" s="10" t="str">
        <f t="shared" si="90"/>
        <v>7811034620среднее профессиональное образование 9 (спальный корпус)</v>
      </c>
      <c r="E2931" s="10"/>
      <c r="F2931" s="10" t="s">
        <v>2243</v>
      </c>
      <c r="G2931" s="10" t="s">
        <v>2553</v>
      </c>
      <c r="H2931" s="11" t="s">
        <v>2554</v>
      </c>
      <c r="I2931" s="2">
        <f t="shared" si="91"/>
        <v>1</v>
      </c>
      <c r="J2931" s="2" t="s">
        <v>11974</v>
      </c>
    </row>
    <row r="2932" spans="1:10" x14ac:dyDescent="0.25">
      <c r="A2932" s="12">
        <v>7811036480</v>
      </c>
      <c r="B2932" s="13" t="s">
        <v>9264</v>
      </c>
      <c r="C2932" s="13" t="str">
        <f>IF(B2932="","не указан"&amp;COUNTIF($A$3:$A2932,A2932),B2932)</f>
        <v>Подростково-молодежный "Товарищ"</v>
      </c>
      <c r="D2932" s="10" t="str">
        <f t="shared" si="90"/>
        <v>7811036480Подростково-молодежный "Товарищ"</v>
      </c>
      <c r="E2932" s="13" t="s">
        <v>9265</v>
      </c>
      <c r="F2932" s="13" t="s">
        <v>16</v>
      </c>
      <c r="G2932" s="13" t="s">
        <v>1325</v>
      </c>
      <c r="H2932" s="14" t="s">
        <v>1495</v>
      </c>
      <c r="I2932" s="2">
        <f t="shared" si="91"/>
        <v>32</v>
      </c>
      <c r="J2932" s="2" t="s">
        <v>11974</v>
      </c>
    </row>
    <row r="2933" spans="1:10" x14ac:dyDescent="0.25">
      <c r="A2933" s="9">
        <v>7811036480</v>
      </c>
      <c r="B2933" s="10" t="s">
        <v>9266</v>
      </c>
      <c r="C2933" s="13" t="str">
        <f>IF(B2933="","не указан"&amp;COUNTIF($A$3:$A2933,A2933),B2933)</f>
        <v>Подростково-молодежный клуб</v>
      </c>
      <c r="D2933" s="10" t="str">
        <f t="shared" si="90"/>
        <v>7811036480Подростково-молодежный клуб</v>
      </c>
      <c r="E2933" s="10"/>
      <c r="F2933" s="10" t="s">
        <v>16</v>
      </c>
      <c r="G2933" s="10" t="s">
        <v>1325</v>
      </c>
      <c r="H2933" s="11" t="s">
        <v>1495</v>
      </c>
      <c r="I2933" s="2">
        <f t="shared" si="91"/>
        <v>31</v>
      </c>
      <c r="J2933" s="2" t="s">
        <v>11974</v>
      </c>
    </row>
    <row r="2934" spans="1:10" x14ac:dyDescent="0.25">
      <c r="A2934" s="12">
        <v>7811036480</v>
      </c>
      <c r="B2934" s="13"/>
      <c r="C2934" s="13" t="str">
        <f>IF(B2934="","не указан"&amp;COUNTIF($A$3:$A2934,A2934),B2934)</f>
        <v>не указан3</v>
      </c>
      <c r="D2934" s="10" t="str">
        <f t="shared" si="90"/>
        <v>7811036480не указан3</v>
      </c>
      <c r="E2934" s="13" t="s">
        <v>9273</v>
      </c>
      <c r="F2934" s="13" t="s">
        <v>16</v>
      </c>
      <c r="G2934" s="13" t="s">
        <v>1325</v>
      </c>
      <c r="H2934" s="14" t="s">
        <v>1495</v>
      </c>
      <c r="I2934" s="2">
        <f t="shared" si="91"/>
        <v>30</v>
      </c>
      <c r="J2934" s="2" t="s">
        <v>11974</v>
      </c>
    </row>
    <row r="2935" spans="1:10" x14ac:dyDescent="0.25">
      <c r="A2935" s="9">
        <v>7811036480</v>
      </c>
      <c r="B2935" s="13"/>
      <c r="C2935" s="13" t="str">
        <f>IF(B2935="","не указан"&amp;COUNTIF($A$3:$A2935,A2935),B2935)</f>
        <v>не указан4</v>
      </c>
      <c r="D2935" s="10" t="str">
        <f t="shared" si="90"/>
        <v>7811036480не указан4</v>
      </c>
      <c r="E2935" s="10" t="s">
        <v>8968</v>
      </c>
      <c r="F2935" s="10" t="s">
        <v>16</v>
      </c>
      <c r="G2935" s="10" t="s">
        <v>1325</v>
      </c>
      <c r="H2935" s="11" t="s">
        <v>1495</v>
      </c>
      <c r="I2935" s="2">
        <f t="shared" si="91"/>
        <v>29</v>
      </c>
      <c r="J2935" s="2" t="s">
        <v>11974</v>
      </c>
    </row>
    <row r="2936" spans="1:10" x14ac:dyDescent="0.25">
      <c r="A2936" s="12">
        <v>7811036480</v>
      </c>
      <c r="B2936" s="13"/>
      <c r="C2936" s="13" t="str">
        <f>IF(B2936="","не указан"&amp;COUNTIF($A$3:$A2936,A2936),B2936)</f>
        <v>не указан5</v>
      </c>
      <c r="D2936" s="10" t="str">
        <f t="shared" si="90"/>
        <v>7811036480не указан5</v>
      </c>
      <c r="E2936" s="13" t="s">
        <v>9298</v>
      </c>
      <c r="F2936" s="13" t="s">
        <v>16</v>
      </c>
      <c r="G2936" s="13" t="s">
        <v>1325</v>
      </c>
      <c r="H2936" s="14" t="s">
        <v>1495</v>
      </c>
      <c r="I2936" s="2">
        <f t="shared" si="91"/>
        <v>28</v>
      </c>
      <c r="J2936" s="2" t="s">
        <v>11974</v>
      </c>
    </row>
    <row r="2937" spans="1:10" x14ac:dyDescent="0.25">
      <c r="A2937" s="9">
        <v>7811036480</v>
      </c>
      <c r="B2937" s="10" t="s">
        <v>9299</v>
      </c>
      <c r="C2937" s="13" t="str">
        <f>IF(B2937="","не указан"&amp;COUNTIF($A$3:$A2937,A2937),B2937)</f>
        <v>Подростково-молодежный клуб "Зоркий"</v>
      </c>
      <c r="D2937" s="10" t="str">
        <f t="shared" si="90"/>
        <v>7811036480Подростково-молодежный клуб "Зоркий"</v>
      </c>
      <c r="E2937" s="10" t="s">
        <v>9300</v>
      </c>
      <c r="F2937" s="10" t="s">
        <v>16</v>
      </c>
      <c r="G2937" s="10" t="s">
        <v>1325</v>
      </c>
      <c r="H2937" s="11" t="s">
        <v>1495</v>
      </c>
      <c r="I2937" s="2">
        <f t="shared" si="91"/>
        <v>27</v>
      </c>
      <c r="J2937" s="2" t="s">
        <v>11974</v>
      </c>
    </row>
    <row r="2938" spans="1:10" x14ac:dyDescent="0.25">
      <c r="A2938" s="12">
        <v>7811036480</v>
      </c>
      <c r="B2938" s="13" t="s">
        <v>9302</v>
      </c>
      <c r="C2938" s="13" t="str">
        <f>IF(B2938="","не указан"&amp;COUNTIF($A$3:$A2938,A2938),B2938)</f>
        <v>Подростково-молодежный клуб "Искатели"</v>
      </c>
      <c r="D2938" s="10" t="str">
        <f t="shared" si="90"/>
        <v>7811036480Подростково-молодежный клуб "Искатели"</v>
      </c>
      <c r="E2938" s="13" t="s">
        <v>9303</v>
      </c>
      <c r="F2938" s="13" t="s">
        <v>16</v>
      </c>
      <c r="G2938" s="13" t="s">
        <v>1325</v>
      </c>
      <c r="H2938" s="14" t="s">
        <v>1495</v>
      </c>
      <c r="I2938" s="2">
        <f t="shared" si="91"/>
        <v>26</v>
      </c>
      <c r="J2938" s="2" t="s">
        <v>11974</v>
      </c>
    </row>
    <row r="2939" spans="1:10" x14ac:dyDescent="0.25">
      <c r="A2939" s="9">
        <v>7811036480</v>
      </c>
      <c r="B2939" s="10" t="s">
        <v>9307</v>
      </c>
      <c r="C2939" s="13" t="str">
        <f>IF(B2939="","не указан"&amp;COUNTIF($A$3:$A2939,A2939),B2939)</f>
        <v>Подростково-молодежный клуб "Каравелла"</v>
      </c>
      <c r="D2939" s="10" t="str">
        <f t="shared" si="90"/>
        <v>7811036480Подростково-молодежный клуб "Каравелла"</v>
      </c>
      <c r="E2939" s="10" t="s">
        <v>9308</v>
      </c>
      <c r="F2939" s="10" t="s">
        <v>16</v>
      </c>
      <c r="G2939" s="10" t="s">
        <v>1325</v>
      </c>
      <c r="H2939" s="11" t="s">
        <v>1495</v>
      </c>
      <c r="I2939" s="2">
        <f t="shared" si="91"/>
        <v>25</v>
      </c>
      <c r="J2939" s="2" t="s">
        <v>11974</v>
      </c>
    </row>
    <row r="2940" spans="1:10" x14ac:dyDescent="0.25">
      <c r="A2940" s="12">
        <v>7811036480</v>
      </c>
      <c r="B2940" s="13" t="s">
        <v>9310</v>
      </c>
      <c r="C2940" s="13" t="str">
        <f>IF(B2940="","не указан"&amp;COUNTIF($A$3:$A2940,A2940),B2940)</f>
        <v>Подростково-молодежный клуб "Космос"</v>
      </c>
      <c r="D2940" s="10" t="str">
        <f t="shared" si="90"/>
        <v>7811036480Подростково-молодежный клуб "Космос"</v>
      </c>
      <c r="E2940" s="13" t="s">
        <v>9311</v>
      </c>
      <c r="F2940" s="13" t="s">
        <v>16</v>
      </c>
      <c r="G2940" s="13" t="s">
        <v>1325</v>
      </c>
      <c r="H2940" s="14" t="s">
        <v>1495</v>
      </c>
      <c r="I2940" s="2">
        <f t="shared" si="91"/>
        <v>24</v>
      </c>
      <c r="J2940" s="2" t="s">
        <v>11974</v>
      </c>
    </row>
    <row r="2941" spans="1:10" x14ac:dyDescent="0.25">
      <c r="A2941" s="9">
        <v>7811036480</v>
      </c>
      <c r="B2941" s="10" t="s">
        <v>9313</v>
      </c>
      <c r="C2941" s="13" t="str">
        <f>IF(B2941="","не указан"&amp;COUNTIF($A$3:$A2941,A2941),B2941)</f>
        <v>Подростково-молодежный клуб "Красные Зори"</v>
      </c>
      <c r="D2941" s="10" t="str">
        <f t="shared" si="90"/>
        <v>7811036480Подростково-молодежный клуб "Красные Зори"</v>
      </c>
      <c r="E2941" s="10" t="s">
        <v>9314</v>
      </c>
      <c r="F2941" s="10" t="s">
        <v>16</v>
      </c>
      <c r="G2941" s="10" t="s">
        <v>1325</v>
      </c>
      <c r="H2941" s="11" t="s">
        <v>1495</v>
      </c>
      <c r="I2941" s="2">
        <f t="shared" si="91"/>
        <v>23</v>
      </c>
      <c r="J2941" s="2" t="s">
        <v>11974</v>
      </c>
    </row>
    <row r="2942" spans="1:10" x14ac:dyDescent="0.25">
      <c r="A2942" s="12">
        <v>7811036480</v>
      </c>
      <c r="B2942" s="13" t="s">
        <v>9315</v>
      </c>
      <c r="C2942" s="13" t="str">
        <f>IF(B2942="","не указан"&amp;COUNTIF($A$3:$A2942,A2942),B2942)</f>
        <v>Подростково-молодежный клуб "Кругозор"</v>
      </c>
      <c r="D2942" s="10" t="str">
        <f t="shared" si="90"/>
        <v>7811036480Подростково-молодежный клуб "Кругозор"</v>
      </c>
      <c r="E2942" s="13" t="s">
        <v>9316</v>
      </c>
      <c r="F2942" s="13" t="s">
        <v>16</v>
      </c>
      <c r="G2942" s="13" t="s">
        <v>1325</v>
      </c>
      <c r="H2942" s="14" t="s">
        <v>1495</v>
      </c>
      <c r="I2942" s="2">
        <f t="shared" si="91"/>
        <v>22</v>
      </c>
      <c r="J2942" s="2" t="s">
        <v>11974</v>
      </c>
    </row>
    <row r="2943" spans="1:10" x14ac:dyDescent="0.25">
      <c r="A2943" s="9">
        <v>7811036480</v>
      </c>
      <c r="B2943" s="13"/>
      <c r="C2943" s="13" t="str">
        <f>IF(B2943="","не указан"&amp;COUNTIF($A$3:$A2943,A2943),B2943)</f>
        <v>не указан12</v>
      </c>
      <c r="D2943" s="10" t="str">
        <f t="shared" si="90"/>
        <v>7811036480не указан12</v>
      </c>
      <c r="E2943" s="10" t="s">
        <v>9319</v>
      </c>
      <c r="F2943" s="10" t="s">
        <v>16</v>
      </c>
      <c r="G2943" s="10" t="s">
        <v>1325</v>
      </c>
      <c r="H2943" s="11" t="s">
        <v>1495</v>
      </c>
      <c r="I2943" s="2">
        <f t="shared" si="91"/>
        <v>21</v>
      </c>
      <c r="J2943" s="2" t="s">
        <v>11974</v>
      </c>
    </row>
    <row r="2944" spans="1:10" x14ac:dyDescent="0.25">
      <c r="A2944" s="12">
        <v>7811036480</v>
      </c>
      <c r="B2944" s="13" t="s">
        <v>9320</v>
      </c>
      <c r="C2944" s="13" t="str">
        <f>IF(B2944="","не указан"&amp;COUNTIF($A$3:$A2944,A2944),B2944)</f>
        <v>Подростково-молодежный клуб "Лидер"</v>
      </c>
      <c r="D2944" s="10" t="str">
        <f t="shared" si="90"/>
        <v>7811036480Подростково-молодежный клуб "Лидер"</v>
      </c>
      <c r="E2944" s="13" t="s">
        <v>8972</v>
      </c>
      <c r="F2944" s="13" t="s">
        <v>16</v>
      </c>
      <c r="G2944" s="13" t="s">
        <v>1325</v>
      </c>
      <c r="H2944" s="14" t="s">
        <v>1495</v>
      </c>
      <c r="I2944" s="2">
        <f t="shared" si="91"/>
        <v>20</v>
      </c>
      <c r="J2944" s="2" t="s">
        <v>11974</v>
      </c>
    </row>
    <row r="2945" spans="1:10" x14ac:dyDescent="0.25">
      <c r="A2945" s="9">
        <v>7811036480</v>
      </c>
      <c r="B2945" s="13"/>
      <c r="C2945" s="13" t="str">
        <f>IF(B2945="","не указан"&amp;COUNTIF($A$3:$A2945,A2945),B2945)</f>
        <v>не указан14</v>
      </c>
      <c r="D2945" s="10" t="str">
        <f t="shared" si="90"/>
        <v>7811036480не указан14</v>
      </c>
      <c r="E2945" s="10" t="s">
        <v>9322</v>
      </c>
      <c r="F2945" s="10" t="s">
        <v>16</v>
      </c>
      <c r="G2945" s="10" t="s">
        <v>1325</v>
      </c>
      <c r="H2945" s="11" t="s">
        <v>1495</v>
      </c>
      <c r="I2945" s="2">
        <f t="shared" si="91"/>
        <v>19</v>
      </c>
      <c r="J2945" s="2" t="s">
        <v>11974</v>
      </c>
    </row>
    <row r="2946" spans="1:10" x14ac:dyDescent="0.25">
      <c r="A2946" s="12">
        <v>7811036480</v>
      </c>
      <c r="B2946" s="13" t="s">
        <v>9330</v>
      </c>
      <c r="C2946" s="13" t="str">
        <f>IF(B2946="","не указан"&amp;COUNTIF($A$3:$A2946,A2946),B2946)</f>
        <v>Подростково-молодежный клуб "Мечта"</v>
      </c>
      <c r="D2946" s="10" t="str">
        <f t="shared" si="90"/>
        <v>7811036480Подростково-молодежный клуб "Мечта"</v>
      </c>
      <c r="E2946" s="13" t="s">
        <v>9331</v>
      </c>
      <c r="F2946" s="13" t="s">
        <v>16</v>
      </c>
      <c r="G2946" s="13" t="s">
        <v>1325</v>
      </c>
      <c r="H2946" s="14" t="s">
        <v>1495</v>
      </c>
      <c r="I2946" s="2">
        <f t="shared" si="91"/>
        <v>18</v>
      </c>
      <c r="J2946" s="2" t="s">
        <v>11974</v>
      </c>
    </row>
    <row r="2947" spans="1:10" x14ac:dyDescent="0.25">
      <c r="A2947" s="9">
        <v>7811036480</v>
      </c>
      <c r="B2947" s="10" t="s">
        <v>9335</v>
      </c>
      <c r="C2947" s="13" t="str">
        <f>IF(B2947="","не указан"&amp;COUNTIF($A$3:$A2947,A2947),B2947)</f>
        <v>Подростково-молодежный клуб "Молодежный центр"</v>
      </c>
      <c r="D2947" s="10" t="str">
        <f t="shared" si="90"/>
        <v>7811036480Подростково-молодежный клуб "Молодежный центр"</v>
      </c>
      <c r="E2947" s="10" t="s">
        <v>9336</v>
      </c>
      <c r="F2947" s="10" t="s">
        <v>16</v>
      </c>
      <c r="G2947" s="10" t="s">
        <v>1325</v>
      </c>
      <c r="H2947" s="11" t="s">
        <v>1495</v>
      </c>
      <c r="I2947" s="2">
        <f t="shared" si="91"/>
        <v>17</v>
      </c>
      <c r="J2947" s="2" t="s">
        <v>11974</v>
      </c>
    </row>
    <row r="2948" spans="1:10" x14ac:dyDescent="0.25">
      <c r="A2948" s="12">
        <v>7811036480</v>
      </c>
      <c r="B2948" s="13"/>
      <c r="C2948" s="13" t="str">
        <f>IF(B2948="","не указан"&amp;COUNTIF($A$3:$A2948,A2948),B2948)</f>
        <v>не указан17</v>
      </c>
      <c r="D2948" s="10" t="str">
        <f t="shared" ref="D2948:D3011" si="92">A2948&amp;C2948</f>
        <v>7811036480не указан17</v>
      </c>
      <c r="E2948" s="13" t="s">
        <v>9348</v>
      </c>
      <c r="F2948" s="13" t="s">
        <v>16</v>
      </c>
      <c r="G2948" s="13" t="s">
        <v>1325</v>
      </c>
      <c r="H2948" s="14" t="s">
        <v>1495</v>
      </c>
      <c r="I2948" s="2">
        <f t="shared" ref="I2948:I3011" si="93">COUNTIF(A2948:A9679,A2948)</f>
        <v>16</v>
      </c>
      <c r="J2948" s="2" t="s">
        <v>11974</v>
      </c>
    </row>
    <row r="2949" spans="1:10" x14ac:dyDescent="0.25">
      <c r="A2949" s="9">
        <v>7811036480</v>
      </c>
      <c r="B2949" s="10" t="s">
        <v>9349</v>
      </c>
      <c r="C2949" s="13" t="str">
        <f>IF(B2949="","не указан"&amp;COUNTIF($A$3:$A2949,A2949),B2949)</f>
        <v>Подростково-молодежный клуб "Невские Орлята"</v>
      </c>
      <c r="D2949" s="10" t="str">
        <f t="shared" si="92"/>
        <v>7811036480Подростково-молодежный клуб "Невские Орлята"</v>
      </c>
      <c r="E2949" s="10" t="s">
        <v>9350</v>
      </c>
      <c r="F2949" s="10" t="s">
        <v>16</v>
      </c>
      <c r="G2949" s="10" t="s">
        <v>1325</v>
      </c>
      <c r="H2949" s="11" t="s">
        <v>1495</v>
      </c>
      <c r="I2949" s="2">
        <f t="shared" si="93"/>
        <v>15</v>
      </c>
      <c r="J2949" s="2" t="s">
        <v>11974</v>
      </c>
    </row>
    <row r="2950" spans="1:10" x14ac:dyDescent="0.25">
      <c r="A2950" s="12">
        <v>7811036480</v>
      </c>
      <c r="B2950" s="13"/>
      <c r="C2950" s="13" t="str">
        <f>IF(B2950="","не указан"&amp;COUNTIF($A$3:$A2950,A2950),B2950)</f>
        <v>не указан19</v>
      </c>
      <c r="D2950" s="10" t="str">
        <f t="shared" si="92"/>
        <v>7811036480не указан19</v>
      </c>
      <c r="E2950" s="13" t="s">
        <v>9352</v>
      </c>
      <c r="F2950" s="13" t="s">
        <v>16</v>
      </c>
      <c r="G2950" s="13" t="s">
        <v>1325</v>
      </c>
      <c r="H2950" s="14" t="s">
        <v>1495</v>
      </c>
      <c r="I2950" s="2">
        <f t="shared" si="93"/>
        <v>14</v>
      </c>
      <c r="J2950" s="2" t="s">
        <v>11974</v>
      </c>
    </row>
    <row r="2951" spans="1:10" x14ac:dyDescent="0.25">
      <c r="A2951" s="9">
        <v>7811036480</v>
      </c>
      <c r="B2951" s="10" t="s">
        <v>9355</v>
      </c>
      <c r="C2951" s="13" t="str">
        <f>IF(B2951="","не указан"&amp;COUNTIF($A$3:$A2951,A2951),B2951)</f>
        <v>Подростково-молодежный клуб "Олимпиец"</v>
      </c>
      <c r="D2951" s="10" t="str">
        <f t="shared" si="92"/>
        <v>7811036480Подростково-молодежный клуб "Олимпиец"</v>
      </c>
      <c r="E2951" s="10" t="s">
        <v>9356</v>
      </c>
      <c r="F2951" s="10" t="s">
        <v>16</v>
      </c>
      <c r="G2951" s="10" t="s">
        <v>1325</v>
      </c>
      <c r="H2951" s="11" t="s">
        <v>1495</v>
      </c>
      <c r="I2951" s="2">
        <f t="shared" si="93"/>
        <v>13</v>
      </c>
      <c r="J2951" s="2" t="s">
        <v>11974</v>
      </c>
    </row>
    <row r="2952" spans="1:10" x14ac:dyDescent="0.25">
      <c r="A2952" s="12">
        <v>7811036480</v>
      </c>
      <c r="B2952" s="13" t="s">
        <v>9357</v>
      </c>
      <c r="C2952" s="13" t="str">
        <f>IF(B2952="","не указан"&amp;COUNTIF($A$3:$A2952,A2952),B2952)</f>
        <v>Подростково-молодежный клуб "Оптимист"</v>
      </c>
      <c r="D2952" s="10" t="str">
        <f t="shared" si="92"/>
        <v>7811036480Подростково-молодежный клуб "Оптимист"</v>
      </c>
      <c r="E2952" s="13" t="s">
        <v>8975</v>
      </c>
      <c r="F2952" s="13" t="s">
        <v>16</v>
      </c>
      <c r="G2952" s="13" t="s">
        <v>1325</v>
      </c>
      <c r="H2952" s="14" t="s">
        <v>1495</v>
      </c>
      <c r="I2952" s="2">
        <f t="shared" si="93"/>
        <v>12</v>
      </c>
      <c r="J2952" s="2" t="s">
        <v>11974</v>
      </c>
    </row>
    <row r="2953" spans="1:10" x14ac:dyDescent="0.25">
      <c r="A2953" s="9">
        <v>7811036480</v>
      </c>
      <c r="B2953" s="10" t="s">
        <v>9362</v>
      </c>
      <c r="C2953" s="13" t="str">
        <f>IF(B2953="","не указан"&amp;COUNTIF($A$3:$A2953,A2953),B2953)</f>
        <v>Подростково-молодежный клуб "Параллель"</v>
      </c>
      <c r="D2953" s="10" t="str">
        <f t="shared" si="92"/>
        <v>7811036480Подростково-молодежный клуб "Параллель"</v>
      </c>
      <c r="E2953" s="10" t="s">
        <v>9363</v>
      </c>
      <c r="F2953" s="10" t="s">
        <v>16</v>
      </c>
      <c r="G2953" s="10" t="s">
        <v>1325</v>
      </c>
      <c r="H2953" s="11" t="s">
        <v>1495</v>
      </c>
      <c r="I2953" s="2">
        <f t="shared" si="93"/>
        <v>11</v>
      </c>
      <c r="J2953" s="2" t="s">
        <v>11974</v>
      </c>
    </row>
    <row r="2954" spans="1:10" x14ac:dyDescent="0.25">
      <c r="A2954" s="12">
        <v>7811036480</v>
      </c>
      <c r="B2954" s="13" t="s">
        <v>9364</v>
      </c>
      <c r="C2954" s="13" t="str">
        <f>IF(B2954="","не указан"&amp;COUNTIF($A$3:$A2954,A2954),B2954)</f>
        <v>Подростково-молодежный клуб "Патриот"</v>
      </c>
      <c r="D2954" s="10" t="str">
        <f t="shared" si="92"/>
        <v>7811036480Подростково-молодежный клуб "Патриот"</v>
      </c>
      <c r="E2954" s="13" t="s">
        <v>9365</v>
      </c>
      <c r="F2954" s="13" t="s">
        <v>16</v>
      </c>
      <c r="G2954" s="13" t="s">
        <v>1325</v>
      </c>
      <c r="H2954" s="14" t="s">
        <v>1495</v>
      </c>
      <c r="I2954" s="2">
        <f t="shared" si="93"/>
        <v>10</v>
      </c>
      <c r="J2954" s="2" t="s">
        <v>11974</v>
      </c>
    </row>
    <row r="2955" spans="1:10" x14ac:dyDescent="0.25">
      <c r="A2955" s="9">
        <v>7811036480</v>
      </c>
      <c r="B2955" s="13"/>
      <c r="C2955" s="13" t="str">
        <f>IF(B2955="","не указан"&amp;COUNTIF($A$3:$A2955,A2955),B2955)</f>
        <v>не указан24</v>
      </c>
      <c r="D2955" s="10" t="str">
        <f t="shared" si="92"/>
        <v>7811036480не указан24</v>
      </c>
      <c r="E2955" s="10" t="s">
        <v>9367</v>
      </c>
      <c r="F2955" s="10" t="s">
        <v>16</v>
      </c>
      <c r="G2955" s="10" t="s">
        <v>1325</v>
      </c>
      <c r="H2955" s="11" t="s">
        <v>1495</v>
      </c>
      <c r="I2955" s="2">
        <f t="shared" si="93"/>
        <v>9</v>
      </c>
      <c r="J2955" s="2" t="s">
        <v>11974</v>
      </c>
    </row>
    <row r="2956" spans="1:10" x14ac:dyDescent="0.25">
      <c r="A2956" s="12">
        <v>7811036480</v>
      </c>
      <c r="B2956" s="13" t="s">
        <v>9372</v>
      </c>
      <c r="C2956" s="13" t="str">
        <f>IF(B2956="","не указан"&amp;COUNTIF($A$3:$A2956,A2956),B2956)</f>
        <v>Подростково-молодежный клуб "Полярник"</v>
      </c>
      <c r="D2956" s="10" t="str">
        <f t="shared" si="92"/>
        <v>7811036480Подростково-молодежный клуб "Полярник"</v>
      </c>
      <c r="E2956" s="13" t="s">
        <v>9373</v>
      </c>
      <c r="F2956" s="13" t="s">
        <v>16</v>
      </c>
      <c r="G2956" s="13" t="s">
        <v>1325</v>
      </c>
      <c r="H2956" s="14" t="s">
        <v>1495</v>
      </c>
      <c r="I2956" s="2">
        <f t="shared" si="93"/>
        <v>8</v>
      </c>
      <c r="J2956" s="2" t="s">
        <v>11974</v>
      </c>
    </row>
    <row r="2957" spans="1:10" x14ac:dyDescent="0.25">
      <c r="A2957" s="9">
        <v>7811036480</v>
      </c>
      <c r="B2957" s="10" t="s">
        <v>9378</v>
      </c>
      <c r="C2957" s="13" t="str">
        <f>IF(B2957="","не указан"&amp;COUNTIF($A$3:$A2957,A2957),B2957)</f>
        <v>Подростково-молодежный клуб "Прожектор"</v>
      </c>
      <c r="D2957" s="10" t="str">
        <f t="shared" si="92"/>
        <v>7811036480Подростково-молодежный клуб "Прожектор"</v>
      </c>
      <c r="E2957" s="10" t="s">
        <v>9379</v>
      </c>
      <c r="F2957" s="10" t="s">
        <v>16</v>
      </c>
      <c r="G2957" s="10" t="s">
        <v>1325</v>
      </c>
      <c r="H2957" s="11" t="s">
        <v>1495</v>
      </c>
      <c r="I2957" s="2">
        <f t="shared" si="93"/>
        <v>7</v>
      </c>
      <c r="J2957" s="2" t="s">
        <v>11974</v>
      </c>
    </row>
    <row r="2958" spans="1:10" x14ac:dyDescent="0.25">
      <c r="A2958" s="12">
        <v>7811036480</v>
      </c>
      <c r="B2958" s="13" t="s">
        <v>9385</v>
      </c>
      <c r="C2958" s="13" t="str">
        <f>IF(B2958="","не указан"&amp;COUNTIF($A$3:$A2958,A2958),B2958)</f>
        <v>Подростково-молодежный клуб "Ракета"</v>
      </c>
      <c r="D2958" s="10" t="str">
        <f t="shared" si="92"/>
        <v>7811036480Подростково-молодежный клуб "Ракета"</v>
      </c>
      <c r="E2958" s="13" t="s">
        <v>9386</v>
      </c>
      <c r="F2958" s="13" t="s">
        <v>16</v>
      </c>
      <c r="G2958" s="13" t="s">
        <v>1325</v>
      </c>
      <c r="H2958" s="14" t="s">
        <v>1495</v>
      </c>
      <c r="I2958" s="2">
        <f t="shared" si="93"/>
        <v>6</v>
      </c>
      <c r="J2958" s="2" t="s">
        <v>11974</v>
      </c>
    </row>
    <row r="2959" spans="1:10" x14ac:dyDescent="0.25">
      <c r="A2959" s="9">
        <v>7811036480</v>
      </c>
      <c r="B2959" s="13"/>
      <c r="C2959" s="13" t="str">
        <f>IF(B2959="","не указан"&amp;COUNTIF($A$3:$A2959,A2959),B2959)</f>
        <v>не указан28</v>
      </c>
      <c r="D2959" s="10" t="str">
        <f t="shared" si="92"/>
        <v>7811036480не указан28</v>
      </c>
      <c r="E2959" s="10" t="s">
        <v>9415</v>
      </c>
      <c r="F2959" s="10" t="s">
        <v>16</v>
      </c>
      <c r="G2959" s="10" t="s">
        <v>1325</v>
      </c>
      <c r="H2959" s="11" t="s">
        <v>1495</v>
      </c>
      <c r="I2959" s="2">
        <f t="shared" si="93"/>
        <v>5</v>
      </c>
      <c r="J2959" s="2" t="s">
        <v>11974</v>
      </c>
    </row>
    <row r="2960" spans="1:10" x14ac:dyDescent="0.25">
      <c r="A2960" s="12">
        <v>7811036480</v>
      </c>
      <c r="B2960" s="13"/>
      <c r="C2960" s="13" t="str">
        <f>IF(B2960="","не указан"&amp;COUNTIF($A$3:$A2960,A2960),B2960)</f>
        <v>не указан29</v>
      </c>
      <c r="D2960" s="10" t="str">
        <f t="shared" si="92"/>
        <v>7811036480не указан29</v>
      </c>
      <c r="E2960" s="13" t="s">
        <v>9424</v>
      </c>
      <c r="F2960" s="13" t="s">
        <v>16</v>
      </c>
      <c r="G2960" s="13" t="s">
        <v>1325</v>
      </c>
      <c r="H2960" s="14" t="s">
        <v>1495</v>
      </c>
      <c r="I2960" s="2">
        <f t="shared" si="93"/>
        <v>4</v>
      </c>
      <c r="J2960" s="2" t="s">
        <v>11974</v>
      </c>
    </row>
    <row r="2961" spans="1:10" x14ac:dyDescent="0.25">
      <c r="A2961" s="9">
        <v>7811036480</v>
      </c>
      <c r="B2961" s="10" t="s">
        <v>9434</v>
      </c>
      <c r="C2961" s="13" t="str">
        <f>IF(B2961="","не указан"&amp;COUNTIF($A$3:$A2961,A2961),B2961)</f>
        <v>Подростково-молодежный клуб "Юбилейный"</v>
      </c>
      <c r="D2961" s="10" t="str">
        <f t="shared" si="92"/>
        <v>7811036480Подростково-молодежный клуб "Юбилейный"</v>
      </c>
      <c r="E2961" s="10" t="s">
        <v>3671</v>
      </c>
      <c r="F2961" s="10" t="s">
        <v>16</v>
      </c>
      <c r="G2961" s="10" t="s">
        <v>1325</v>
      </c>
      <c r="H2961" s="11" t="s">
        <v>1495</v>
      </c>
      <c r="I2961" s="2">
        <f t="shared" si="93"/>
        <v>3</v>
      </c>
      <c r="J2961" s="2" t="s">
        <v>11974</v>
      </c>
    </row>
    <row r="2962" spans="1:10" x14ac:dyDescent="0.25">
      <c r="A2962" s="12">
        <v>7811036480</v>
      </c>
      <c r="B2962" s="13"/>
      <c r="C2962" s="13" t="str">
        <f>IF(B2962="","не указан"&amp;COUNTIF($A$3:$A2962,A2962),B2962)</f>
        <v>не указан31</v>
      </c>
      <c r="D2962" s="10" t="str">
        <f t="shared" si="92"/>
        <v>7811036480не указан31</v>
      </c>
      <c r="E2962" s="13" t="s">
        <v>9437</v>
      </c>
      <c r="F2962" s="13" t="s">
        <v>16</v>
      </c>
      <c r="G2962" s="13" t="s">
        <v>1325</v>
      </c>
      <c r="H2962" s="14" t="s">
        <v>1495</v>
      </c>
      <c r="I2962" s="2">
        <f t="shared" si="93"/>
        <v>2</v>
      </c>
      <c r="J2962" s="2" t="s">
        <v>11974</v>
      </c>
    </row>
    <row r="2963" spans="1:10" x14ac:dyDescent="0.25">
      <c r="A2963" s="9">
        <v>7811036480</v>
      </c>
      <c r="B2963" s="10" t="s">
        <v>9465</v>
      </c>
      <c r="C2963" s="13" t="str">
        <f>IF(B2963="","не указан"&amp;COUNTIF($A$3:$A2963,A2963),B2963)</f>
        <v>Подростково-молодежный клуб Спутник"</v>
      </c>
      <c r="D2963" s="10" t="str">
        <f t="shared" si="92"/>
        <v>7811036480Подростково-молодежный клуб Спутник"</v>
      </c>
      <c r="E2963" s="10" t="s">
        <v>9466</v>
      </c>
      <c r="F2963" s="10" t="s">
        <v>16</v>
      </c>
      <c r="G2963" s="10" t="s">
        <v>1325</v>
      </c>
      <c r="H2963" s="11" t="s">
        <v>1495</v>
      </c>
      <c r="I2963" s="2">
        <f t="shared" si="93"/>
        <v>1</v>
      </c>
      <c r="J2963" s="2" t="s">
        <v>11974</v>
      </c>
    </row>
    <row r="2964" spans="1:10" x14ac:dyDescent="0.25">
      <c r="A2964" s="12">
        <v>7811040247</v>
      </c>
      <c r="B2964" s="13"/>
      <c r="C2964" s="13" t="str">
        <f>IF(B2964="","не указан"&amp;COUNTIF($A$3:$A2964,A2964),B2964)</f>
        <v>не указан1</v>
      </c>
      <c r="D2964" s="10" t="str">
        <f t="shared" si="92"/>
        <v>7811040247не указан1</v>
      </c>
      <c r="E2964" s="13"/>
      <c r="F2964" s="13" t="s">
        <v>16</v>
      </c>
      <c r="G2964" s="13" t="s">
        <v>1325</v>
      </c>
      <c r="H2964" s="14" t="s">
        <v>1508</v>
      </c>
      <c r="I2964" s="2">
        <f t="shared" si="93"/>
        <v>2</v>
      </c>
      <c r="J2964" s="2" t="s">
        <v>11974</v>
      </c>
    </row>
    <row r="2965" spans="1:10" x14ac:dyDescent="0.25">
      <c r="A2965" s="9">
        <v>7811040247</v>
      </c>
      <c r="B2965" s="10" t="s">
        <v>8623</v>
      </c>
      <c r="C2965" s="13" t="str">
        <f>IF(B2965="","не указан"&amp;COUNTIF($A$3:$A2965,A2965),B2965)</f>
        <v>СПб ГБУЗ "Городская поликлиника №94</v>
      </c>
      <c r="D2965" s="10" t="str">
        <f t="shared" si="92"/>
        <v>7811040247СПб ГБУЗ "Городская поликлиника №94</v>
      </c>
      <c r="E2965" s="10" t="s">
        <v>10668</v>
      </c>
      <c r="F2965" s="10" t="s">
        <v>16</v>
      </c>
      <c r="G2965" s="10" t="s">
        <v>1325</v>
      </c>
      <c r="H2965" s="11" t="s">
        <v>1508</v>
      </c>
      <c r="I2965" s="2">
        <f t="shared" si="93"/>
        <v>1</v>
      </c>
      <c r="J2965" s="2" t="s">
        <v>11974</v>
      </c>
    </row>
    <row r="2966" spans="1:10" x14ac:dyDescent="0.25">
      <c r="A2966" s="12">
        <v>7811040462</v>
      </c>
      <c r="B2966" s="13" t="s">
        <v>10677</v>
      </c>
      <c r="C2966" s="13" t="str">
        <f>IF(B2966="","не указан"&amp;COUNTIF($A$3:$A2966,A2966),B2966)</f>
        <v>СПб ГБУЗ "КВД Невского района"</v>
      </c>
      <c r="D2966" s="10" t="str">
        <f t="shared" si="92"/>
        <v>7811040462СПб ГБУЗ "КВД Невского района"</v>
      </c>
      <c r="E2966" s="13" t="s">
        <v>10678</v>
      </c>
      <c r="F2966" s="13" t="s">
        <v>16</v>
      </c>
      <c r="G2966" s="13" t="s">
        <v>1325</v>
      </c>
      <c r="H2966" s="14" t="s">
        <v>1513</v>
      </c>
      <c r="I2966" s="2">
        <f t="shared" si="93"/>
        <v>1</v>
      </c>
      <c r="J2966" s="2" t="s">
        <v>11974</v>
      </c>
    </row>
    <row r="2967" spans="1:10" x14ac:dyDescent="0.25">
      <c r="A2967" s="9">
        <v>7811040737</v>
      </c>
      <c r="B2967" s="13"/>
      <c r="C2967" s="13" t="str">
        <f>IF(B2967="","не указан"&amp;COUNTIF($A$3:$A2967,A2967),B2967)</f>
        <v>не указан1</v>
      </c>
      <c r="D2967" s="10" t="str">
        <f t="shared" si="92"/>
        <v>7811040737не указан1</v>
      </c>
      <c r="E2967" s="10" t="s">
        <v>6695</v>
      </c>
      <c r="F2967" s="10" t="s">
        <v>16</v>
      </c>
      <c r="G2967" s="10" t="s">
        <v>1325</v>
      </c>
      <c r="H2967" s="11" t="s">
        <v>1506</v>
      </c>
      <c r="I2967" s="2">
        <f t="shared" si="93"/>
        <v>2</v>
      </c>
      <c r="J2967" s="2" t="s">
        <v>11974</v>
      </c>
    </row>
    <row r="2968" spans="1:10" x14ac:dyDescent="0.25">
      <c r="A2968" s="12">
        <v>7811040737</v>
      </c>
      <c r="B2968" s="13" t="s">
        <v>7109</v>
      </c>
      <c r="C2968" s="13" t="str">
        <f>IF(B2968="","не указан"&amp;COUNTIF($A$3:$A2968,A2968),B2968)</f>
        <v>Лечебно-профилактическое учреждение</v>
      </c>
      <c r="D2968" s="10" t="str">
        <f t="shared" si="92"/>
        <v>7811040737Лечебно-профилактическое учреждение</v>
      </c>
      <c r="E2968" s="13" t="s">
        <v>7110</v>
      </c>
      <c r="F2968" s="13" t="s">
        <v>16</v>
      </c>
      <c r="G2968" s="13" t="s">
        <v>1325</v>
      </c>
      <c r="H2968" s="14" t="s">
        <v>1506</v>
      </c>
      <c r="I2968" s="2">
        <f t="shared" si="93"/>
        <v>1</v>
      </c>
      <c r="J2968" s="2" t="s">
        <v>11974</v>
      </c>
    </row>
    <row r="2969" spans="1:10" x14ac:dyDescent="0.25">
      <c r="A2969" s="9">
        <v>7811040938</v>
      </c>
      <c r="B2969" s="10" t="s">
        <v>10080</v>
      </c>
      <c r="C2969" s="13" t="str">
        <f>IF(B2969="","не указан"&amp;COUNTIF($A$3:$A2969,A2969),B2969)</f>
        <v>Санкт-Петербургское государственное автономное стационарное учреждение социального обслуживания "Психоневрологический интернат № 10 имени В.Г. Горденчука"</v>
      </c>
      <c r="D2969" s="10" t="str">
        <f t="shared" si="92"/>
        <v>7811040938Санкт-Петербургское государственное автономное стационарное учреждение социального обслуживания "Психоневрологический интернат № 10 имени В.Г. Горденчука"</v>
      </c>
      <c r="E2969" s="10"/>
      <c r="F2969" s="10" t="s">
        <v>2243</v>
      </c>
      <c r="G2969" s="10" t="s">
        <v>2640</v>
      </c>
      <c r="H2969" s="11" t="s">
        <v>2643</v>
      </c>
      <c r="I2969" s="2">
        <f t="shared" si="93"/>
        <v>11</v>
      </c>
      <c r="J2969" s="2" t="s">
        <v>11974</v>
      </c>
    </row>
    <row r="2970" spans="1:10" x14ac:dyDescent="0.25">
      <c r="A2970" s="12">
        <v>7811040938</v>
      </c>
      <c r="B2970" s="13"/>
      <c r="C2970" s="13" t="str">
        <f>IF(B2970="","не указан"&amp;COUNTIF($A$3:$A2970,A2970),B2970)</f>
        <v>не указан2</v>
      </c>
      <c r="D2970" s="10" t="str">
        <f t="shared" si="92"/>
        <v>7811040938не указан2</v>
      </c>
      <c r="E2970" s="13"/>
      <c r="F2970" s="13" t="s">
        <v>2243</v>
      </c>
      <c r="G2970" s="13" t="s">
        <v>2640</v>
      </c>
      <c r="H2970" s="14" t="s">
        <v>2643</v>
      </c>
      <c r="I2970" s="2">
        <f t="shared" si="93"/>
        <v>10</v>
      </c>
      <c r="J2970" s="2" t="s">
        <v>11974</v>
      </c>
    </row>
    <row r="2971" spans="1:10" x14ac:dyDescent="0.25">
      <c r="A2971" s="9">
        <v>7811040938</v>
      </c>
      <c r="B2971" s="13"/>
      <c r="C2971" s="13" t="str">
        <f>IF(B2971="","не указан"&amp;COUNTIF($A$3:$A2971,A2971),B2971)</f>
        <v>не указан3</v>
      </c>
      <c r="D2971" s="10" t="str">
        <f t="shared" si="92"/>
        <v>7811040938не указан3</v>
      </c>
      <c r="E2971" s="10"/>
      <c r="F2971" s="10" t="s">
        <v>2243</v>
      </c>
      <c r="G2971" s="10" t="s">
        <v>2640</v>
      </c>
      <c r="H2971" s="11" t="s">
        <v>2643</v>
      </c>
      <c r="I2971" s="2">
        <f t="shared" si="93"/>
        <v>9</v>
      </c>
      <c r="J2971" s="2" t="s">
        <v>11974</v>
      </c>
    </row>
    <row r="2972" spans="1:10" x14ac:dyDescent="0.25">
      <c r="A2972" s="12">
        <v>7811040938</v>
      </c>
      <c r="B2972" s="13"/>
      <c r="C2972" s="13" t="str">
        <f>IF(B2972="","не указан"&amp;COUNTIF($A$3:$A2972,A2972),B2972)</f>
        <v>не указан4</v>
      </c>
      <c r="D2972" s="10" t="str">
        <f t="shared" si="92"/>
        <v>7811040938не указан4</v>
      </c>
      <c r="E2972" s="13" t="s">
        <v>10082</v>
      </c>
      <c r="F2972" s="13" t="s">
        <v>2243</v>
      </c>
      <c r="G2972" s="13" t="s">
        <v>2640</v>
      </c>
      <c r="H2972" s="14" t="s">
        <v>2643</v>
      </c>
      <c r="I2972" s="2">
        <f t="shared" si="93"/>
        <v>8</v>
      </c>
      <c r="J2972" s="2" t="s">
        <v>11974</v>
      </c>
    </row>
    <row r="2973" spans="1:10" x14ac:dyDescent="0.25">
      <c r="A2973" s="9">
        <v>7811040938</v>
      </c>
      <c r="B2973" s="10" t="s">
        <v>10083</v>
      </c>
      <c r="C2973" s="13" t="str">
        <f>IF(B2973="","не указан"&amp;COUNTIF($A$3:$A2973,A2973),B2973)</f>
        <v>Санкт-Петербургское государственное автономное стационарное учреждение социального обслуживания "Психоневрологический интернат № 10" им. В.Г. Горденчука</v>
      </c>
      <c r="D2973" s="10" t="str">
        <f t="shared" si="92"/>
        <v>7811040938Санкт-Петербургское государственное автономное стационарное учреждение социального обслуживания "Психоневрологический интернат № 10" им. В.Г. Горденчука</v>
      </c>
      <c r="E2973" s="10" t="s">
        <v>10084</v>
      </c>
      <c r="F2973" s="10" t="s">
        <v>2243</v>
      </c>
      <c r="G2973" s="10" t="s">
        <v>2640</v>
      </c>
      <c r="H2973" s="11" t="s">
        <v>2643</v>
      </c>
      <c r="I2973" s="2">
        <f t="shared" si="93"/>
        <v>7</v>
      </c>
      <c r="J2973" s="2" t="s">
        <v>11974</v>
      </c>
    </row>
    <row r="2974" spans="1:10" x14ac:dyDescent="0.25">
      <c r="A2974" s="12">
        <v>7811040938</v>
      </c>
      <c r="B2974" s="13" t="s">
        <v>10081</v>
      </c>
      <c r="C2974" s="13" t="str">
        <f>IF(B2974="","не указан"&amp;COUNTIF($A$3:$A2974,A2974),B2974)</f>
        <v>Санкт-Петербургское государственное автономное стационарное учреждение социального обслуживания "Психоневрологический интернат № 10" имени В.Г. Горденчука</v>
      </c>
      <c r="D2974" s="10" t="str">
        <f t="shared" si="92"/>
        <v>7811040938Санкт-Петербургское государственное автономное стационарное учреждение социального обслуживания "Психоневрологический интернат № 10" имени В.Г. Горденчука</v>
      </c>
      <c r="E2974" s="13"/>
      <c r="F2974" s="13" t="s">
        <v>2243</v>
      </c>
      <c r="G2974" s="13" t="s">
        <v>2640</v>
      </c>
      <c r="H2974" s="14" t="s">
        <v>2643</v>
      </c>
      <c r="I2974" s="2">
        <f t="shared" si="93"/>
        <v>6</v>
      </c>
      <c r="J2974" s="2" t="s">
        <v>11974</v>
      </c>
    </row>
    <row r="2975" spans="1:10" x14ac:dyDescent="0.25">
      <c r="A2975" s="9">
        <v>7811040938</v>
      </c>
      <c r="B2975" s="13"/>
      <c r="C2975" s="13" t="str">
        <f>IF(B2975="","не указан"&amp;COUNTIF($A$3:$A2975,A2975),B2975)</f>
        <v>не указан7</v>
      </c>
      <c r="D2975" s="10" t="str">
        <f t="shared" si="92"/>
        <v>7811040938не указан7</v>
      </c>
      <c r="E2975" s="10"/>
      <c r="F2975" s="10" t="s">
        <v>2243</v>
      </c>
      <c r="G2975" s="10" t="s">
        <v>2640</v>
      </c>
      <c r="H2975" s="11" t="s">
        <v>2643</v>
      </c>
      <c r="I2975" s="2">
        <f t="shared" si="93"/>
        <v>5</v>
      </c>
      <c r="J2975" s="2" t="s">
        <v>11974</v>
      </c>
    </row>
    <row r="2976" spans="1:10" x14ac:dyDescent="0.25">
      <c r="A2976" s="12">
        <v>7811040938</v>
      </c>
      <c r="B2976" s="13"/>
      <c r="C2976" s="13" t="str">
        <f>IF(B2976="","не указан"&amp;COUNTIF($A$3:$A2976,A2976),B2976)</f>
        <v>не указан8</v>
      </c>
      <c r="D2976" s="10" t="str">
        <f t="shared" si="92"/>
        <v>7811040938не указан8</v>
      </c>
      <c r="E2976" s="13"/>
      <c r="F2976" s="13" t="s">
        <v>2243</v>
      </c>
      <c r="G2976" s="13" t="s">
        <v>2640</v>
      </c>
      <c r="H2976" s="14" t="s">
        <v>2643</v>
      </c>
      <c r="I2976" s="2">
        <f t="shared" si="93"/>
        <v>4</v>
      </c>
      <c r="J2976" s="2" t="s">
        <v>11974</v>
      </c>
    </row>
    <row r="2977" spans="1:10" x14ac:dyDescent="0.25">
      <c r="A2977" s="9">
        <v>7811040938</v>
      </c>
      <c r="B2977" s="13"/>
      <c r="C2977" s="13" t="str">
        <f>IF(B2977="","не указан"&amp;COUNTIF($A$3:$A2977,A2977),B2977)</f>
        <v>не указан9</v>
      </c>
      <c r="D2977" s="10" t="str">
        <f t="shared" si="92"/>
        <v>7811040938не указан9</v>
      </c>
      <c r="E2977" s="10"/>
      <c r="F2977" s="10" t="s">
        <v>2243</v>
      </c>
      <c r="G2977" s="10" t="s">
        <v>2640</v>
      </c>
      <c r="H2977" s="11" t="s">
        <v>2643</v>
      </c>
      <c r="I2977" s="2">
        <f t="shared" si="93"/>
        <v>3</v>
      </c>
      <c r="J2977" s="2" t="s">
        <v>11974</v>
      </c>
    </row>
    <row r="2978" spans="1:10" x14ac:dyDescent="0.25">
      <c r="A2978" s="12">
        <v>7811040938</v>
      </c>
      <c r="B2978" s="13"/>
      <c r="C2978" s="13" t="str">
        <f>IF(B2978="","не указан"&amp;COUNTIF($A$3:$A2978,A2978),B2978)</f>
        <v>не указан10</v>
      </c>
      <c r="D2978" s="10" t="str">
        <f t="shared" si="92"/>
        <v>7811040938не указан10</v>
      </c>
      <c r="E2978" s="13"/>
      <c r="F2978" s="13" t="s">
        <v>2243</v>
      </c>
      <c r="G2978" s="13" t="s">
        <v>2640</v>
      </c>
      <c r="H2978" s="14" t="s">
        <v>2643</v>
      </c>
      <c r="I2978" s="2">
        <f t="shared" si="93"/>
        <v>2</v>
      </c>
      <c r="J2978" s="2" t="s">
        <v>11974</v>
      </c>
    </row>
    <row r="2979" spans="1:10" x14ac:dyDescent="0.25">
      <c r="A2979" s="9">
        <v>7811040938</v>
      </c>
      <c r="B2979" s="13"/>
      <c r="C2979" s="13" t="str">
        <f>IF(B2979="","не указан"&amp;COUNTIF($A$3:$A2979,A2979),B2979)</f>
        <v>не указан11</v>
      </c>
      <c r="D2979" s="10" t="str">
        <f t="shared" si="92"/>
        <v>7811040938не указан11</v>
      </c>
      <c r="E2979" s="10"/>
      <c r="F2979" s="10" t="s">
        <v>2243</v>
      </c>
      <c r="G2979" s="10" t="s">
        <v>2640</v>
      </c>
      <c r="H2979" s="11" t="s">
        <v>2643</v>
      </c>
      <c r="I2979" s="2">
        <f t="shared" si="93"/>
        <v>1</v>
      </c>
      <c r="J2979" s="2" t="s">
        <v>11974</v>
      </c>
    </row>
    <row r="2980" spans="1:10" x14ac:dyDescent="0.25">
      <c r="A2980" s="12">
        <v>7811042477</v>
      </c>
      <c r="B2980" s="13" t="s">
        <v>6486</v>
      </c>
      <c r="C2980" s="13" t="str">
        <f>IF(B2980="","не указан"&amp;COUNTIF($A$3:$A2980,A2980),B2980)</f>
        <v>Здание образовательного учреждения</v>
      </c>
      <c r="D2980" s="10" t="str">
        <f t="shared" si="92"/>
        <v>7811042477Здание образовательного учреждения</v>
      </c>
      <c r="E2980" s="13" t="s">
        <v>6487</v>
      </c>
      <c r="F2980" s="13" t="s">
        <v>16</v>
      </c>
      <c r="G2980" s="13" t="s">
        <v>1325</v>
      </c>
      <c r="H2980" s="14" t="s">
        <v>1465</v>
      </c>
      <c r="I2980" s="2">
        <f t="shared" si="93"/>
        <v>1</v>
      </c>
      <c r="J2980" s="2" t="s">
        <v>11974</v>
      </c>
    </row>
    <row r="2981" spans="1:10" x14ac:dyDescent="0.25">
      <c r="A2981" s="9">
        <v>7811044019</v>
      </c>
      <c r="B2981" s="13"/>
      <c r="C2981" s="13" t="str">
        <f>IF(B2981="","не указан"&amp;COUNTIF($A$3:$A2981,A2981),B2981)</f>
        <v>не указан1</v>
      </c>
      <c r="D2981" s="10" t="str">
        <f t="shared" si="92"/>
        <v>7811044019не указан1</v>
      </c>
      <c r="E2981" s="10" t="s">
        <v>8102</v>
      </c>
      <c r="F2981" s="10" t="s">
        <v>16</v>
      </c>
      <c r="G2981" s="10" t="s">
        <v>1325</v>
      </c>
      <c r="H2981" s="11" t="s">
        <v>1422</v>
      </c>
      <c r="I2981" s="2">
        <f t="shared" si="93"/>
        <v>1</v>
      </c>
      <c r="J2981" s="2" t="s">
        <v>11974</v>
      </c>
    </row>
    <row r="2982" spans="1:10" x14ac:dyDescent="0.25">
      <c r="A2982" s="12">
        <v>7811044393</v>
      </c>
      <c r="B2982" s="13"/>
      <c r="C2982" s="13" t="str">
        <f>IF(B2982="","не указан"&amp;COUNTIF($A$3:$A2982,A2982),B2982)</f>
        <v>не указан1</v>
      </c>
      <c r="D2982" s="10" t="str">
        <f t="shared" si="92"/>
        <v>7811044393не указан1</v>
      </c>
      <c r="E2982" s="13" t="s">
        <v>6620</v>
      </c>
      <c r="F2982" s="13" t="s">
        <v>16</v>
      </c>
      <c r="G2982" s="13" t="s">
        <v>1325</v>
      </c>
      <c r="H2982" s="14" t="s">
        <v>1468</v>
      </c>
      <c r="I2982" s="2">
        <f t="shared" si="93"/>
        <v>1</v>
      </c>
      <c r="J2982" s="2" t="s">
        <v>11974</v>
      </c>
    </row>
    <row r="2983" spans="1:10" x14ac:dyDescent="0.25">
      <c r="A2983" s="9">
        <v>7811044812</v>
      </c>
      <c r="B2983" s="13"/>
      <c r="C2983" s="13" t="str">
        <f>IF(B2983="","не указан"&amp;COUNTIF($A$3:$A2983,A2983),B2983)</f>
        <v>не указан1</v>
      </c>
      <c r="D2983" s="10" t="str">
        <f t="shared" si="92"/>
        <v>7811044812не указан1</v>
      </c>
      <c r="E2983" s="10" t="s">
        <v>6625</v>
      </c>
      <c r="F2983" s="10" t="s">
        <v>16</v>
      </c>
      <c r="G2983" s="10" t="s">
        <v>1325</v>
      </c>
      <c r="H2983" s="11" t="s">
        <v>1436</v>
      </c>
      <c r="I2983" s="2">
        <f t="shared" si="93"/>
        <v>1</v>
      </c>
      <c r="J2983" s="2" t="s">
        <v>11974</v>
      </c>
    </row>
    <row r="2984" spans="1:10" x14ac:dyDescent="0.25">
      <c r="A2984" s="12">
        <v>7811060211</v>
      </c>
      <c r="B2984" s="13"/>
      <c r="C2984" s="13" t="str">
        <f>IF(B2984="","не указан"&amp;COUNTIF($A$3:$A2984,A2984),B2984)</f>
        <v>не указан1</v>
      </c>
      <c r="D2984" s="10" t="str">
        <f t="shared" si="92"/>
        <v>7811060211не указан1</v>
      </c>
      <c r="E2984" s="13" t="s">
        <v>8239</v>
      </c>
      <c r="F2984" s="13" t="s">
        <v>2243</v>
      </c>
      <c r="G2984" s="13" t="s">
        <v>2565</v>
      </c>
      <c r="H2984" s="14" t="s">
        <v>2612</v>
      </c>
      <c r="I2984" s="2">
        <f t="shared" si="93"/>
        <v>3</v>
      </c>
      <c r="J2984" s="2" t="s">
        <v>11974</v>
      </c>
    </row>
    <row r="2985" spans="1:10" x14ac:dyDescent="0.25">
      <c r="A2985" s="9">
        <v>7811060211</v>
      </c>
      <c r="B2985" s="10" t="s">
        <v>11406</v>
      </c>
      <c r="C2985" s="13" t="str">
        <f>IF(B2985="","не указан"&amp;COUNTIF($A$3:$A2985,A2985),B2985)</f>
        <v>Учебный корпус №1</v>
      </c>
      <c r="D2985" s="10" t="str">
        <f t="shared" si="92"/>
        <v>7811060211Учебный корпус №1</v>
      </c>
      <c r="E2985" s="10" t="s">
        <v>11407</v>
      </c>
      <c r="F2985" s="10" t="s">
        <v>2243</v>
      </c>
      <c r="G2985" s="10" t="s">
        <v>2565</v>
      </c>
      <c r="H2985" s="11" t="s">
        <v>2612</v>
      </c>
      <c r="I2985" s="2">
        <f t="shared" si="93"/>
        <v>2</v>
      </c>
      <c r="J2985" s="2" t="s">
        <v>11974</v>
      </c>
    </row>
    <row r="2986" spans="1:10" x14ac:dyDescent="0.25">
      <c r="A2986" s="12">
        <v>7811060211</v>
      </c>
      <c r="B2986" s="13" t="s">
        <v>11409</v>
      </c>
      <c r="C2986" s="13" t="str">
        <f>IF(B2986="","не указан"&amp;COUNTIF($A$3:$A2986,A2986),B2986)</f>
        <v>Учебный корпус №2</v>
      </c>
      <c r="D2986" s="10" t="str">
        <f t="shared" si="92"/>
        <v>7811060211Учебный корпус №2</v>
      </c>
      <c r="E2986" s="13" t="s">
        <v>11410</v>
      </c>
      <c r="F2986" s="13" t="s">
        <v>2243</v>
      </c>
      <c r="G2986" s="13" t="s">
        <v>2565</v>
      </c>
      <c r="H2986" s="14" t="s">
        <v>2612</v>
      </c>
      <c r="I2986" s="2">
        <f t="shared" si="93"/>
        <v>1</v>
      </c>
      <c r="J2986" s="2" t="s">
        <v>11974</v>
      </c>
    </row>
    <row r="2987" spans="1:10" x14ac:dyDescent="0.25">
      <c r="A2987" s="9">
        <v>7811064872</v>
      </c>
      <c r="B2987" s="10" t="s">
        <v>8963</v>
      </c>
      <c r="C2987" s="13" t="str">
        <f>IF(B2987="","не указан"&amp;COUNTIF($A$3:$A2987,A2987),B2987)</f>
        <v>Офисное помещение Антонова-Овсеенко ул, д.11 к.1 литера А</v>
      </c>
      <c r="D2987" s="10" t="str">
        <f t="shared" si="92"/>
        <v>7811064872Офисное помещение Антонова-Овсеенко ул, д.11 к.1 литера А</v>
      </c>
      <c r="E2987" s="10"/>
      <c r="F2987" s="10" t="s">
        <v>16</v>
      </c>
      <c r="G2987" s="10" t="s">
        <v>1325</v>
      </c>
      <c r="H2987" s="11" t="s">
        <v>1518</v>
      </c>
      <c r="I2987" s="2">
        <f t="shared" si="93"/>
        <v>14</v>
      </c>
      <c r="J2987" s="2" t="s">
        <v>11974</v>
      </c>
    </row>
    <row r="2988" spans="1:10" x14ac:dyDescent="0.25">
      <c r="A2988" s="12">
        <v>7811064872</v>
      </c>
      <c r="B2988" s="13" t="s">
        <v>8965</v>
      </c>
      <c r="C2988" s="13" t="str">
        <f>IF(B2988="","не указан"&amp;COUNTIF($A$3:$A2988,A2988),B2988)</f>
        <v>Офисное помещение Ворошилова ул, д.5 к.3 литера А</v>
      </c>
      <c r="D2988" s="10" t="str">
        <f t="shared" si="92"/>
        <v>7811064872Офисное помещение Ворошилова ул, д.5 к.3 литера А</v>
      </c>
      <c r="E2988" s="13"/>
      <c r="F2988" s="13" t="s">
        <v>16</v>
      </c>
      <c r="G2988" s="13" t="s">
        <v>1325</v>
      </c>
      <c r="H2988" s="14" t="s">
        <v>1518</v>
      </c>
      <c r="I2988" s="2">
        <f t="shared" si="93"/>
        <v>13</v>
      </c>
      <c r="J2988" s="2" t="s">
        <v>11974</v>
      </c>
    </row>
    <row r="2989" spans="1:10" x14ac:dyDescent="0.25">
      <c r="A2989" s="9">
        <v>7811064872</v>
      </c>
      <c r="B2989" s="10" t="s">
        <v>8966</v>
      </c>
      <c r="C2989" s="13" t="str">
        <f>IF(B2989="","не указан"&amp;COUNTIF($A$3:$A2989,A2989),B2989)</f>
        <v>Офисное помещение Дыбенко ул, д.25 к.5 литера А</v>
      </c>
      <c r="D2989" s="10" t="str">
        <f t="shared" si="92"/>
        <v>7811064872Офисное помещение Дыбенко ул, д.25 к.5 литера А</v>
      </c>
      <c r="E2989" s="10"/>
      <c r="F2989" s="10" t="s">
        <v>16</v>
      </c>
      <c r="G2989" s="10" t="s">
        <v>1325</v>
      </c>
      <c r="H2989" s="11" t="s">
        <v>1518</v>
      </c>
      <c r="I2989" s="2">
        <f t="shared" si="93"/>
        <v>12</v>
      </c>
      <c r="J2989" s="2" t="s">
        <v>11974</v>
      </c>
    </row>
    <row r="2990" spans="1:10" x14ac:dyDescent="0.25">
      <c r="A2990" s="12">
        <v>7811064872</v>
      </c>
      <c r="B2990" s="13" t="s">
        <v>8967</v>
      </c>
      <c r="C2990" s="13" t="str">
        <f>IF(B2990="","не указан"&amp;COUNTIF($A$3:$A2990,A2990),B2990)</f>
        <v>Офисное помещение Дыбенко ул., д.25 к.1 литера ЭА</v>
      </c>
      <c r="D2990" s="10" t="str">
        <f t="shared" si="92"/>
        <v>7811064872Офисное помещение Дыбенко ул., д.25 к.1 литера ЭА</v>
      </c>
      <c r="E2990" s="13" t="s">
        <v>8968</v>
      </c>
      <c r="F2990" s="13" t="s">
        <v>16</v>
      </c>
      <c r="G2990" s="13" t="s">
        <v>1325</v>
      </c>
      <c r="H2990" s="14" t="s">
        <v>1518</v>
      </c>
      <c r="I2990" s="2">
        <f t="shared" si="93"/>
        <v>11</v>
      </c>
      <c r="J2990" s="2" t="s">
        <v>11974</v>
      </c>
    </row>
    <row r="2991" spans="1:10" x14ac:dyDescent="0.25">
      <c r="A2991" s="9">
        <v>7811064872</v>
      </c>
      <c r="B2991" s="10" t="s">
        <v>8969</v>
      </c>
      <c r="C2991" s="13" t="str">
        <f>IF(B2991="","не указан"&amp;COUNTIF($A$3:$A2991,A2991),B2991)</f>
        <v>Офисное помещение Караваевская ул, д.26 к.2 литера А</v>
      </c>
      <c r="D2991" s="10" t="str">
        <f t="shared" si="92"/>
        <v>7811064872Офисное помещение Караваевская ул, д.26 к.2 литера А</v>
      </c>
      <c r="E2991" s="10" t="s">
        <v>8970</v>
      </c>
      <c r="F2991" s="10" t="s">
        <v>16</v>
      </c>
      <c r="G2991" s="10" t="s">
        <v>1325</v>
      </c>
      <c r="H2991" s="11" t="s">
        <v>1518</v>
      </c>
      <c r="I2991" s="2">
        <f t="shared" si="93"/>
        <v>10</v>
      </c>
      <c r="J2991" s="2" t="s">
        <v>11974</v>
      </c>
    </row>
    <row r="2992" spans="1:10" x14ac:dyDescent="0.25">
      <c r="A2992" s="12">
        <v>7811064872</v>
      </c>
      <c r="B2992" s="13" t="s">
        <v>8971</v>
      </c>
      <c r="C2992" s="13" t="str">
        <f>IF(B2992="","не указан"&amp;COUNTIF($A$3:$A2992,A2992),B2992)</f>
        <v>Офисное помещение Коллонтай ул, д.32 к.3 литера А</v>
      </c>
      <c r="D2992" s="10" t="str">
        <f t="shared" si="92"/>
        <v>7811064872Офисное помещение Коллонтай ул, д.32 к.3 литера А</v>
      </c>
      <c r="E2992" s="13" t="s">
        <v>8972</v>
      </c>
      <c r="F2992" s="13" t="s">
        <v>16</v>
      </c>
      <c r="G2992" s="13" t="s">
        <v>1325</v>
      </c>
      <c r="H2992" s="14" t="s">
        <v>1518</v>
      </c>
      <c r="I2992" s="2">
        <f t="shared" si="93"/>
        <v>9</v>
      </c>
      <c r="J2992" s="2" t="s">
        <v>11974</v>
      </c>
    </row>
    <row r="2993" spans="1:10" x14ac:dyDescent="0.25">
      <c r="A2993" s="9">
        <v>7811064872</v>
      </c>
      <c r="B2993" s="10" t="s">
        <v>8974</v>
      </c>
      <c r="C2993" s="13" t="str">
        <f>IF(B2993="","не указан"&amp;COUNTIF($A$3:$A2993,A2993),B2993)</f>
        <v>Офисное помещение Народная ул, д.28 литера Ю</v>
      </c>
      <c r="D2993" s="10" t="str">
        <f t="shared" si="92"/>
        <v>7811064872Офисное помещение Народная ул, д.28 литера Ю</v>
      </c>
      <c r="E2993" s="10" t="s">
        <v>8975</v>
      </c>
      <c r="F2993" s="10" t="s">
        <v>16</v>
      </c>
      <c r="G2993" s="10" t="s">
        <v>1325</v>
      </c>
      <c r="H2993" s="11" t="s">
        <v>1518</v>
      </c>
      <c r="I2993" s="2">
        <f t="shared" si="93"/>
        <v>8</v>
      </c>
      <c r="J2993" s="2" t="s">
        <v>11974</v>
      </c>
    </row>
    <row r="2994" spans="1:10" x14ac:dyDescent="0.25">
      <c r="A2994" s="12">
        <v>7811064872</v>
      </c>
      <c r="B2994" s="13" t="s">
        <v>8976</v>
      </c>
      <c r="C2994" s="13" t="str">
        <f>IF(B2994="","не указан"&amp;COUNTIF($A$3:$A2994,A2994),B2994)</f>
        <v>Офисное помещение Народная ул, д.52 к.2 литера У</v>
      </c>
      <c r="D2994" s="10" t="str">
        <f t="shared" si="92"/>
        <v>7811064872Офисное помещение Народная ул, д.52 к.2 литера У</v>
      </c>
      <c r="E2994" s="13" t="s">
        <v>8977</v>
      </c>
      <c r="F2994" s="13" t="s">
        <v>16</v>
      </c>
      <c r="G2994" s="13" t="s">
        <v>1325</v>
      </c>
      <c r="H2994" s="14" t="s">
        <v>1518</v>
      </c>
      <c r="I2994" s="2">
        <f t="shared" si="93"/>
        <v>7</v>
      </c>
      <c r="J2994" s="2" t="s">
        <v>11974</v>
      </c>
    </row>
    <row r="2995" spans="1:10" x14ac:dyDescent="0.25">
      <c r="A2995" s="9">
        <v>7811064872</v>
      </c>
      <c r="B2995" s="10" t="s">
        <v>8978</v>
      </c>
      <c r="C2995" s="13" t="str">
        <f>IF(B2995="","не указан"&amp;COUNTIF($A$3:$A2995,A2995),B2995)</f>
        <v>Офисное помещение Новосёлов ул,5а литера Э</v>
      </c>
      <c r="D2995" s="10" t="str">
        <f t="shared" si="92"/>
        <v>7811064872Офисное помещение Новосёлов ул,5а литера Э</v>
      </c>
      <c r="E2995" s="10"/>
      <c r="F2995" s="10" t="s">
        <v>16</v>
      </c>
      <c r="G2995" s="10" t="s">
        <v>1325</v>
      </c>
      <c r="H2995" s="11" t="s">
        <v>1518</v>
      </c>
      <c r="I2995" s="2">
        <f t="shared" si="93"/>
        <v>6</v>
      </c>
      <c r="J2995" s="2" t="s">
        <v>11974</v>
      </c>
    </row>
    <row r="2996" spans="1:10" x14ac:dyDescent="0.25">
      <c r="A2996" s="12">
        <v>7811064872</v>
      </c>
      <c r="B2996" s="13" t="s">
        <v>8979</v>
      </c>
      <c r="C2996" s="13" t="str">
        <f>IF(B2996="","не указан"&amp;COUNTIF($A$3:$A2996,A2996),B2996)</f>
        <v>Офисное помещение Обуховской Обороны пр-кт, д.54 литера А</v>
      </c>
      <c r="D2996" s="10" t="str">
        <f t="shared" si="92"/>
        <v>7811064872Офисное помещение Обуховской Обороны пр-кт, д.54 литера А</v>
      </c>
      <c r="E2996" s="13" t="s">
        <v>8980</v>
      </c>
      <c r="F2996" s="13" t="s">
        <v>16</v>
      </c>
      <c r="G2996" s="13" t="s">
        <v>1325</v>
      </c>
      <c r="H2996" s="14" t="s">
        <v>1518</v>
      </c>
      <c r="I2996" s="2">
        <f t="shared" si="93"/>
        <v>5</v>
      </c>
      <c r="J2996" s="2" t="s">
        <v>11974</v>
      </c>
    </row>
    <row r="2997" spans="1:10" x14ac:dyDescent="0.25">
      <c r="A2997" s="9">
        <v>7811064872</v>
      </c>
      <c r="B2997" s="10" t="s">
        <v>8981</v>
      </c>
      <c r="C2997" s="13" t="str">
        <f>IF(B2997="","не указан"&amp;COUNTIF($A$3:$A2997,A2997),B2997)</f>
        <v>Офисное помещение Пинегина ул, д.13 литера А</v>
      </c>
      <c r="D2997" s="10" t="str">
        <f t="shared" si="92"/>
        <v>7811064872Офисное помещение Пинегина ул, д.13 литера А</v>
      </c>
      <c r="E2997" s="10" t="s">
        <v>8982</v>
      </c>
      <c r="F2997" s="10" t="s">
        <v>16</v>
      </c>
      <c r="G2997" s="10" t="s">
        <v>1325</v>
      </c>
      <c r="H2997" s="11" t="s">
        <v>1518</v>
      </c>
      <c r="I2997" s="2">
        <f t="shared" si="93"/>
        <v>4</v>
      </c>
      <c r="J2997" s="2" t="s">
        <v>11974</v>
      </c>
    </row>
    <row r="2998" spans="1:10" x14ac:dyDescent="0.25">
      <c r="A2998" s="12">
        <v>7811064872</v>
      </c>
      <c r="B2998" s="13" t="s">
        <v>8983</v>
      </c>
      <c r="C2998" s="13" t="str">
        <f>IF(B2998="","не указан"&amp;COUNTIF($A$3:$A2998,A2998),B2998)</f>
        <v>Офисное помещение Подвойского ул, д.16 к.2 литера Д</v>
      </c>
      <c r="D2998" s="10" t="str">
        <f t="shared" si="92"/>
        <v>7811064872Офисное помещение Подвойского ул, д.16 к.2 литера Д</v>
      </c>
      <c r="E2998" s="13" t="s">
        <v>8984</v>
      </c>
      <c r="F2998" s="13" t="s">
        <v>16</v>
      </c>
      <c r="G2998" s="13" t="s">
        <v>1325</v>
      </c>
      <c r="H2998" s="14" t="s">
        <v>1518</v>
      </c>
      <c r="I2998" s="2">
        <f t="shared" si="93"/>
        <v>3</v>
      </c>
      <c r="J2998" s="2" t="s">
        <v>11974</v>
      </c>
    </row>
    <row r="2999" spans="1:10" x14ac:dyDescent="0.25">
      <c r="A2999" s="9">
        <v>7811064872</v>
      </c>
      <c r="B2999" s="10" t="s">
        <v>8985</v>
      </c>
      <c r="C2999" s="13" t="str">
        <f>IF(B2999="","не указан"&amp;COUNTIF($A$3:$A2999,A2999),B2999)</f>
        <v>Офисное помещение Седова ул., д.134 литера А</v>
      </c>
      <c r="D2999" s="10" t="str">
        <f t="shared" si="92"/>
        <v>7811064872Офисное помещение Седова ул., д.134 литера А</v>
      </c>
      <c r="E2999" s="10" t="s">
        <v>8986</v>
      </c>
      <c r="F2999" s="10" t="s">
        <v>16</v>
      </c>
      <c r="G2999" s="10" t="s">
        <v>1325</v>
      </c>
      <c r="H2999" s="11" t="s">
        <v>1518</v>
      </c>
      <c r="I2999" s="2">
        <f t="shared" si="93"/>
        <v>2</v>
      </c>
      <c r="J2999" s="2" t="s">
        <v>11974</v>
      </c>
    </row>
    <row r="3000" spans="1:10" x14ac:dyDescent="0.25">
      <c r="A3000" s="12">
        <v>7811064872</v>
      </c>
      <c r="B3000" s="13" t="s">
        <v>10333</v>
      </c>
      <c r="C3000" s="13" t="str">
        <f>IF(B3000="","не указан"&amp;COUNTIF($A$3:$A3000,A3000),B3000)</f>
        <v>Складское помещение Дальневосточный пр-кт, д.30 к.2 литера А</v>
      </c>
      <c r="D3000" s="10" t="str">
        <f t="shared" si="92"/>
        <v>7811064872Складское помещение Дальневосточный пр-кт, д.30 к.2 литера А</v>
      </c>
      <c r="E3000" s="13" t="s">
        <v>10334</v>
      </c>
      <c r="F3000" s="13" t="s">
        <v>16</v>
      </c>
      <c r="G3000" s="13" t="s">
        <v>1325</v>
      </c>
      <c r="H3000" s="14" t="s">
        <v>1518</v>
      </c>
      <c r="I3000" s="2">
        <f t="shared" si="93"/>
        <v>1</v>
      </c>
      <c r="J3000" s="2" t="s">
        <v>11974</v>
      </c>
    </row>
    <row r="3001" spans="1:10" x14ac:dyDescent="0.25">
      <c r="A3001" s="9">
        <v>7811065724</v>
      </c>
      <c r="B3001" s="13"/>
      <c r="C3001" s="13" t="str">
        <f>IF(B3001="","не указан"&amp;COUNTIF($A$3:$A3001,A3001),B3001)</f>
        <v>не указан1</v>
      </c>
      <c r="D3001" s="10" t="str">
        <f t="shared" si="92"/>
        <v>7811065724не указан1</v>
      </c>
      <c r="E3001" s="10" t="s">
        <v>8059</v>
      </c>
      <c r="F3001" s="10" t="s">
        <v>16</v>
      </c>
      <c r="G3001" s="10" t="s">
        <v>1325</v>
      </c>
      <c r="H3001" s="11" t="s">
        <v>1326</v>
      </c>
      <c r="I3001" s="2">
        <f t="shared" si="93"/>
        <v>2</v>
      </c>
      <c r="J3001" s="2" t="s">
        <v>11974</v>
      </c>
    </row>
    <row r="3002" spans="1:10" x14ac:dyDescent="0.25">
      <c r="A3002" s="12">
        <v>7811065724</v>
      </c>
      <c r="B3002" s="13"/>
      <c r="C3002" s="13" t="str">
        <f>IF(B3002="","не указан"&amp;COUNTIF($A$3:$A3002,A3002),B3002)</f>
        <v>не указан2</v>
      </c>
      <c r="D3002" s="10" t="str">
        <f t="shared" si="92"/>
        <v>7811065724не указан2</v>
      </c>
      <c r="E3002" s="13" t="s">
        <v>8166</v>
      </c>
      <c r="F3002" s="13" t="s">
        <v>16</v>
      </c>
      <c r="G3002" s="13" t="s">
        <v>1325</v>
      </c>
      <c r="H3002" s="14" t="s">
        <v>1326</v>
      </c>
      <c r="I3002" s="2">
        <f t="shared" si="93"/>
        <v>1</v>
      </c>
      <c r="J3002" s="2" t="s">
        <v>11974</v>
      </c>
    </row>
    <row r="3003" spans="1:10" x14ac:dyDescent="0.25">
      <c r="A3003" s="9">
        <v>7811065731</v>
      </c>
      <c r="B3003" s="10" t="s">
        <v>4300</v>
      </c>
      <c r="C3003" s="13" t="str">
        <f>IF(B3003="","не указан"&amp;COUNTIF($A$3:$A3003,A3003),B3003)</f>
        <v>Государственное бюджетное дошкольное образовательное учреждение  детский сад № 3 общеразвивающего вида с приоритетным осуществлением деятельности по физическому развитию детей Невского района Санкт Петербурга</v>
      </c>
      <c r="D3003" s="10" t="str">
        <f t="shared" si="92"/>
        <v>7811065731Государственное бюджетное дошкольное образовательное учреждение  детский сад № 3 общеразвивающего вида с приоритетным осуществлением деятельности по физическому развитию детей Невского района Санкт Петербурга</v>
      </c>
      <c r="E3003" s="10"/>
      <c r="F3003" s="10" t="s">
        <v>16</v>
      </c>
      <c r="G3003" s="10" t="s">
        <v>1325</v>
      </c>
      <c r="H3003" s="11" t="s">
        <v>1374</v>
      </c>
      <c r="I3003" s="2">
        <f t="shared" si="93"/>
        <v>4</v>
      </c>
      <c r="J3003" s="2" t="s">
        <v>11974</v>
      </c>
    </row>
    <row r="3004" spans="1:10" x14ac:dyDescent="0.25">
      <c r="A3004" s="12">
        <v>7811065731</v>
      </c>
      <c r="B3004" s="13" t="s">
        <v>4301</v>
      </c>
      <c r="C3004" s="13" t="str">
        <f>IF(B3004="","не указан"&amp;COUNTIF($A$3:$A3004,A3004),B3004)</f>
        <v>Государственное бюджетное дошкольное образовательное учреждение детский сад № 3 общеразвивающего вида с приоритетным осуществлением деятельности по физическому развитию детей Невского района Санкт-Петербурга</v>
      </c>
      <c r="D3004" s="10" t="str">
        <f t="shared" si="92"/>
        <v>7811065731Государственное бюджетное дошкольное образовательное учреждение детский сад № 3 общеразвивающего вида с приоритетным осуществлением деятельности по физическому развитию детей Невского района Санкт-Петербурга</v>
      </c>
      <c r="E3004" s="13" t="s">
        <v>4407</v>
      </c>
      <c r="F3004" s="13" t="s">
        <v>16</v>
      </c>
      <c r="G3004" s="13" t="s">
        <v>1325</v>
      </c>
      <c r="H3004" s="14" t="s">
        <v>1374</v>
      </c>
      <c r="I3004" s="2">
        <f t="shared" si="93"/>
        <v>3</v>
      </c>
      <c r="J3004" s="2" t="s">
        <v>11974</v>
      </c>
    </row>
    <row r="3005" spans="1:10" x14ac:dyDescent="0.25">
      <c r="A3005" s="9">
        <v>7811065731</v>
      </c>
      <c r="B3005" s="13"/>
      <c r="C3005" s="13" t="str">
        <f>IF(B3005="","не указан"&amp;COUNTIF($A$3:$A3005,A3005),B3005)</f>
        <v>не указан3</v>
      </c>
      <c r="D3005" s="10" t="str">
        <f t="shared" si="92"/>
        <v>7811065731не указан3</v>
      </c>
      <c r="E3005" s="10" t="s">
        <v>4408</v>
      </c>
      <c r="F3005" s="10" t="s">
        <v>16</v>
      </c>
      <c r="G3005" s="10" t="s">
        <v>1325</v>
      </c>
      <c r="H3005" s="11" t="s">
        <v>1374</v>
      </c>
      <c r="I3005" s="2">
        <f t="shared" si="93"/>
        <v>2</v>
      </c>
      <c r="J3005" s="2" t="s">
        <v>11974</v>
      </c>
    </row>
    <row r="3006" spans="1:10" x14ac:dyDescent="0.25">
      <c r="A3006" s="12">
        <v>7811065731</v>
      </c>
      <c r="B3006" s="13"/>
      <c r="C3006" s="13" t="str">
        <f>IF(B3006="","не указан"&amp;COUNTIF($A$3:$A3006,A3006),B3006)</f>
        <v>не указан4</v>
      </c>
      <c r="D3006" s="10" t="str">
        <f t="shared" si="92"/>
        <v>7811065731не указан4</v>
      </c>
      <c r="E3006" s="13" t="s">
        <v>4409</v>
      </c>
      <c r="F3006" s="13" t="s">
        <v>16</v>
      </c>
      <c r="G3006" s="13" t="s">
        <v>1325</v>
      </c>
      <c r="H3006" s="14" t="s">
        <v>1374</v>
      </c>
      <c r="I3006" s="2">
        <f t="shared" si="93"/>
        <v>1</v>
      </c>
      <c r="J3006" s="2" t="s">
        <v>11974</v>
      </c>
    </row>
    <row r="3007" spans="1:10" x14ac:dyDescent="0.25">
      <c r="A3007" s="9">
        <v>7811065749</v>
      </c>
      <c r="B3007" s="10" t="s">
        <v>3864</v>
      </c>
      <c r="C3007" s="13" t="str">
        <f>IF(B3007="","не указан"&amp;COUNTIF($A$3:$A3007,A3007),B3007)</f>
        <v>ГБДОУ детский сад № 4</v>
      </c>
      <c r="D3007" s="10" t="str">
        <f t="shared" si="92"/>
        <v>7811065749ГБДОУ детский сад № 4</v>
      </c>
      <c r="E3007" s="10" t="s">
        <v>3865</v>
      </c>
      <c r="F3007" s="10" t="s">
        <v>16</v>
      </c>
      <c r="G3007" s="10" t="s">
        <v>1325</v>
      </c>
      <c r="H3007" s="11" t="s">
        <v>1382</v>
      </c>
      <c r="I3007" s="2">
        <f t="shared" si="93"/>
        <v>1</v>
      </c>
      <c r="J3007" s="2" t="s">
        <v>11974</v>
      </c>
    </row>
    <row r="3008" spans="1:10" x14ac:dyDescent="0.25">
      <c r="A3008" s="12">
        <v>7811065756</v>
      </c>
      <c r="B3008" s="13"/>
      <c r="C3008" s="13" t="str">
        <f>IF(B3008="","не указан"&amp;COUNTIF($A$3:$A3008,A3008),B3008)</f>
        <v>не указан1</v>
      </c>
      <c r="D3008" s="10" t="str">
        <f t="shared" si="92"/>
        <v>7811065756не указан1</v>
      </c>
      <c r="E3008" s="13" t="s">
        <v>6234</v>
      </c>
      <c r="F3008" s="13" t="s">
        <v>16</v>
      </c>
      <c r="G3008" s="13" t="s">
        <v>1325</v>
      </c>
      <c r="H3008" s="14" t="s">
        <v>1389</v>
      </c>
      <c r="I3008" s="2">
        <f t="shared" si="93"/>
        <v>1</v>
      </c>
      <c r="J3008" s="2" t="s">
        <v>11974</v>
      </c>
    </row>
    <row r="3009" spans="1:10" x14ac:dyDescent="0.25">
      <c r="A3009" s="9">
        <v>7811065763</v>
      </c>
      <c r="B3009" s="13"/>
      <c r="C3009" s="13" t="str">
        <f>IF(B3009="","не указан"&amp;COUNTIF($A$3:$A3009,A3009),B3009)</f>
        <v>не указан1</v>
      </c>
      <c r="D3009" s="10" t="str">
        <f t="shared" si="92"/>
        <v>7811065763не указан1</v>
      </c>
      <c r="E3009" s="10" t="s">
        <v>5093</v>
      </c>
      <c r="F3009" s="10" t="s">
        <v>16</v>
      </c>
      <c r="G3009" s="10" t="s">
        <v>1325</v>
      </c>
      <c r="H3009" s="11" t="s">
        <v>1392</v>
      </c>
      <c r="I3009" s="2">
        <f t="shared" si="93"/>
        <v>1</v>
      </c>
      <c r="J3009" s="2" t="s">
        <v>11974</v>
      </c>
    </row>
    <row r="3010" spans="1:10" x14ac:dyDescent="0.25">
      <c r="A3010" s="12">
        <v>7811065770</v>
      </c>
      <c r="B3010" s="13"/>
      <c r="C3010" s="13" t="str">
        <f>IF(B3010="","не указан"&amp;COUNTIF($A$3:$A3010,A3010),B3010)</f>
        <v>не указан1</v>
      </c>
      <c r="D3010" s="10" t="str">
        <f t="shared" si="92"/>
        <v>7811065770не указан1</v>
      </c>
      <c r="E3010" s="13" t="s">
        <v>8366</v>
      </c>
      <c r="F3010" s="13" t="s">
        <v>16</v>
      </c>
      <c r="G3010" s="13" t="s">
        <v>1325</v>
      </c>
      <c r="H3010" s="14" t="s">
        <v>1327</v>
      </c>
      <c r="I3010" s="2">
        <f t="shared" si="93"/>
        <v>3</v>
      </c>
      <c r="J3010" s="2" t="s">
        <v>11974</v>
      </c>
    </row>
    <row r="3011" spans="1:10" x14ac:dyDescent="0.25">
      <c r="A3011" s="9">
        <v>7811065770</v>
      </c>
      <c r="B3011" s="10" t="s">
        <v>8392</v>
      </c>
      <c r="C3011" s="13" t="str">
        <f>IF(B3011="","не указан"&amp;COUNTIF($A$3:$A3011,A3011),B3011)</f>
        <v>Общественное здание-филиал</v>
      </c>
      <c r="D3011" s="10" t="str">
        <f t="shared" si="92"/>
        <v>7811065770Общественное здание-филиал</v>
      </c>
      <c r="E3011" s="10"/>
      <c r="F3011" s="10" t="s">
        <v>16</v>
      </c>
      <c r="G3011" s="10" t="s">
        <v>1325</v>
      </c>
      <c r="H3011" s="11" t="s">
        <v>1327</v>
      </c>
      <c r="I3011" s="2">
        <f t="shared" si="93"/>
        <v>2</v>
      </c>
      <c r="J3011" s="2" t="s">
        <v>11974</v>
      </c>
    </row>
    <row r="3012" spans="1:10" x14ac:dyDescent="0.25">
      <c r="A3012" s="12">
        <v>7811065770</v>
      </c>
      <c r="B3012" s="13"/>
      <c r="C3012" s="13" t="str">
        <f>IF(B3012="","не указан"&amp;COUNTIF($A$3:$A3012,A3012),B3012)</f>
        <v>не указан3</v>
      </c>
      <c r="D3012" s="10" t="str">
        <f t="shared" ref="D3012:D3075" si="94">A3012&amp;C3012</f>
        <v>7811065770не указан3</v>
      </c>
      <c r="E3012" s="13" t="s">
        <v>8393</v>
      </c>
      <c r="F3012" s="13" t="s">
        <v>16</v>
      </c>
      <c r="G3012" s="13" t="s">
        <v>1325</v>
      </c>
      <c r="H3012" s="14" t="s">
        <v>1327</v>
      </c>
      <c r="I3012" s="2">
        <f t="shared" ref="I3012:I3075" si="95">COUNTIF(A3012:A9743,A3012)</f>
        <v>1</v>
      </c>
      <c r="J3012" s="2" t="s">
        <v>11974</v>
      </c>
    </row>
    <row r="3013" spans="1:10" x14ac:dyDescent="0.25">
      <c r="A3013" s="9">
        <v>7811065788</v>
      </c>
      <c r="B3013" s="13"/>
      <c r="C3013" s="13" t="str">
        <f>IF(B3013="","не указан"&amp;COUNTIF($A$3:$A3013,A3013),B3013)</f>
        <v>не указан1</v>
      </c>
      <c r="D3013" s="10" t="str">
        <f t="shared" si="94"/>
        <v>7811065788не указан1</v>
      </c>
      <c r="E3013" s="10" t="s">
        <v>8103</v>
      </c>
      <c r="F3013" s="10" t="s">
        <v>16</v>
      </c>
      <c r="G3013" s="10" t="s">
        <v>1325</v>
      </c>
      <c r="H3013" s="11" t="s">
        <v>1337</v>
      </c>
      <c r="I3013" s="2">
        <f t="shared" si="95"/>
        <v>1</v>
      </c>
      <c r="J3013" s="2" t="s">
        <v>11974</v>
      </c>
    </row>
    <row r="3014" spans="1:10" x14ac:dyDescent="0.25">
      <c r="A3014" s="12">
        <v>7811065795</v>
      </c>
      <c r="B3014" s="13"/>
      <c r="C3014" s="13" t="str">
        <f>IF(B3014="","не указан"&amp;COUNTIF($A$3:$A3014,A3014),B3014)</f>
        <v>не указан1</v>
      </c>
      <c r="D3014" s="10" t="str">
        <f t="shared" si="94"/>
        <v>7811065795не указан1</v>
      </c>
      <c r="E3014" s="13" t="s">
        <v>5802</v>
      </c>
      <c r="F3014" s="13" t="s">
        <v>16</v>
      </c>
      <c r="G3014" s="13" t="s">
        <v>1325</v>
      </c>
      <c r="H3014" s="14" t="s">
        <v>1347</v>
      </c>
      <c r="I3014" s="2">
        <f t="shared" si="95"/>
        <v>2</v>
      </c>
      <c r="J3014" s="2" t="s">
        <v>11974</v>
      </c>
    </row>
    <row r="3015" spans="1:10" x14ac:dyDescent="0.25">
      <c r="A3015" s="9">
        <v>7811065795</v>
      </c>
      <c r="B3015" s="13"/>
      <c r="C3015" s="13" t="str">
        <f>IF(B3015="","не указан"&amp;COUNTIF($A$3:$A3015,A3015),B3015)</f>
        <v>не указан2</v>
      </c>
      <c r="D3015" s="10" t="str">
        <f t="shared" si="94"/>
        <v>7811065795не указан2</v>
      </c>
      <c r="E3015" s="10"/>
      <c r="F3015" s="10" t="s">
        <v>16</v>
      </c>
      <c r="G3015" s="10" t="s">
        <v>1325</v>
      </c>
      <c r="H3015" s="11" t="s">
        <v>1347</v>
      </c>
      <c r="I3015" s="2">
        <f t="shared" si="95"/>
        <v>1</v>
      </c>
      <c r="J3015" s="2" t="s">
        <v>11974</v>
      </c>
    </row>
    <row r="3016" spans="1:10" x14ac:dyDescent="0.25">
      <c r="A3016" s="12">
        <v>7811065812</v>
      </c>
      <c r="B3016" s="13"/>
      <c r="C3016" s="13" t="str">
        <f>IF(B3016="","не указан"&amp;COUNTIF($A$3:$A3016,A3016),B3016)</f>
        <v>не указан1</v>
      </c>
      <c r="D3016" s="10" t="str">
        <f t="shared" si="94"/>
        <v>7811065812не указан1</v>
      </c>
      <c r="E3016" s="13" t="s">
        <v>5889</v>
      </c>
      <c r="F3016" s="13" t="s">
        <v>16</v>
      </c>
      <c r="G3016" s="13" t="s">
        <v>1325</v>
      </c>
      <c r="H3016" s="14" t="s">
        <v>1362</v>
      </c>
      <c r="I3016" s="2">
        <f t="shared" si="95"/>
        <v>1</v>
      </c>
      <c r="J3016" s="2" t="s">
        <v>11974</v>
      </c>
    </row>
    <row r="3017" spans="1:10" x14ac:dyDescent="0.25">
      <c r="A3017" s="9">
        <v>7811065820</v>
      </c>
      <c r="B3017" s="13"/>
      <c r="C3017" s="13" t="str">
        <f>IF(B3017="","не указан"&amp;COUNTIF($A$3:$A3017,A3017),B3017)</f>
        <v>не указан1</v>
      </c>
      <c r="D3017" s="10" t="str">
        <f t="shared" si="94"/>
        <v>7811065820не указан1</v>
      </c>
      <c r="E3017" s="10" t="s">
        <v>4164</v>
      </c>
      <c r="F3017" s="10" t="s">
        <v>16</v>
      </c>
      <c r="G3017" s="10" t="s">
        <v>1325</v>
      </c>
      <c r="H3017" s="11" t="s">
        <v>1366</v>
      </c>
      <c r="I3017" s="2">
        <f t="shared" si="95"/>
        <v>1</v>
      </c>
      <c r="J3017" s="2" t="s">
        <v>11974</v>
      </c>
    </row>
    <row r="3018" spans="1:10" x14ac:dyDescent="0.25">
      <c r="A3018" s="12">
        <v>7811065837</v>
      </c>
      <c r="B3018" s="13" t="s">
        <v>5208</v>
      </c>
      <c r="C3018" s="13" t="str">
        <f>IF(B3018="","не указан"&amp;COUNTIF($A$3:$A3018,A3018),B3018)</f>
        <v>детский сад (здание № 3)</v>
      </c>
      <c r="D3018" s="10" t="str">
        <f t="shared" si="94"/>
        <v>7811065837детский сад (здание № 3)</v>
      </c>
      <c r="E3018" s="13" t="s">
        <v>5209</v>
      </c>
      <c r="F3018" s="13" t="s">
        <v>16</v>
      </c>
      <c r="G3018" s="13" t="s">
        <v>1325</v>
      </c>
      <c r="H3018" s="14" t="s">
        <v>1367</v>
      </c>
      <c r="I3018" s="2">
        <f t="shared" si="95"/>
        <v>3</v>
      </c>
      <c r="J3018" s="2" t="s">
        <v>11974</v>
      </c>
    </row>
    <row r="3019" spans="1:10" x14ac:dyDescent="0.25">
      <c r="A3019" s="9">
        <v>7811065837</v>
      </c>
      <c r="B3019" s="13"/>
      <c r="C3019" s="13" t="str">
        <f>IF(B3019="","не указан"&amp;COUNTIF($A$3:$A3019,A3019),B3019)</f>
        <v>не указан2</v>
      </c>
      <c r="D3019" s="10" t="str">
        <f t="shared" si="94"/>
        <v>7811065837не указан2</v>
      </c>
      <c r="E3019" s="10" t="s">
        <v>5215</v>
      </c>
      <c r="F3019" s="10" t="s">
        <v>16</v>
      </c>
      <c r="G3019" s="10" t="s">
        <v>1325</v>
      </c>
      <c r="H3019" s="11" t="s">
        <v>1367</v>
      </c>
      <c r="I3019" s="2">
        <f t="shared" si="95"/>
        <v>2</v>
      </c>
      <c r="J3019" s="2" t="s">
        <v>11974</v>
      </c>
    </row>
    <row r="3020" spans="1:10" x14ac:dyDescent="0.25">
      <c r="A3020" s="12">
        <v>7811065837</v>
      </c>
      <c r="B3020" s="13"/>
      <c r="C3020" s="13" t="str">
        <f>IF(B3020="","не указан"&amp;COUNTIF($A$3:$A3020,A3020),B3020)</f>
        <v>не указан3</v>
      </c>
      <c r="D3020" s="10" t="str">
        <f t="shared" si="94"/>
        <v>7811065837не указан3</v>
      </c>
      <c r="E3020" s="13" t="s">
        <v>5224</v>
      </c>
      <c r="F3020" s="13" t="s">
        <v>16</v>
      </c>
      <c r="G3020" s="13" t="s">
        <v>1325</v>
      </c>
      <c r="H3020" s="14" t="s">
        <v>1367</v>
      </c>
      <c r="I3020" s="2">
        <f t="shared" si="95"/>
        <v>1</v>
      </c>
      <c r="J3020" s="2" t="s">
        <v>11974</v>
      </c>
    </row>
    <row r="3021" spans="1:10" x14ac:dyDescent="0.25">
      <c r="A3021" s="9">
        <v>7811065844</v>
      </c>
      <c r="B3021" s="10" t="s">
        <v>7835</v>
      </c>
      <c r="C3021" s="13" t="str">
        <f>IF(B3021="","не указан"&amp;COUNTIF($A$3:$A3021,A3021),B3021)</f>
        <v>нежилое, детский сад</v>
      </c>
      <c r="D3021" s="10" t="str">
        <f t="shared" si="94"/>
        <v>7811065844нежилое, детский сад</v>
      </c>
      <c r="E3021" s="10" t="s">
        <v>7836</v>
      </c>
      <c r="F3021" s="10" t="s">
        <v>16</v>
      </c>
      <c r="G3021" s="10" t="s">
        <v>1325</v>
      </c>
      <c r="H3021" s="11" t="s">
        <v>1368</v>
      </c>
      <c r="I3021" s="2">
        <f t="shared" si="95"/>
        <v>1</v>
      </c>
      <c r="J3021" s="2" t="s">
        <v>11974</v>
      </c>
    </row>
    <row r="3022" spans="1:10" x14ac:dyDescent="0.25">
      <c r="A3022" s="12">
        <v>7811065876</v>
      </c>
      <c r="B3022" s="13"/>
      <c r="C3022" s="13" t="str">
        <f>IF(B3022="","не указан"&amp;COUNTIF($A$3:$A3022,A3022),B3022)</f>
        <v>не указан1</v>
      </c>
      <c r="D3022" s="10" t="str">
        <f t="shared" si="94"/>
        <v>7811065876не указан1</v>
      </c>
      <c r="E3022" s="13" t="s">
        <v>8011</v>
      </c>
      <c r="F3022" s="13" t="s">
        <v>16</v>
      </c>
      <c r="G3022" s="13" t="s">
        <v>1325</v>
      </c>
      <c r="H3022" s="14" t="s">
        <v>1369</v>
      </c>
      <c r="I3022" s="2">
        <f t="shared" si="95"/>
        <v>1</v>
      </c>
      <c r="J3022" s="2" t="s">
        <v>11974</v>
      </c>
    </row>
    <row r="3023" spans="1:10" x14ac:dyDescent="0.25">
      <c r="A3023" s="9">
        <v>7811065883</v>
      </c>
      <c r="B3023" s="10" t="s">
        <v>6488</v>
      </c>
      <c r="C3023" s="13" t="str">
        <f>IF(B3023="","не указан"&amp;COUNTIF($A$3:$A3023,A3023),B3023)</f>
        <v>Здание образовательного учреждения дошкольного образования (1 корпус)</v>
      </c>
      <c r="D3023" s="10" t="str">
        <f t="shared" si="94"/>
        <v>7811065883Здание образовательного учреждения дошкольного образования (1 корпус)</v>
      </c>
      <c r="E3023" s="10" t="s">
        <v>6489</v>
      </c>
      <c r="F3023" s="10" t="s">
        <v>16</v>
      </c>
      <c r="G3023" s="10" t="s">
        <v>1325</v>
      </c>
      <c r="H3023" s="11" t="s">
        <v>1370</v>
      </c>
      <c r="I3023" s="2">
        <f t="shared" si="95"/>
        <v>2</v>
      </c>
      <c r="J3023" s="2" t="s">
        <v>11974</v>
      </c>
    </row>
    <row r="3024" spans="1:10" x14ac:dyDescent="0.25">
      <c r="A3024" s="12">
        <v>7811065883</v>
      </c>
      <c r="B3024" s="13" t="s">
        <v>6490</v>
      </c>
      <c r="C3024" s="13" t="str">
        <f>IF(B3024="","не указан"&amp;COUNTIF($A$3:$A3024,A3024),B3024)</f>
        <v>Здание образовательного учреждения дошкольного образования (2 корпус)</v>
      </c>
      <c r="D3024" s="10" t="str">
        <f t="shared" si="94"/>
        <v>7811065883Здание образовательного учреждения дошкольного образования (2 корпус)</v>
      </c>
      <c r="E3024" s="13" t="s">
        <v>6491</v>
      </c>
      <c r="F3024" s="13" t="s">
        <v>16</v>
      </c>
      <c r="G3024" s="13" t="s">
        <v>1325</v>
      </c>
      <c r="H3024" s="14" t="s">
        <v>1370</v>
      </c>
      <c r="I3024" s="2">
        <f t="shared" si="95"/>
        <v>1</v>
      </c>
      <c r="J3024" s="2" t="s">
        <v>11974</v>
      </c>
    </row>
    <row r="3025" spans="1:10" x14ac:dyDescent="0.25">
      <c r="A3025" s="9">
        <v>7811065890</v>
      </c>
      <c r="B3025" s="10" t="s">
        <v>5812</v>
      </c>
      <c r="C3025" s="13" t="str">
        <f>IF(B3025="","не указан"&amp;COUNTIF($A$3:$A3025,A3025),B3025)</f>
        <v>дошкольное образовательное учреждение (здание №1)</v>
      </c>
      <c r="D3025" s="10" t="str">
        <f t="shared" si="94"/>
        <v>7811065890дошкольное образовательное учреждение (здание №1)</v>
      </c>
      <c r="E3025" s="10" t="s">
        <v>5813</v>
      </c>
      <c r="F3025" s="10" t="s">
        <v>16</v>
      </c>
      <c r="G3025" s="10" t="s">
        <v>1325</v>
      </c>
      <c r="H3025" s="11" t="s">
        <v>1371</v>
      </c>
      <c r="I3025" s="2">
        <f t="shared" si="95"/>
        <v>2</v>
      </c>
      <c r="J3025" s="2" t="s">
        <v>11974</v>
      </c>
    </row>
    <row r="3026" spans="1:10" x14ac:dyDescent="0.25">
      <c r="A3026" s="12">
        <v>7811065890</v>
      </c>
      <c r="B3026" s="13" t="s">
        <v>5815</v>
      </c>
      <c r="C3026" s="13" t="str">
        <f>IF(B3026="","не указан"&amp;COUNTIF($A$3:$A3026,A3026),B3026)</f>
        <v>дошкольное образовательное учреждение (здание №2)</v>
      </c>
      <c r="D3026" s="10" t="str">
        <f t="shared" si="94"/>
        <v>7811065890дошкольное образовательное учреждение (здание №2)</v>
      </c>
      <c r="E3026" s="13" t="s">
        <v>5816</v>
      </c>
      <c r="F3026" s="13" t="s">
        <v>16</v>
      </c>
      <c r="G3026" s="13" t="s">
        <v>1325</v>
      </c>
      <c r="H3026" s="14" t="s">
        <v>1371</v>
      </c>
      <c r="I3026" s="2">
        <f t="shared" si="95"/>
        <v>1</v>
      </c>
      <c r="J3026" s="2" t="s">
        <v>11974</v>
      </c>
    </row>
    <row r="3027" spans="1:10" x14ac:dyDescent="0.25">
      <c r="A3027" s="9">
        <v>7811065900</v>
      </c>
      <c r="B3027" s="13"/>
      <c r="C3027" s="13" t="str">
        <f>IF(B3027="","не указан"&amp;COUNTIF($A$3:$A3027,A3027),B3027)</f>
        <v>не указан1</v>
      </c>
      <c r="D3027" s="10" t="str">
        <f t="shared" si="94"/>
        <v>7811065900не указан1</v>
      </c>
      <c r="E3027" s="10" t="s">
        <v>7648</v>
      </c>
      <c r="F3027" s="10" t="s">
        <v>16</v>
      </c>
      <c r="G3027" s="10" t="s">
        <v>1325</v>
      </c>
      <c r="H3027" s="11" t="s">
        <v>1372</v>
      </c>
      <c r="I3027" s="2">
        <f t="shared" si="95"/>
        <v>1</v>
      </c>
      <c r="J3027" s="2" t="s">
        <v>11974</v>
      </c>
    </row>
    <row r="3028" spans="1:10" x14ac:dyDescent="0.25">
      <c r="A3028" s="12">
        <v>7811065918</v>
      </c>
      <c r="B3028" s="13"/>
      <c r="C3028" s="13" t="str">
        <f>IF(B3028="","не указан"&amp;COUNTIF($A$3:$A3028,A3028),B3028)</f>
        <v>не указан1</v>
      </c>
      <c r="D3028" s="10" t="str">
        <f t="shared" si="94"/>
        <v>7811065918не указан1</v>
      </c>
      <c r="E3028" s="13" t="s">
        <v>5720</v>
      </c>
      <c r="F3028" s="13" t="s">
        <v>16</v>
      </c>
      <c r="G3028" s="13" t="s">
        <v>1325</v>
      </c>
      <c r="H3028" s="14" t="s">
        <v>1373</v>
      </c>
      <c r="I3028" s="2">
        <f t="shared" si="95"/>
        <v>2</v>
      </c>
      <c r="J3028" s="2" t="s">
        <v>11974</v>
      </c>
    </row>
    <row r="3029" spans="1:10" x14ac:dyDescent="0.25">
      <c r="A3029" s="9">
        <v>7811065918</v>
      </c>
      <c r="B3029" s="10" t="s">
        <v>5746</v>
      </c>
      <c r="C3029" s="13" t="str">
        <f>IF(B3029="","не указан"&amp;COUNTIF($A$3:$A3029,A3029),B3029)</f>
        <v>дошкольное образовательное</v>
      </c>
      <c r="D3029" s="10" t="str">
        <f t="shared" si="94"/>
        <v>7811065918дошкольное образовательное</v>
      </c>
      <c r="E3029" s="10" t="s">
        <v>5747</v>
      </c>
      <c r="F3029" s="10" t="s">
        <v>16</v>
      </c>
      <c r="G3029" s="10" t="s">
        <v>1325</v>
      </c>
      <c r="H3029" s="11" t="s">
        <v>1373</v>
      </c>
      <c r="I3029" s="2">
        <f t="shared" si="95"/>
        <v>1</v>
      </c>
      <c r="J3029" s="2" t="s">
        <v>11974</v>
      </c>
    </row>
    <row r="3030" spans="1:10" x14ac:dyDescent="0.25">
      <c r="A3030" s="12">
        <v>7811065925</v>
      </c>
      <c r="B3030" s="13"/>
      <c r="C3030" s="13" t="str">
        <f>IF(B3030="","не указан"&amp;COUNTIF($A$3:$A3030,A3030),B3030)</f>
        <v>не указан1</v>
      </c>
      <c r="D3030" s="10" t="str">
        <f t="shared" si="94"/>
        <v>7811065925не указан1</v>
      </c>
      <c r="E3030" s="13" t="s">
        <v>5803</v>
      </c>
      <c r="F3030" s="13" t="s">
        <v>16</v>
      </c>
      <c r="G3030" s="13" t="s">
        <v>1325</v>
      </c>
      <c r="H3030" s="14" t="s">
        <v>1375</v>
      </c>
      <c r="I3030" s="2">
        <f t="shared" si="95"/>
        <v>2</v>
      </c>
      <c r="J3030" s="2" t="s">
        <v>11974</v>
      </c>
    </row>
    <row r="3031" spans="1:10" x14ac:dyDescent="0.25">
      <c r="A3031" s="9">
        <v>7811065925</v>
      </c>
      <c r="B3031" s="10" t="s">
        <v>5818</v>
      </c>
      <c r="C3031" s="13" t="str">
        <f>IF(B3031="","не указан"&amp;COUNTIF($A$3:$A3031,A3031),B3031)</f>
        <v>Дошкольное образовательное учреждение 2</v>
      </c>
      <c r="D3031" s="10" t="str">
        <f t="shared" si="94"/>
        <v>7811065925Дошкольное образовательное учреждение 2</v>
      </c>
      <c r="E3031" s="10" t="s">
        <v>5819</v>
      </c>
      <c r="F3031" s="10" t="s">
        <v>16</v>
      </c>
      <c r="G3031" s="10" t="s">
        <v>1325</v>
      </c>
      <c r="H3031" s="11" t="s">
        <v>1375</v>
      </c>
      <c r="I3031" s="2">
        <f t="shared" si="95"/>
        <v>1</v>
      </c>
      <c r="J3031" s="2" t="s">
        <v>11974</v>
      </c>
    </row>
    <row r="3032" spans="1:10" x14ac:dyDescent="0.25">
      <c r="A3032" s="12">
        <v>7811065940</v>
      </c>
      <c r="B3032" s="13"/>
      <c r="C3032" s="13" t="str">
        <f>IF(B3032="","не указан"&amp;COUNTIF($A$3:$A3032,A3032),B3032)</f>
        <v>не указан1</v>
      </c>
      <c r="D3032" s="10" t="str">
        <f t="shared" si="94"/>
        <v>7811065940не указан1</v>
      </c>
      <c r="E3032" s="13" t="s">
        <v>8129</v>
      </c>
      <c r="F3032" s="13" t="s">
        <v>16</v>
      </c>
      <c r="G3032" s="13" t="s">
        <v>1325</v>
      </c>
      <c r="H3032" s="14" t="s">
        <v>1376</v>
      </c>
      <c r="I3032" s="2">
        <f t="shared" si="95"/>
        <v>1</v>
      </c>
      <c r="J3032" s="2" t="s">
        <v>11974</v>
      </c>
    </row>
    <row r="3033" spans="1:10" x14ac:dyDescent="0.25">
      <c r="A3033" s="9">
        <v>7811065957</v>
      </c>
      <c r="B3033" s="10" t="s">
        <v>4578</v>
      </c>
      <c r="C3033" s="13" t="str">
        <f>IF(B3033="","не указан"&amp;COUNTIF($A$3:$A3033,A3033),B3033)</f>
        <v>Государственное бюджетное дошкольное образовательное учреждение детский сад №36</v>
      </c>
      <c r="D3033" s="10" t="str">
        <f t="shared" si="94"/>
        <v>7811065957Государственное бюджетное дошкольное образовательное учреждение детский сад №36</v>
      </c>
      <c r="E3033" s="10" t="s">
        <v>4579</v>
      </c>
      <c r="F3033" s="10" t="s">
        <v>16</v>
      </c>
      <c r="G3033" s="10" t="s">
        <v>1325</v>
      </c>
      <c r="H3033" s="11" t="s">
        <v>1378</v>
      </c>
      <c r="I3033" s="2">
        <f t="shared" si="95"/>
        <v>2</v>
      </c>
      <c r="J3033" s="2" t="s">
        <v>11974</v>
      </c>
    </row>
    <row r="3034" spans="1:10" x14ac:dyDescent="0.25">
      <c r="A3034" s="12">
        <v>7811065957</v>
      </c>
      <c r="B3034" s="13" t="s">
        <v>4580</v>
      </c>
      <c r="C3034" s="13" t="str">
        <f>IF(B3034="","не указан"&amp;COUNTIF($A$3:$A3034,A3034),B3034)</f>
        <v>Государственное бюджетное дошкольное образовательное учреждение детский сад №36 Невского района Санкт-Петербурга</v>
      </c>
      <c r="D3034" s="10" t="str">
        <f t="shared" si="94"/>
        <v>7811065957Государственное бюджетное дошкольное образовательное учреждение детский сад №36 Невского района Санкт-Петербурга</v>
      </c>
      <c r="E3034" s="13"/>
      <c r="F3034" s="13" t="s">
        <v>16</v>
      </c>
      <c r="G3034" s="13" t="s">
        <v>1325</v>
      </c>
      <c r="H3034" s="14" t="s">
        <v>1378</v>
      </c>
      <c r="I3034" s="2">
        <f t="shared" si="95"/>
        <v>1</v>
      </c>
      <c r="J3034" s="2" t="s">
        <v>11974</v>
      </c>
    </row>
    <row r="3035" spans="1:10" x14ac:dyDescent="0.25">
      <c r="A3035" s="9">
        <v>7811065964</v>
      </c>
      <c r="B3035" s="13"/>
      <c r="C3035" s="13" t="str">
        <f>IF(B3035="","не указан"&amp;COUNTIF($A$3:$A3035,A3035),B3035)</f>
        <v>не указан1</v>
      </c>
      <c r="D3035" s="10" t="str">
        <f t="shared" si="94"/>
        <v>7811065964не указан1</v>
      </c>
      <c r="E3035" s="10" t="s">
        <v>5722</v>
      </c>
      <c r="F3035" s="10" t="s">
        <v>16</v>
      </c>
      <c r="G3035" s="10" t="s">
        <v>1325</v>
      </c>
      <c r="H3035" s="11" t="s">
        <v>1379</v>
      </c>
      <c r="I3035" s="2">
        <f t="shared" si="95"/>
        <v>1</v>
      </c>
      <c r="J3035" s="2" t="s">
        <v>11974</v>
      </c>
    </row>
    <row r="3036" spans="1:10" x14ac:dyDescent="0.25">
      <c r="A3036" s="12">
        <v>7811065971</v>
      </c>
      <c r="B3036" s="13"/>
      <c r="C3036" s="13" t="str">
        <f>IF(B3036="","не указан"&amp;COUNTIF($A$3:$A3036,A3036),B3036)</f>
        <v>не указан1</v>
      </c>
      <c r="D3036" s="10" t="str">
        <f t="shared" si="94"/>
        <v>7811065971не указан1</v>
      </c>
      <c r="E3036" s="13" t="s">
        <v>8123</v>
      </c>
      <c r="F3036" s="13" t="s">
        <v>16</v>
      </c>
      <c r="G3036" s="13" t="s">
        <v>1325</v>
      </c>
      <c r="H3036" s="14" t="s">
        <v>1381</v>
      </c>
      <c r="I3036" s="2">
        <f t="shared" si="95"/>
        <v>1</v>
      </c>
      <c r="J3036" s="2" t="s">
        <v>11974</v>
      </c>
    </row>
    <row r="3037" spans="1:10" x14ac:dyDescent="0.25">
      <c r="A3037" s="9">
        <v>7811065989</v>
      </c>
      <c r="B3037" s="13"/>
      <c r="C3037" s="13" t="str">
        <f>IF(B3037="","не указан"&amp;COUNTIF($A$3:$A3037,A3037),B3037)</f>
        <v>не указан1</v>
      </c>
      <c r="D3037" s="10" t="str">
        <f t="shared" si="94"/>
        <v>7811065989не указан1</v>
      </c>
      <c r="E3037" s="10" t="s">
        <v>5169</v>
      </c>
      <c r="F3037" s="10" t="s">
        <v>16</v>
      </c>
      <c r="G3037" s="10" t="s">
        <v>1325</v>
      </c>
      <c r="H3037" s="11" t="s">
        <v>1383</v>
      </c>
      <c r="I3037" s="2">
        <f t="shared" si="95"/>
        <v>1</v>
      </c>
      <c r="J3037" s="2" t="s">
        <v>11974</v>
      </c>
    </row>
    <row r="3038" spans="1:10" x14ac:dyDescent="0.25">
      <c r="A3038" s="12">
        <v>7811065996</v>
      </c>
      <c r="B3038" s="13"/>
      <c r="C3038" s="13" t="str">
        <f>IF(B3038="","не указан"&amp;COUNTIF($A$3:$A3038,A3038),B3038)</f>
        <v>не указан1</v>
      </c>
      <c r="D3038" s="10" t="str">
        <f t="shared" si="94"/>
        <v>7811065996не указан1</v>
      </c>
      <c r="E3038" s="13" t="s">
        <v>11283</v>
      </c>
      <c r="F3038" s="13" t="s">
        <v>16</v>
      </c>
      <c r="G3038" s="13" t="s">
        <v>1325</v>
      </c>
      <c r="H3038" s="14" t="s">
        <v>1384</v>
      </c>
      <c r="I3038" s="2">
        <f t="shared" si="95"/>
        <v>2</v>
      </c>
      <c r="J3038" s="2" t="s">
        <v>11974</v>
      </c>
    </row>
    <row r="3039" spans="1:10" x14ac:dyDescent="0.25">
      <c r="A3039" s="9">
        <v>7811065996</v>
      </c>
      <c r="B3039" s="13"/>
      <c r="C3039" s="13" t="str">
        <f>IF(B3039="","не указан"&amp;COUNTIF($A$3:$A3039,A3039),B3039)</f>
        <v>не указан2</v>
      </c>
      <c r="D3039" s="10" t="str">
        <f t="shared" si="94"/>
        <v>7811065996не указан2</v>
      </c>
      <c r="E3039" s="10" t="s">
        <v>11398</v>
      </c>
      <c r="F3039" s="10" t="s">
        <v>16</v>
      </c>
      <c r="G3039" s="10" t="s">
        <v>1325</v>
      </c>
      <c r="H3039" s="11" t="s">
        <v>1384</v>
      </c>
      <c r="I3039" s="2">
        <f t="shared" si="95"/>
        <v>1</v>
      </c>
      <c r="J3039" s="2" t="s">
        <v>11974</v>
      </c>
    </row>
    <row r="3040" spans="1:10" x14ac:dyDescent="0.25">
      <c r="A3040" s="12">
        <v>7811066012</v>
      </c>
      <c r="B3040" s="13"/>
      <c r="C3040" s="13" t="str">
        <f>IF(B3040="","не указан"&amp;COUNTIF($A$3:$A3040,A3040),B3040)</f>
        <v>не указан1</v>
      </c>
      <c r="D3040" s="10" t="str">
        <f t="shared" si="94"/>
        <v>7811066012не указан1</v>
      </c>
      <c r="E3040" s="13" t="s">
        <v>5736</v>
      </c>
      <c r="F3040" s="13" t="s">
        <v>16</v>
      </c>
      <c r="G3040" s="13" t="s">
        <v>1325</v>
      </c>
      <c r="H3040" s="14" t="s">
        <v>1385</v>
      </c>
      <c r="I3040" s="2">
        <f t="shared" si="95"/>
        <v>1</v>
      </c>
      <c r="J3040" s="2" t="s">
        <v>11974</v>
      </c>
    </row>
    <row r="3041" spans="1:10" x14ac:dyDescent="0.25">
      <c r="A3041" s="9">
        <v>7811066037</v>
      </c>
      <c r="B3041" s="13"/>
      <c r="C3041" s="13" t="str">
        <f>IF(B3041="","не указан"&amp;COUNTIF($A$3:$A3041,A3041),B3041)</f>
        <v>не указан1</v>
      </c>
      <c r="D3041" s="10" t="str">
        <f t="shared" si="94"/>
        <v>7811066037не указан1</v>
      </c>
      <c r="E3041" s="10" t="s">
        <v>5758</v>
      </c>
      <c r="F3041" s="10" t="s">
        <v>16</v>
      </c>
      <c r="G3041" s="10" t="s">
        <v>1325</v>
      </c>
      <c r="H3041" s="11" t="s">
        <v>1386</v>
      </c>
      <c r="I3041" s="2">
        <f t="shared" si="95"/>
        <v>1</v>
      </c>
      <c r="J3041" s="2" t="s">
        <v>11974</v>
      </c>
    </row>
    <row r="3042" spans="1:10" x14ac:dyDescent="0.25">
      <c r="A3042" s="12">
        <v>7811066044</v>
      </c>
      <c r="B3042" s="13" t="s">
        <v>3879</v>
      </c>
      <c r="C3042" s="13" t="str">
        <f>IF(B3042="","не указан"&amp;COUNTIF($A$3:$A3042,A3042),B3042)</f>
        <v>ГБДОУ детский сад № 48 Невского района Санкт-Петербурга</v>
      </c>
      <c r="D3042" s="10" t="str">
        <f t="shared" si="94"/>
        <v>7811066044ГБДОУ детский сад № 48 Невского района Санкт-Петербурга</v>
      </c>
      <c r="E3042" s="13" t="s">
        <v>3880</v>
      </c>
      <c r="F3042" s="13" t="s">
        <v>16</v>
      </c>
      <c r="G3042" s="13" t="s">
        <v>1325</v>
      </c>
      <c r="H3042" s="14" t="s">
        <v>1387</v>
      </c>
      <c r="I3042" s="2">
        <f t="shared" si="95"/>
        <v>1</v>
      </c>
      <c r="J3042" s="2" t="s">
        <v>11974</v>
      </c>
    </row>
    <row r="3043" spans="1:10" x14ac:dyDescent="0.25">
      <c r="A3043" s="9">
        <v>7811066051</v>
      </c>
      <c r="B3043" s="13"/>
      <c r="C3043" s="13" t="str">
        <f>IF(B3043="","не указан"&amp;COUNTIF($A$3:$A3043,A3043),B3043)</f>
        <v>не указан1</v>
      </c>
      <c r="D3043" s="10" t="str">
        <f t="shared" si="94"/>
        <v>7811066051не указан1</v>
      </c>
      <c r="E3043" s="10" t="s">
        <v>6280</v>
      </c>
      <c r="F3043" s="10" t="s">
        <v>16</v>
      </c>
      <c r="G3043" s="10" t="s">
        <v>1325</v>
      </c>
      <c r="H3043" s="11" t="s">
        <v>1388</v>
      </c>
      <c r="I3043" s="2">
        <f t="shared" si="95"/>
        <v>1</v>
      </c>
      <c r="J3043" s="2" t="s">
        <v>11974</v>
      </c>
    </row>
    <row r="3044" spans="1:10" x14ac:dyDescent="0.25">
      <c r="A3044" s="12">
        <v>7811066069</v>
      </c>
      <c r="B3044" s="13"/>
      <c r="C3044" s="13" t="str">
        <f>IF(B3044="","не указан"&amp;COUNTIF($A$3:$A3044,A3044),B3044)</f>
        <v>не указан1</v>
      </c>
      <c r="D3044" s="10" t="str">
        <f t="shared" si="94"/>
        <v>7811066069не указан1</v>
      </c>
      <c r="E3044" s="13"/>
      <c r="F3044" s="13" t="s">
        <v>16</v>
      </c>
      <c r="G3044" s="13" t="s">
        <v>1325</v>
      </c>
      <c r="H3044" s="14" t="s">
        <v>1390</v>
      </c>
      <c r="I3044" s="2">
        <f t="shared" si="95"/>
        <v>1</v>
      </c>
      <c r="J3044" s="2" t="s">
        <v>11974</v>
      </c>
    </row>
    <row r="3045" spans="1:10" x14ac:dyDescent="0.25">
      <c r="A3045" s="9">
        <v>7811066083</v>
      </c>
      <c r="B3045" s="13"/>
      <c r="C3045" s="13" t="str">
        <f>IF(B3045="","не указан"&amp;COUNTIF($A$3:$A3045,A3045),B3045)</f>
        <v>не указан1</v>
      </c>
      <c r="D3045" s="10" t="str">
        <f t="shared" si="94"/>
        <v>7811066083не указан1</v>
      </c>
      <c r="E3045" s="10" t="s">
        <v>7927</v>
      </c>
      <c r="F3045" s="10" t="s">
        <v>16</v>
      </c>
      <c r="G3045" s="10" t="s">
        <v>1325</v>
      </c>
      <c r="H3045" s="11" t="s">
        <v>1391</v>
      </c>
      <c r="I3045" s="2">
        <f t="shared" si="95"/>
        <v>1</v>
      </c>
      <c r="J3045" s="2" t="s">
        <v>11974</v>
      </c>
    </row>
    <row r="3046" spans="1:10" x14ac:dyDescent="0.25">
      <c r="A3046" s="12">
        <v>7811066100</v>
      </c>
      <c r="B3046" s="13"/>
      <c r="C3046" s="13" t="str">
        <f>IF(B3046="","не указан"&amp;COUNTIF($A$3:$A3046,A3046),B3046)</f>
        <v>не указан1</v>
      </c>
      <c r="D3046" s="10" t="str">
        <f t="shared" si="94"/>
        <v>7811066100не указан1</v>
      </c>
      <c r="E3046" s="13" t="s">
        <v>5147</v>
      </c>
      <c r="F3046" s="13" t="s">
        <v>16</v>
      </c>
      <c r="G3046" s="13" t="s">
        <v>1325</v>
      </c>
      <c r="H3046" s="14" t="s">
        <v>1393</v>
      </c>
      <c r="I3046" s="2">
        <f t="shared" si="95"/>
        <v>1</v>
      </c>
      <c r="J3046" s="2" t="s">
        <v>11974</v>
      </c>
    </row>
    <row r="3047" spans="1:10" x14ac:dyDescent="0.25">
      <c r="A3047" s="9">
        <v>7811066118</v>
      </c>
      <c r="B3047" s="13"/>
      <c r="C3047" s="13" t="str">
        <f>IF(B3047="","не указан"&amp;COUNTIF($A$3:$A3047,A3047),B3047)</f>
        <v>не указан1</v>
      </c>
      <c r="D3047" s="10" t="str">
        <f t="shared" si="94"/>
        <v>7811066118не указан1</v>
      </c>
      <c r="E3047" s="10" t="s">
        <v>5874</v>
      </c>
      <c r="F3047" s="10" t="s">
        <v>16</v>
      </c>
      <c r="G3047" s="10" t="s">
        <v>1325</v>
      </c>
      <c r="H3047" s="11" t="s">
        <v>1394</v>
      </c>
      <c r="I3047" s="2">
        <f t="shared" si="95"/>
        <v>1</v>
      </c>
      <c r="J3047" s="2" t="s">
        <v>11974</v>
      </c>
    </row>
    <row r="3048" spans="1:10" x14ac:dyDescent="0.25">
      <c r="A3048" s="12">
        <v>7811066125</v>
      </c>
      <c r="B3048" s="13" t="s">
        <v>6313</v>
      </c>
      <c r="C3048" s="13" t="str">
        <f>IF(B3048="","не указан"&amp;COUNTIF($A$3:$A3048,A3048),B3048)</f>
        <v>здание детского сада по адресу: пр. Большевиков д. 63 корп. 5 лит.А</v>
      </c>
      <c r="D3048" s="10" t="str">
        <f t="shared" si="94"/>
        <v>7811066125здание детского сада по адресу: пр. Большевиков д. 63 корп. 5 лит.А</v>
      </c>
      <c r="E3048" s="13" t="s">
        <v>6314</v>
      </c>
      <c r="F3048" s="13" t="s">
        <v>16</v>
      </c>
      <c r="G3048" s="13" t="s">
        <v>1325</v>
      </c>
      <c r="H3048" s="14" t="s">
        <v>1395</v>
      </c>
      <c r="I3048" s="2">
        <f t="shared" si="95"/>
        <v>2</v>
      </c>
      <c r="J3048" s="2" t="s">
        <v>11974</v>
      </c>
    </row>
    <row r="3049" spans="1:10" x14ac:dyDescent="0.25">
      <c r="A3049" s="9">
        <v>7811066125</v>
      </c>
      <c r="B3049" s="10" t="s">
        <v>6315</v>
      </c>
      <c r="C3049" s="13" t="str">
        <f>IF(B3049="","не указан"&amp;COUNTIF($A$3:$A3049,A3049),B3049)</f>
        <v>здание детского сада по адресу: ул. Народная д. 7 лит.С</v>
      </c>
      <c r="D3049" s="10" t="str">
        <f t="shared" si="94"/>
        <v>7811066125здание детского сада по адресу: ул. Народная д. 7 лит.С</v>
      </c>
      <c r="E3049" s="10" t="s">
        <v>6316</v>
      </c>
      <c r="F3049" s="10" t="s">
        <v>16</v>
      </c>
      <c r="G3049" s="10" t="s">
        <v>1325</v>
      </c>
      <c r="H3049" s="11" t="s">
        <v>1395</v>
      </c>
      <c r="I3049" s="2">
        <f t="shared" si="95"/>
        <v>1</v>
      </c>
      <c r="J3049" s="2" t="s">
        <v>11974</v>
      </c>
    </row>
    <row r="3050" spans="1:10" x14ac:dyDescent="0.25">
      <c r="A3050" s="12">
        <v>7811066132</v>
      </c>
      <c r="B3050" s="13"/>
      <c r="C3050" s="13" t="str">
        <f>IF(B3050="","не указан"&amp;COUNTIF($A$3:$A3050,A3050),B3050)</f>
        <v>не указан1</v>
      </c>
      <c r="D3050" s="10" t="str">
        <f t="shared" si="94"/>
        <v>7811066132не указан1</v>
      </c>
      <c r="E3050" s="13" t="s">
        <v>5127</v>
      </c>
      <c r="F3050" s="13" t="s">
        <v>16</v>
      </c>
      <c r="G3050" s="13" t="s">
        <v>1325</v>
      </c>
      <c r="H3050" s="14" t="s">
        <v>1396</v>
      </c>
      <c r="I3050" s="2">
        <f t="shared" si="95"/>
        <v>1</v>
      </c>
      <c r="J3050" s="2" t="s">
        <v>11974</v>
      </c>
    </row>
    <row r="3051" spans="1:10" x14ac:dyDescent="0.25">
      <c r="A3051" s="9">
        <v>7811066164</v>
      </c>
      <c r="B3051" s="13"/>
      <c r="C3051" s="13" t="str">
        <f>IF(B3051="","не указан"&amp;COUNTIF($A$3:$A3051,A3051),B3051)</f>
        <v>не указан1</v>
      </c>
      <c r="D3051" s="10" t="str">
        <f t="shared" si="94"/>
        <v>7811066164не указан1</v>
      </c>
      <c r="E3051" s="10" t="s">
        <v>5705</v>
      </c>
      <c r="F3051" s="10" t="s">
        <v>16</v>
      </c>
      <c r="G3051" s="10" t="s">
        <v>1325</v>
      </c>
      <c r="H3051" s="11" t="s">
        <v>1397</v>
      </c>
      <c r="I3051" s="2">
        <f t="shared" si="95"/>
        <v>1</v>
      </c>
      <c r="J3051" s="2" t="s">
        <v>11974</v>
      </c>
    </row>
    <row r="3052" spans="1:10" x14ac:dyDescent="0.25">
      <c r="A3052" s="12">
        <v>7811066171</v>
      </c>
      <c r="B3052" s="13"/>
      <c r="C3052" s="13" t="str">
        <f>IF(B3052="","не указан"&amp;COUNTIF($A$3:$A3052,A3052),B3052)</f>
        <v>не указан1</v>
      </c>
      <c r="D3052" s="10" t="str">
        <f t="shared" si="94"/>
        <v>7811066171не указан1</v>
      </c>
      <c r="E3052" s="13" t="s">
        <v>5184</v>
      </c>
      <c r="F3052" s="13" t="s">
        <v>16</v>
      </c>
      <c r="G3052" s="13" t="s">
        <v>1325</v>
      </c>
      <c r="H3052" s="14" t="s">
        <v>1398</v>
      </c>
      <c r="I3052" s="2">
        <f t="shared" si="95"/>
        <v>1</v>
      </c>
      <c r="J3052" s="2" t="s">
        <v>11974</v>
      </c>
    </row>
    <row r="3053" spans="1:10" x14ac:dyDescent="0.25">
      <c r="A3053" s="9">
        <v>7811066189</v>
      </c>
      <c r="B3053" s="10" t="s">
        <v>2799</v>
      </c>
      <c r="C3053" s="13" t="str">
        <f>IF(B3053="","не указан"&amp;COUNTIF($A$3:$A3053,A3053),B3053)</f>
        <v>1 корпус</v>
      </c>
      <c r="D3053" s="10" t="str">
        <f t="shared" si="94"/>
        <v>78110661891 корпус</v>
      </c>
      <c r="E3053" s="10" t="s">
        <v>2800</v>
      </c>
      <c r="F3053" s="10" t="s">
        <v>16</v>
      </c>
      <c r="G3053" s="10" t="s">
        <v>1325</v>
      </c>
      <c r="H3053" s="11" t="s">
        <v>1399</v>
      </c>
      <c r="I3053" s="2">
        <f t="shared" si="95"/>
        <v>2</v>
      </c>
      <c r="J3053" s="2" t="s">
        <v>11974</v>
      </c>
    </row>
    <row r="3054" spans="1:10" x14ac:dyDescent="0.25">
      <c r="A3054" s="12">
        <v>7811066189</v>
      </c>
      <c r="B3054" s="13" t="s">
        <v>2836</v>
      </c>
      <c r="C3054" s="13" t="str">
        <f>IF(B3054="","не указан"&amp;COUNTIF($A$3:$A3054,A3054),B3054)</f>
        <v>2 корпус</v>
      </c>
      <c r="D3054" s="10" t="str">
        <f t="shared" si="94"/>
        <v>78110661892 корпус</v>
      </c>
      <c r="E3054" s="13" t="s">
        <v>2837</v>
      </c>
      <c r="F3054" s="13" t="s">
        <v>16</v>
      </c>
      <c r="G3054" s="13" t="s">
        <v>1325</v>
      </c>
      <c r="H3054" s="14" t="s">
        <v>1399</v>
      </c>
      <c r="I3054" s="2">
        <f t="shared" si="95"/>
        <v>1</v>
      </c>
      <c r="J3054" s="2" t="s">
        <v>11974</v>
      </c>
    </row>
    <row r="3055" spans="1:10" x14ac:dyDescent="0.25">
      <c r="A3055" s="9">
        <v>7811066196</v>
      </c>
      <c r="B3055" s="10" t="s">
        <v>6510</v>
      </c>
      <c r="C3055" s="13" t="str">
        <f>IF(B3055="","не указан"&amp;COUNTIF($A$3:$A3055,A3055),B3055)</f>
        <v>Здание организации 1</v>
      </c>
      <c r="D3055" s="10" t="str">
        <f t="shared" si="94"/>
        <v>7811066196Здание организации 1</v>
      </c>
      <c r="E3055" s="10"/>
      <c r="F3055" s="10" t="s">
        <v>16</v>
      </c>
      <c r="G3055" s="10" t="s">
        <v>1325</v>
      </c>
      <c r="H3055" s="11" t="s">
        <v>1400</v>
      </c>
      <c r="I3055" s="2">
        <f t="shared" si="95"/>
        <v>2</v>
      </c>
      <c r="J3055" s="2" t="s">
        <v>11974</v>
      </c>
    </row>
    <row r="3056" spans="1:10" x14ac:dyDescent="0.25">
      <c r="A3056" s="12">
        <v>7811066196</v>
      </c>
      <c r="B3056" s="13" t="s">
        <v>6512</v>
      </c>
      <c r="C3056" s="13" t="str">
        <f>IF(B3056="","не указан"&amp;COUNTIF($A$3:$A3056,A3056),B3056)</f>
        <v>Здание организации 2</v>
      </c>
      <c r="D3056" s="10" t="str">
        <f t="shared" si="94"/>
        <v>7811066196Здание организации 2</v>
      </c>
      <c r="E3056" s="13"/>
      <c r="F3056" s="13" t="s">
        <v>16</v>
      </c>
      <c r="G3056" s="13" t="s">
        <v>1325</v>
      </c>
      <c r="H3056" s="14" t="s">
        <v>1400</v>
      </c>
      <c r="I3056" s="2">
        <f t="shared" si="95"/>
        <v>1</v>
      </c>
      <c r="J3056" s="2" t="s">
        <v>11974</v>
      </c>
    </row>
    <row r="3057" spans="1:10" x14ac:dyDescent="0.25">
      <c r="A3057" s="9">
        <v>7811066206</v>
      </c>
      <c r="B3057" s="13"/>
      <c r="C3057" s="13" t="str">
        <f>IF(B3057="","не указан"&amp;COUNTIF($A$3:$A3057,A3057),B3057)</f>
        <v>не указан1</v>
      </c>
      <c r="D3057" s="10" t="str">
        <f t="shared" si="94"/>
        <v>7811066206не указан1</v>
      </c>
      <c r="E3057" s="10" t="s">
        <v>5180</v>
      </c>
      <c r="F3057" s="10" t="s">
        <v>16</v>
      </c>
      <c r="G3057" s="10" t="s">
        <v>1325</v>
      </c>
      <c r="H3057" s="11" t="s">
        <v>1401</v>
      </c>
      <c r="I3057" s="2">
        <f t="shared" si="95"/>
        <v>1</v>
      </c>
      <c r="J3057" s="2" t="s">
        <v>11974</v>
      </c>
    </row>
    <row r="3058" spans="1:10" x14ac:dyDescent="0.25">
      <c r="A3058" s="12">
        <v>7811066213</v>
      </c>
      <c r="B3058" s="13"/>
      <c r="C3058" s="13" t="str">
        <f>IF(B3058="","не указан"&amp;COUNTIF($A$3:$A3058,A3058),B3058)</f>
        <v>не указан1</v>
      </c>
      <c r="D3058" s="10" t="str">
        <f t="shared" si="94"/>
        <v>7811066213не указан1</v>
      </c>
      <c r="E3058" s="13" t="s">
        <v>5751</v>
      </c>
      <c r="F3058" s="13" t="s">
        <v>16</v>
      </c>
      <c r="G3058" s="13" t="s">
        <v>1325</v>
      </c>
      <c r="H3058" s="14" t="s">
        <v>1402</v>
      </c>
      <c r="I3058" s="2">
        <f t="shared" si="95"/>
        <v>1</v>
      </c>
      <c r="J3058" s="2" t="s">
        <v>11974</v>
      </c>
    </row>
    <row r="3059" spans="1:10" x14ac:dyDescent="0.25">
      <c r="A3059" s="9">
        <v>7811066220</v>
      </c>
      <c r="B3059" s="10" t="s">
        <v>4598</v>
      </c>
      <c r="C3059" s="13" t="str">
        <f>IF(B3059="","не указан"&amp;COUNTIF($A$3:$A3059,A3059),B3059)</f>
        <v>Государственное бюджетное дошкольное образовательное учреждение детский сад №78 Невского района Санкт-Петербурга</v>
      </c>
      <c r="D3059" s="10" t="str">
        <f t="shared" si="94"/>
        <v>7811066220Государственное бюджетное дошкольное образовательное учреждение детский сад №78 Невского района Санкт-Петербурга</v>
      </c>
      <c r="E3059" s="10" t="s">
        <v>4599</v>
      </c>
      <c r="F3059" s="10" t="s">
        <v>16</v>
      </c>
      <c r="G3059" s="10" t="s">
        <v>1325</v>
      </c>
      <c r="H3059" s="11" t="s">
        <v>1405</v>
      </c>
      <c r="I3059" s="2">
        <f t="shared" si="95"/>
        <v>1</v>
      </c>
      <c r="J3059" s="2" t="s">
        <v>11974</v>
      </c>
    </row>
    <row r="3060" spans="1:10" x14ac:dyDescent="0.25">
      <c r="A3060" s="12">
        <v>7811066238</v>
      </c>
      <c r="B3060" s="13"/>
      <c r="C3060" s="13" t="str">
        <f>IF(B3060="","не указан"&amp;COUNTIF($A$3:$A3060,A3060),B3060)</f>
        <v>не указан1</v>
      </c>
      <c r="D3060" s="10" t="str">
        <f t="shared" si="94"/>
        <v>7811066238не указан1</v>
      </c>
      <c r="E3060" s="13" t="s">
        <v>5148</v>
      </c>
      <c r="F3060" s="13" t="s">
        <v>16</v>
      </c>
      <c r="G3060" s="13" t="s">
        <v>1325</v>
      </c>
      <c r="H3060" s="14" t="s">
        <v>1406</v>
      </c>
      <c r="I3060" s="2">
        <f t="shared" si="95"/>
        <v>1</v>
      </c>
      <c r="J3060" s="2" t="s">
        <v>11974</v>
      </c>
    </row>
    <row r="3061" spans="1:10" x14ac:dyDescent="0.25">
      <c r="A3061" s="9">
        <v>7811066252</v>
      </c>
      <c r="B3061" s="13"/>
      <c r="C3061" s="13" t="str">
        <f>IF(B3061="","не указан"&amp;COUNTIF($A$3:$A3061,A3061),B3061)</f>
        <v>не указан1</v>
      </c>
      <c r="D3061" s="10" t="str">
        <f t="shared" si="94"/>
        <v>7811066252не указан1</v>
      </c>
      <c r="E3061" s="10" t="s">
        <v>5110</v>
      </c>
      <c r="F3061" s="10" t="s">
        <v>16</v>
      </c>
      <c r="G3061" s="10" t="s">
        <v>1325</v>
      </c>
      <c r="H3061" s="11" t="s">
        <v>1409</v>
      </c>
      <c r="I3061" s="2">
        <f t="shared" si="95"/>
        <v>1</v>
      </c>
      <c r="J3061" s="2" t="s">
        <v>11974</v>
      </c>
    </row>
    <row r="3062" spans="1:10" x14ac:dyDescent="0.25">
      <c r="A3062" s="12">
        <v>7811066260</v>
      </c>
      <c r="B3062" s="13"/>
      <c r="C3062" s="13" t="str">
        <f>IF(B3062="","не указан"&amp;COUNTIF($A$3:$A3062,A3062),B3062)</f>
        <v>не указан1</v>
      </c>
      <c r="D3062" s="10" t="str">
        <f t="shared" si="94"/>
        <v>7811066260не указан1</v>
      </c>
      <c r="E3062" s="13" t="s">
        <v>5094</v>
      </c>
      <c r="F3062" s="13" t="s">
        <v>16</v>
      </c>
      <c r="G3062" s="13" t="s">
        <v>1325</v>
      </c>
      <c r="H3062" s="14" t="s">
        <v>1410</v>
      </c>
      <c r="I3062" s="2">
        <f t="shared" si="95"/>
        <v>1</v>
      </c>
      <c r="J3062" s="2" t="s">
        <v>11974</v>
      </c>
    </row>
    <row r="3063" spans="1:10" x14ac:dyDescent="0.25">
      <c r="A3063" s="9">
        <v>7811066277</v>
      </c>
      <c r="B3063" s="13"/>
      <c r="C3063" s="13" t="str">
        <f>IF(B3063="","не указан"&amp;COUNTIF($A$3:$A3063,A3063),B3063)</f>
        <v>не указан1</v>
      </c>
      <c r="D3063" s="10" t="str">
        <f t="shared" si="94"/>
        <v>7811066277не указан1</v>
      </c>
      <c r="E3063" s="10" t="s">
        <v>5001</v>
      </c>
      <c r="F3063" s="10" t="s">
        <v>16</v>
      </c>
      <c r="G3063" s="10" t="s">
        <v>1325</v>
      </c>
      <c r="H3063" s="11" t="s">
        <v>1411</v>
      </c>
      <c r="I3063" s="2">
        <f t="shared" si="95"/>
        <v>1</v>
      </c>
      <c r="J3063" s="2" t="s">
        <v>11974</v>
      </c>
    </row>
    <row r="3064" spans="1:10" x14ac:dyDescent="0.25">
      <c r="A3064" s="12">
        <v>7811066284</v>
      </c>
      <c r="B3064" s="13"/>
      <c r="C3064" s="13" t="str">
        <f>IF(B3064="","не указан"&amp;COUNTIF($A$3:$A3064,A3064),B3064)</f>
        <v>не указан1</v>
      </c>
      <c r="D3064" s="10" t="str">
        <f t="shared" si="94"/>
        <v>7811066284не указан1</v>
      </c>
      <c r="E3064" s="13" t="s">
        <v>8358</v>
      </c>
      <c r="F3064" s="13" t="s">
        <v>16</v>
      </c>
      <c r="G3064" s="13" t="s">
        <v>1325</v>
      </c>
      <c r="H3064" s="14" t="s">
        <v>1412</v>
      </c>
      <c r="I3064" s="2">
        <f t="shared" si="95"/>
        <v>2</v>
      </c>
      <c r="J3064" s="2" t="s">
        <v>11974</v>
      </c>
    </row>
    <row r="3065" spans="1:10" x14ac:dyDescent="0.25">
      <c r="A3065" s="9">
        <v>7811066284</v>
      </c>
      <c r="B3065" s="10" t="s">
        <v>8390</v>
      </c>
      <c r="C3065" s="13" t="str">
        <f>IF(B3065="","не указан"&amp;COUNTIF($A$3:$A3065,A3065),B3065)</f>
        <v>общественное здание детского сада</v>
      </c>
      <c r="D3065" s="10" t="str">
        <f t="shared" si="94"/>
        <v>7811066284общественное здание детского сада</v>
      </c>
      <c r="E3065" s="10" t="s">
        <v>8391</v>
      </c>
      <c r="F3065" s="10" t="s">
        <v>16</v>
      </c>
      <c r="G3065" s="10" t="s">
        <v>1325</v>
      </c>
      <c r="H3065" s="11" t="s">
        <v>1412</v>
      </c>
      <c r="I3065" s="2">
        <f t="shared" si="95"/>
        <v>1</v>
      </c>
      <c r="J3065" s="2" t="s">
        <v>11974</v>
      </c>
    </row>
    <row r="3066" spans="1:10" x14ac:dyDescent="0.25">
      <c r="A3066" s="12">
        <v>7811066291</v>
      </c>
      <c r="B3066" s="13"/>
      <c r="C3066" s="13" t="str">
        <f>IF(B3066="","не указан"&amp;COUNTIF($A$3:$A3066,A3066),B3066)</f>
        <v>не указан1</v>
      </c>
      <c r="D3066" s="10" t="str">
        <f t="shared" si="94"/>
        <v>7811066291не указан1</v>
      </c>
      <c r="E3066" s="13" t="s">
        <v>5150</v>
      </c>
      <c r="F3066" s="13" t="s">
        <v>16</v>
      </c>
      <c r="G3066" s="13" t="s">
        <v>1325</v>
      </c>
      <c r="H3066" s="14" t="s">
        <v>1413</v>
      </c>
      <c r="I3066" s="2">
        <f t="shared" si="95"/>
        <v>1</v>
      </c>
      <c r="J3066" s="2" t="s">
        <v>11974</v>
      </c>
    </row>
    <row r="3067" spans="1:10" x14ac:dyDescent="0.25">
      <c r="A3067" s="9">
        <v>7811066326</v>
      </c>
      <c r="B3067" s="10" t="s">
        <v>4293</v>
      </c>
      <c r="C3067" s="13" t="str">
        <f>IF(B3067="","не указан"&amp;COUNTIF($A$3:$A3067,A3067),B3067)</f>
        <v>Государственное бюджетное дошкольное образовательное учреждение</v>
      </c>
      <c r="D3067" s="10" t="str">
        <f t="shared" si="94"/>
        <v>7811066326Государственное бюджетное дошкольное образовательное учреждение</v>
      </c>
      <c r="E3067" s="10" t="s">
        <v>4294</v>
      </c>
      <c r="F3067" s="10" t="s">
        <v>16</v>
      </c>
      <c r="G3067" s="10" t="s">
        <v>1325</v>
      </c>
      <c r="H3067" s="11" t="s">
        <v>1407</v>
      </c>
      <c r="I3067" s="2">
        <f t="shared" si="95"/>
        <v>2</v>
      </c>
      <c r="J3067" s="2" t="s">
        <v>11974</v>
      </c>
    </row>
    <row r="3068" spans="1:10" x14ac:dyDescent="0.25">
      <c r="A3068" s="12">
        <v>7811066326</v>
      </c>
      <c r="B3068" s="13" t="s">
        <v>4637</v>
      </c>
      <c r="C3068" s="13" t="str">
        <f>IF(B3068="","не указан"&amp;COUNTIF($A$3:$A3068,A3068),B3068)</f>
        <v>Государственное бюджетное дошкольное образовательное учреждение-филиал</v>
      </c>
      <c r="D3068" s="10" t="str">
        <f t="shared" si="94"/>
        <v>7811066326Государственное бюджетное дошкольное образовательное учреждение-филиал</v>
      </c>
      <c r="E3068" s="13" t="s">
        <v>4638</v>
      </c>
      <c r="F3068" s="13" t="s">
        <v>16</v>
      </c>
      <c r="G3068" s="13" t="s">
        <v>1325</v>
      </c>
      <c r="H3068" s="14" t="s">
        <v>1407</v>
      </c>
      <c r="I3068" s="2">
        <f t="shared" si="95"/>
        <v>1</v>
      </c>
      <c r="J3068" s="2" t="s">
        <v>11974</v>
      </c>
    </row>
    <row r="3069" spans="1:10" x14ac:dyDescent="0.25">
      <c r="A3069" s="9">
        <v>7811066333</v>
      </c>
      <c r="B3069" s="13"/>
      <c r="C3069" s="13" t="str">
        <f>IF(B3069="","не указан"&amp;COUNTIF($A$3:$A3069,A3069),B3069)</f>
        <v>не указан1</v>
      </c>
      <c r="D3069" s="10" t="str">
        <f t="shared" si="94"/>
        <v>7811066333не указан1</v>
      </c>
      <c r="E3069" s="10" t="s">
        <v>8504</v>
      </c>
      <c r="F3069" s="10" t="s">
        <v>16</v>
      </c>
      <c r="G3069" s="10" t="s">
        <v>1325</v>
      </c>
      <c r="H3069" s="11" t="s">
        <v>1414</v>
      </c>
      <c r="I3069" s="2">
        <f t="shared" si="95"/>
        <v>1</v>
      </c>
      <c r="J3069" s="2" t="s">
        <v>11974</v>
      </c>
    </row>
    <row r="3070" spans="1:10" x14ac:dyDescent="0.25">
      <c r="A3070" s="12">
        <v>7811066358</v>
      </c>
      <c r="B3070" s="13" t="s">
        <v>4523</v>
      </c>
      <c r="C3070" s="13" t="str">
        <f>IF(B3070="","не указан"&amp;COUNTIF($A$3:$A3070,A3070),B3070)</f>
        <v>Государственное бюджетное дошкольное образовательное учреждение детский сад № 92 комбинированного вида Невского района Санкт-Петербурга</v>
      </c>
      <c r="D3070" s="10" t="str">
        <f t="shared" si="94"/>
        <v>7811066358Государственное бюджетное дошкольное образовательное учреждение детский сад № 92 комбинированного вида Невского района Санкт-Петербурга</v>
      </c>
      <c r="E3070" s="13"/>
      <c r="F3070" s="13" t="s">
        <v>16</v>
      </c>
      <c r="G3070" s="13" t="s">
        <v>1325</v>
      </c>
      <c r="H3070" s="14" t="s">
        <v>1415</v>
      </c>
      <c r="I3070" s="2">
        <f t="shared" si="95"/>
        <v>3</v>
      </c>
      <c r="J3070" s="2" t="s">
        <v>11974</v>
      </c>
    </row>
    <row r="3071" spans="1:10" x14ac:dyDescent="0.25">
      <c r="A3071" s="9">
        <v>7811066358</v>
      </c>
      <c r="B3071" s="13"/>
      <c r="C3071" s="13" t="str">
        <f>IF(B3071="","не указан"&amp;COUNTIF($A$3:$A3071,A3071),B3071)</f>
        <v>не указан2</v>
      </c>
      <c r="D3071" s="10" t="str">
        <f t="shared" si="94"/>
        <v>7811066358не указан2</v>
      </c>
      <c r="E3071" s="10"/>
      <c r="F3071" s="10" t="s">
        <v>16</v>
      </c>
      <c r="G3071" s="10" t="s">
        <v>1325</v>
      </c>
      <c r="H3071" s="11" t="s">
        <v>1415</v>
      </c>
      <c r="I3071" s="2">
        <f t="shared" si="95"/>
        <v>2</v>
      </c>
      <c r="J3071" s="2" t="s">
        <v>11974</v>
      </c>
    </row>
    <row r="3072" spans="1:10" x14ac:dyDescent="0.25">
      <c r="A3072" s="12">
        <v>7811066358</v>
      </c>
      <c r="B3072" s="13"/>
      <c r="C3072" s="13" t="str">
        <f>IF(B3072="","не указан"&amp;COUNTIF($A$3:$A3072,A3072),B3072)</f>
        <v>не указан3</v>
      </c>
      <c r="D3072" s="10" t="str">
        <f t="shared" si="94"/>
        <v>7811066358не указан3</v>
      </c>
      <c r="E3072" s="13" t="s">
        <v>5718</v>
      </c>
      <c r="F3072" s="13" t="s">
        <v>16</v>
      </c>
      <c r="G3072" s="13" t="s">
        <v>1325</v>
      </c>
      <c r="H3072" s="14" t="s">
        <v>1415</v>
      </c>
      <c r="I3072" s="2">
        <f t="shared" si="95"/>
        <v>1</v>
      </c>
      <c r="J3072" s="2" t="s">
        <v>11974</v>
      </c>
    </row>
    <row r="3073" spans="1:10" x14ac:dyDescent="0.25">
      <c r="A3073" s="9">
        <v>7811066365</v>
      </c>
      <c r="B3073" s="13"/>
      <c r="C3073" s="13" t="str">
        <f>IF(B3073="","не указан"&amp;COUNTIF($A$3:$A3073,A3073),B3073)</f>
        <v>не указан1</v>
      </c>
      <c r="D3073" s="10" t="str">
        <f t="shared" si="94"/>
        <v>7811066365не указан1</v>
      </c>
      <c r="E3073" s="10" t="s">
        <v>5066</v>
      </c>
      <c r="F3073" s="10" t="s">
        <v>16</v>
      </c>
      <c r="G3073" s="10" t="s">
        <v>1325</v>
      </c>
      <c r="H3073" s="11" t="s">
        <v>1416</v>
      </c>
      <c r="I3073" s="2">
        <f t="shared" si="95"/>
        <v>1</v>
      </c>
      <c r="J3073" s="2" t="s">
        <v>11974</v>
      </c>
    </row>
    <row r="3074" spans="1:10" x14ac:dyDescent="0.25">
      <c r="A3074" s="12">
        <v>7811066372</v>
      </c>
      <c r="B3074" s="13"/>
      <c r="C3074" s="13" t="str">
        <f>IF(B3074="","не указан"&amp;COUNTIF($A$3:$A3074,A3074),B3074)</f>
        <v>не указан1</v>
      </c>
      <c r="D3074" s="10" t="str">
        <f t="shared" si="94"/>
        <v>7811066372не указан1</v>
      </c>
      <c r="E3074" s="13" t="s">
        <v>5783</v>
      </c>
      <c r="F3074" s="13" t="s">
        <v>16</v>
      </c>
      <c r="G3074" s="13" t="s">
        <v>1325</v>
      </c>
      <c r="H3074" s="14" t="s">
        <v>1417</v>
      </c>
      <c r="I3074" s="2">
        <f t="shared" si="95"/>
        <v>1</v>
      </c>
      <c r="J3074" s="2" t="s">
        <v>11974</v>
      </c>
    </row>
    <row r="3075" spans="1:10" x14ac:dyDescent="0.25">
      <c r="A3075" s="9">
        <v>7811066380</v>
      </c>
      <c r="B3075" s="13"/>
      <c r="C3075" s="13" t="str">
        <f>IF(B3075="","не указан"&amp;COUNTIF($A$3:$A3075,A3075),B3075)</f>
        <v>не указан1</v>
      </c>
      <c r="D3075" s="10" t="str">
        <f t="shared" si="94"/>
        <v>7811066380не указан1</v>
      </c>
      <c r="E3075" s="10" t="s">
        <v>4166</v>
      </c>
      <c r="F3075" s="10" t="s">
        <v>16</v>
      </c>
      <c r="G3075" s="10" t="s">
        <v>1325</v>
      </c>
      <c r="H3075" s="11" t="s">
        <v>1418</v>
      </c>
      <c r="I3075" s="2">
        <f t="shared" si="95"/>
        <v>1</v>
      </c>
      <c r="J3075" s="2" t="s">
        <v>11974</v>
      </c>
    </row>
    <row r="3076" spans="1:10" x14ac:dyDescent="0.25">
      <c r="A3076" s="12">
        <v>7811066414</v>
      </c>
      <c r="B3076" s="13"/>
      <c r="C3076" s="13" t="str">
        <f>IF(B3076="","не указан"&amp;COUNTIF($A$3:$A3076,A3076),B3076)</f>
        <v>не указан1</v>
      </c>
      <c r="D3076" s="10" t="str">
        <f t="shared" ref="D3076:D3139" si="96">A3076&amp;C3076</f>
        <v>7811066414не указан1</v>
      </c>
      <c r="E3076" s="13" t="s">
        <v>5171</v>
      </c>
      <c r="F3076" s="13" t="s">
        <v>16</v>
      </c>
      <c r="G3076" s="13" t="s">
        <v>1325</v>
      </c>
      <c r="H3076" s="14" t="s">
        <v>1419</v>
      </c>
      <c r="I3076" s="2">
        <f t="shared" ref="I3076:I3139" si="97">COUNTIF(A3076:A9807,A3076)</f>
        <v>1</v>
      </c>
      <c r="J3076" s="2" t="s">
        <v>11974</v>
      </c>
    </row>
    <row r="3077" spans="1:10" x14ac:dyDescent="0.25">
      <c r="A3077" s="9">
        <v>7811066439</v>
      </c>
      <c r="B3077" s="13"/>
      <c r="C3077" s="13" t="str">
        <f>IF(B3077="","не указан"&amp;COUNTIF($A$3:$A3077,A3077),B3077)</f>
        <v>не указан1</v>
      </c>
      <c r="D3077" s="10" t="str">
        <f t="shared" si="96"/>
        <v>7811066439не указан1</v>
      </c>
      <c r="E3077" s="10" t="s">
        <v>8136</v>
      </c>
      <c r="F3077" s="10" t="s">
        <v>16</v>
      </c>
      <c r="G3077" s="10" t="s">
        <v>1325</v>
      </c>
      <c r="H3077" s="11" t="s">
        <v>1328</v>
      </c>
      <c r="I3077" s="2">
        <f t="shared" si="97"/>
        <v>1</v>
      </c>
      <c r="J3077" s="2" t="s">
        <v>11974</v>
      </c>
    </row>
    <row r="3078" spans="1:10" x14ac:dyDescent="0.25">
      <c r="A3078" s="12">
        <v>7811066446</v>
      </c>
      <c r="B3078" s="13" t="s">
        <v>5711</v>
      </c>
      <c r="C3078" s="13" t="str">
        <f>IF(B3078="","не указан"&amp;COUNTIF($A$3:$A3078,A3078),B3078)</f>
        <v>дошкольное образование</v>
      </c>
      <c r="D3078" s="10" t="str">
        <f t="shared" si="96"/>
        <v>7811066446дошкольное образование</v>
      </c>
      <c r="E3078" s="13" t="s">
        <v>5712</v>
      </c>
      <c r="F3078" s="13" t="s">
        <v>16</v>
      </c>
      <c r="G3078" s="13" t="s">
        <v>1325</v>
      </c>
      <c r="H3078" s="14" t="s">
        <v>1329</v>
      </c>
      <c r="I3078" s="2">
        <f t="shared" si="97"/>
        <v>1</v>
      </c>
      <c r="J3078" s="2" t="s">
        <v>11974</v>
      </c>
    </row>
    <row r="3079" spans="1:10" x14ac:dyDescent="0.25">
      <c r="A3079" s="9">
        <v>7811066453</v>
      </c>
      <c r="B3079" s="13"/>
      <c r="C3079" s="13" t="str">
        <f>IF(B3079="","не указан"&amp;COUNTIF($A$3:$A3079,A3079),B3079)</f>
        <v>не указан1</v>
      </c>
      <c r="D3079" s="10" t="str">
        <f t="shared" si="96"/>
        <v>7811066453не указан1</v>
      </c>
      <c r="E3079" s="10" t="s">
        <v>5799</v>
      </c>
      <c r="F3079" s="10" t="s">
        <v>16</v>
      </c>
      <c r="G3079" s="10" t="s">
        <v>1325</v>
      </c>
      <c r="H3079" s="11" t="s">
        <v>1330</v>
      </c>
      <c r="I3079" s="2">
        <f t="shared" si="97"/>
        <v>1</v>
      </c>
      <c r="J3079" s="2" t="s">
        <v>11974</v>
      </c>
    </row>
    <row r="3080" spans="1:10" x14ac:dyDescent="0.25">
      <c r="A3080" s="12">
        <v>7811066460</v>
      </c>
      <c r="B3080" s="13"/>
      <c r="C3080" s="13" t="str">
        <f>IF(B3080="","не указан"&amp;COUNTIF($A$3:$A3080,A3080),B3080)</f>
        <v>не указан1</v>
      </c>
      <c r="D3080" s="10" t="str">
        <f t="shared" si="96"/>
        <v>7811066460не указан1</v>
      </c>
      <c r="E3080" s="13"/>
      <c r="F3080" s="13" t="s">
        <v>16</v>
      </c>
      <c r="G3080" s="13" t="s">
        <v>1325</v>
      </c>
      <c r="H3080" s="14" t="s">
        <v>1332</v>
      </c>
      <c r="I3080" s="2">
        <f t="shared" si="97"/>
        <v>2</v>
      </c>
      <c r="J3080" s="2" t="s">
        <v>11974</v>
      </c>
    </row>
    <row r="3081" spans="1:10" x14ac:dyDescent="0.25">
      <c r="A3081" s="9">
        <v>7811066460</v>
      </c>
      <c r="B3081" s="13"/>
      <c r="C3081" s="13" t="str">
        <f>IF(B3081="","не указан"&amp;COUNTIF($A$3:$A3081,A3081),B3081)</f>
        <v>не указан2</v>
      </c>
      <c r="D3081" s="10" t="str">
        <f t="shared" si="96"/>
        <v>7811066460не указан2</v>
      </c>
      <c r="E3081" s="10" t="s">
        <v>11173</v>
      </c>
      <c r="F3081" s="10" t="s">
        <v>16</v>
      </c>
      <c r="G3081" s="10" t="s">
        <v>1325</v>
      </c>
      <c r="H3081" s="11" t="s">
        <v>1332</v>
      </c>
      <c r="I3081" s="2">
        <f t="shared" si="97"/>
        <v>1</v>
      </c>
      <c r="J3081" s="2" t="s">
        <v>11974</v>
      </c>
    </row>
    <row r="3082" spans="1:10" x14ac:dyDescent="0.25">
      <c r="A3082" s="12">
        <v>7811066478</v>
      </c>
      <c r="B3082" s="13" t="s">
        <v>3811</v>
      </c>
      <c r="C3082" s="13" t="str">
        <f>IF(B3082="","не указан"&amp;COUNTIF($A$3:$A3082,A3082),B3082)</f>
        <v>ГБДОУ 105 Санкт-Петербург</v>
      </c>
      <c r="D3082" s="10" t="str">
        <f t="shared" si="96"/>
        <v>7811066478ГБДОУ 105 Санкт-Петербург</v>
      </c>
      <c r="E3082" s="13" t="s">
        <v>3812</v>
      </c>
      <c r="F3082" s="13" t="s">
        <v>16</v>
      </c>
      <c r="G3082" s="13" t="s">
        <v>1325</v>
      </c>
      <c r="H3082" s="14" t="s">
        <v>1333</v>
      </c>
      <c r="I3082" s="2">
        <f t="shared" si="97"/>
        <v>1</v>
      </c>
      <c r="J3082" s="2" t="s">
        <v>11974</v>
      </c>
    </row>
    <row r="3083" spans="1:10" x14ac:dyDescent="0.25">
      <c r="A3083" s="9">
        <v>7811066485</v>
      </c>
      <c r="B3083" s="10" t="s">
        <v>9897</v>
      </c>
      <c r="C3083" s="13" t="str">
        <f>IF(B3083="","не указан"&amp;COUNTIF($A$3:$A3083,A3083),B3083)</f>
        <v>присмотр, уход и образование детей дошкольного возраста</v>
      </c>
      <c r="D3083" s="10" t="str">
        <f t="shared" si="96"/>
        <v>7811066485присмотр, уход и образование детей дошкольного возраста</v>
      </c>
      <c r="E3083" s="10" t="s">
        <v>9898</v>
      </c>
      <c r="F3083" s="10" t="s">
        <v>16</v>
      </c>
      <c r="G3083" s="10" t="s">
        <v>1325</v>
      </c>
      <c r="H3083" s="11" t="s">
        <v>1334</v>
      </c>
      <c r="I3083" s="2">
        <f t="shared" si="97"/>
        <v>1</v>
      </c>
      <c r="J3083" s="2" t="s">
        <v>11974</v>
      </c>
    </row>
    <row r="3084" spans="1:10" x14ac:dyDescent="0.25">
      <c r="A3084" s="12">
        <v>7811066492</v>
      </c>
      <c r="B3084" s="13" t="s">
        <v>6213</v>
      </c>
      <c r="C3084" s="13" t="str">
        <f>IF(B3084="","не указан"&amp;COUNTIF($A$3:$A3084,A3084),B3084)</f>
        <v>здание государственного бюджетного дошкольного образовательного учреждения детского сада №109 комбинированного вида Невского района Санкт-Петербурга</v>
      </c>
      <c r="D3084" s="10" t="str">
        <f t="shared" si="96"/>
        <v>7811066492здание государственного бюджетного дошкольного образовательного учреждения детского сада №109 комбинированного вида Невского района Санкт-Петербурга</v>
      </c>
      <c r="E3084" s="13" t="s">
        <v>6214</v>
      </c>
      <c r="F3084" s="13" t="s">
        <v>16</v>
      </c>
      <c r="G3084" s="13" t="s">
        <v>1325</v>
      </c>
      <c r="H3084" s="14" t="s">
        <v>1336</v>
      </c>
      <c r="I3084" s="2">
        <f t="shared" si="97"/>
        <v>1</v>
      </c>
      <c r="J3084" s="2" t="s">
        <v>11974</v>
      </c>
    </row>
    <row r="3085" spans="1:10" x14ac:dyDescent="0.25">
      <c r="A3085" s="9">
        <v>7811066502</v>
      </c>
      <c r="B3085" s="13"/>
      <c r="C3085" s="13" t="str">
        <f>IF(B3085="","не указан"&amp;COUNTIF($A$3:$A3085,A3085),B3085)</f>
        <v>не указан1</v>
      </c>
      <c r="D3085" s="10" t="str">
        <f t="shared" si="96"/>
        <v>7811066502не указан1</v>
      </c>
      <c r="E3085" s="10" t="s">
        <v>4160</v>
      </c>
      <c r="F3085" s="10" t="s">
        <v>16</v>
      </c>
      <c r="G3085" s="10" t="s">
        <v>1325</v>
      </c>
      <c r="H3085" s="11" t="s">
        <v>1335</v>
      </c>
      <c r="I3085" s="2">
        <f t="shared" si="97"/>
        <v>1</v>
      </c>
      <c r="J3085" s="2" t="s">
        <v>11974</v>
      </c>
    </row>
    <row r="3086" spans="1:10" x14ac:dyDescent="0.25">
      <c r="A3086" s="12">
        <v>7811066510</v>
      </c>
      <c r="B3086" s="13" t="s">
        <v>5848</v>
      </c>
      <c r="C3086" s="13" t="str">
        <f>IF(B3086="","не указан"&amp;COUNTIF($A$3:$A3086,A3086),B3086)</f>
        <v>Дошкольное образовательное учреждение филиал №1</v>
      </c>
      <c r="D3086" s="10" t="str">
        <f t="shared" si="96"/>
        <v>7811066510Дошкольное образовательное учреждение филиал №1</v>
      </c>
      <c r="E3086" s="13" t="s">
        <v>5849</v>
      </c>
      <c r="F3086" s="13" t="s">
        <v>16</v>
      </c>
      <c r="G3086" s="13" t="s">
        <v>1325</v>
      </c>
      <c r="H3086" s="14" t="s">
        <v>1339</v>
      </c>
      <c r="I3086" s="2">
        <f t="shared" si="97"/>
        <v>1</v>
      </c>
      <c r="J3086" s="2" t="s">
        <v>11974</v>
      </c>
    </row>
    <row r="3087" spans="1:10" x14ac:dyDescent="0.25">
      <c r="A3087" s="9">
        <v>7811066527</v>
      </c>
      <c r="B3087" s="10" t="s">
        <v>7915</v>
      </c>
      <c r="C3087" s="13" t="str">
        <f>IF(B3087="","не указан"&amp;COUNTIF($A$3:$A3087,A3087),B3087)</f>
        <v>образовательная деятельность</v>
      </c>
      <c r="D3087" s="10" t="str">
        <f t="shared" si="96"/>
        <v>7811066527образовательная деятельность</v>
      </c>
      <c r="E3087" s="10" t="s">
        <v>7916</v>
      </c>
      <c r="F3087" s="10" t="s">
        <v>16</v>
      </c>
      <c r="G3087" s="10" t="s">
        <v>1325</v>
      </c>
      <c r="H3087" s="11" t="s">
        <v>1340</v>
      </c>
      <c r="I3087" s="2">
        <f t="shared" si="97"/>
        <v>1</v>
      </c>
      <c r="J3087" s="2" t="s">
        <v>11974</v>
      </c>
    </row>
    <row r="3088" spans="1:10" x14ac:dyDescent="0.25">
      <c r="A3088" s="12">
        <v>7811066534</v>
      </c>
      <c r="B3088" s="13"/>
      <c r="C3088" s="13" t="str">
        <f>IF(B3088="","не указан"&amp;COUNTIF($A$3:$A3088,A3088),B3088)</f>
        <v>не указан1</v>
      </c>
      <c r="D3088" s="10" t="str">
        <f t="shared" si="96"/>
        <v>7811066534не указан1</v>
      </c>
      <c r="E3088" s="13" t="s">
        <v>5754</v>
      </c>
      <c r="F3088" s="13" t="s">
        <v>16</v>
      </c>
      <c r="G3088" s="13" t="s">
        <v>1325</v>
      </c>
      <c r="H3088" s="14" t="s">
        <v>1341</v>
      </c>
      <c r="I3088" s="2">
        <f t="shared" si="97"/>
        <v>2</v>
      </c>
      <c r="J3088" s="2" t="s">
        <v>11974</v>
      </c>
    </row>
    <row r="3089" spans="1:10" x14ac:dyDescent="0.25">
      <c r="A3089" s="9">
        <v>7811066534</v>
      </c>
      <c r="B3089" s="13"/>
      <c r="C3089" s="13" t="str">
        <f>IF(B3089="","не указан"&amp;COUNTIF($A$3:$A3089,A3089),B3089)</f>
        <v>не указан2</v>
      </c>
      <c r="D3089" s="10" t="str">
        <f t="shared" si="96"/>
        <v>7811066534не указан2</v>
      </c>
      <c r="E3089" s="10" t="s">
        <v>5878</v>
      </c>
      <c r="F3089" s="10" t="s">
        <v>16</v>
      </c>
      <c r="G3089" s="10" t="s">
        <v>1325</v>
      </c>
      <c r="H3089" s="11" t="s">
        <v>1341</v>
      </c>
      <c r="I3089" s="2">
        <f t="shared" si="97"/>
        <v>1</v>
      </c>
      <c r="J3089" s="2" t="s">
        <v>11974</v>
      </c>
    </row>
    <row r="3090" spans="1:10" x14ac:dyDescent="0.25">
      <c r="A3090" s="12">
        <v>7811066541</v>
      </c>
      <c r="B3090" s="13" t="s">
        <v>8539</v>
      </c>
      <c r="C3090" s="13" t="str">
        <f>IF(B3090="","не указан"&amp;COUNTIF($A$3:$A3090,A3090),B3090)</f>
        <v>Осуществление образовательной деятельности по образовательной программе дошкольного образования</v>
      </c>
      <c r="D3090" s="10" t="str">
        <f t="shared" si="96"/>
        <v>7811066541Осуществление образовательной деятельности по образовательной программе дошкольного образования</v>
      </c>
      <c r="E3090" s="13" t="s">
        <v>8540</v>
      </c>
      <c r="F3090" s="13" t="s">
        <v>16</v>
      </c>
      <c r="G3090" s="13" t="s">
        <v>1325</v>
      </c>
      <c r="H3090" s="14" t="s">
        <v>1342</v>
      </c>
      <c r="I3090" s="2">
        <f t="shared" si="97"/>
        <v>1</v>
      </c>
      <c r="J3090" s="2" t="s">
        <v>11974</v>
      </c>
    </row>
    <row r="3091" spans="1:10" x14ac:dyDescent="0.25">
      <c r="A3091" s="9">
        <v>7811066559</v>
      </c>
      <c r="B3091" s="10" t="s">
        <v>4629</v>
      </c>
      <c r="C3091" s="13" t="str">
        <f>IF(B3091="","не указан"&amp;COUNTIF($A$3:$A3091,A3091),B3091)</f>
        <v>Государственное бюджетное дошкольное образовательное учреждение центр развития ребёнка - детский сад №115 Невского района Санкт-Петербурга</v>
      </c>
      <c r="D3091" s="10" t="str">
        <f t="shared" si="96"/>
        <v>7811066559Государственное бюджетное дошкольное образовательное учреждение центр развития ребёнка - детский сад №115 Невского района Санкт-Петербурга</v>
      </c>
      <c r="E3091" s="10" t="s">
        <v>4630</v>
      </c>
      <c r="F3091" s="10" t="s">
        <v>16</v>
      </c>
      <c r="G3091" s="10" t="s">
        <v>1325</v>
      </c>
      <c r="H3091" s="11" t="s">
        <v>1343</v>
      </c>
      <c r="I3091" s="2">
        <f t="shared" si="97"/>
        <v>3</v>
      </c>
      <c r="J3091" s="2" t="s">
        <v>11974</v>
      </c>
    </row>
    <row r="3092" spans="1:10" x14ac:dyDescent="0.25">
      <c r="A3092" s="12">
        <v>7811066559</v>
      </c>
      <c r="B3092" s="13" t="s">
        <v>4631</v>
      </c>
      <c r="C3092" s="13" t="str">
        <f>IF(B3092="","не указан"&amp;COUNTIF($A$3:$A3092,A3092),B3092)</f>
        <v>Государственное бюджетное дошкольное образовательное учреждение центр развития ребёнка - детский сад №115 Невского района Санкт-Петербурга (89)</v>
      </c>
      <c r="D3092" s="10" t="str">
        <f t="shared" si="96"/>
        <v>7811066559Государственное бюджетное дошкольное образовательное учреждение центр развития ребёнка - детский сад №115 Невского района Санкт-Петербурга (89)</v>
      </c>
      <c r="E3092" s="13" t="s">
        <v>4632</v>
      </c>
      <c r="F3092" s="13" t="s">
        <v>16</v>
      </c>
      <c r="G3092" s="13" t="s">
        <v>1325</v>
      </c>
      <c r="H3092" s="14" t="s">
        <v>1343</v>
      </c>
      <c r="I3092" s="2">
        <f t="shared" si="97"/>
        <v>2</v>
      </c>
      <c r="J3092" s="2" t="s">
        <v>11974</v>
      </c>
    </row>
    <row r="3093" spans="1:10" x14ac:dyDescent="0.25">
      <c r="A3093" s="9">
        <v>7811066559</v>
      </c>
      <c r="B3093" s="10" t="s">
        <v>4633</v>
      </c>
      <c r="C3093" s="13" t="str">
        <f>IF(B3093="","не указан"&amp;COUNTIF($A$3:$A3093,A3093),B3093)</f>
        <v>Государственное бюджетное дошкольное образовательное учреждение центр развития ребёнка - детский сад №115 Невского района Санкт-Петербурга (96)</v>
      </c>
      <c r="D3093" s="10" t="str">
        <f t="shared" si="96"/>
        <v>7811066559Государственное бюджетное дошкольное образовательное учреждение центр развития ребёнка - детский сад №115 Невского района Санкт-Петербурга (96)</v>
      </c>
      <c r="E3093" s="10" t="s">
        <v>4634</v>
      </c>
      <c r="F3093" s="10" t="s">
        <v>16</v>
      </c>
      <c r="G3093" s="10" t="s">
        <v>1325</v>
      </c>
      <c r="H3093" s="11" t="s">
        <v>1343</v>
      </c>
      <c r="I3093" s="2">
        <f t="shared" si="97"/>
        <v>1</v>
      </c>
      <c r="J3093" s="2" t="s">
        <v>11974</v>
      </c>
    </row>
    <row r="3094" spans="1:10" x14ac:dyDescent="0.25">
      <c r="A3094" s="12">
        <v>7811066566</v>
      </c>
      <c r="B3094" s="13" t="s">
        <v>5920</v>
      </c>
      <c r="C3094" s="13" t="str">
        <f>IF(B3094="","не указан"&amp;COUNTIF($A$3:$A3094,A3094),B3094)</f>
        <v>дошкольное учреждение №1</v>
      </c>
      <c r="D3094" s="10" t="str">
        <f t="shared" si="96"/>
        <v>7811066566дошкольное учреждение №1</v>
      </c>
      <c r="E3094" s="13" t="s">
        <v>5921</v>
      </c>
      <c r="F3094" s="13" t="s">
        <v>16</v>
      </c>
      <c r="G3094" s="13" t="s">
        <v>1325</v>
      </c>
      <c r="H3094" s="14" t="s">
        <v>1344</v>
      </c>
      <c r="I3094" s="2">
        <f t="shared" si="97"/>
        <v>3</v>
      </c>
      <c r="J3094" s="2" t="s">
        <v>11974</v>
      </c>
    </row>
    <row r="3095" spans="1:10" x14ac:dyDescent="0.25">
      <c r="A3095" s="9">
        <v>7811066566</v>
      </c>
      <c r="B3095" s="10" t="s">
        <v>5922</v>
      </c>
      <c r="C3095" s="13" t="str">
        <f>IF(B3095="","не указан"&amp;COUNTIF($A$3:$A3095,A3095),B3095)</f>
        <v>дошкольное учреждение №2</v>
      </c>
      <c r="D3095" s="10" t="str">
        <f t="shared" si="96"/>
        <v>7811066566дошкольное учреждение №2</v>
      </c>
      <c r="E3095" s="10" t="s">
        <v>5923</v>
      </c>
      <c r="F3095" s="10" t="s">
        <v>16</v>
      </c>
      <c r="G3095" s="10" t="s">
        <v>1325</v>
      </c>
      <c r="H3095" s="11" t="s">
        <v>1344</v>
      </c>
      <c r="I3095" s="2">
        <f t="shared" si="97"/>
        <v>2</v>
      </c>
      <c r="J3095" s="2" t="s">
        <v>11974</v>
      </c>
    </row>
    <row r="3096" spans="1:10" x14ac:dyDescent="0.25">
      <c r="A3096" s="12">
        <v>7811066566</v>
      </c>
      <c r="B3096" s="13" t="s">
        <v>5924</v>
      </c>
      <c r="C3096" s="13" t="str">
        <f>IF(B3096="","не указан"&amp;COUNTIF($A$3:$A3096,A3096),B3096)</f>
        <v>дошкольное учреждение №3</v>
      </c>
      <c r="D3096" s="10" t="str">
        <f t="shared" si="96"/>
        <v>7811066566дошкольное учреждение №3</v>
      </c>
      <c r="E3096" s="13" t="s">
        <v>5925</v>
      </c>
      <c r="F3096" s="13" t="s">
        <v>16</v>
      </c>
      <c r="G3096" s="13" t="s">
        <v>1325</v>
      </c>
      <c r="H3096" s="14" t="s">
        <v>1344</v>
      </c>
      <c r="I3096" s="2">
        <f t="shared" si="97"/>
        <v>1</v>
      </c>
      <c r="J3096" s="2" t="s">
        <v>11974</v>
      </c>
    </row>
    <row r="3097" spans="1:10" x14ac:dyDescent="0.25">
      <c r="A3097" s="9">
        <v>7811066573</v>
      </c>
      <c r="B3097" s="10" t="s">
        <v>3832</v>
      </c>
      <c r="C3097" s="13" t="str">
        <f>IF(B3097="","не указан"&amp;COUNTIF($A$3:$A3097,A3097),B3097)</f>
        <v>ГБДОУ детский сад № 117 Невского района Санкт-Петербурга Здание 1</v>
      </c>
      <c r="D3097" s="10" t="str">
        <f t="shared" si="96"/>
        <v>7811066573ГБДОУ детский сад № 117 Невского района Санкт-Петербурга Здание 1</v>
      </c>
      <c r="E3097" s="10" t="s">
        <v>3833</v>
      </c>
      <c r="F3097" s="10" t="s">
        <v>16</v>
      </c>
      <c r="G3097" s="10" t="s">
        <v>1325</v>
      </c>
      <c r="H3097" s="11" t="s">
        <v>1345</v>
      </c>
      <c r="I3097" s="2">
        <f t="shared" si="97"/>
        <v>2</v>
      </c>
      <c r="J3097" s="2" t="s">
        <v>11974</v>
      </c>
    </row>
    <row r="3098" spans="1:10" x14ac:dyDescent="0.25">
      <c r="A3098" s="12">
        <v>7811066573</v>
      </c>
      <c r="B3098" s="13" t="s">
        <v>3834</v>
      </c>
      <c r="C3098" s="13" t="str">
        <f>IF(B3098="","не указан"&amp;COUNTIF($A$3:$A3098,A3098),B3098)</f>
        <v>ГБДОУ детский сад № 117 Невского района Санкт-Петербурга Здание 2</v>
      </c>
      <c r="D3098" s="10" t="str">
        <f t="shared" si="96"/>
        <v>7811066573ГБДОУ детский сад № 117 Невского района Санкт-Петербурга Здание 2</v>
      </c>
      <c r="E3098" s="13" t="s">
        <v>3835</v>
      </c>
      <c r="F3098" s="13" t="s">
        <v>16</v>
      </c>
      <c r="G3098" s="13" t="s">
        <v>1325</v>
      </c>
      <c r="H3098" s="14" t="s">
        <v>1345</v>
      </c>
      <c r="I3098" s="2">
        <f t="shared" si="97"/>
        <v>1</v>
      </c>
      <c r="J3098" s="2" t="s">
        <v>11974</v>
      </c>
    </row>
    <row r="3099" spans="1:10" x14ac:dyDescent="0.25">
      <c r="A3099" s="9">
        <v>7811066580</v>
      </c>
      <c r="B3099" s="13"/>
      <c r="C3099" s="13" t="str">
        <f>IF(B3099="","не указан"&amp;COUNTIF($A$3:$A3099,A3099),B3099)</f>
        <v>не указан1</v>
      </c>
      <c r="D3099" s="10" t="str">
        <f t="shared" si="96"/>
        <v>7811066580не указан1</v>
      </c>
      <c r="E3099" s="10" t="s">
        <v>5880</v>
      </c>
      <c r="F3099" s="10" t="s">
        <v>16</v>
      </c>
      <c r="G3099" s="10" t="s">
        <v>1325</v>
      </c>
      <c r="H3099" s="11" t="s">
        <v>1346</v>
      </c>
      <c r="I3099" s="2">
        <f t="shared" si="97"/>
        <v>1</v>
      </c>
      <c r="J3099" s="2" t="s">
        <v>11974</v>
      </c>
    </row>
    <row r="3100" spans="1:10" x14ac:dyDescent="0.25">
      <c r="A3100" s="12">
        <v>7811066598</v>
      </c>
      <c r="B3100" s="13"/>
      <c r="C3100" s="13" t="str">
        <f>IF(B3100="","не указан"&amp;COUNTIF($A$3:$A3100,A3100),B3100)</f>
        <v>не указан1</v>
      </c>
      <c r="D3100" s="10" t="str">
        <f t="shared" si="96"/>
        <v>7811066598не указан1</v>
      </c>
      <c r="E3100" s="13" t="s">
        <v>5021</v>
      </c>
      <c r="F3100" s="13" t="s">
        <v>16</v>
      </c>
      <c r="G3100" s="13" t="s">
        <v>1325</v>
      </c>
      <c r="H3100" s="14" t="s">
        <v>1348</v>
      </c>
      <c r="I3100" s="2">
        <f t="shared" si="97"/>
        <v>1</v>
      </c>
      <c r="J3100" s="2" t="s">
        <v>11974</v>
      </c>
    </row>
    <row r="3101" spans="1:10" x14ac:dyDescent="0.25">
      <c r="A3101" s="9">
        <v>7811066608</v>
      </c>
      <c r="B3101" s="13"/>
      <c r="C3101" s="13" t="str">
        <f>IF(B3101="","не указан"&amp;COUNTIF($A$3:$A3101,A3101),B3101)</f>
        <v>не указан1</v>
      </c>
      <c r="D3101" s="10" t="str">
        <f t="shared" si="96"/>
        <v>7811066608не указан1</v>
      </c>
      <c r="E3101" s="10" t="s">
        <v>5131</v>
      </c>
      <c r="F3101" s="10" t="s">
        <v>16</v>
      </c>
      <c r="G3101" s="10" t="s">
        <v>1325</v>
      </c>
      <c r="H3101" s="11" t="s">
        <v>1349</v>
      </c>
      <c r="I3101" s="2">
        <f t="shared" si="97"/>
        <v>1</v>
      </c>
      <c r="J3101" s="2" t="s">
        <v>11974</v>
      </c>
    </row>
    <row r="3102" spans="1:10" x14ac:dyDescent="0.25">
      <c r="A3102" s="12">
        <v>7811066615</v>
      </c>
      <c r="B3102" s="13"/>
      <c r="C3102" s="13" t="str">
        <f>IF(B3102="","не указан"&amp;COUNTIF($A$3:$A3102,A3102),B3102)</f>
        <v>не указан1</v>
      </c>
      <c r="D3102" s="10" t="str">
        <f t="shared" si="96"/>
        <v>7811066615не указан1</v>
      </c>
      <c r="E3102" s="13" t="s">
        <v>7587</v>
      </c>
      <c r="F3102" s="13" t="s">
        <v>16</v>
      </c>
      <c r="G3102" s="13" t="s">
        <v>1325</v>
      </c>
      <c r="H3102" s="14" t="s">
        <v>1350</v>
      </c>
      <c r="I3102" s="2">
        <f t="shared" si="97"/>
        <v>1</v>
      </c>
      <c r="J3102" s="2" t="s">
        <v>11974</v>
      </c>
    </row>
    <row r="3103" spans="1:10" x14ac:dyDescent="0.25">
      <c r="A3103" s="9">
        <v>7811066622</v>
      </c>
      <c r="B3103" s="13"/>
      <c r="C3103" s="13" t="str">
        <f>IF(B3103="","не указан"&amp;COUNTIF($A$3:$A3103,A3103),B3103)</f>
        <v>не указан1</v>
      </c>
      <c r="D3103" s="10" t="str">
        <f t="shared" si="96"/>
        <v>7811066622не указан1</v>
      </c>
      <c r="E3103" s="10"/>
      <c r="F3103" s="10" t="s">
        <v>16</v>
      </c>
      <c r="G3103" s="10" t="s">
        <v>1325</v>
      </c>
      <c r="H3103" s="11" t="s">
        <v>1351</v>
      </c>
      <c r="I3103" s="2">
        <f t="shared" si="97"/>
        <v>1</v>
      </c>
      <c r="J3103" s="2" t="s">
        <v>11974</v>
      </c>
    </row>
    <row r="3104" spans="1:10" x14ac:dyDescent="0.25">
      <c r="A3104" s="12">
        <v>7811066630</v>
      </c>
      <c r="B3104" s="13" t="s">
        <v>6506</v>
      </c>
      <c r="C3104" s="13" t="str">
        <f>IF(B3104="","не указан"&amp;COUNTIF($A$3:$A3104,A3104),B3104)</f>
        <v>Здание общественного назначения</v>
      </c>
      <c r="D3104" s="10" t="str">
        <f t="shared" si="96"/>
        <v>7811066630Здание общественного назначения</v>
      </c>
      <c r="E3104" s="13" t="s">
        <v>6507</v>
      </c>
      <c r="F3104" s="13" t="s">
        <v>16</v>
      </c>
      <c r="G3104" s="13" t="s">
        <v>1325</v>
      </c>
      <c r="H3104" s="14" t="s">
        <v>1420</v>
      </c>
      <c r="I3104" s="2">
        <f t="shared" si="97"/>
        <v>1</v>
      </c>
      <c r="J3104" s="2" t="s">
        <v>11974</v>
      </c>
    </row>
    <row r="3105" spans="1:10" x14ac:dyDescent="0.25">
      <c r="A3105" s="9">
        <v>7811066647</v>
      </c>
      <c r="B3105" s="13"/>
      <c r="C3105" s="13" t="str">
        <f>IF(B3105="","не указан"&amp;COUNTIF($A$3:$A3105,A3105),B3105)</f>
        <v>не указан1</v>
      </c>
      <c r="D3105" s="10" t="str">
        <f t="shared" si="96"/>
        <v>7811066647не указан1</v>
      </c>
      <c r="E3105" s="10" t="s">
        <v>5082</v>
      </c>
      <c r="F3105" s="10" t="s">
        <v>16</v>
      </c>
      <c r="G3105" s="10" t="s">
        <v>1325</v>
      </c>
      <c r="H3105" s="11" t="s">
        <v>1352</v>
      </c>
      <c r="I3105" s="2">
        <f t="shared" si="97"/>
        <v>1</v>
      </c>
      <c r="J3105" s="2" t="s">
        <v>11974</v>
      </c>
    </row>
    <row r="3106" spans="1:10" x14ac:dyDescent="0.25">
      <c r="A3106" s="12">
        <v>7811066654</v>
      </c>
      <c r="B3106" s="13" t="s">
        <v>4349</v>
      </c>
      <c r="C3106" s="13" t="str">
        <f>IF(B3106="","не указан"&amp;COUNTIF($A$3:$A3106,A3106),B3106)</f>
        <v>Государственное бюджетное дошкольное образовательное учреждение детский сад № 127 Невского района Санкт-Петербурга</v>
      </c>
      <c r="D3106" s="10" t="str">
        <f t="shared" si="96"/>
        <v>7811066654Государственное бюджетное дошкольное образовательное учреждение детский сад № 127 Невского района Санкт-Петербурга</v>
      </c>
      <c r="E3106" s="13"/>
      <c r="F3106" s="13" t="s">
        <v>16</v>
      </c>
      <c r="G3106" s="13" t="s">
        <v>1325</v>
      </c>
      <c r="H3106" s="14" t="s">
        <v>1353</v>
      </c>
      <c r="I3106" s="2">
        <f t="shared" si="97"/>
        <v>1</v>
      </c>
      <c r="J3106" s="2" t="s">
        <v>11974</v>
      </c>
    </row>
    <row r="3107" spans="1:10" x14ac:dyDescent="0.25">
      <c r="A3107" s="9">
        <v>7811066661</v>
      </c>
      <c r="B3107" s="10" t="s">
        <v>4555</v>
      </c>
      <c r="C3107" s="13" t="str">
        <f>IF(B3107="","не указан"&amp;COUNTIF($A$3:$A3107,A3107),B3107)</f>
        <v>Государственное бюджетное дошкольное образовательное учреждение детский сад №128 комбинированного вида Невского района Санкт-Петербурга</v>
      </c>
      <c r="D3107" s="10" t="str">
        <f t="shared" si="96"/>
        <v>7811066661Государственное бюджетное дошкольное образовательное учреждение детский сад №128 комбинированного вида Невского района Санкт-Петербурга</v>
      </c>
      <c r="E3107" s="10" t="s">
        <v>4556</v>
      </c>
      <c r="F3107" s="10" t="s">
        <v>16</v>
      </c>
      <c r="G3107" s="10" t="s">
        <v>1325</v>
      </c>
      <c r="H3107" s="11" t="s">
        <v>1354</v>
      </c>
      <c r="I3107" s="2">
        <f t="shared" si="97"/>
        <v>1</v>
      </c>
      <c r="J3107" s="2" t="s">
        <v>11974</v>
      </c>
    </row>
    <row r="3108" spans="1:10" x14ac:dyDescent="0.25">
      <c r="A3108" s="12">
        <v>7811066679</v>
      </c>
      <c r="B3108" s="13"/>
      <c r="C3108" s="13" t="str">
        <f>IF(B3108="","не указан"&amp;COUNTIF($A$3:$A3108,A3108),B3108)</f>
        <v>не указан1</v>
      </c>
      <c r="D3108" s="10" t="str">
        <f t="shared" si="96"/>
        <v>7811066679не указан1</v>
      </c>
      <c r="E3108" s="13" t="s">
        <v>5738</v>
      </c>
      <c r="F3108" s="13" t="s">
        <v>16</v>
      </c>
      <c r="G3108" s="13" t="s">
        <v>1325</v>
      </c>
      <c r="H3108" s="14" t="s">
        <v>1355</v>
      </c>
      <c r="I3108" s="2">
        <f t="shared" si="97"/>
        <v>1</v>
      </c>
      <c r="J3108" s="2" t="s">
        <v>11974</v>
      </c>
    </row>
    <row r="3109" spans="1:10" x14ac:dyDescent="0.25">
      <c r="A3109" s="9">
        <v>7811066686</v>
      </c>
      <c r="B3109" s="13"/>
      <c r="C3109" s="13" t="str">
        <f>IF(B3109="","не указан"&amp;COUNTIF($A$3:$A3109,A3109),B3109)</f>
        <v>не указан1</v>
      </c>
      <c r="D3109" s="10" t="str">
        <f t="shared" si="96"/>
        <v>7811066686не указан1</v>
      </c>
      <c r="E3109" s="10" t="s">
        <v>5786</v>
      </c>
      <c r="F3109" s="10" t="s">
        <v>16</v>
      </c>
      <c r="G3109" s="10" t="s">
        <v>1325</v>
      </c>
      <c r="H3109" s="11" t="s">
        <v>1356</v>
      </c>
      <c r="I3109" s="2">
        <f t="shared" si="97"/>
        <v>1</v>
      </c>
      <c r="J3109" s="2" t="s">
        <v>11974</v>
      </c>
    </row>
    <row r="3110" spans="1:10" x14ac:dyDescent="0.25">
      <c r="A3110" s="12">
        <v>7811066693</v>
      </c>
      <c r="B3110" s="13"/>
      <c r="C3110" s="13" t="str">
        <f>IF(B3110="","не указан"&amp;COUNTIF($A$3:$A3110,A3110),B3110)</f>
        <v>не указан1</v>
      </c>
      <c r="D3110" s="10" t="str">
        <f t="shared" si="96"/>
        <v>7811066693не указан1</v>
      </c>
      <c r="E3110" s="13" t="s">
        <v>5126</v>
      </c>
      <c r="F3110" s="13" t="s">
        <v>16</v>
      </c>
      <c r="G3110" s="13" t="s">
        <v>1325</v>
      </c>
      <c r="H3110" s="14" t="s">
        <v>1357</v>
      </c>
      <c r="I3110" s="2">
        <f t="shared" si="97"/>
        <v>1</v>
      </c>
      <c r="J3110" s="2" t="s">
        <v>11974</v>
      </c>
    </row>
    <row r="3111" spans="1:10" x14ac:dyDescent="0.25">
      <c r="A3111" s="9">
        <v>7811066710</v>
      </c>
      <c r="B3111" s="10" t="s">
        <v>5904</v>
      </c>
      <c r="C3111" s="13" t="str">
        <f>IF(B3111="","не указан"&amp;COUNTIF($A$3:$A3111,A3111),B3111)</f>
        <v>дошкольное учреждение , площадка № 1</v>
      </c>
      <c r="D3111" s="10" t="str">
        <f t="shared" si="96"/>
        <v>7811066710дошкольное учреждение , площадка № 1</v>
      </c>
      <c r="E3111" s="10" t="s">
        <v>5905</v>
      </c>
      <c r="F3111" s="10" t="s">
        <v>16</v>
      </c>
      <c r="G3111" s="10" t="s">
        <v>1325</v>
      </c>
      <c r="H3111" s="11" t="s">
        <v>1358</v>
      </c>
      <c r="I3111" s="2">
        <f t="shared" si="97"/>
        <v>3</v>
      </c>
      <c r="J3111" s="2" t="s">
        <v>11974</v>
      </c>
    </row>
    <row r="3112" spans="1:10" x14ac:dyDescent="0.25">
      <c r="A3112" s="12">
        <v>7811066710</v>
      </c>
      <c r="B3112" s="13" t="s">
        <v>5906</v>
      </c>
      <c r="C3112" s="13" t="str">
        <f>IF(B3112="","не указан"&amp;COUNTIF($A$3:$A3112,A3112),B3112)</f>
        <v>дошкольное учреждение , площадка № 2</v>
      </c>
      <c r="D3112" s="10" t="str">
        <f t="shared" si="96"/>
        <v>7811066710дошкольное учреждение , площадка № 2</v>
      </c>
      <c r="E3112" s="13" t="s">
        <v>5907</v>
      </c>
      <c r="F3112" s="13" t="s">
        <v>16</v>
      </c>
      <c r="G3112" s="13" t="s">
        <v>1325</v>
      </c>
      <c r="H3112" s="14" t="s">
        <v>1358</v>
      </c>
      <c r="I3112" s="2">
        <f t="shared" si="97"/>
        <v>2</v>
      </c>
      <c r="J3112" s="2" t="s">
        <v>11974</v>
      </c>
    </row>
    <row r="3113" spans="1:10" x14ac:dyDescent="0.25">
      <c r="A3113" s="9">
        <v>7811066710</v>
      </c>
      <c r="B3113" s="10" t="s">
        <v>5926</v>
      </c>
      <c r="C3113" s="13" t="str">
        <f>IF(B3113="","не указан"&amp;COUNTIF($A$3:$A3113,A3113),B3113)</f>
        <v>Дошкольное учреждение. Площадка № 3</v>
      </c>
      <c r="D3113" s="10" t="str">
        <f t="shared" si="96"/>
        <v>7811066710Дошкольное учреждение. Площадка № 3</v>
      </c>
      <c r="E3113" s="10" t="s">
        <v>5927</v>
      </c>
      <c r="F3113" s="10" t="s">
        <v>16</v>
      </c>
      <c r="G3113" s="10" t="s">
        <v>1325</v>
      </c>
      <c r="H3113" s="11" t="s">
        <v>1358</v>
      </c>
      <c r="I3113" s="2">
        <f t="shared" si="97"/>
        <v>1</v>
      </c>
      <c r="J3113" s="2" t="s">
        <v>11974</v>
      </c>
    </row>
    <row r="3114" spans="1:10" x14ac:dyDescent="0.25">
      <c r="A3114" s="12">
        <v>7811066728</v>
      </c>
      <c r="B3114" s="13" t="s">
        <v>5835</v>
      </c>
      <c r="C3114" s="13" t="str">
        <f>IF(B3114="","не указан"&amp;COUNTIF($A$3:$A3114,A3114),B3114)</f>
        <v>Дошкольное образовательное учреждение основное</v>
      </c>
      <c r="D3114" s="10" t="str">
        <f t="shared" si="96"/>
        <v>7811066728Дошкольное образовательное учреждение основное</v>
      </c>
      <c r="E3114" s="13" t="s">
        <v>5836</v>
      </c>
      <c r="F3114" s="13" t="s">
        <v>16</v>
      </c>
      <c r="G3114" s="13" t="s">
        <v>1325</v>
      </c>
      <c r="H3114" s="14" t="s">
        <v>1359</v>
      </c>
      <c r="I3114" s="2">
        <f t="shared" si="97"/>
        <v>2</v>
      </c>
      <c r="J3114" s="2" t="s">
        <v>11974</v>
      </c>
    </row>
    <row r="3115" spans="1:10" x14ac:dyDescent="0.25">
      <c r="A3115" s="9">
        <v>7811066728</v>
      </c>
      <c r="B3115" s="10" t="s">
        <v>5846</v>
      </c>
      <c r="C3115" s="13" t="str">
        <f>IF(B3115="","не указан"&amp;COUNTIF($A$3:$A3115,A3115),B3115)</f>
        <v>Дошкольное образовательное учреждение филиал</v>
      </c>
      <c r="D3115" s="10" t="str">
        <f t="shared" si="96"/>
        <v>7811066728Дошкольное образовательное учреждение филиал</v>
      </c>
      <c r="E3115" s="10" t="s">
        <v>5847</v>
      </c>
      <c r="F3115" s="10" t="s">
        <v>16</v>
      </c>
      <c r="G3115" s="10" t="s">
        <v>1325</v>
      </c>
      <c r="H3115" s="11" t="s">
        <v>1359</v>
      </c>
      <c r="I3115" s="2">
        <f t="shared" si="97"/>
        <v>1</v>
      </c>
      <c r="J3115" s="2" t="s">
        <v>11974</v>
      </c>
    </row>
    <row r="3116" spans="1:10" x14ac:dyDescent="0.25">
      <c r="A3116" s="12">
        <v>7811066742</v>
      </c>
      <c r="B3116" s="13"/>
      <c r="C3116" s="13" t="str">
        <f>IF(B3116="","не указан"&amp;COUNTIF($A$3:$A3116,A3116),B3116)</f>
        <v>не указан1</v>
      </c>
      <c r="D3116" s="10" t="str">
        <f t="shared" si="96"/>
        <v>7811066742не указан1</v>
      </c>
      <c r="E3116" s="13" t="s">
        <v>5804</v>
      </c>
      <c r="F3116" s="13" t="s">
        <v>16</v>
      </c>
      <c r="G3116" s="13" t="s">
        <v>1325</v>
      </c>
      <c r="H3116" s="14" t="s">
        <v>1360</v>
      </c>
      <c r="I3116" s="2">
        <f t="shared" si="97"/>
        <v>1</v>
      </c>
      <c r="J3116" s="2" t="s">
        <v>11974</v>
      </c>
    </row>
    <row r="3117" spans="1:10" x14ac:dyDescent="0.25">
      <c r="A3117" s="9">
        <v>7811066750</v>
      </c>
      <c r="B3117" s="13"/>
      <c r="C3117" s="13" t="str">
        <f>IF(B3117="","не указан"&amp;COUNTIF($A$3:$A3117,A3117),B3117)</f>
        <v>не указан1</v>
      </c>
      <c r="D3117" s="10" t="str">
        <f t="shared" si="96"/>
        <v>7811066750не указан1</v>
      </c>
      <c r="E3117" s="10" t="s">
        <v>5882</v>
      </c>
      <c r="F3117" s="10" t="s">
        <v>16</v>
      </c>
      <c r="G3117" s="10" t="s">
        <v>1325</v>
      </c>
      <c r="H3117" s="11" t="s">
        <v>1361</v>
      </c>
      <c r="I3117" s="2">
        <f t="shared" si="97"/>
        <v>1</v>
      </c>
      <c r="J3117" s="2" t="s">
        <v>11974</v>
      </c>
    </row>
    <row r="3118" spans="1:10" x14ac:dyDescent="0.25">
      <c r="A3118" s="12">
        <v>7811066781</v>
      </c>
      <c r="B3118" s="13"/>
      <c r="C3118" s="13" t="str">
        <f>IF(B3118="","не указан"&amp;COUNTIF($A$3:$A3118,A3118),B3118)</f>
        <v>не указан1</v>
      </c>
      <c r="D3118" s="10" t="str">
        <f t="shared" si="96"/>
        <v>7811066781не указан1</v>
      </c>
      <c r="E3118" s="13" t="s">
        <v>5145</v>
      </c>
      <c r="F3118" s="13" t="s">
        <v>16</v>
      </c>
      <c r="G3118" s="13" t="s">
        <v>1325</v>
      </c>
      <c r="H3118" s="14" t="s">
        <v>1363</v>
      </c>
      <c r="I3118" s="2">
        <f t="shared" si="97"/>
        <v>1</v>
      </c>
      <c r="J3118" s="2" t="s">
        <v>11974</v>
      </c>
    </row>
    <row r="3119" spans="1:10" x14ac:dyDescent="0.25">
      <c r="A3119" s="9">
        <v>7811066799</v>
      </c>
      <c r="B3119" s="13"/>
      <c r="C3119" s="13" t="str">
        <f>IF(B3119="","не указан"&amp;COUNTIF($A$3:$A3119,A3119),B3119)</f>
        <v>не указан1</v>
      </c>
      <c r="D3119" s="10" t="str">
        <f t="shared" si="96"/>
        <v>7811066799не указан1</v>
      </c>
      <c r="E3119" s="10" t="s">
        <v>8451</v>
      </c>
      <c r="F3119" s="10" t="s">
        <v>16</v>
      </c>
      <c r="G3119" s="10" t="s">
        <v>1325</v>
      </c>
      <c r="H3119" s="11" t="s">
        <v>1364</v>
      </c>
      <c r="I3119" s="2">
        <f t="shared" si="97"/>
        <v>1</v>
      </c>
      <c r="J3119" s="2" t="s">
        <v>11974</v>
      </c>
    </row>
    <row r="3120" spans="1:10" x14ac:dyDescent="0.25">
      <c r="A3120" s="12">
        <v>7811066809</v>
      </c>
      <c r="B3120" s="13"/>
      <c r="C3120" s="13" t="str">
        <f>IF(B3120="","не указан"&amp;COUNTIF($A$3:$A3120,A3120),B3120)</f>
        <v>не указан1</v>
      </c>
      <c r="D3120" s="10" t="str">
        <f t="shared" si="96"/>
        <v>7811066809не указан1</v>
      </c>
      <c r="E3120" s="13" t="s">
        <v>11878</v>
      </c>
      <c r="F3120" s="13" t="s">
        <v>2243</v>
      </c>
      <c r="G3120" s="13" t="s">
        <v>2428</v>
      </c>
      <c r="H3120" s="14" t="s">
        <v>2484</v>
      </c>
      <c r="I3120" s="2">
        <f t="shared" si="97"/>
        <v>2</v>
      </c>
      <c r="J3120" s="2" t="s">
        <v>11974</v>
      </c>
    </row>
    <row r="3121" spans="1:10" x14ac:dyDescent="0.25">
      <c r="A3121" s="9">
        <v>7811066809</v>
      </c>
      <c r="B3121" s="10" t="s">
        <v>11879</v>
      </c>
      <c r="C3121" s="13" t="str">
        <f>IF(B3121="","не указан"&amp;COUNTIF($A$3:$A3121,A3121),B3121)</f>
        <v>школа искусств (админ.)</v>
      </c>
      <c r="D3121" s="10" t="str">
        <f t="shared" si="96"/>
        <v>7811066809школа искусств (админ.)</v>
      </c>
      <c r="E3121" s="10" t="s">
        <v>11880</v>
      </c>
      <c r="F3121" s="10" t="s">
        <v>2243</v>
      </c>
      <c r="G3121" s="10" t="s">
        <v>2428</v>
      </c>
      <c r="H3121" s="11" t="s">
        <v>2484</v>
      </c>
      <c r="I3121" s="2">
        <f t="shared" si="97"/>
        <v>1</v>
      </c>
      <c r="J3121" s="2" t="s">
        <v>11974</v>
      </c>
    </row>
    <row r="3122" spans="1:10" x14ac:dyDescent="0.25">
      <c r="A3122" s="12">
        <v>7811066830</v>
      </c>
      <c r="B3122" s="13" t="s">
        <v>4042</v>
      </c>
      <c r="C3122" s="13" t="str">
        <f>IF(B3122="","не указан"&amp;COUNTIF($A$3:$A3122,A3122),B3122)</f>
        <v>ГБОУ школа № 17</v>
      </c>
      <c r="D3122" s="10" t="str">
        <f t="shared" si="96"/>
        <v>7811066830ГБОУ школа № 17</v>
      </c>
      <c r="E3122" s="13" t="s">
        <v>4043</v>
      </c>
      <c r="F3122" s="13" t="s">
        <v>16</v>
      </c>
      <c r="G3122" s="13" t="s">
        <v>1325</v>
      </c>
      <c r="H3122" s="14" t="s">
        <v>1473</v>
      </c>
      <c r="I3122" s="2">
        <f t="shared" si="97"/>
        <v>1</v>
      </c>
      <c r="J3122" s="2" t="s">
        <v>11974</v>
      </c>
    </row>
    <row r="3123" spans="1:10" x14ac:dyDescent="0.25">
      <c r="A3123" s="9">
        <v>7811066848</v>
      </c>
      <c r="B3123" s="13"/>
      <c r="C3123" s="13" t="str">
        <f>IF(B3123="","не указан"&amp;COUNTIF($A$3:$A3123,A3123),B3123)</f>
        <v>не указан1</v>
      </c>
      <c r="D3123" s="10" t="str">
        <f t="shared" si="96"/>
        <v>7811066848не указан1</v>
      </c>
      <c r="E3123" s="10" t="s">
        <v>8082</v>
      </c>
      <c r="F3123" s="10" t="s">
        <v>16</v>
      </c>
      <c r="G3123" s="10" t="s">
        <v>1325</v>
      </c>
      <c r="H3123" s="11" t="s">
        <v>1434</v>
      </c>
      <c r="I3123" s="2">
        <f t="shared" si="97"/>
        <v>1</v>
      </c>
      <c r="J3123" s="2" t="s">
        <v>11974</v>
      </c>
    </row>
    <row r="3124" spans="1:10" x14ac:dyDescent="0.25">
      <c r="A3124" s="12">
        <v>7811066855</v>
      </c>
      <c r="B3124" s="13"/>
      <c r="C3124" s="13" t="str">
        <f>IF(B3124="","не указан"&amp;COUNTIF($A$3:$A3124,A3124),B3124)</f>
        <v>не указан1</v>
      </c>
      <c r="D3124" s="10" t="str">
        <f t="shared" si="96"/>
        <v>7811066855не указан1</v>
      </c>
      <c r="E3124" s="13" t="s">
        <v>8263</v>
      </c>
      <c r="F3124" s="13" t="s">
        <v>16</v>
      </c>
      <c r="G3124" s="13" t="s">
        <v>1325</v>
      </c>
      <c r="H3124" s="14" t="s">
        <v>1474</v>
      </c>
      <c r="I3124" s="2">
        <f t="shared" si="97"/>
        <v>2</v>
      </c>
      <c r="J3124" s="2" t="s">
        <v>11974</v>
      </c>
    </row>
    <row r="3125" spans="1:10" x14ac:dyDescent="0.25">
      <c r="A3125" s="9">
        <v>7811066855</v>
      </c>
      <c r="B3125" s="10" t="s">
        <v>8269</v>
      </c>
      <c r="C3125" s="13" t="str">
        <f>IF(B3125="","не указан"&amp;COUNTIF($A$3:$A3125,A3125),B3125)</f>
        <v>Общеобразовательная школа, главное здание</v>
      </c>
      <c r="D3125" s="10" t="str">
        <f t="shared" si="96"/>
        <v>7811066855Общеобразовательная школа, главное здание</v>
      </c>
      <c r="E3125" s="10" t="s">
        <v>8270</v>
      </c>
      <c r="F3125" s="10" t="s">
        <v>16</v>
      </c>
      <c r="G3125" s="10" t="s">
        <v>1325</v>
      </c>
      <c r="H3125" s="11" t="s">
        <v>1474</v>
      </c>
      <c r="I3125" s="2">
        <f t="shared" si="97"/>
        <v>1</v>
      </c>
      <c r="J3125" s="2" t="s">
        <v>11974</v>
      </c>
    </row>
    <row r="3126" spans="1:10" x14ac:dyDescent="0.25">
      <c r="A3126" s="12">
        <v>7811066862</v>
      </c>
      <c r="B3126" s="13" t="s">
        <v>4668</v>
      </c>
      <c r="C3126" s="13" t="str">
        <f>IF(B3126="","не указан"&amp;COUNTIF($A$3:$A3126,A3126),B3126)</f>
        <v>Государственное бюджетное общеобразовательное учреждение  гимназия  № 330 Невского  района Санкт- Петербурга</v>
      </c>
      <c r="D3126" s="10" t="str">
        <f t="shared" si="96"/>
        <v>7811066862Государственное бюджетное общеобразовательное учреждение  гимназия  № 330 Невского  района Санкт- Петербурга</v>
      </c>
      <c r="E3126" s="13"/>
      <c r="F3126" s="13" t="s">
        <v>16</v>
      </c>
      <c r="G3126" s="13" t="s">
        <v>1325</v>
      </c>
      <c r="H3126" s="14" t="s">
        <v>1421</v>
      </c>
      <c r="I3126" s="2">
        <f t="shared" si="97"/>
        <v>3</v>
      </c>
      <c r="J3126" s="2" t="s">
        <v>11974</v>
      </c>
    </row>
    <row r="3127" spans="1:10" x14ac:dyDescent="0.25">
      <c r="A3127" s="9">
        <v>7811066862</v>
      </c>
      <c r="B3127" s="10" t="s">
        <v>8674</v>
      </c>
      <c r="C3127" s="13" t="str">
        <f>IF(B3127="","не указан"&amp;COUNTIF($A$3:$A3127,A3127),B3127)</f>
        <v>Отделение дополнительного образования детей</v>
      </c>
      <c r="D3127" s="10" t="str">
        <f t="shared" si="96"/>
        <v>7811066862Отделение дополнительного образования детей</v>
      </c>
      <c r="E3127" s="10"/>
      <c r="F3127" s="10" t="s">
        <v>16</v>
      </c>
      <c r="G3127" s="10" t="s">
        <v>1325</v>
      </c>
      <c r="H3127" s="11" t="s">
        <v>1421</v>
      </c>
      <c r="I3127" s="2">
        <f t="shared" si="97"/>
        <v>2</v>
      </c>
      <c r="J3127" s="2" t="s">
        <v>11974</v>
      </c>
    </row>
    <row r="3128" spans="1:10" x14ac:dyDescent="0.25">
      <c r="A3128" s="12">
        <v>7811066862</v>
      </c>
      <c r="B3128" s="13"/>
      <c r="C3128" s="13" t="str">
        <f>IF(B3128="","не указан"&amp;COUNTIF($A$3:$A3128,A3128),B3128)</f>
        <v>не указан3</v>
      </c>
      <c r="D3128" s="10" t="str">
        <f t="shared" si="96"/>
        <v>7811066862не указан3</v>
      </c>
      <c r="E3128" s="13"/>
      <c r="F3128" s="13" t="s">
        <v>16</v>
      </c>
      <c r="G3128" s="13" t="s">
        <v>1325</v>
      </c>
      <c r="H3128" s="14" t="s">
        <v>1421</v>
      </c>
      <c r="I3128" s="2">
        <f t="shared" si="97"/>
        <v>1</v>
      </c>
      <c r="J3128" s="2" t="s">
        <v>11974</v>
      </c>
    </row>
    <row r="3129" spans="1:10" x14ac:dyDescent="0.25">
      <c r="A3129" s="9">
        <v>7811066887</v>
      </c>
      <c r="B3129" s="10" t="s">
        <v>8255</v>
      </c>
      <c r="C3129" s="13" t="str">
        <f>IF(B3129="","не указан"&amp;COUNTIF($A$3:$A3129,A3129),B3129)</f>
        <v>общеобразовательная школа</v>
      </c>
      <c r="D3129" s="10" t="str">
        <f t="shared" si="96"/>
        <v>7811066887общеобразовательная школа</v>
      </c>
      <c r="E3129" s="10" t="s">
        <v>8256</v>
      </c>
      <c r="F3129" s="10" t="s">
        <v>16</v>
      </c>
      <c r="G3129" s="10" t="s">
        <v>1325</v>
      </c>
      <c r="H3129" s="11" t="s">
        <v>1461</v>
      </c>
      <c r="I3129" s="2">
        <f t="shared" si="97"/>
        <v>1</v>
      </c>
      <c r="J3129" s="2" t="s">
        <v>11974</v>
      </c>
    </row>
    <row r="3130" spans="1:10" x14ac:dyDescent="0.25">
      <c r="A3130" s="12">
        <v>7811066904</v>
      </c>
      <c r="B3130" s="13"/>
      <c r="C3130" s="13" t="str">
        <f>IF(B3130="","не указан"&amp;COUNTIF($A$3:$A3130,A3130),B3130)</f>
        <v>не указан1</v>
      </c>
      <c r="D3130" s="10" t="str">
        <f t="shared" si="96"/>
        <v>7811066904не указан1</v>
      </c>
      <c r="E3130" s="13"/>
      <c r="F3130" s="13" t="s">
        <v>16</v>
      </c>
      <c r="G3130" s="13" t="s">
        <v>1325</v>
      </c>
      <c r="H3130" s="14" t="s">
        <v>1469</v>
      </c>
      <c r="I3130" s="2">
        <f t="shared" si="97"/>
        <v>1</v>
      </c>
      <c r="J3130" s="2" t="s">
        <v>11974</v>
      </c>
    </row>
    <row r="3131" spans="1:10" x14ac:dyDescent="0.25">
      <c r="A3131" s="9">
        <v>7811066929</v>
      </c>
      <c r="B3131" s="13"/>
      <c r="C3131" s="13" t="str">
        <f>IF(B3131="","не указан"&amp;COUNTIF($A$3:$A3131,A3131),B3131)</f>
        <v>не указан1</v>
      </c>
      <c r="D3131" s="10" t="str">
        <f t="shared" si="96"/>
        <v>7811066929не указан1</v>
      </c>
      <c r="E3131" s="10" t="s">
        <v>8079</v>
      </c>
      <c r="F3131" s="10" t="s">
        <v>16</v>
      </c>
      <c r="G3131" s="10" t="s">
        <v>1325</v>
      </c>
      <c r="H3131" s="11" t="s">
        <v>1471</v>
      </c>
      <c r="I3131" s="2">
        <f t="shared" si="97"/>
        <v>1</v>
      </c>
      <c r="J3131" s="2" t="s">
        <v>11974</v>
      </c>
    </row>
    <row r="3132" spans="1:10" x14ac:dyDescent="0.25">
      <c r="A3132" s="12">
        <v>7811066943</v>
      </c>
      <c r="B3132" s="13"/>
      <c r="C3132" s="13" t="str">
        <f>IF(B3132="","не указан"&amp;COUNTIF($A$3:$A3132,A3132),B3132)</f>
        <v>не указан1</v>
      </c>
      <c r="D3132" s="10" t="str">
        <f t="shared" si="96"/>
        <v>7811066943не указан1</v>
      </c>
      <c r="E3132" s="13" t="s">
        <v>6659</v>
      </c>
      <c r="F3132" s="13" t="s">
        <v>16</v>
      </c>
      <c r="G3132" s="13" t="s">
        <v>1325</v>
      </c>
      <c r="H3132" s="14" t="s">
        <v>1477</v>
      </c>
      <c r="I3132" s="2">
        <f t="shared" si="97"/>
        <v>1</v>
      </c>
      <c r="J3132" s="2" t="s">
        <v>11974</v>
      </c>
    </row>
    <row r="3133" spans="1:10" x14ac:dyDescent="0.25">
      <c r="A3133" s="9">
        <v>7811066950</v>
      </c>
      <c r="B3133" s="13"/>
      <c r="C3133" s="13" t="str">
        <f>IF(B3133="","не указан"&amp;COUNTIF($A$3:$A3133,A3133),B3133)</f>
        <v>не указан1</v>
      </c>
      <c r="D3133" s="10" t="str">
        <f t="shared" si="96"/>
        <v>7811066950не указан1</v>
      </c>
      <c r="E3133" s="10" t="s">
        <v>8047</v>
      </c>
      <c r="F3133" s="10" t="s">
        <v>16</v>
      </c>
      <c r="G3133" s="10" t="s">
        <v>1325</v>
      </c>
      <c r="H3133" s="11" t="s">
        <v>1478</v>
      </c>
      <c r="I3133" s="2">
        <f t="shared" si="97"/>
        <v>1</v>
      </c>
      <c r="J3133" s="2" t="s">
        <v>11974</v>
      </c>
    </row>
    <row r="3134" spans="1:10" x14ac:dyDescent="0.25">
      <c r="A3134" s="12">
        <v>7811066982</v>
      </c>
      <c r="B3134" s="13"/>
      <c r="C3134" s="13" t="str">
        <f>IF(B3134="","не указан"&amp;COUNTIF($A$3:$A3134,A3134),B3134)</f>
        <v>не указан1</v>
      </c>
      <c r="D3134" s="10" t="str">
        <f t="shared" si="96"/>
        <v>7811066982не указан1</v>
      </c>
      <c r="E3134" s="13" t="s">
        <v>8060</v>
      </c>
      <c r="F3134" s="13" t="s">
        <v>16</v>
      </c>
      <c r="G3134" s="13" t="s">
        <v>1325</v>
      </c>
      <c r="H3134" s="14" t="s">
        <v>1481</v>
      </c>
      <c r="I3134" s="2">
        <f t="shared" si="97"/>
        <v>1</v>
      </c>
      <c r="J3134" s="2" t="s">
        <v>11974</v>
      </c>
    </row>
    <row r="3135" spans="1:10" x14ac:dyDescent="0.25">
      <c r="A3135" s="9">
        <v>7811066990</v>
      </c>
      <c r="B3135" s="10" t="s">
        <v>5575</v>
      </c>
      <c r="C3135" s="13" t="str">
        <f>IF(B3135="","не указан"&amp;COUNTIF($A$3:$A3135,A3135),B3135)</f>
        <v>Дом детского творчества</v>
      </c>
      <c r="D3135" s="10" t="str">
        <f t="shared" si="96"/>
        <v>7811066990Дом детского творчества</v>
      </c>
      <c r="E3135" s="10" t="s">
        <v>5576</v>
      </c>
      <c r="F3135" s="10" t="s">
        <v>16</v>
      </c>
      <c r="G3135" s="10" t="s">
        <v>1325</v>
      </c>
      <c r="H3135" s="11" t="s">
        <v>1482</v>
      </c>
      <c r="I3135" s="2">
        <f t="shared" si="97"/>
        <v>1</v>
      </c>
      <c r="J3135" s="2" t="s">
        <v>11974</v>
      </c>
    </row>
    <row r="3136" spans="1:10" x14ac:dyDescent="0.25">
      <c r="A3136" s="12">
        <v>7811067009</v>
      </c>
      <c r="B3136" s="13" t="s">
        <v>4856</v>
      </c>
      <c r="C3136" s="13" t="str">
        <f>IF(B3136="","не указан"&amp;COUNTIF($A$3:$A3136,A3136),B3136)</f>
        <v>государственное бюджетное учреждение</v>
      </c>
      <c r="D3136" s="10" t="str">
        <f t="shared" si="96"/>
        <v>7811067009государственное бюджетное учреждение</v>
      </c>
      <c r="E3136" s="13" t="s">
        <v>4857</v>
      </c>
      <c r="F3136" s="13" t="s">
        <v>16</v>
      </c>
      <c r="G3136" s="13" t="s">
        <v>1325</v>
      </c>
      <c r="H3136" s="14" t="s">
        <v>1480</v>
      </c>
      <c r="I3136" s="2">
        <f t="shared" si="97"/>
        <v>1</v>
      </c>
      <c r="J3136" s="2" t="s">
        <v>11974</v>
      </c>
    </row>
    <row r="3137" spans="1:10" x14ac:dyDescent="0.25">
      <c r="A3137" s="9">
        <v>7811067016</v>
      </c>
      <c r="B3137" s="10" t="s">
        <v>1490</v>
      </c>
      <c r="C3137" s="13" t="str">
        <f>IF(B3137="","не указан"&amp;COUNTIF($A$3:$A3137,A3137),B3137)</f>
        <v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Невского района Санкт-Петербурга</v>
      </c>
      <c r="D3137" s="10" t="str">
        <f t="shared" si="96"/>
        <v>7811067016Государственное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Невского района Санкт-Петербурга</v>
      </c>
      <c r="E3137" s="10"/>
      <c r="F3137" s="10" t="s">
        <v>16</v>
      </c>
      <c r="G3137" s="10" t="s">
        <v>1325</v>
      </c>
      <c r="H3137" s="11" t="s">
        <v>1490</v>
      </c>
      <c r="I3137" s="2">
        <f t="shared" si="97"/>
        <v>2</v>
      </c>
      <c r="J3137" s="2" t="s">
        <v>11974</v>
      </c>
    </row>
    <row r="3138" spans="1:10" x14ac:dyDescent="0.25">
      <c r="A3138" s="12">
        <v>7811067016</v>
      </c>
      <c r="B3138" s="13"/>
      <c r="C3138" s="13" t="str">
        <f>IF(B3138="","не указан"&amp;COUNTIF($A$3:$A3138,A3138),B3138)</f>
        <v>не указан2</v>
      </c>
      <c r="D3138" s="10" t="str">
        <f t="shared" si="96"/>
        <v>7811067016не указан2</v>
      </c>
      <c r="E3138" s="13" t="s">
        <v>4884</v>
      </c>
      <c r="F3138" s="13" t="s">
        <v>16</v>
      </c>
      <c r="G3138" s="13" t="s">
        <v>1325</v>
      </c>
      <c r="H3138" s="14" t="s">
        <v>1490</v>
      </c>
      <c r="I3138" s="2">
        <f t="shared" si="97"/>
        <v>1</v>
      </c>
      <c r="J3138" s="2" t="s">
        <v>11974</v>
      </c>
    </row>
    <row r="3139" spans="1:10" x14ac:dyDescent="0.25">
      <c r="A3139" s="9">
        <v>7811067023</v>
      </c>
      <c r="B3139" s="10" t="s">
        <v>6091</v>
      </c>
      <c r="C3139" s="13" t="str">
        <f>IF(B3139="","не указан"&amp;COUNTIF($A$3:$A3139,A3139),B3139)</f>
        <v>ЗАО «СОК «Звезда»</v>
      </c>
      <c r="D3139" s="10" t="str">
        <f t="shared" si="96"/>
        <v>7811067023ЗАО «СОК «Звезда»</v>
      </c>
      <c r="E3139" s="10"/>
      <c r="F3139" s="10" t="s">
        <v>16</v>
      </c>
      <c r="G3139" s="10" t="s">
        <v>1325</v>
      </c>
      <c r="H3139" s="11" t="s">
        <v>1488</v>
      </c>
      <c r="I3139" s="2">
        <f t="shared" si="97"/>
        <v>1</v>
      </c>
      <c r="J3139" s="2" t="s">
        <v>11974</v>
      </c>
    </row>
    <row r="3140" spans="1:10" x14ac:dyDescent="0.25">
      <c r="A3140" s="12">
        <v>7811067030</v>
      </c>
      <c r="B3140" s="13" t="s">
        <v>11156</v>
      </c>
      <c r="C3140" s="13" t="str">
        <f>IF(B3140="","не указан"&amp;COUNTIF($A$3:$A3140,A3140),B3140)</f>
        <v>Учебно-спальный корпус</v>
      </c>
      <c r="D3140" s="10" t="str">
        <f t="shared" ref="D3140:D3203" si="98">A3140&amp;C3140</f>
        <v>7811067030Учебно-спальный корпус</v>
      </c>
      <c r="E3140" s="13" t="s">
        <v>11157</v>
      </c>
      <c r="F3140" s="13" t="s">
        <v>16</v>
      </c>
      <c r="G3140" s="13" t="s">
        <v>1325</v>
      </c>
      <c r="H3140" s="14" t="s">
        <v>1479</v>
      </c>
      <c r="I3140" s="2">
        <f t="shared" ref="I3140:I3203" si="99">COUNTIF(A3140:A9871,A3140)</f>
        <v>1</v>
      </c>
      <c r="J3140" s="2" t="s">
        <v>11974</v>
      </c>
    </row>
    <row r="3141" spans="1:10" x14ac:dyDescent="0.25">
      <c r="A3141" s="9">
        <v>7811067048</v>
      </c>
      <c r="B3141" s="13"/>
      <c r="C3141" s="13" t="str">
        <f>IF(B3141="","не указан"&amp;COUNTIF($A$3:$A3141,A3141),B3141)</f>
        <v>не указан1</v>
      </c>
      <c r="D3141" s="10" t="str">
        <f t="shared" si="98"/>
        <v>7811067048не указан1</v>
      </c>
      <c r="E3141" s="10" t="s">
        <v>10722</v>
      </c>
      <c r="F3141" s="10" t="s">
        <v>16</v>
      </c>
      <c r="G3141" s="10" t="s">
        <v>1325</v>
      </c>
      <c r="H3141" s="11" t="s">
        <v>1487</v>
      </c>
      <c r="I3141" s="2">
        <f t="shared" si="99"/>
        <v>1</v>
      </c>
      <c r="J3141" s="2" t="s">
        <v>11974</v>
      </c>
    </row>
    <row r="3142" spans="1:10" x14ac:dyDescent="0.25">
      <c r="A3142" s="12">
        <v>7811067425</v>
      </c>
      <c r="B3142" s="13" t="s">
        <v>4881</v>
      </c>
      <c r="C3142" s="13" t="str">
        <f>IF(B3142="","не указан"&amp;COUNTIF($A$3:$A3142,A3142),B3142)</f>
        <v>Государственное бюджетное учреждение дополнительного образования Центр психолого-педагогической, медицинской и социальной помощи Невского района Санкт-Петербурга</v>
      </c>
      <c r="D3142" s="10" t="str">
        <f t="shared" si="98"/>
        <v>7811067425Государственное бюджетное учреждение дополнительного образования Центр психолого-педагогической, медицинской и социальной помощи Невского района Санкт-Петербурга</v>
      </c>
      <c r="E3142" s="13"/>
      <c r="F3142" s="13" t="s">
        <v>16</v>
      </c>
      <c r="G3142" s="13" t="s">
        <v>1325</v>
      </c>
      <c r="H3142" s="14" t="s">
        <v>1485</v>
      </c>
      <c r="I3142" s="2">
        <f t="shared" si="99"/>
        <v>1</v>
      </c>
      <c r="J3142" s="2" t="s">
        <v>11974</v>
      </c>
    </row>
    <row r="3143" spans="1:10" x14ac:dyDescent="0.25">
      <c r="A3143" s="9">
        <v>7811067545</v>
      </c>
      <c r="B3143" s="13"/>
      <c r="C3143" s="13" t="str">
        <f>IF(B3143="","не указан"&amp;COUNTIF($A$3:$A3143,A3143),B3143)</f>
        <v>не указан1</v>
      </c>
      <c r="D3143" s="10" t="str">
        <f t="shared" si="98"/>
        <v>7811067545не указан1</v>
      </c>
      <c r="E3143" s="10" t="s">
        <v>5109</v>
      </c>
      <c r="F3143" s="10" t="s">
        <v>16</v>
      </c>
      <c r="G3143" s="10" t="s">
        <v>1325</v>
      </c>
      <c r="H3143" s="11" t="s">
        <v>1408</v>
      </c>
      <c r="I3143" s="2">
        <f t="shared" si="99"/>
        <v>1</v>
      </c>
      <c r="J3143" s="2" t="s">
        <v>11974</v>
      </c>
    </row>
    <row r="3144" spans="1:10" x14ac:dyDescent="0.25">
      <c r="A3144" s="12">
        <v>7811067633</v>
      </c>
      <c r="B3144" s="13" t="s">
        <v>6448</v>
      </c>
      <c r="C3144" s="13" t="str">
        <f>IF(B3144="","не указан"&amp;COUNTIF($A$3:$A3144,A3144),B3144)</f>
        <v>Здание лыжной базы</v>
      </c>
      <c r="D3144" s="10" t="str">
        <f t="shared" si="98"/>
        <v>7811067633Здание лыжной базы</v>
      </c>
      <c r="E3144" s="13" t="s">
        <v>6449</v>
      </c>
      <c r="F3144" s="13" t="s">
        <v>16</v>
      </c>
      <c r="G3144" s="13" t="s">
        <v>1325</v>
      </c>
      <c r="H3144" s="14" t="s">
        <v>1486</v>
      </c>
      <c r="I3144" s="2">
        <f t="shared" si="99"/>
        <v>2</v>
      </c>
      <c r="J3144" s="2" t="s">
        <v>11974</v>
      </c>
    </row>
    <row r="3145" spans="1:10" x14ac:dyDescent="0.25">
      <c r="A3145" s="9">
        <v>7811067633</v>
      </c>
      <c r="B3145" s="13"/>
      <c r="C3145" s="13" t="str">
        <f>IF(B3145="","не указан"&amp;COUNTIF($A$3:$A3145,A3145),B3145)</f>
        <v>не указан2</v>
      </c>
      <c r="D3145" s="10" t="str">
        <f t="shared" si="98"/>
        <v>7811067633не указан2</v>
      </c>
      <c r="E3145" s="10" t="s">
        <v>8511</v>
      </c>
      <c r="F3145" s="10" t="s">
        <v>16</v>
      </c>
      <c r="G3145" s="10" t="s">
        <v>1325</v>
      </c>
      <c r="H3145" s="11" t="s">
        <v>1486</v>
      </c>
      <c r="I3145" s="2">
        <f t="shared" si="99"/>
        <v>1</v>
      </c>
      <c r="J3145" s="2" t="s">
        <v>11974</v>
      </c>
    </row>
    <row r="3146" spans="1:10" x14ac:dyDescent="0.25">
      <c r="A3146" s="12">
        <v>7811068002</v>
      </c>
      <c r="B3146" s="13" t="s">
        <v>5328</v>
      </c>
      <c r="C3146" s="13" t="str">
        <f>IF(B3146="","не указан"&amp;COUNTIF($A$3:$A3146,A3146),B3146)</f>
        <v>Детский сад № 38</v>
      </c>
      <c r="D3146" s="10" t="str">
        <f t="shared" si="98"/>
        <v>7811068002Детский сад № 38</v>
      </c>
      <c r="E3146" s="13" t="s">
        <v>5329</v>
      </c>
      <c r="F3146" s="13" t="s">
        <v>16</v>
      </c>
      <c r="G3146" s="13" t="s">
        <v>1325</v>
      </c>
      <c r="H3146" s="14" t="s">
        <v>1380</v>
      </c>
      <c r="I3146" s="2">
        <f t="shared" si="99"/>
        <v>1</v>
      </c>
      <c r="J3146" s="2" t="s">
        <v>11974</v>
      </c>
    </row>
    <row r="3147" spans="1:10" x14ac:dyDescent="0.25">
      <c r="A3147" s="9">
        <v>7811070851</v>
      </c>
      <c r="B3147" s="13"/>
      <c r="C3147" s="13" t="str">
        <f>IF(B3147="","не указан"&amp;COUNTIF($A$3:$A3147,A3147),B3147)</f>
        <v>не указан1</v>
      </c>
      <c r="D3147" s="10" t="str">
        <f t="shared" si="98"/>
        <v>7811070851не указан1</v>
      </c>
      <c r="E3147" s="10"/>
      <c r="F3147" s="10" t="s">
        <v>2243</v>
      </c>
      <c r="G3147" s="10" t="s">
        <v>2317</v>
      </c>
      <c r="H3147" s="11" t="s">
        <v>2366</v>
      </c>
      <c r="I3147" s="2">
        <f t="shared" si="99"/>
        <v>21</v>
      </c>
      <c r="J3147" s="2" t="s">
        <v>11974</v>
      </c>
    </row>
    <row r="3148" spans="1:10" x14ac:dyDescent="0.25">
      <c r="A3148" s="12">
        <v>7811070851</v>
      </c>
      <c r="B3148" s="13" t="s">
        <v>4936</v>
      </c>
      <c r="C3148" s="13" t="str">
        <f>IF(B3148="","не указан"&amp;COUNTIF($A$3:$A3148,A3148),B3148)</f>
        <v>Дезинфекционная камера</v>
      </c>
      <c r="D3148" s="10" t="str">
        <f t="shared" si="98"/>
        <v>7811070851Дезинфекционная камера</v>
      </c>
      <c r="E3148" s="13"/>
      <c r="F3148" s="13" t="s">
        <v>2243</v>
      </c>
      <c r="G3148" s="13" t="s">
        <v>2317</v>
      </c>
      <c r="H3148" s="14" t="s">
        <v>2366</v>
      </c>
      <c r="I3148" s="2">
        <f t="shared" si="99"/>
        <v>20</v>
      </c>
      <c r="J3148" s="2" t="s">
        <v>11974</v>
      </c>
    </row>
    <row r="3149" spans="1:10" x14ac:dyDescent="0.25">
      <c r="A3149" s="9">
        <v>7811070851</v>
      </c>
      <c r="B3149" s="13"/>
      <c r="C3149" s="13" t="str">
        <f>IF(B3149="","не указан"&amp;COUNTIF($A$3:$A3149,A3149),B3149)</f>
        <v>не указан3</v>
      </c>
      <c r="D3149" s="10" t="str">
        <f t="shared" si="98"/>
        <v>7811070851не указан3</v>
      </c>
      <c r="E3149" s="10"/>
      <c r="F3149" s="10" t="s">
        <v>2243</v>
      </c>
      <c r="G3149" s="10" t="s">
        <v>2317</v>
      </c>
      <c r="H3149" s="11" t="s">
        <v>2366</v>
      </c>
      <c r="I3149" s="2">
        <f t="shared" si="99"/>
        <v>19</v>
      </c>
      <c r="J3149" s="2" t="s">
        <v>11974</v>
      </c>
    </row>
    <row r="3150" spans="1:10" x14ac:dyDescent="0.25">
      <c r="A3150" s="12">
        <v>7811070851</v>
      </c>
      <c r="B3150" s="13"/>
      <c r="C3150" s="13" t="str">
        <f>IF(B3150="","не указан"&amp;COUNTIF($A$3:$A3150,A3150),B3150)</f>
        <v>не указан4</v>
      </c>
      <c r="D3150" s="10" t="str">
        <f t="shared" si="98"/>
        <v>7811070851не указан4</v>
      </c>
      <c r="E3150" s="13"/>
      <c r="F3150" s="13" t="s">
        <v>2243</v>
      </c>
      <c r="G3150" s="13" t="s">
        <v>2317</v>
      </c>
      <c r="H3150" s="14" t="s">
        <v>2366</v>
      </c>
      <c r="I3150" s="2">
        <f t="shared" si="99"/>
        <v>18</v>
      </c>
      <c r="J3150" s="2" t="s">
        <v>11974</v>
      </c>
    </row>
    <row r="3151" spans="1:10" x14ac:dyDescent="0.25">
      <c r="A3151" s="9">
        <v>7811070851</v>
      </c>
      <c r="B3151" s="10" t="s">
        <v>6914</v>
      </c>
      <c r="C3151" s="13" t="str">
        <f>IF(B3151="","не указан"&amp;COUNTIF($A$3:$A3151,A3151),B3151)</f>
        <v>Корпус пищеблока</v>
      </c>
      <c r="D3151" s="10" t="str">
        <f t="shared" si="98"/>
        <v>7811070851Корпус пищеблока</v>
      </c>
      <c r="E3151" s="10"/>
      <c r="F3151" s="10" t="s">
        <v>2243</v>
      </c>
      <c r="G3151" s="10" t="s">
        <v>2317</v>
      </c>
      <c r="H3151" s="11" t="s">
        <v>2366</v>
      </c>
      <c r="I3151" s="2">
        <f t="shared" si="99"/>
        <v>17</v>
      </c>
      <c r="J3151" s="2" t="s">
        <v>11974</v>
      </c>
    </row>
    <row r="3152" spans="1:10" x14ac:dyDescent="0.25">
      <c r="A3152" s="12">
        <v>7811070851</v>
      </c>
      <c r="B3152" s="13" t="s">
        <v>6915</v>
      </c>
      <c r="C3152" s="13" t="str">
        <f>IF(B3152="","не указан"&amp;COUNTIF($A$3:$A3152,A3152),B3152)</f>
        <v>Корпус Прачечной, Котельной</v>
      </c>
      <c r="D3152" s="10" t="str">
        <f t="shared" si="98"/>
        <v>7811070851Корпус Прачечной, Котельной</v>
      </c>
      <c r="E3152" s="13"/>
      <c r="F3152" s="13" t="s">
        <v>2243</v>
      </c>
      <c r="G3152" s="13" t="s">
        <v>2317</v>
      </c>
      <c r="H3152" s="14" t="s">
        <v>2366</v>
      </c>
      <c r="I3152" s="2">
        <f t="shared" si="99"/>
        <v>16</v>
      </c>
      <c r="J3152" s="2" t="s">
        <v>11974</v>
      </c>
    </row>
    <row r="3153" spans="1:10" x14ac:dyDescent="0.25">
      <c r="A3153" s="9">
        <v>7811070851</v>
      </c>
      <c r="B3153" s="10" t="s">
        <v>6918</v>
      </c>
      <c r="C3153" s="13" t="str">
        <f>IF(B3153="","не указан"&amp;COUNTIF($A$3:$A3153,A3153),B3153)</f>
        <v>Корпус складского помещения</v>
      </c>
      <c r="D3153" s="10" t="str">
        <f t="shared" si="98"/>
        <v>7811070851Корпус складского помещения</v>
      </c>
      <c r="E3153" s="10"/>
      <c r="F3153" s="10" t="s">
        <v>2243</v>
      </c>
      <c r="G3153" s="10" t="s">
        <v>2317</v>
      </c>
      <c r="H3153" s="11" t="s">
        <v>2366</v>
      </c>
      <c r="I3153" s="2">
        <f t="shared" si="99"/>
        <v>15</v>
      </c>
      <c r="J3153" s="2" t="s">
        <v>11974</v>
      </c>
    </row>
    <row r="3154" spans="1:10" x14ac:dyDescent="0.25">
      <c r="A3154" s="12">
        <v>7811070851</v>
      </c>
      <c r="B3154" s="13" t="s">
        <v>7157</v>
      </c>
      <c r="C3154" s="13" t="str">
        <f>IF(B3154="","не указан"&amp;COUNTIF($A$3:$A3154,A3154),B3154)</f>
        <v>Лечебный корпус</v>
      </c>
      <c r="D3154" s="10" t="str">
        <f t="shared" si="98"/>
        <v>7811070851Лечебный корпус</v>
      </c>
      <c r="E3154" s="13"/>
      <c r="F3154" s="13" t="s">
        <v>2243</v>
      </c>
      <c r="G3154" s="13" t="s">
        <v>2317</v>
      </c>
      <c r="H3154" s="14" t="s">
        <v>2366</v>
      </c>
      <c r="I3154" s="2">
        <f t="shared" si="99"/>
        <v>14</v>
      </c>
      <c r="J3154" s="2" t="s">
        <v>11974</v>
      </c>
    </row>
    <row r="3155" spans="1:10" x14ac:dyDescent="0.25">
      <c r="A3155" s="9">
        <v>7811070851</v>
      </c>
      <c r="B3155" s="10" t="s">
        <v>7355</v>
      </c>
      <c r="C3155" s="13" t="str">
        <f>IF(B3155="","не указан"&amp;COUNTIF($A$3:$A3155,A3155),B3155)</f>
        <v>Многофункциональный лечебно-диагностический корпус</v>
      </c>
      <c r="D3155" s="10" t="str">
        <f t="shared" si="98"/>
        <v>7811070851Многофункциональный лечебно-диагностический корпус</v>
      </c>
      <c r="E3155" s="10"/>
      <c r="F3155" s="10" t="s">
        <v>2243</v>
      </c>
      <c r="G3155" s="10" t="s">
        <v>2317</v>
      </c>
      <c r="H3155" s="11" t="s">
        <v>2366</v>
      </c>
      <c r="I3155" s="2">
        <f t="shared" si="99"/>
        <v>13</v>
      </c>
      <c r="J3155" s="2" t="s">
        <v>11974</v>
      </c>
    </row>
    <row r="3156" spans="1:10" x14ac:dyDescent="0.25">
      <c r="A3156" s="12">
        <v>7811070851</v>
      </c>
      <c r="B3156" s="13" t="s">
        <v>7608</v>
      </c>
      <c r="C3156" s="13" t="str">
        <f>IF(B3156="","не указан"&amp;COUNTIF($A$3:$A3156,A3156),B3156)</f>
        <v>Нежилое  лечебное Эндокринологическое отделение</v>
      </c>
      <c r="D3156" s="10" t="str">
        <f t="shared" si="98"/>
        <v>7811070851Нежилое  лечебное Эндокринологическое отделение</v>
      </c>
      <c r="E3156" s="13"/>
      <c r="F3156" s="13" t="s">
        <v>2243</v>
      </c>
      <c r="G3156" s="13" t="s">
        <v>2317</v>
      </c>
      <c r="H3156" s="14" t="s">
        <v>2366</v>
      </c>
      <c r="I3156" s="2">
        <f t="shared" si="99"/>
        <v>12</v>
      </c>
      <c r="J3156" s="2" t="s">
        <v>11974</v>
      </c>
    </row>
    <row r="3157" spans="1:10" x14ac:dyDescent="0.25">
      <c r="A3157" s="9">
        <v>7811070851</v>
      </c>
      <c r="B3157" s="10" t="s">
        <v>7753</v>
      </c>
      <c r="C3157" s="13" t="str">
        <f>IF(B3157="","не указан"&amp;COUNTIF($A$3:$A3157,A3157),B3157)</f>
        <v>Нежилое Кислородная</v>
      </c>
      <c r="D3157" s="10" t="str">
        <f t="shared" si="98"/>
        <v>7811070851Нежилое Кислородная</v>
      </c>
      <c r="E3157" s="10"/>
      <c r="F3157" s="10" t="s">
        <v>2243</v>
      </c>
      <c r="G3157" s="10" t="s">
        <v>2317</v>
      </c>
      <c r="H3157" s="11" t="s">
        <v>2366</v>
      </c>
      <c r="I3157" s="2">
        <f t="shared" si="99"/>
        <v>11</v>
      </c>
      <c r="J3157" s="2" t="s">
        <v>11974</v>
      </c>
    </row>
    <row r="3158" spans="1:10" x14ac:dyDescent="0.25">
      <c r="A3158" s="12">
        <v>7811070851</v>
      </c>
      <c r="B3158" s="13" t="s">
        <v>7756</v>
      </c>
      <c r="C3158" s="13" t="str">
        <f>IF(B3158="","не указан"&amp;COUNTIF($A$3:$A3158,A3158),B3158)</f>
        <v>Нежилое лечебное здание</v>
      </c>
      <c r="D3158" s="10" t="str">
        <f t="shared" si="98"/>
        <v>7811070851Нежилое лечебное здание</v>
      </c>
      <c r="E3158" s="13"/>
      <c r="F3158" s="13" t="s">
        <v>2243</v>
      </c>
      <c r="G3158" s="13" t="s">
        <v>2317</v>
      </c>
      <c r="H3158" s="14" t="s">
        <v>2366</v>
      </c>
      <c r="I3158" s="2">
        <f t="shared" si="99"/>
        <v>10</v>
      </c>
      <c r="J3158" s="2" t="s">
        <v>11974</v>
      </c>
    </row>
    <row r="3159" spans="1:10" x14ac:dyDescent="0.25">
      <c r="A3159" s="9">
        <v>7811070851</v>
      </c>
      <c r="B3159" s="13"/>
      <c r="C3159" s="13" t="str">
        <f>IF(B3159="","не указан"&amp;COUNTIF($A$3:$A3159,A3159),B3159)</f>
        <v>не указан13</v>
      </c>
      <c r="D3159" s="10" t="str">
        <f t="shared" si="98"/>
        <v>7811070851не указан13</v>
      </c>
      <c r="E3159" s="10"/>
      <c r="F3159" s="10" t="s">
        <v>2243</v>
      </c>
      <c r="G3159" s="10" t="s">
        <v>2317</v>
      </c>
      <c r="H3159" s="11" t="s">
        <v>2366</v>
      </c>
      <c r="I3159" s="2">
        <f t="shared" si="99"/>
        <v>9</v>
      </c>
      <c r="J3159" s="2" t="s">
        <v>11974</v>
      </c>
    </row>
    <row r="3160" spans="1:10" x14ac:dyDescent="0.25">
      <c r="A3160" s="12">
        <v>7811070851</v>
      </c>
      <c r="B3160" s="13" t="s">
        <v>7825</v>
      </c>
      <c r="C3160" s="13" t="str">
        <f>IF(B3160="","не указан"&amp;COUNTIF($A$3:$A3160,A3160),B3160)</f>
        <v>Нежилое Прозекторская , часовня</v>
      </c>
      <c r="D3160" s="10" t="str">
        <f t="shared" si="98"/>
        <v>7811070851Нежилое Прозекторская , часовня</v>
      </c>
      <c r="E3160" s="13"/>
      <c r="F3160" s="13" t="s">
        <v>2243</v>
      </c>
      <c r="G3160" s="13" t="s">
        <v>2317</v>
      </c>
      <c r="H3160" s="14" t="s">
        <v>2366</v>
      </c>
      <c r="I3160" s="2">
        <f t="shared" si="99"/>
        <v>8</v>
      </c>
      <c r="J3160" s="2" t="s">
        <v>11974</v>
      </c>
    </row>
    <row r="3161" spans="1:10" x14ac:dyDescent="0.25">
      <c r="A3161" s="9">
        <v>7811070851</v>
      </c>
      <c r="B3161" s="10" t="s">
        <v>7830</v>
      </c>
      <c r="C3161" s="13" t="str">
        <f>IF(B3161="","не указан"&amp;COUNTIF($A$3:$A3161,A3161),B3161)</f>
        <v>Нежилое холодная камера, Морг</v>
      </c>
      <c r="D3161" s="10" t="str">
        <f t="shared" si="98"/>
        <v>7811070851Нежилое холодная камера, Морг</v>
      </c>
      <c r="E3161" s="10"/>
      <c r="F3161" s="10" t="s">
        <v>2243</v>
      </c>
      <c r="G3161" s="10" t="s">
        <v>2317</v>
      </c>
      <c r="H3161" s="11" t="s">
        <v>2366</v>
      </c>
      <c r="I3161" s="2">
        <f t="shared" si="99"/>
        <v>7</v>
      </c>
      <c r="J3161" s="2" t="s">
        <v>11974</v>
      </c>
    </row>
    <row r="3162" spans="1:10" x14ac:dyDescent="0.25">
      <c r="A3162" s="12">
        <v>7811070851</v>
      </c>
      <c r="B3162" s="13"/>
      <c r="C3162" s="13" t="str">
        <f>IF(B3162="","не указан"&amp;COUNTIF($A$3:$A3162,A3162),B3162)</f>
        <v>не указан16</v>
      </c>
      <c r="D3162" s="10" t="str">
        <f t="shared" si="98"/>
        <v>7811070851не указан16</v>
      </c>
      <c r="E3162" s="13"/>
      <c r="F3162" s="13" t="s">
        <v>2243</v>
      </c>
      <c r="G3162" s="13" t="s">
        <v>2317</v>
      </c>
      <c r="H3162" s="14" t="s">
        <v>2366</v>
      </c>
      <c r="I3162" s="2">
        <f t="shared" si="99"/>
        <v>6</v>
      </c>
      <c r="J3162" s="2" t="s">
        <v>11974</v>
      </c>
    </row>
    <row r="3163" spans="1:10" x14ac:dyDescent="0.25">
      <c r="A3163" s="9">
        <v>7811070851</v>
      </c>
      <c r="B3163" s="10" t="s">
        <v>9044</v>
      </c>
      <c r="C3163" s="13" t="str">
        <f>IF(B3163="","не указан"&amp;COUNTIF($A$3:$A3163,A3163),B3163)</f>
        <v>Патологоанатомический корпус</v>
      </c>
      <c r="D3163" s="10" t="str">
        <f t="shared" si="98"/>
        <v>7811070851Патологоанатомический корпус</v>
      </c>
      <c r="E3163" s="10"/>
      <c r="F3163" s="10" t="s">
        <v>2243</v>
      </c>
      <c r="G3163" s="10" t="s">
        <v>2317</v>
      </c>
      <c r="H3163" s="11" t="s">
        <v>2366</v>
      </c>
      <c r="I3163" s="2">
        <f t="shared" si="99"/>
        <v>5</v>
      </c>
      <c r="J3163" s="2" t="s">
        <v>11974</v>
      </c>
    </row>
    <row r="3164" spans="1:10" x14ac:dyDescent="0.25">
      <c r="A3164" s="12">
        <v>7811070851</v>
      </c>
      <c r="B3164" s="13"/>
      <c r="C3164" s="13" t="str">
        <f>IF(B3164="","не указан"&amp;COUNTIF($A$3:$A3164,A3164),B3164)</f>
        <v>не указан18</v>
      </c>
      <c r="D3164" s="10" t="str">
        <f t="shared" si="98"/>
        <v>7811070851не указан18</v>
      </c>
      <c r="E3164" s="13"/>
      <c r="F3164" s="13" t="s">
        <v>2243</v>
      </c>
      <c r="G3164" s="13" t="s">
        <v>2317</v>
      </c>
      <c r="H3164" s="14" t="s">
        <v>2366</v>
      </c>
      <c r="I3164" s="2">
        <f t="shared" si="99"/>
        <v>4</v>
      </c>
      <c r="J3164" s="2" t="s">
        <v>11974</v>
      </c>
    </row>
    <row r="3165" spans="1:10" x14ac:dyDescent="0.25">
      <c r="A3165" s="9">
        <v>7811070851</v>
      </c>
      <c r="B3165" s="13"/>
      <c r="C3165" s="13" t="str">
        <f>IF(B3165="","не указан"&amp;COUNTIF($A$3:$A3165,A3165),B3165)</f>
        <v>не указан19</v>
      </c>
      <c r="D3165" s="10" t="str">
        <f t="shared" si="98"/>
        <v>7811070851не указан19</v>
      </c>
      <c r="E3165" s="10"/>
      <c r="F3165" s="10" t="s">
        <v>2243</v>
      </c>
      <c r="G3165" s="10" t="s">
        <v>2317</v>
      </c>
      <c r="H3165" s="11" t="s">
        <v>2366</v>
      </c>
      <c r="I3165" s="2">
        <f t="shared" si="99"/>
        <v>3</v>
      </c>
      <c r="J3165" s="2" t="s">
        <v>11974</v>
      </c>
    </row>
    <row r="3166" spans="1:10" x14ac:dyDescent="0.25">
      <c r="A3166" s="12">
        <v>7811070851</v>
      </c>
      <c r="B3166" s="13" t="s">
        <v>10013</v>
      </c>
      <c r="C3166" s="13" t="str">
        <f>IF(B3166="","не указан"&amp;COUNTIF($A$3:$A3166,A3166),B3166)</f>
        <v>Рентгенохранилище</v>
      </c>
      <c r="D3166" s="10" t="str">
        <f t="shared" si="98"/>
        <v>7811070851Рентгенохранилище</v>
      </c>
      <c r="E3166" s="13"/>
      <c r="F3166" s="13" t="s">
        <v>2243</v>
      </c>
      <c r="G3166" s="13" t="s">
        <v>2317</v>
      </c>
      <c r="H3166" s="14" t="s">
        <v>2366</v>
      </c>
      <c r="I3166" s="2">
        <f t="shared" si="99"/>
        <v>2</v>
      </c>
      <c r="J3166" s="2" t="s">
        <v>11974</v>
      </c>
    </row>
    <row r="3167" spans="1:10" x14ac:dyDescent="0.25">
      <c r="A3167" s="9">
        <v>7811070851</v>
      </c>
      <c r="B3167" s="10" t="s">
        <v>11571</v>
      </c>
      <c r="C3167" s="13" t="str">
        <f>IF(B3167="","не указан"&amp;COUNTIF($A$3:$A3167,A3167),B3167)</f>
        <v>Хозяйственный корпус</v>
      </c>
      <c r="D3167" s="10" t="str">
        <f t="shared" si="98"/>
        <v>7811070851Хозяйственный корпус</v>
      </c>
      <c r="E3167" s="10"/>
      <c r="F3167" s="10" t="s">
        <v>2243</v>
      </c>
      <c r="G3167" s="10" t="s">
        <v>2317</v>
      </c>
      <c r="H3167" s="11" t="s">
        <v>2366</v>
      </c>
      <c r="I3167" s="2">
        <f t="shared" si="99"/>
        <v>1</v>
      </c>
      <c r="J3167" s="2" t="s">
        <v>11974</v>
      </c>
    </row>
    <row r="3168" spans="1:10" x14ac:dyDescent="0.25">
      <c r="A3168" s="12">
        <v>7811087943</v>
      </c>
      <c r="B3168" s="13" t="s">
        <v>4327</v>
      </c>
      <c r="C3168" s="13" t="str">
        <f>IF(B3168="","не указан"&amp;COUNTIF($A$3:$A3168,A3168),B3168)</f>
        <v>Государственное бюджетное дошкольное образовательное учреждение детский сад № 103 компенсирующего вида Невского района Санкт-Петербурга</v>
      </c>
      <c r="D3168" s="10" t="str">
        <f t="shared" si="98"/>
        <v>7811087943Государственное бюджетное дошкольное образовательное учреждение детский сад № 103 компенсирующего вида Невского района Санкт-Петербурга</v>
      </c>
      <c r="E3168" s="13" t="s">
        <v>4328</v>
      </c>
      <c r="F3168" s="13" t="s">
        <v>16</v>
      </c>
      <c r="G3168" s="13" t="s">
        <v>1325</v>
      </c>
      <c r="H3168" s="14" t="s">
        <v>1331</v>
      </c>
      <c r="I3168" s="2">
        <f t="shared" si="99"/>
        <v>1</v>
      </c>
      <c r="J3168" s="2" t="s">
        <v>11974</v>
      </c>
    </row>
    <row r="3169" spans="1:10" x14ac:dyDescent="0.25">
      <c r="A3169" s="9">
        <v>7811088150</v>
      </c>
      <c r="B3169" s="13"/>
      <c r="C3169" s="13" t="str">
        <f>IF(B3169="","не указан"&amp;COUNTIF($A$3:$A3169,A3169),B3169)</f>
        <v>не указан1</v>
      </c>
      <c r="D3169" s="10" t="str">
        <f t="shared" si="98"/>
        <v>7811088150не указан1</v>
      </c>
      <c r="E3169" s="10" t="s">
        <v>11212</v>
      </c>
      <c r="F3169" s="10" t="s">
        <v>16</v>
      </c>
      <c r="G3169" s="10" t="s">
        <v>1325</v>
      </c>
      <c r="H3169" s="11" t="s">
        <v>1470</v>
      </c>
      <c r="I3169" s="2">
        <f t="shared" si="99"/>
        <v>1</v>
      </c>
      <c r="J3169" s="2" t="s">
        <v>11974</v>
      </c>
    </row>
    <row r="3170" spans="1:10" x14ac:dyDescent="0.25">
      <c r="A3170" s="12">
        <v>7811089080</v>
      </c>
      <c r="B3170" s="13"/>
      <c r="C3170" s="13" t="str">
        <f>IF(B3170="","не указан"&amp;COUNTIF($A$3:$A3170,A3170),B3170)</f>
        <v>не указан1</v>
      </c>
      <c r="D3170" s="10" t="str">
        <f t="shared" si="98"/>
        <v>7811089080не указан1</v>
      </c>
      <c r="E3170" s="13" t="s">
        <v>5086</v>
      </c>
      <c r="F3170" s="13" t="s">
        <v>16</v>
      </c>
      <c r="G3170" s="13" t="s">
        <v>1325</v>
      </c>
      <c r="H3170" s="14" t="s">
        <v>1403</v>
      </c>
      <c r="I3170" s="2">
        <f t="shared" si="99"/>
        <v>2</v>
      </c>
      <c r="J3170" s="2" t="s">
        <v>11974</v>
      </c>
    </row>
    <row r="3171" spans="1:10" x14ac:dyDescent="0.25">
      <c r="A3171" s="9">
        <v>7811089080</v>
      </c>
      <c r="B3171" s="10" t="s">
        <v>5206</v>
      </c>
      <c r="C3171" s="13" t="str">
        <f>IF(B3171="","не указан"&amp;COUNTIF($A$3:$A3171,A3171),B3171)</f>
        <v>Детский сад (вторая площадка)</v>
      </c>
      <c r="D3171" s="10" t="str">
        <f t="shared" si="98"/>
        <v>7811089080Детский сад (вторая площадка)</v>
      </c>
      <c r="E3171" s="10" t="s">
        <v>5207</v>
      </c>
      <c r="F3171" s="10" t="s">
        <v>16</v>
      </c>
      <c r="G3171" s="10" t="s">
        <v>1325</v>
      </c>
      <c r="H3171" s="11" t="s">
        <v>1403</v>
      </c>
      <c r="I3171" s="2">
        <f t="shared" si="99"/>
        <v>1</v>
      </c>
      <c r="J3171" s="2" t="s">
        <v>11974</v>
      </c>
    </row>
    <row r="3172" spans="1:10" x14ac:dyDescent="0.25">
      <c r="A3172" s="12">
        <v>7811090199</v>
      </c>
      <c r="B3172" s="13"/>
      <c r="C3172" s="13" t="str">
        <f>IF(B3172="","не указан"&amp;COUNTIF($A$3:$A3172,A3172),B3172)</f>
        <v>не указан1</v>
      </c>
      <c r="D3172" s="10" t="str">
        <f t="shared" si="98"/>
        <v>7811090199не указан1</v>
      </c>
      <c r="E3172" s="13" t="s">
        <v>11845</v>
      </c>
      <c r="F3172" s="13" t="s">
        <v>16</v>
      </c>
      <c r="G3172" s="13" t="s">
        <v>1325</v>
      </c>
      <c r="H3172" s="14" t="s">
        <v>1427</v>
      </c>
      <c r="I3172" s="2">
        <f t="shared" si="99"/>
        <v>2</v>
      </c>
      <c r="J3172" s="2" t="s">
        <v>11974</v>
      </c>
    </row>
    <row r="3173" spans="1:10" x14ac:dyDescent="0.25">
      <c r="A3173" s="9">
        <v>7811090199</v>
      </c>
      <c r="B3173" s="10" t="s">
        <v>11902</v>
      </c>
      <c r="C3173" s="13" t="str">
        <f>IF(B3173="","не указан"&amp;COUNTIF($A$3:$A3173,A3173),B3173)</f>
        <v>школа-1</v>
      </c>
      <c r="D3173" s="10" t="str">
        <f t="shared" si="98"/>
        <v>7811090199школа-1</v>
      </c>
      <c r="E3173" s="10" t="s">
        <v>11903</v>
      </c>
      <c r="F3173" s="10" t="s">
        <v>16</v>
      </c>
      <c r="G3173" s="10" t="s">
        <v>1325</v>
      </c>
      <c r="H3173" s="11" t="s">
        <v>1427</v>
      </c>
      <c r="I3173" s="2">
        <f t="shared" si="99"/>
        <v>1</v>
      </c>
      <c r="J3173" s="2" t="s">
        <v>11974</v>
      </c>
    </row>
    <row r="3174" spans="1:10" x14ac:dyDescent="0.25">
      <c r="A3174" s="12">
        <v>7811093792</v>
      </c>
      <c r="B3174" s="13" t="s">
        <v>8431</v>
      </c>
      <c r="C3174" s="13" t="str">
        <f>IF(B3174="","не указан"&amp;COUNTIF($A$3:$A3174,A3174),B3174)</f>
        <v>Общественные здания</v>
      </c>
      <c r="D3174" s="10" t="str">
        <f t="shared" si="98"/>
        <v>7811093792Общественные здания</v>
      </c>
      <c r="E3174" s="13" t="s">
        <v>8432</v>
      </c>
      <c r="F3174" s="13" t="s">
        <v>2243</v>
      </c>
      <c r="G3174" s="13" t="s">
        <v>2428</v>
      </c>
      <c r="H3174" s="14" t="s">
        <v>2449</v>
      </c>
      <c r="I3174" s="2">
        <f t="shared" si="99"/>
        <v>1</v>
      </c>
      <c r="J3174" s="2" t="s">
        <v>11974</v>
      </c>
    </row>
    <row r="3175" spans="1:10" x14ac:dyDescent="0.25">
      <c r="A3175" s="9">
        <v>7811112558</v>
      </c>
      <c r="B3175" s="10" t="s">
        <v>5591</v>
      </c>
      <c r="C3175" s="13" t="str">
        <f>IF(B3175="","не указан"&amp;COUNTIF($A$3:$A3175,A3175),B3175)</f>
        <v>Дом Культуры</v>
      </c>
      <c r="D3175" s="10" t="str">
        <f t="shared" si="98"/>
        <v>7811112558Дом Культуры</v>
      </c>
      <c r="E3175" s="10" t="s">
        <v>5592</v>
      </c>
      <c r="F3175" s="10" t="s">
        <v>16</v>
      </c>
      <c r="G3175" s="10" t="s">
        <v>1325</v>
      </c>
      <c r="H3175" s="11" t="s">
        <v>1491</v>
      </c>
      <c r="I3175" s="2">
        <f t="shared" si="99"/>
        <v>1</v>
      </c>
      <c r="J3175" s="2" t="s">
        <v>11974</v>
      </c>
    </row>
    <row r="3176" spans="1:10" x14ac:dyDescent="0.25">
      <c r="A3176" s="12">
        <v>7811117612</v>
      </c>
      <c r="B3176" s="13"/>
      <c r="C3176" s="13" t="str">
        <f>IF(B3176="","не указан"&amp;COUNTIF($A$3:$A3176,A3176),B3176)</f>
        <v>не указан1</v>
      </c>
      <c r="D3176" s="10" t="str">
        <f t="shared" si="98"/>
        <v>7811117612не указан1</v>
      </c>
      <c r="E3176" s="13" t="s">
        <v>11841</v>
      </c>
      <c r="F3176" s="13" t="s">
        <v>16</v>
      </c>
      <c r="G3176" s="13" t="s">
        <v>1325</v>
      </c>
      <c r="H3176" s="14" t="s">
        <v>1429</v>
      </c>
      <c r="I3176" s="2">
        <f t="shared" si="99"/>
        <v>1</v>
      </c>
      <c r="J3176" s="2" t="s">
        <v>11974</v>
      </c>
    </row>
    <row r="3177" spans="1:10" x14ac:dyDescent="0.25">
      <c r="A3177" s="9">
        <v>7811119930</v>
      </c>
      <c r="B3177" s="10" t="s">
        <v>6702</v>
      </c>
      <c r="C3177" s="13" t="str">
        <f>IF(B3177="","не указан"&amp;COUNTIF($A$3:$A3177,A3177),B3177)</f>
        <v>Зрелищное и досугово-развлекательное учреждение</v>
      </c>
      <c r="D3177" s="10" t="str">
        <f t="shared" si="98"/>
        <v>7811119930Зрелищное и досугово-развлекательное учреждение</v>
      </c>
      <c r="E3177" s="10" t="s">
        <v>6703</v>
      </c>
      <c r="F3177" s="10" t="s">
        <v>16</v>
      </c>
      <c r="G3177" s="10" t="s">
        <v>1325</v>
      </c>
      <c r="H3177" s="11" t="s">
        <v>1492</v>
      </c>
      <c r="I3177" s="2">
        <f t="shared" si="99"/>
        <v>1</v>
      </c>
      <c r="J3177" s="2" t="s">
        <v>11974</v>
      </c>
    </row>
    <row r="3178" spans="1:10" x14ac:dyDescent="0.25">
      <c r="A3178" s="12">
        <v>7811129343</v>
      </c>
      <c r="B3178" s="13" t="s">
        <v>4221</v>
      </c>
      <c r="C3178" s="13" t="str">
        <f>IF(B3178="","не указан"&amp;COUNTIF($A$3:$A3178,A3178),B3178)</f>
        <v>Городская поликлиника</v>
      </c>
      <c r="D3178" s="10" t="str">
        <f t="shared" si="98"/>
        <v>7811129343Городская поликлиника</v>
      </c>
      <c r="E3178" s="13" t="s">
        <v>4222</v>
      </c>
      <c r="F3178" s="13" t="s">
        <v>16</v>
      </c>
      <c r="G3178" s="13" t="s">
        <v>1325</v>
      </c>
      <c r="H3178" s="14" t="s">
        <v>1504</v>
      </c>
      <c r="I3178" s="2">
        <f t="shared" si="99"/>
        <v>4</v>
      </c>
      <c r="J3178" s="2" t="s">
        <v>11974</v>
      </c>
    </row>
    <row r="3179" spans="1:10" x14ac:dyDescent="0.25">
      <c r="A3179" s="9">
        <v>7811129343</v>
      </c>
      <c r="B3179" s="13"/>
      <c r="C3179" s="13" t="str">
        <f>IF(B3179="","не указан"&amp;COUNTIF($A$3:$A3179,A3179),B3179)</f>
        <v>не указан2</v>
      </c>
      <c r="D3179" s="10" t="str">
        <f t="shared" si="98"/>
        <v>7811129343не указан2</v>
      </c>
      <c r="E3179" s="10"/>
      <c r="F3179" s="10" t="s">
        <v>16</v>
      </c>
      <c r="G3179" s="10" t="s">
        <v>1325</v>
      </c>
      <c r="H3179" s="11" t="s">
        <v>1504</v>
      </c>
      <c r="I3179" s="2">
        <f t="shared" si="99"/>
        <v>3</v>
      </c>
      <c r="J3179" s="2" t="s">
        <v>11974</v>
      </c>
    </row>
    <row r="3180" spans="1:10" x14ac:dyDescent="0.25">
      <c r="A3180" s="12">
        <v>7811129343</v>
      </c>
      <c r="B3180" s="13" t="s">
        <v>8626</v>
      </c>
      <c r="C3180" s="13" t="str">
        <f>IF(B3180="","не указан"&amp;COUNTIF($A$3:$A3180,A3180),B3180)</f>
        <v>Отделение врачей общей практики №2</v>
      </c>
      <c r="D3180" s="10" t="str">
        <f t="shared" si="98"/>
        <v>7811129343Отделение врачей общей практики №2</v>
      </c>
      <c r="E3180" s="13"/>
      <c r="F3180" s="13" t="s">
        <v>16</v>
      </c>
      <c r="G3180" s="13" t="s">
        <v>1325</v>
      </c>
      <c r="H3180" s="14" t="s">
        <v>1504</v>
      </c>
      <c r="I3180" s="2">
        <f t="shared" si="99"/>
        <v>2</v>
      </c>
      <c r="J3180" s="2" t="s">
        <v>11974</v>
      </c>
    </row>
    <row r="3181" spans="1:10" x14ac:dyDescent="0.25">
      <c r="A3181" s="9">
        <v>7811129343</v>
      </c>
      <c r="B3181" s="10" t="s">
        <v>8764</v>
      </c>
      <c r="C3181" s="13" t="str">
        <f>IF(B3181="","не указан"&amp;COUNTIF($A$3:$A3181,A3181),B3181)</f>
        <v>Отделение Скорой медицинской помощи</v>
      </c>
      <c r="D3181" s="10" t="str">
        <f t="shared" si="98"/>
        <v>7811129343Отделение Скорой медицинской помощи</v>
      </c>
      <c r="E3181" s="10" t="s">
        <v>8765</v>
      </c>
      <c r="F3181" s="10" t="s">
        <v>16</v>
      </c>
      <c r="G3181" s="10" t="s">
        <v>1325</v>
      </c>
      <c r="H3181" s="11" t="s">
        <v>1504</v>
      </c>
      <c r="I3181" s="2">
        <f t="shared" si="99"/>
        <v>1</v>
      </c>
      <c r="J3181" s="2" t="s">
        <v>11974</v>
      </c>
    </row>
    <row r="3182" spans="1:10" x14ac:dyDescent="0.25">
      <c r="A3182" s="12">
        <v>7811129720</v>
      </c>
      <c r="B3182" s="13" t="s">
        <v>7754</v>
      </c>
      <c r="C3182" s="13" t="str">
        <f>IF(B3182="","не указан"&amp;COUNTIF($A$3:$A3182,A3182),B3182)</f>
        <v>нежилое лечебно-амбулаторное</v>
      </c>
      <c r="D3182" s="10" t="str">
        <f t="shared" si="98"/>
        <v>7811129720нежилое лечебно-амбулаторное</v>
      </c>
      <c r="E3182" s="13" t="s">
        <v>7755</v>
      </c>
      <c r="F3182" s="13" t="s">
        <v>16</v>
      </c>
      <c r="G3182" s="13" t="s">
        <v>1325</v>
      </c>
      <c r="H3182" s="14" t="s">
        <v>1503</v>
      </c>
      <c r="I3182" s="2">
        <f t="shared" si="99"/>
        <v>1</v>
      </c>
      <c r="J3182" s="2" t="s">
        <v>11974</v>
      </c>
    </row>
    <row r="3183" spans="1:10" x14ac:dyDescent="0.25">
      <c r="A3183" s="9">
        <v>7811129978</v>
      </c>
      <c r="B3183" s="10" t="s">
        <v>1507</v>
      </c>
      <c r="C3183" s="13" t="str">
        <f>IF(B3183="","не указан"&amp;COUNTIF($A$3:$A3183,A3183),B3183)</f>
        <v>СПб ГБУЗ "Городская поликлиника №8"</v>
      </c>
      <c r="D3183" s="10" t="str">
        <f t="shared" si="98"/>
        <v>7811129978СПб ГБУЗ "Городская поликлиника №8"</v>
      </c>
      <c r="E3183" s="10" t="s">
        <v>10658</v>
      </c>
      <c r="F3183" s="10" t="s">
        <v>16</v>
      </c>
      <c r="G3183" s="10" t="s">
        <v>1325</v>
      </c>
      <c r="H3183" s="11" t="s">
        <v>1507</v>
      </c>
      <c r="I3183" s="2">
        <f t="shared" si="99"/>
        <v>8</v>
      </c>
      <c r="J3183" s="2" t="s">
        <v>11974</v>
      </c>
    </row>
    <row r="3184" spans="1:10" x14ac:dyDescent="0.25">
      <c r="A3184" s="12">
        <v>7811129978</v>
      </c>
      <c r="B3184" s="13" t="s">
        <v>10659</v>
      </c>
      <c r="C3184" s="13" t="str">
        <f>IF(B3184="","не указан"&amp;COUNTIF($A$3:$A3184,A3184),B3184)</f>
        <v>СПб ГБУЗ "Городская поликлиника №8" Архивная 37-Н</v>
      </c>
      <c r="D3184" s="10" t="str">
        <f t="shared" si="98"/>
        <v>7811129978СПб ГБУЗ "Городская поликлиника №8" Архивная 37-Н</v>
      </c>
      <c r="E3184" s="13"/>
      <c r="F3184" s="13" t="s">
        <v>16</v>
      </c>
      <c r="G3184" s="13" t="s">
        <v>1325</v>
      </c>
      <c r="H3184" s="14" t="s">
        <v>1507</v>
      </c>
      <c r="I3184" s="2">
        <f t="shared" si="99"/>
        <v>7</v>
      </c>
      <c r="J3184" s="2" t="s">
        <v>11974</v>
      </c>
    </row>
    <row r="3185" spans="1:10" x14ac:dyDescent="0.25">
      <c r="A3185" s="9">
        <v>7811129978</v>
      </c>
      <c r="B3185" s="10" t="s">
        <v>10660</v>
      </c>
      <c r="C3185" s="13" t="str">
        <f>IF(B3185="","не указан"&amp;COUNTIF($A$3:$A3185,A3185),B3185)</f>
        <v>СПб ГБУЗ "Городская поликлиника №8" Детское поликлиническое отделение №33</v>
      </c>
      <c r="D3185" s="10" t="str">
        <f t="shared" si="98"/>
        <v>7811129978СПб ГБУЗ "Городская поликлиника №8" Детское поликлиническое отделение №33</v>
      </c>
      <c r="E3185" s="10" t="s">
        <v>10661</v>
      </c>
      <c r="F3185" s="10" t="s">
        <v>16</v>
      </c>
      <c r="G3185" s="10" t="s">
        <v>1325</v>
      </c>
      <c r="H3185" s="11" t="s">
        <v>1507</v>
      </c>
      <c r="I3185" s="2">
        <f t="shared" si="99"/>
        <v>6</v>
      </c>
      <c r="J3185" s="2" t="s">
        <v>11974</v>
      </c>
    </row>
    <row r="3186" spans="1:10" x14ac:dyDescent="0.25">
      <c r="A3186" s="12">
        <v>7811129978</v>
      </c>
      <c r="B3186" s="13" t="s">
        <v>10662</v>
      </c>
      <c r="C3186" s="13" t="str">
        <f>IF(B3186="","не указан"&amp;COUNTIF($A$3:$A3186,A3186),B3186)</f>
        <v>СПб ГБУЗ "Городская поликлиника №8" Детское поликлиническое отделение №58</v>
      </c>
      <c r="D3186" s="10" t="str">
        <f t="shared" si="98"/>
        <v>7811129978СПб ГБУЗ "Городская поликлиника №8" Детское поликлиническое отделение №58</v>
      </c>
      <c r="E3186" s="13" t="s">
        <v>10663</v>
      </c>
      <c r="F3186" s="13" t="s">
        <v>16</v>
      </c>
      <c r="G3186" s="13" t="s">
        <v>1325</v>
      </c>
      <c r="H3186" s="14" t="s">
        <v>1507</v>
      </c>
      <c r="I3186" s="2">
        <f t="shared" si="99"/>
        <v>5</v>
      </c>
      <c r="J3186" s="2" t="s">
        <v>11974</v>
      </c>
    </row>
    <row r="3187" spans="1:10" x14ac:dyDescent="0.25">
      <c r="A3187" s="9">
        <v>7811129978</v>
      </c>
      <c r="B3187" s="10" t="s">
        <v>10664</v>
      </c>
      <c r="C3187" s="13" t="str">
        <f>IF(B3187="","не указан"&amp;COUNTIF($A$3:$A3187,A3187),B3187)</f>
        <v>СПб ГБУЗ "Городская поликлиника №8" ОСМП</v>
      </c>
      <c r="D3187" s="10" t="str">
        <f t="shared" si="98"/>
        <v>7811129978СПб ГБУЗ "Городская поликлиника №8" ОСМП</v>
      </c>
      <c r="E3187" s="10"/>
      <c r="F3187" s="10" t="s">
        <v>16</v>
      </c>
      <c r="G3187" s="10" t="s">
        <v>1325</v>
      </c>
      <c r="H3187" s="11" t="s">
        <v>1507</v>
      </c>
      <c r="I3187" s="2">
        <f t="shared" si="99"/>
        <v>4</v>
      </c>
      <c r="J3187" s="2" t="s">
        <v>11974</v>
      </c>
    </row>
    <row r="3188" spans="1:10" x14ac:dyDescent="0.25">
      <c r="A3188" s="12">
        <v>7811129978</v>
      </c>
      <c r="B3188" s="13" t="s">
        <v>10665</v>
      </c>
      <c r="C3188" s="13" t="str">
        <f>IF(B3188="","не указан"&amp;COUNTIF($A$3:$A3188,A3188),B3188)</f>
        <v>СПб ГБУЗ "Городская поликлиника №8" Русановская д.17, к.2</v>
      </c>
      <c r="D3188" s="10" t="str">
        <f t="shared" si="98"/>
        <v>7811129978СПб ГБУЗ "Городская поликлиника №8" Русановская д.17, к.2</v>
      </c>
      <c r="E3188" s="13"/>
      <c r="F3188" s="13" t="s">
        <v>16</v>
      </c>
      <c r="G3188" s="13" t="s">
        <v>1325</v>
      </c>
      <c r="H3188" s="14" t="s">
        <v>1507</v>
      </c>
      <c r="I3188" s="2">
        <f t="shared" si="99"/>
        <v>3</v>
      </c>
      <c r="J3188" s="2" t="s">
        <v>11974</v>
      </c>
    </row>
    <row r="3189" spans="1:10" x14ac:dyDescent="0.25">
      <c r="A3189" s="9">
        <v>7811129978</v>
      </c>
      <c r="B3189" s="10" t="s">
        <v>10666</v>
      </c>
      <c r="C3189" s="13" t="str">
        <f>IF(B3189="","не указан"&amp;COUNTIF($A$3:$A3189,A3189),B3189)</f>
        <v>СПб ГБУЗ "Городская поликлиника №8" Русановская ул., д.17, к.3</v>
      </c>
      <c r="D3189" s="10" t="str">
        <f t="shared" si="98"/>
        <v>7811129978СПб ГБУЗ "Городская поликлиника №8" Русановская ул., д.17, к.3</v>
      </c>
      <c r="E3189" s="10"/>
      <c r="F3189" s="10" t="s">
        <v>16</v>
      </c>
      <c r="G3189" s="10" t="s">
        <v>1325</v>
      </c>
      <c r="H3189" s="11" t="s">
        <v>1507</v>
      </c>
      <c r="I3189" s="2">
        <f t="shared" si="99"/>
        <v>2</v>
      </c>
      <c r="J3189" s="2" t="s">
        <v>11974</v>
      </c>
    </row>
    <row r="3190" spans="1:10" x14ac:dyDescent="0.25">
      <c r="A3190" s="12">
        <v>7811129978</v>
      </c>
      <c r="B3190" s="13" t="s">
        <v>10667</v>
      </c>
      <c r="C3190" s="13" t="str">
        <f>IF(B3190="","не указан"&amp;COUNTIF($A$3:$A3190,A3190),B3190)</f>
        <v>СПб ГБУЗ "Городская поликлиника №8" ул. Архивная 38-Н</v>
      </c>
      <c r="D3190" s="10" t="str">
        <f t="shared" si="98"/>
        <v>7811129978СПб ГБУЗ "Городская поликлиника №8" ул. Архивная 38-Н</v>
      </c>
      <c r="E3190" s="13"/>
      <c r="F3190" s="13" t="s">
        <v>16</v>
      </c>
      <c r="G3190" s="13" t="s">
        <v>1325</v>
      </c>
      <c r="H3190" s="14" t="s">
        <v>1507</v>
      </c>
      <c r="I3190" s="2">
        <f t="shared" si="99"/>
        <v>1</v>
      </c>
      <c r="J3190" s="2" t="s">
        <v>11974</v>
      </c>
    </row>
    <row r="3191" spans="1:10" x14ac:dyDescent="0.25">
      <c r="A3191" s="9">
        <v>7811129992</v>
      </c>
      <c r="B3191" s="13"/>
      <c r="C3191" s="13" t="str">
        <f>IF(B3191="","не указан"&amp;COUNTIF($A$3:$A3191,A3191),B3191)</f>
        <v>не указан1</v>
      </c>
      <c r="D3191" s="10" t="str">
        <f t="shared" si="98"/>
        <v>7811129992не указан1</v>
      </c>
      <c r="E3191" s="10" t="s">
        <v>7098</v>
      </c>
      <c r="F3191" s="10" t="s">
        <v>16</v>
      </c>
      <c r="G3191" s="10" t="s">
        <v>1325</v>
      </c>
      <c r="H3191" s="11" t="s">
        <v>1516</v>
      </c>
      <c r="I3191" s="2">
        <f t="shared" si="99"/>
        <v>1</v>
      </c>
      <c r="J3191" s="2" t="s">
        <v>11974</v>
      </c>
    </row>
    <row r="3192" spans="1:10" x14ac:dyDescent="0.25">
      <c r="A3192" s="12">
        <v>7811130035</v>
      </c>
      <c r="B3192" s="13" t="s">
        <v>4956</v>
      </c>
      <c r="C3192" s="13" t="str">
        <f>IF(B3192="","не указан"&amp;COUNTIF($A$3:$A3192,A3192),B3192)</f>
        <v>Детская поликлиника</v>
      </c>
      <c r="D3192" s="10" t="str">
        <f t="shared" si="98"/>
        <v>7811130035Детская поликлиника</v>
      </c>
      <c r="E3192" s="13" t="s">
        <v>4957</v>
      </c>
      <c r="F3192" s="13" t="s">
        <v>16</v>
      </c>
      <c r="G3192" s="13" t="s">
        <v>1325</v>
      </c>
      <c r="H3192" s="14" t="s">
        <v>1510</v>
      </c>
      <c r="I3192" s="2">
        <f t="shared" si="99"/>
        <v>2</v>
      </c>
      <c r="J3192" s="2" t="s">
        <v>11974</v>
      </c>
    </row>
    <row r="3193" spans="1:10" x14ac:dyDescent="0.25">
      <c r="A3193" s="9">
        <v>7811130035</v>
      </c>
      <c r="B3193" s="10" t="s">
        <v>9733</v>
      </c>
      <c r="C3193" s="13" t="str">
        <f>IF(B3193="","не указан"&amp;COUNTIF($A$3:$A3193,A3193),B3193)</f>
        <v>Помещение детской поликлиники</v>
      </c>
      <c r="D3193" s="10" t="str">
        <f t="shared" si="98"/>
        <v>7811130035Помещение детской поликлиники</v>
      </c>
      <c r="E3193" s="10"/>
      <c r="F3193" s="10" t="s">
        <v>16</v>
      </c>
      <c r="G3193" s="10" t="s">
        <v>1325</v>
      </c>
      <c r="H3193" s="11" t="s">
        <v>1510</v>
      </c>
      <c r="I3193" s="2">
        <f t="shared" si="99"/>
        <v>1</v>
      </c>
      <c r="J3193" s="2" t="s">
        <v>11974</v>
      </c>
    </row>
    <row r="3194" spans="1:10" x14ac:dyDescent="0.25">
      <c r="A3194" s="12">
        <v>7811130613</v>
      </c>
      <c r="B3194" s="13" t="s">
        <v>6208</v>
      </c>
      <c r="C3194" s="13" t="str">
        <f>IF(B3194="","не указан"&amp;COUNTIF($A$3:$A3194,A3194),B3194)</f>
        <v>Здание городской поликлиники №6</v>
      </c>
      <c r="D3194" s="10" t="str">
        <f t="shared" si="98"/>
        <v>7811130613Здание городской поликлиники №6</v>
      </c>
      <c r="E3194" s="13" t="s">
        <v>6209</v>
      </c>
      <c r="F3194" s="13" t="s">
        <v>16</v>
      </c>
      <c r="G3194" s="13" t="s">
        <v>1325</v>
      </c>
      <c r="H3194" s="14" t="s">
        <v>1505</v>
      </c>
      <c r="I3194" s="2">
        <f t="shared" si="99"/>
        <v>4</v>
      </c>
      <c r="J3194" s="2" t="s">
        <v>11974</v>
      </c>
    </row>
    <row r="3195" spans="1:10" x14ac:dyDescent="0.25">
      <c r="A3195" s="9">
        <v>7811130613</v>
      </c>
      <c r="B3195" s="10" t="s">
        <v>6383</v>
      </c>
      <c r="C3195" s="13" t="str">
        <f>IF(B3195="","не указан"&amp;COUNTIF($A$3:$A3195,A3195),B3195)</f>
        <v>Здание женской консультации № 31</v>
      </c>
      <c r="D3195" s="10" t="str">
        <f t="shared" si="98"/>
        <v>7811130613Здание женской консультации № 31</v>
      </c>
      <c r="E3195" s="10" t="s">
        <v>6384</v>
      </c>
      <c r="F3195" s="10" t="s">
        <v>16</v>
      </c>
      <c r="G3195" s="10" t="s">
        <v>1325</v>
      </c>
      <c r="H3195" s="11" t="s">
        <v>1505</v>
      </c>
      <c r="I3195" s="2">
        <f t="shared" si="99"/>
        <v>3</v>
      </c>
      <c r="J3195" s="2" t="s">
        <v>11974</v>
      </c>
    </row>
    <row r="3196" spans="1:10" x14ac:dyDescent="0.25">
      <c r="A3196" s="12">
        <v>7811130613</v>
      </c>
      <c r="B3196" s="13" t="s">
        <v>9820</v>
      </c>
      <c r="C3196" s="13" t="str">
        <f>IF(B3196="","не указан"&amp;COUNTIF($A$3:$A3196,A3196),B3196)</f>
        <v>помещения врачебно-физкультурного отделения</v>
      </c>
      <c r="D3196" s="10" t="str">
        <f t="shared" si="98"/>
        <v>7811130613помещения врачебно-физкультурного отделения</v>
      </c>
      <c r="E3196" s="13"/>
      <c r="F3196" s="13" t="s">
        <v>16</v>
      </c>
      <c r="G3196" s="13" t="s">
        <v>1325</v>
      </c>
      <c r="H3196" s="14" t="s">
        <v>1505</v>
      </c>
      <c r="I3196" s="2">
        <f t="shared" si="99"/>
        <v>2</v>
      </c>
      <c r="J3196" s="2" t="s">
        <v>11974</v>
      </c>
    </row>
    <row r="3197" spans="1:10" x14ac:dyDescent="0.25">
      <c r="A3197" s="9">
        <v>7811130613</v>
      </c>
      <c r="B3197" s="10" t="s">
        <v>9823</v>
      </c>
      <c r="C3197" s="13" t="str">
        <f>IF(B3197="","не указан"&amp;COUNTIF($A$3:$A3197,A3197),B3197)</f>
        <v>помещения гериатрического отделения</v>
      </c>
      <c r="D3197" s="10" t="str">
        <f t="shared" si="98"/>
        <v>7811130613помещения гериатрического отделения</v>
      </c>
      <c r="E3197" s="10"/>
      <c r="F3197" s="10" t="s">
        <v>16</v>
      </c>
      <c r="G3197" s="10" t="s">
        <v>1325</v>
      </c>
      <c r="H3197" s="11" t="s">
        <v>1505</v>
      </c>
      <c r="I3197" s="2">
        <f t="shared" si="99"/>
        <v>1</v>
      </c>
      <c r="J3197" s="2" t="s">
        <v>11974</v>
      </c>
    </row>
    <row r="3198" spans="1:10" x14ac:dyDescent="0.25">
      <c r="A3198" s="12">
        <v>7811130684</v>
      </c>
      <c r="B3198" s="13" t="s">
        <v>7143</v>
      </c>
      <c r="C3198" s="13" t="str">
        <f>IF(B3198="","не указан"&amp;COUNTIF($A$3:$A3198,A3198),B3198)</f>
        <v>лечебное учреждение</v>
      </c>
      <c r="D3198" s="10" t="str">
        <f t="shared" si="98"/>
        <v>7811130684лечебное учреждение</v>
      </c>
      <c r="E3198" s="13" t="s">
        <v>7144</v>
      </c>
      <c r="F3198" s="13" t="s">
        <v>2243</v>
      </c>
      <c r="G3198" s="13" t="s">
        <v>2317</v>
      </c>
      <c r="H3198" s="14" t="s">
        <v>2387</v>
      </c>
      <c r="I3198" s="2">
        <f t="shared" si="99"/>
        <v>2</v>
      </c>
      <c r="J3198" s="2" t="s">
        <v>11974</v>
      </c>
    </row>
    <row r="3199" spans="1:10" x14ac:dyDescent="0.25">
      <c r="A3199" s="9">
        <v>7811130684</v>
      </c>
      <c r="B3199" s="10" t="s">
        <v>10679</v>
      </c>
      <c r="C3199" s="13" t="str">
        <f>IF(B3199="","не указан"&amp;COUNTIF($A$3:$A3199,A3199),B3199)</f>
        <v>СПб ГБУЗ "Противотуберкулезный диспансер №14" фтизиатрическое отделение III</v>
      </c>
      <c r="D3199" s="10" t="str">
        <f t="shared" si="98"/>
        <v>7811130684СПб ГБУЗ "Противотуберкулезный диспансер №14" фтизиатрическое отделение III</v>
      </c>
      <c r="E3199" s="10"/>
      <c r="F3199" s="10" t="s">
        <v>2243</v>
      </c>
      <c r="G3199" s="10" t="s">
        <v>2317</v>
      </c>
      <c r="H3199" s="11" t="s">
        <v>2387</v>
      </c>
      <c r="I3199" s="2">
        <f t="shared" si="99"/>
        <v>1</v>
      </c>
      <c r="J3199" s="2" t="s">
        <v>11974</v>
      </c>
    </row>
    <row r="3200" spans="1:10" x14ac:dyDescent="0.25">
      <c r="A3200" s="12">
        <v>7811131487</v>
      </c>
      <c r="B3200" s="13" t="s">
        <v>4966</v>
      </c>
      <c r="C3200" s="13" t="str">
        <f>IF(B3200="","не указан"&amp;COUNTIF($A$3:$A3200,A3200),B3200)</f>
        <v>Детская поликлиника №73</v>
      </c>
      <c r="D3200" s="10" t="str">
        <f t="shared" si="98"/>
        <v>7811131487Детская поликлиника №73</v>
      </c>
      <c r="E3200" s="13" t="s">
        <v>4967</v>
      </c>
      <c r="F3200" s="13" t="s">
        <v>16</v>
      </c>
      <c r="G3200" s="13" t="s">
        <v>1325</v>
      </c>
      <c r="H3200" s="14" t="s">
        <v>1511</v>
      </c>
      <c r="I3200" s="2">
        <f t="shared" si="99"/>
        <v>4</v>
      </c>
      <c r="J3200" s="2" t="s">
        <v>11974</v>
      </c>
    </row>
    <row r="3201" spans="1:10" x14ac:dyDescent="0.25">
      <c r="A3201" s="9">
        <v>7811131487</v>
      </c>
      <c r="B3201" s="10" t="s">
        <v>8708</v>
      </c>
      <c r="C3201" s="13" t="str">
        <f>IF(B3201="","не указан"&amp;COUNTIF($A$3:$A3201,A3201),B3201)</f>
        <v>Отделение лечебной физкультуры</v>
      </c>
      <c r="D3201" s="10" t="str">
        <f t="shared" si="98"/>
        <v>7811131487Отделение лечебной физкультуры</v>
      </c>
      <c r="E3201" s="10"/>
      <c r="F3201" s="10" t="s">
        <v>16</v>
      </c>
      <c r="G3201" s="10" t="s">
        <v>1325</v>
      </c>
      <c r="H3201" s="11" t="s">
        <v>1511</v>
      </c>
      <c r="I3201" s="2">
        <f t="shared" si="99"/>
        <v>3</v>
      </c>
      <c r="J3201" s="2" t="s">
        <v>11974</v>
      </c>
    </row>
    <row r="3202" spans="1:10" x14ac:dyDescent="0.25">
      <c r="A3202" s="12">
        <v>7811131487</v>
      </c>
      <c r="B3202" s="13" t="s">
        <v>9635</v>
      </c>
      <c r="C3202" s="13" t="str">
        <f>IF(B3202="","не указан"&amp;COUNTIF($A$3:$A3202,A3202),B3202)</f>
        <v>Поликлиническое отделение № 13</v>
      </c>
      <c r="D3202" s="10" t="str">
        <f t="shared" si="98"/>
        <v>7811131487Поликлиническое отделение № 13</v>
      </c>
      <c r="E3202" s="13" t="s">
        <v>9636</v>
      </c>
      <c r="F3202" s="13" t="s">
        <v>16</v>
      </c>
      <c r="G3202" s="13" t="s">
        <v>1325</v>
      </c>
      <c r="H3202" s="14" t="s">
        <v>1511</v>
      </c>
      <c r="I3202" s="2">
        <f t="shared" si="99"/>
        <v>2</v>
      </c>
      <c r="J3202" s="2" t="s">
        <v>11974</v>
      </c>
    </row>
    <row r="3203" spans="1:10" x14ac:dyDescent="0.25">
      <c r="A3203" s="9">
        <v>7811131487</v>
      </c>
      <c r="B3203" s="10" t="s">
        <v>9654</v>
      </c>
      <c r="C3203" s="13" t="str">
        <f>IF(B3203="","не указан"&amp;COUNTIF($A$3:$A3203,A3203),B3203)</f>
        <v>Поликлиническое отделение № 6</v>
      </c>
      <c r="D3203" s="10" t="str">
        <f t="shared" si="98"/>
        <v>7811131487Поликлиническое отделение № 6</v>
      </c>
      <c r="E3203" s="10" t="s">
        <v>9655</v>
      </c>
      <c r="F3203" s="10" t="s">
        <v>16</v>
      </c>
      <c r="G3203" s="10" t="s">
        <v>1325</v>
      </c>
      <c r="H3203" s="11" t="s">
        <v>1511</v>
      </c>
      <c r="I3203" s="2">
        <f t="shared" si="99"/>
        <v>1</v>
      </c>
      <c r="J3203" s="2" t="s">
        <v>11974</v>
      </c>
    </row>
    <row r="3204" spans="1:10" x14ac:dyDescent="0.25">
      <c r="A3204" s="12">
        <v>7811132032</v>
      </c>
      <c r="B3204" s="13" t="s">
        <v>6690</v>
      </c>
      <c r="C3204" s="13" t="str">
        <f>IF(B3204="","не указан"&amp;COUNTIF($A$3:$A3204,A3204),B3204)</f>
        <v>здравоохранение</v>
      </c>
      <c r="D3204" s="10" t="str">
        <f t="shared" ref="D3204:D3267" si="100">A3204&amp;C3204</f>
        <v>7811132032здравоохранение</v>
      </c>
      <c r="E3204" s="13" t="s">
        <v>6691</v>
      </c>
      <c r="F3204" s="13" t="s">
        <v>16</v>
      </c>
      <c r="G3204" s="13" t="s">
        <v>1325</v>
      </c>
      <c r="H3204" s="14" t="s">
        <v>1512</v>
      </c>
      <c r="I3204" s="2">
        <f t="shared" ref="I3204:I3267" si="101">COUNTIF(A3204:A9935,A3204)</f>
        <v>2</v>
      </c>
      <c r="J3204" s="2" t="s">
        <v>11974</v>
      </c>
    </row>
    <row r="3205" spans="1:10" x14ac:dyDescent="0.25">
      <c r="A3205" s="9">
        <v>7811132032</v>
      </c>
      <c r="B3205" s="10" t="s">
        <v>10676</v>
      </c>
      <c r="C3205" s="13" t="str">
        <f>IF(B3205="","не указан"&amp;COUNTIF($A$3:$A3205,A3205),B3205)</f>
        <v>СПб ГБУЗ "Женская консультация № 33" филиал</v>
      </c>
      <c r="D3205" s="10" t="str">
        <f t="shared" si="100"/>
        <v>7811132032СПб ГБУЗ "Женская консультация № 33" филиал</v>
      </c>
      <c r="E3205" s="10"/>
      <c r="F3205" s="10" t="s">
        <v>16</v>
      </c>
      <c r="G3205" s="10" t="s">
        <v>1325</v>
      </c>
      <c r="H3205" s="11" t="s">
        <v>1512</v>
      </c>
      <c r="I3205" s="2">
        <f t="shared" si="101"/>
        <v>1</v>
      </c>
      <c r="J3205" s="2" t="s">
        <v>11974</v>
      </c>
    </row>
    <row r="3206" spans="1:10" x14ac:dyDescent="0.25">
      <c r="A3206" s="12">
        <v>7811142400</v>
      </c>
      <c r="B3206" s="13"/>
      <c r="C3206" s="13" t="str">
        <f>IF(B3206="","не указан"&amp;COUNTIF($A$3:$A3206,A3206),B3206)</f>
        <v>не указан1</v>
      </c>
      <c r="D3206" s="10" t="str">
        <f t="shared" si="100"/>
        <v>7811142400не указан1</v>
      </c>
      <c r="E3206" s="13" t="s">
        <v>3034</v>
      </c>
      <c r="F3206" s="13" t="s">
        <v>16</v>
      </c>
      <c r="G3206" s="13" t="s">
        <v>1325</v>
      </c>
      <c r="H3206" s="14" t="s">
        <v>1498</v>
      </c>
      <c r="I3206" s="2">
        <f t="shared" si="101"/>
        <v>7</v>
      </c>
      <c r="J3206" s="2" t="s">
        <v>11974</v>
      </c>
    </row>
    <row r="3207" spans="1:10" x14ac:dyDescent="0.25">
      <c r="A3207" s="9">
        <v>7811142400</v>
      </c>
      <c r="B3207" s="10" t="s">
        <v>8611</v>
      </c>
      <c r="C3207" s="13" t="str">
        <f>IF(B3207="","не указан"&amp;COUNTIF($A$3:$A3207,A3207),B3207)</f>
        <v>Отделение  ночного пребывания для лиц БОМЖ и занятий</v>
      </c>
      <c r="D3207" s="10" t="str">
        <f t="shared" si="100"/>
        <v>7811142400Отделение  ночного пребывания для лиц БОМЖ и занятий</v>
      </c>
      <c r="E3207" s="10" t="s">
        <v>8612</v>
      </c>
      <c r="F3207" s="10" t="s">
        <v>16</v>
      </c>
      <c r="G3207" s="10" t="s">
        <v>1325</v>
      </c>
      <c r="H3207" s="11" t="s">
        <v>1498</v>
      </c>
      <c r="I3207" s="2">
        <f t="shared" si="101"/>
        <v>6</v>
      </c>
      <c r="J3207" s="2" t="s">
        <v>11974</v>
      </c>
    </row>
    <row r="3208" spans="1:10" x14ac:dyDescent="0.25">
      <c r="A3208" s="12">
        <v>7811142400</v>
      </c>
      <c r="B3208" s="13" t="s">
        <v>8628</v>
      </c>
      <c r="C3208" s="13" t="str">
        <f>IF(B3208="","не указан"&amp;COUNTIF($A$3:$A3208,A3208),B3208)</f>
        <v>Отделение временного проживания граждан пожилого возраста</v>
      </c>
      <c r="D3208" s="10" t="str">
        <f t="shared" si="100"/>
        <v>7811142400Отделение временного проживания граждан пожилого возраста</v>
      </c>
      <c r="E3208" s="13" t="s">
        <v>8629</v>
      </c>
      <c r="F3208" s="13" t="s">
        <v>16</v>
      </c>
      <c r="G3208" s="13" t="s">
        <v>1325</v>
      </c>
      <c r="H3208" s="14" t="s">
        <v>1498</v>
      </c>
      <c r="I3208" s="2">
        <f t="shared" si="101"/>
        <v>5</v>
      </c>
      <c r="J3208" s="2" t="s">
        <v>11974</v>
      </c>
    </row>
    <row r="3209" spans="1:10" x14ac:dyDescent="0.25">
      <c r="A3209" s="9">
        <v>7811142400</v>
      </c>
      <c r="B3209" s="10" t="s">
        <v>8647</v>
      </c>
      <c r="C3209" s="13" t="str">
        <f>IF(B3209="","не указан"&amp;COUNTIF($A$3:$A3209,A3209),B3209)</f>
        <v>Отделение дневного пребывания граждан пожилого возраста № 1</v>
      </c>
      <c r="D3209" s="10" t="str">
        <f t="shared" si="100"/>
        <v>7811142400Отделение дневного пребывания граждан пожилого возраста № 1</v>
      </c>
      <c r="E3209" s="10" t="s">
        <v>8648</v>
      </c>
      <c r="F3209" s="10" t="s">
        <v>16</v>
      </c>
      <c r="G3209" s="10" t="s">
        <v>1325</v>
      </c>
      <c r="H3209" s="11" t="s">
        <v>1498</v>
      </c>
      <c r="I3209" s="2">
        <f t="shared" si="101"/>
        <v>4</v>
      </c>
      <c r="J3209" s="2" t="s">
        <v>11974</v>
      </c>
    </row>
    <row r="3210" spans="1:10" x14ac:dyDescent="0.25">
      <c r="A3210" s="12">
        <v>7811142400</v>
      </c>
      <c r="B3210" s="13" t="s">
        <v>8649</v>
      </c>
      <c r="C3210" s="13" t="str">
        <f>IF(B3210="","не указан"&amp;COUNTIF($A$3:$A3210,A3210),B3210)</f>
        <v>Отделение дневного пребывания граждан пожилого возраста № 2</v>
      </c>
      <c r="D3210" s="10" t="str">
        <f t="shared" si="100"/>
        <v>7811142400Отделение дневного пребывания граждан пожилого возраста № 2</v>
      </c>
      <c r="E3210" s="13" t="s">
        <v>8650</v>
      </c>
      <c r="F3210" s="13" t="s">
        <v>16</v>
      </c>
      <c r="G3210" s="13" t="s">
        <v>1325</v>
      </c>
      <c r="H3210" s="14" t="s">
        <v>1498</v>
      </c>
      <c r="I3210" s="2">
        <f t="shared" si="101"/>
        <v>3</v>
      </c>
      <c r="J3210" s="2" t="s">
        <v>11974</v>
      </c>
    </row>
    <row r="3211" spans="1:10" x14ac:dyDescent="0.25">
      <c r="A3211" s="9">
        <v>7811142400</v>
      </c>
      <c r="B3211" s="10" t="s">
        <v>8786</v>
      </c>
      <c r="C3211" s="13" t="str">
        <f>IF(B3211="","не указан"&amp;COUNTIF($A$3:$A3211,A3211),B3211)</f>
        <v>Отделение срочного социального обслуживания № 2</v>
      </c>
      <c r="D3211" s="10" t="str">
        <f t="shared" si="100"/>
        <v>7811142400Отделение срочного социального обслуживания № 2</v>
      </c>
      <c r="E3211" s="10" t="s">
        <v>8787</v>
      </c>
      <c r="F3211" s="10" t="s">
        <v>16</v>
      </c>
      <c r="G3211" s="10" t="s">
        <v>1325</v>
      </c>
      <c r="H3211" s="11" t="s">
        <v>1498</v>
      </c>
      <c r="I3211" s="2">
        <f t="shared" si="101"/>
        <v>2</v>
      </c>
      <c r="J3211" s="2" t="s">
        <v>11974</v>
      </c>
    </row>
    <row r="3212" spans="1:10" x14ac:dyDescent="0.25">
      <c r="A3212" s="12">
        <v>7811142400</v>
      </c>
      <c r="B3212" s="13" t="s">
        <v>10399</v>
      </c>
      <c r="C3212" s="13" t="str">
        <f>IF(B3212="","не указан"&amp;COUNTIF($A$3:$A3212,A3212),B3212)</f>
        <v>Социально-реабилитационное отделение граждан пожилого возраста № 2</v>
      </c>
      <c r="D3212" s="10" t="str">
        <f t="shared" si="100"/>
        <v>7811142400Социально-реабилитационное отделение граждан пожилого возраста № 2</v>
      </c>
      <c r="E3212" s="13" t="s">
        <v>3671</v>
      </c>
      <c r="F3212" s="13" t="s">
        <v>16</v>
      </c>
      <c r="G3212" s="13" t="s">
        <v>1325</v>
      </c>
      <c r="H3212" s="14" t="s">
        <v>1498</v>
      </c>
      <c r="I3212" s="2">
        <f t="shared" si="101"/>
        <v>1</v>
      </c>
      <c r="J3212" s="2" t="s">
        <v>11974</v>
      </c>
    </row>
    <row r="3213" spans="1:10" x14ac:dyDescent="0.25">
      <c r="A3213" s="9">
        <v>7811309480</v>
      </c>
      <c r="B3213" s="13"/>
      <c r="C3213" s="13" t="str">
        <f>IF(B3213="","не указан"&amp;COUNTIF($A$3:$A3213,A3213),B3213)</f>
        <v>не указан1</v>
      </c>
      <c r="D3213" s="10" t="str">
        <f t="shared" si="100"/>
        <v>7811309480не указан1</v>
      </c>
      <c r="E3213" s="10"/>
      <c r="F3213" s="10" t="s">
        <v>16</v>
      </c>
      <c r="G3213" s="10" t="s">
        <v>1139</v>
      </c>
      <c r="H3213" s="11" t="s">
        <v>1195</v>
      </c>
      <c r="I3213" s="2">
        <f t="shared" si="101"/>
        <v>1</v>
      </c>
      <c r="J3213" s="2" t="s">
        <v>11974</v>
      </c>
    </row>
    <row r="3214" spans="1:10" x14ac:dyDescent="0.25">
      <c r="A3214" s="12">
        <v>7811332169</v>
      </c>
      <c r="B3214" s="13"/>
      <c r="C3214" s="13" t="str">
        <f>IF(B3214="","не указан"&amp;COUNTIF($A$3:$A3214,A3214),B3214)</f>
        <v>не указан1</v>
      </c>
      <c r="D3214" s="10" t="str">
        <f t="shared" si="100"/>
        <v>7811332169не указан1</v>
      </c>
      <c r="E3214" s="13" t="s">
        <v>7403</v>
      </c>
      <c r="F3214" s="13" t="s">
        <v>16</v>
      </c>
      <c r="G3214" s="13" t="s">
        <v>1325</v>
      </c>
      <c r="H3214" s="14" t="s">
        <v>1493</v>
      </c>
      <c r="I3214" s="2">
        <f t="shared" si="101"/>
        <v>2</v>
      </c>
      <c r="J3214" s="2" t="s">
        <v>11974</v>
      </c>
    </row>
    <row r="3215" spans="1:10" x14ac:dyDescent="0.25">
      <c r="A3215" s="9">
        <v>7811332169</v>
      </c>
      <c r="B3215" s="10" t="s">
        <v>8992</v>
      </c>
      <c r="C3215" s="13" t="str">
        <f>IF(B3215="","не указан"&amp;COUNTIF($A$3:$A3215,A3215),B3215)</f>
        <v>Офисные помещения, фондохранилище</v>
      </c>
      <c r="D3215" s="10" t="str">
        <f t="shared" si="100"/>
        <v>7811332169Офисные помещения, фондохранилище</v>
      </c>
      <c r="E3215" s="10" t="s">
        <v>8993</v>
      </c>
      <c r="F3215" s="10" t="s">
        <v>16</v>
      </c>
      <c r="G3215" s="10" t="s">
        <v>1325</v>
      </c>
      <c r="H3215" s="11" t="s">
        <v>1493</v>
      </c>
      <c r="I3215" s="2">
        <f t="shared" si="101"/>
        <v>1</v>
      </c>
      <c r="J3215" s="2" t="s">
        <v>11974</v>
      </c>
    </row>
    <row r="3216" spans="1:10" x14ac:dyDescent="0.25">
      <c r="A3216" s="12">
        <v>7811339911</v>
      </c>
      <c r="B3216" s="13" t="s">
        <v>2876</v>
      </c>
      <c r="C3216" s="13" t="str">
        <f>IF(B3216="","не указан"&amp;COUNTIF($A$3:$A3216,A3216),B3216)</f>
        <v>52 ПСЧ СПб ГКУ ПСО Невского района</v>
      </c>
      <c r="D3216" s="10" t="str">
        <f t="shared" si="100"/>
        <v>781133991152 ПСЧ СПб ГКУ ПСО Невского района</v>
      </c>
      <c r="E3216" s="13" t="s">
        <v>2877</v>
      </c>
      <c r="F3216" s="13" t="s">
        <v>2243</v>
      </c>
      <c r="G3216" s="13" t="s">
        <v>2283</v>
      </c>
      <c r="H3216" s="14" t="s">
        <v>2297</v>
      </c>
      <c r="I3216" s="2">
        <f t="shared" si="101"/>
        <v>1</v>
      </c>
      <c r="J3216" s="2" t="s">
        <v>11974</v>
      </c>
    </row>
    <row r="3217" spans="1:10" x14ac:dyDescent="0.25">
      <c r="A3217" s="9">
        <v>7811373398</v>
      </c>
      <c r="B3217" s="10" t="s">
        <v>4197</v>
      </c>
      <c r="C3217" s="13" t="str">
        <f>IF(B3217="","не указан"&amp;COUNTIF($A$3:$A3217,A3217),B3217)</f>
        <v>Главный корпус литера А</v>
      </c>
      <c r="D3217" s="10" t="str">
        <f t="shared" si="100"/>
        <v>7811373398Главный корпус литера А</v>
      </c>
      <c r="E3217" s="10"/>
      <c r="F3217" s="10" t="s">
        <v>2243</v>
      </c>
      <c r="G3217" s="10" t="s">
        <v>2317</v>
      </c>
      <c r="H3217" s="11" t="s">
        <v>2398</v>
      </c>
      <c r="I3217" s="2">
        <f t="shared" si="101"/>
        <v>1</v>
      </c>
      <c r="J3217" s="2" t="s">
        <v>11974</v>
      </c>
    </row>
    <row r="3218" spans="1:10" x14ac:dyDescent="0.25">
      <c r="A3218" s="12">
        <v>7811394743</v>
      </c>
      <c r="B3218" s="13" t="s">
        <v>3304</v>
      </c>
      <c r="C3218" s="13" t="str">
        <f>IF(B3218="","не указан"&amp;COUNTIF($A$3:$A3218,A3218),B3218)</f>
        <v>Архивохранилище 1</v>
      </c>
      <c r="D3218" s="10" t="str">
        <f t="shared" si="100"/>
        <v>7811394743Архивохранилище 1</v>
      </c>
      <c r="E3218" s="13" t="s">
        <v>3305</v>
      </c>
      <c r="F3218" s="13" t="s">
        <v>2243</v>
      </c>
      <c r="G3218" s="13" t="s">
        <v>2251</v>
      </c>
      <c r="H3218" s="14" t="s">
        <v>2261</v>
      </c>
      <c r="I3218" s="2">
        <f t="shared" si="101"/>
        <v>2</v>
      </c>
      <c r="J3218" s="2" t="s">
        <v>11974</v>
      </c>
    </row>
    <row r="3219" spans="1:10" x14ac:dyDescent="0.25">
      <c r="A3219" s="9">
        <v>7811394743</v>
      </c>
      <c r="B3219" s="10" t="s">
        <v>3306</v>
      </c>
      <c r="C3219" s="13" t="str">
        <f>IF(B3219="","не указан"&amp;COUNTIF($A$3:$A3219,A3219),B3219)</f>
        <v>Архивохранилище 2</v>
      </c>
      <c r="D3219" s="10" t="str">
        <f t="shared" si="100"/>
        <v>7811394743Архивохранилище 2</v>
      </c>
      <c r="E3219" s="10" t="s">
        <v>3307</v>
      </c>
      <c r="F3219" s="10" t="s">
        <v>2243</v>
      </c>
      <c r="G3219" s="10" t="s">
        <v>2251</v>
      </c>
      <c r="H3219" s="11" t="s">
        <v>2261</v>
      </c>
      <c r="I3219" s="2">
        <f t="shared" si="101"/>
        <v>1</v>
      </c>
      <c r="J3219" s="2" t="s">
        <v>11974</v>
      </c>
    </row>
    <row r="3220" spans="1:10" x14ac:dyDescent="0.25">
      <c r="A3220" s="12">
        <v>7811414559</v>
      </c>
      <c r="B3220" s="13"/>
      <c r="C3220" s="13" t="str">
        <f>IF(B3220="","не указан"&amp;COUNTIF($A$3:$A3220,A3220),B3220)</f>
        <v>не указан1</v>
      </c>
      <c r="D3220" s="10" t="str">
        <f t="shared" si="100"/>
        <v>7811414559не указан1</v>
      </c>
      <c r="E3220" s="13" t="s">
        <v>3042</v>
      </c>
      <c r="F3220" s="13" t="s">
        <v>16</v>
      </c>
      <c r="G3220" s="13" t="s">
        <v>1325</v>
      </c>
      <c r="H3220" s="14" t="s">
        <v>1500</v>
      </c>
      <c r="I3220" s="2">
        <f t="shared" si="101"/>
        <v>5</v>
      </c>
      <c r="J3220" s="2" t="s">
        <v>11974</v>
      </c>
    </row>
    <row r="3221" spans="1:10" x14ac:dyDescent="0.25">
      <c r="A3221" s="9">
        <v>7811414559</v>
      </c>
      <c r="B3221" s="10" t="s">
        <v>3670</v>
      </c>
      <c r="C3221" s="13" t="str">
        <f>IF(B3221="","не указан"&amp;COUNTIF($A$3:$A3221,A3221),B3221)</f>
        <v>Встроенное помещение "Отделение социального обслуживания населения по адресу: Дальневосточный пр., д.8, корп. 1, пом. 11-Н</v>
      </c>
      <c r="D3221" s="10" t="str">
        <f t="shared" si="100"/>
        <v>7811414559Встроенное помещение "Отделение социального обслуживания населения по адресу: Дальневосточный пр., д.8, корп. 1, пом. 11-Н</v>
      </c>
      <c r="E3221" s="10" t="s">
        <v>3671</v>
      </c>
      <c r="F3221" s="10" t="s">
        <v>16</v>
      </c>
      <c r="G3221" s="10" t="s">
        <v>1325</v>
      </c>
      <c r="H3221" s="11" t="s">
        <v>1500</v>
      </c>
      <c r="I3221" s="2">
        <f t="shared" si="101"/>
        <v>4</v>
      </c>
      <c r="J3221" s="2" t="s">
        <v>11974</v>
      </c>
    </row>
    <row r="3222" spans="1:10" x14ac:dyDescent="0.25">
      <c r="A3222" s="12">
        <v>7811414559</v>
      </c>
      <c r="B3222" s="13" t="s">
        <v>3672</v>
      </c>
      <c r="C3222" s="13" t="str">
        <f>IF(B3222="","не указан"&amp;COUNTIF($A$3:$A3222,A3222),B3222)</f>
        <v>Встроенное помещение "Отделение социального обслуживания населения по адресу: пр. Большевиков, д. 30, корп. 5"</v>
      </c>
      <c r="D3222" s="10" t="str">
        <f t="shared" si="100"/>
        <v>7811414559Встроенное помещение "Отделение социального обслуживания населения по адресу: пр. Большевиков, д. 30, корп. 5"</v>
      </c>
      <c r="E3222" s="13" t="s">
        <v>3673</v>
      </c>
      <c r="F3222" s="13" t="s">
        <v>16</v>
      </c>
      <c r="G3222" s="13" t="s">
        <v>1325</v>
      </c>
      <c r="H3222" s="14" t="s">
        <v>1500</v>
      </c>
      <c r="I3222" s="2">
        <f t="shared" si="101"/>
        <v>3</v>
      </c>
      <c r="J3222" s="2" t="s">
        <v>11974</v>
      </c>
    </row>
    <row r="3223" spans="1:10" x14ac:dyDescent="0.25">
      <c r="A3223" s="9">
        <v>7811414559</v>
      </c>
      <c r="B3223" s="10" t="s">
        <v>3674</v>
      </c>
      <c r="C3223" s="13" t="str">
        <f>IF(B3223="","не указан"&amp;COUNTIF($A$3:$A3223,A3223),B3223)</f>
        <v>Встроенное помещение "Отделение социального обслуживания населения по адресу: пр. Елизарова, д. 31, корп. 3"</v>
      </c>
      <c r="D3223" s="10" t="str">
        <f t="shared" si="100"/>
        <v>7811414559Встроенное помещение "Отделение социального обслуживания населения по адресу: пр. Елизарова, д. 31, корп. 3"</v>
      </c>
      <c r="E3223" s="10" t="s">
        <v>3675</v>
      </c>
      <c r="F3223" s="10" t="s">
        <v>16</v>
      </c>
      <c r="G3223" s="10" t="s">
        <v>1325</v>
      </c>
      <c r="H3223" s="11" t="s">
        <v>1500</v>
      </c>
      <c r="I3223" s="2">
        <f t="shared" si="101"/>
        <v>2</v>
      </c>
      <c r="J3223" s="2" t="s">
        <v>11974</v>
      </c>
    </row>
    <row r="3224" spans="1:10" x14ac:dyDescent="0.25">
      <c r="A3224" s="12">
        <v>7811414559</v>
      </c>
      <c r="B3224" s="13" t="s">
        <v>3676</v>
      </c>
      <c r="C3224" s="13" t="str">
        <f>IF(B3224="","не указан"&amp;COUNTIF($A$3:$A3224,A3224),B3224)</f>
        <v>Встроенное помещение "Отделение социального обслуживания населения по адресу: ул. Коллонтай, д. 7/2"</v>
      </c>
      <c r="D3224" s="10" t="str">
        <f t="shared" si="100"/>
        <v>7811414559Встроенное помещение "Отделение социального обслуживания населения по адресу: ул. Коллонтай, д. 7/2"</v>
      </c>
      <c r="E3224" s="13" t="s">
        <v>3677</v>
      </c>
      <c r="F3224" s="13" t="s">
        <v>16</v>
      </c>
      <c r="G3224" s="13" t="s">
        <v>1325</v>
      </c>
      <c r="H3224" s="14" t="s">
        <v>1500</v>
      </c>
      <c r="I3224" s="2">
        <f t="shared" si="101"/>
        <v>1</v>
      </c>
      <c r="J3224" s="2" t="s">
        <v>11974</v>
      </c>
    </row>
    <row r="3225" spans="1:10" x14ac:dyDescent="0.25">
      <c r="A3225" s="9">
        <v>7811416531</v>
      </c>
      <c r="B3225" s="13"/>
      <c r="C3225" s="13" t="str">
        <f>IF(B3225="","не указан"&amp;COUNTIF($A$3:$A3225,A3225),B3225)</f>
        <v>не указан1</v>
      </c>
      <c r="D3225" s="10" t="str">
        <f t="shared" si="100"/>
        <v>7811416531не указан1</v>
      </c>
      <c r="E3225" s="10"/>
      <c r="F3225" s="10" t="s">
        <v>16</v>
      </c>
      <c r="G3225" s="10" t="s">
        <v>1325</v>
      </c>
      <c r="H3225" s="11" t="s">
        <v>1496</v>
      </c>
      <c r="I3225" s="2">
        <f t="shared" si="101"/>
        <v>1</v>
      </c>
      <c r="J3225" s="2" t="s">
        <v>11974</v>
      </c>
    </row>
    <row r="3226" spans="1:10" x14ac:dyDescent="0.25">
      <c r="A3226" s="12">
        <v>7811459447</v>
      </c>
      <c r="B3226" s="13"/>
      <c r="C3226" s="13" t="str">
        <f>IF(B3226="","не указан"&amp;COUNTIF($A$3:$A3226,A3226),B3226)</f>
        <v>не указан1</v>
      </c>
      <c r="D3226" s="10" t="str">
        <f t="shared" si="100"/>
        <v>7811459447не указан1</v>
      </c>
      <c r="E3226" s="13" t="s">
        <v>7311</v>
      </c>
      <c r="F3226" s="13" t="s">
        <v>2243</v>
      </c>
      <c r="G3226" s="13" t="s">
        <v>2317</v>
      </c>
      <c r="H3226" s="14" t="s">
        <v>2324</v>
      </c>
      <c r="I3226" s="2">
        <f t="shared" si="101"/>
        <v>6</v>
      </c>
      <c r="J3226" s="2" t="s">
        <v>11974</v>
      </c>
    </row>
    <row r="3227" spans="1:10" x14ac:dyDescent="0.25">
      <c r="A3227" s="9">
        <v>7811459447</v>
      </c>
      <c r="B3227" s="10" t="s">
        <v>10085</v>
      </c>
      <c r="C3227" s="13" t="str">
        <f>IF(B3227="","не указан"&amp;COUNTIF($A$3:$A3227,A3227),B3227)</f>
        <v>Санкт-Петербургское государственное автономное учреждение здравоохранения "Хоспис (детский и взрослый)"</v>
      </c>
      <c r="D3227" s="10" t="str">
        <f t="shared" si="100"/>
        <v>7811459447Санкт-Петербургское государственное автономное учреждение здравоохранения "Хоспис (детский и взрослый)"</v>
      </c>
      <c r="E3227" s="10"/>
      <c r="F3227" s="10" t="s">
        <v>2243</v>
      </c>
      <c r="G3227" s="10" t="s">
        <v>2317</v>
      </c>
      <c r="H3227" s="11" t="s">
        <v>2324</v>
      </c>
      <c r="I3227" s="2">
        <f t="shared" si="101"/>
        <v>5</v>
      </c>
      <c r="J3227" s="2" t="s">
        <v>11974</v>
      </c>
    </row>
    <row r="3228" spans="1:10" x14ac:dyDescent="0.25">
      <c r="A3228" s="12">
        <v>7811459447</v>
      </c>
      <c r="B3228" s="13"/>
      <c r="C3228" s="13" t="str">
        <f>IF(B3228="","не указан"&amp;COUNTIF($A$3:$A3228,A3228),B3228)</f>
        <v>не указан3</v>
      </c>
      <c r="D3228" s="10" t="str">
        <f t="shared" si="100"/>
        <v>7811459447не указан3</v>
      </c>
      <c r="E3228" s="13"/>
      <c r="F3228" s="13" t="s">
        <v>2243</v>
      </c>
      <c r="G3228" s="13" t="s">
        <v>2317</v>
      </c>
      <c r="H3228" s="14" t="s">
        <v>2324</v>
      </c>
      <c r="I3228" s="2">
        <f t="shared" si="101"/>
        <v>4</v>
      </c>
      <c r="J3228" s="2" t="s">
        <v>11974</v>
      </c>
    </row>
    <row r="3229" spans="1:10" x14ac:dyDescent="0.25">
      <c r="A3229" s="9">
        <v>7811459447</v>
      </c>
      <c r="B3229" s="13"/>
      <c r="C3229" s="13" t="str">
        <f>IF(B3229="","не указан"&amp;COUNTIF($A$3:$A3229,A3229),B3229)</f>
        <v>не указан4</v>
      </c>
      <c r="D3229" s="10" t="str">
        <f t="shared" si="100"/>
        <v>7811459447не указан4</v>
      </c>
      <c r="E3229" s="10"/>
      <c r="F3229" s="10" t="s">
        <v>2243</v>
      </c>
      <c r="G3229" s="10" t="s">
        <v>2317</v>
      </c>
      <c r="H3229" s="11" t="s">
        <v>2324</v>
      </c>
      <c r="I3229" s="2">
        <f t="shared" si="101"/>
        <v>3</v>
      </c>
      <c r="J3229" s="2" t="s">
        <v>11974</v>
      </c>
    </row>
    <row r="3230" spans="1:10" x14ac:dyDescent="0.25">
      <c r="A3230" s="12">
        <v>7811459447</v>
      </c>
      <c r="B3230" s="13"/>
      <c r="C3230" s="13" t="str">
        <f>IF(B3230="","не указан"&amp;COUNTIF($A$3:$A3230,A3230),B3230)</f>
        <v>не указан5</v>
      </c>
      <c r="D3230" s="10" t="str">
        <f t="shared" si="100"/>
        <v>7811459447не указан5</v>
      </c>
      <c r="E3230" s="13"/>
      <c r="F3230" s="13" t="s">
        <v>2243</v>
      </c>
      <c r="G3230" s="13" t="s">
        <v>2317</v>
      </c>
      <c r="H3230" s="14" t="s">
        <v>2324</v>
      </c>
      <c r="I3230" s="2">
        <f t="shared" si="101"/>
        <v>2</v>
      </c>
      <c r="J3230" s="2" t="s">
        <v>11974</v>
      </c>
    </row>
    <row r="3231" spans="1:10" x14ac:dyDescent="0.25">
      <c r="A3231" s="9">
        <v>7811459447</v>
      </c>
      <c r="B3231" s="10" t="s">
        <v>7312</v>
      </c>
      <c r="C3231" s="13" t="str">
        <f>IF(B3231="","не указан"&amp;COUNTIF($A$3:$A3231,A3231),B3231)</f>
        <v>Санкт-Петербургское государственное автономное учреждение здравоохранения "Хоспис (детский)"</v>
      </c>
      <c r="D3231" s="10" t="str">
        <f t="shared" si="100"/>
        <v>7811459447Санкт-Петербургское государственное автономное учреждение здравоохранения "Хоспис (детский)"</v>
      </c>
      <c r="E3231" s="10"/>
      <c r="F3231" s="10" t="s">
        <v>2243</v>
      </c>
      <c r="G3231" s="10" t="s">
        <v>2317</v>
      </c>
      <c r="H3231" s="11" t="s">
        <v>2324</v>
      </c>
      <c r="I3231" s="2">
        <f t="shared" si="101"/>
        <v>1</v>
      </c>
      <c r="J3231" s="2" t="s">
        <v>11974</v>
      </c>
    </row>
    <row r="3232" spans="1:10" x14ac:dyDescent="0.25">
      <c r="A3232" s="12">
        <v>7811483746</v>
      </c>
      <c r="B3232" s="13"/>
      <c r="C3232" s="13" t="str">
        <f>IF(B3232="","не указан"&amp;COUNTIF($A$3:$A3232,A3232),B3232)</f>
        <v>не указан1</v>
      </c>
      <c r="D3232" s="10" t="str">
        <f t="shared" si="100"/>
        <v>7811483746не указан1</v>
      </c>
      <c r="E3232" s="13" t="s">
        <v>8086</v>
      </c>
      <c r="F3232" s="13" t="s">
        <v>16</v>
      </c>
      <c r="G3232" s="13" t="s">
        <v>1325</v>
      </c>
      <c r="H3232" s="14" t="s">
        <v>1484</v>
      </c>
      <c r="I3232" s="2">
        <f t="shared" si="101"/>
        <v>1</v>
      </c>
      <c r="J3232" s="2" t="s">
        <v>11974</v>
      </c>
    </row>
    <row r="3233" spans="1:10" x14ac:dyDescent="0.25">
      <c r="A3233" s="9">
        <v>7811488007</v>
      </c>
      <c r="B3233" s="13"/>
      <c r="C3233" s="13" t="str">
        <f>IF(B3233="","не указан"&amp;COUNTIF($A$3:$A3233,A3233),B3233)</f>
        <v>не указан1</v>
      </c>
      <c r="D3233" s="10" t="str">
        <f t="shared" si="100"/>
        <v>7811488007не указан1</v>
      </c>
      <c r="E3233" s="10" t="s">
        <v>5793</v>
      </c>
      <c r="F3233" s="10" t="s">
        <v>16</v>
      </c>
      <c r="G3233" s="10" t="s">
        <v>1325</v>
      </c>
      <c r="H3233" s="11" t="s">
        <v>1338</v>
      </c>
      <c r="I3233" s="2">
        <f t="shared" si="101"/>
        <v>1</v>
      </c>
      <c r="J3233" s="2" t="s">
        <v>11974</v>
      </c>
    </row>
    <row r="3234" spans="1:10" x14ac:dyDescent="0.25">
      <c r="A3234" s="12">
        <v>7811498076</v>
      </c>
      <c r="B3234" s="13" t="s">
        <v>10160</v>
      </c>
      <c r="C3234" s="13" t="str">
        <f>IF(B3234="","не указан"&amp;COUNTIF($A$3:$A3234,A3234),B3234)</f>
        <v>Санкт-Петербургское государственное бюджетное учреждение спортивная школа олимпийского резерва по водным видам спорта "Невская волна"</v>
      </c>
      <c r="D3234" s="10" t="str">
        <f t="shared" si="100"/>
        <v>7811498076Санкт-Петербургское государственное бюджетное учреждение спортивная школа олимпийского резерва по водным видам спорта "Невская волна"</v>
      </c>
      <c r="E3234" s="13" t="s">
        <v>10161</v>
      </c>
      <c r="F3234" s="13" t="s">
        <v>2243</v>
      </c>
      <c r="G3234" s="13" t="s">
        <v>2708</v>
      </c>
      <c r="H3234" s="14" t="s">
        <v>2723</v>
      </c>
      <c r="I3234" s="2">
        <f t="shared" si="101"/>
        <v>1</v>
      </c>
      <c r="J3234" s="2" t="s">
        <v>11974</v>
      </c>
    </row>
    <row r="3235" spans="1:10" x14ac:dyDescent="0.25">
      <c r="A3235" s="9">
        <v>7811505534</v>
      </c>
      <c r="B3235" s="10" t="s">
        <v>10077</v>
      </c>
      <c r="C3235" s="13" t="str">
        <f>IF(B3235="","не указан"&amp;COUNTIF($A$3:$A3235,A3235),B3235)</f>
        <v>Санкт-Петербургское государственное  бюджетное учреждение обслуживания населения "Центр реабилитации инвалидов и детей-инвалидов Невского района Санкт-Петербурга"</v>
      </c>
      <c r="D3235" s="10" t="str">
        <f t="shared" si="100"/>
        <v>7811505534Санкт-Петербургское государственное  бюджетное учреждение обслуживания населения "Центр реабилитации инвалидов и детей-инвалидов Невского района Санкт-Петербурга"</v>
      </c>
      <c r="E3235" s="10" t="s">
        <v>10078</v>
      </c>
      <c r="F3235" s="10" t="s">
        <v>16</v>
      </c>
      <c r="G3235" s="10" t="s">
        <v>1325</v>
      </c>
      <c r="H3235" s="11" t="s">
        <v>1501</v>
      </c>
      <c r="I3235" s="2">
        <f t="shared" si="101"/>
        <v>5</v>
      </c>
      <c r="J3235" s="2" t="s">
        <v>11974</v>
      </c>
    </row>
    <row r="3236" spans="1:10" x14ac:dyDescent="0.25">
      <c r="A3236" s="12">
        <v>7811505534</v>
      </c>
      <c r="B3236" s="13" t="s">
        <v>11655</v>
      </c>
      <c r="C3236" s="13" t="str">
        <f>IF(B3236="","не указан"&amp;COUNTIF($A$3:$A3236,A3236),B3236)</f>
        <v>Центр реабилитации инвалидов и детей-инвалидов Невского района</v>
      </c>
      <c r="D3236" s="10" t="str">
        <f t="shared" si="100"/>
        <v>7811505534Центр реабилитации инвалидов и детей-инвалидов Невского района</v>
      </c>
      <c r="E3236" s="13" t="s">
        <v>11656</v>
      </c>
      <c r="F3236" s="13" t="s">
        <v>16</v>
      </c>
      <c r="G3236" s="13" t="s">
        <v>1325</v>
      </c>
      <c r="H3236" s="14" t="s">
        <v>1501</v>
      </c>
      <c r="I3236" s="2">
        <f t="shared" si="101"/>
        <v>4</v>
      </c>
      <c r="J3236" s="2" t="s">
        <v>11974</v>
      </c>
    </row>
    <row r="3237" spans="1:10" x14ac:dyDescent="0.25">
      <c r="A3237" s="9">
        <v>7811505534</v>
      </c>
      <c r="B3237" s="10" t="s">
        <v>11664</v>
      </c>
      <c r="C3237" s="13" t="str">
        <f>IF(B3237="","не указан"&amp;COUNTIF($A$3:$A3237,A3237),B3237)</f>
        <v>Центр социальной реабилитации инвалидов и детей инвалидов</v>
      </c>
      <c r="D3237" s="10" t="str">
        <f t="shared" si="100"/>
        <v>7811505534Центр социальной реабилитации инвалидов и детей инвалидов</v>
      </c>
      <c r="E3237" s="10" t="s">
        <v>11665</v>
      </c>
      <c r="F3237" s="10" t="s">
        <v>16</v>
      </c>
      <c r="G3237" s="10" t="s">
        <v>1325</v>
      </c>
      <c r="H3237" s="11" t="s">
        <v>1501</v>
      </c>
      <c r="I3237" s="2">
        <f t="shared" si="101"/>
        <v>3</v>
      </c>
      <c r="J3237" s="2" t="s">
        <v>11974</v>
      </c>
    </row>
    <row r="3238" spans="1:10" x14ac:dyDescent="0.25">
      <c r="A3238" s="12">
        <v>7811505534</v>
      </c>
      <c r="B3238" s="13" t="s">
        <v>11666</v>
      </c>
      <c r="C3238" s="13" t="str">
        <f>IF(B3238="","не указан"&amp;COUNTIF($A$3:$A3238,A3238),B3238)</f>
        <v>Центр социальной реабилитации инвалидов и детей инвалидов Невского района</v>
      </c>
      <c r="D3238" s="10" t="str">
        <f t="shared" si="100"/>
        <v>7811505534Центр социальной реабилитации инвалидов и детей инвалидов Невского района</v>
      </c>
      <c r="E3238" s="13" t="s">
        <v>11667</v>
      </c>
      <c r="F3238" s="13" t="s">
        <v>16</v>
      </c>
      <c r="G3238" s="13" t="s">
        <v>1325</v>
      </c>
      <c r="H3238" s="14" t="s">
        <v>1501</v>
      </c>
      <c r="I3238" s="2">
        <f t="shared" si="101"/>
        <v>2</v>
      </c>
      <c r="J3238" s="2" t="s">
        <v>11974</v>
      </c>
    </row>
    <row r="3239" spans="1:10" x14ac:dyDescent="0.25">
      <c r="A3239" s="9">
        <v>7811505534</v>
      </c>
      <c r="B3239" s="10" t="s">
        <v>11668</v>
      </c>
      <c r="C3239" s="13" t="str">
        <f>IF(B3239="","не указан"&amp;COUNTIF($A$3:$A3239,A3239),B3239)</f>
        <v>Центр социальной реабилитации инвалидов и детей инвалидов Невского района, площадка №5</v>
      </c>
      <c r="D3239" s="10" t="str">
        <f t="shared" si="100"/>
        <v>7811505534Центр социальной реабилитации инвалидов и детей инвалидов Невского района, площадка №5</v>
      </c>
      <c r="E3239" s="10" t="s">
        <v>11669</v>
      </c>
      <c r="F3239" s="10" t="s">
        <v>16</v>
      </c>
      <c r="G3239" s="10" t="s">
        <v>1325</v>
      </c>
      <c r="H3239" s="11" t="s">
        <v>1501</v>
      </c>
      <c r="I3239" s="2">
        <f t="shared" si="101"/>
        <v>1</v>
      </c>
      <c r="J3239" s="2" t="s">
        <v>11974</v>
      </c>
    </row>
    <row r="3240" spans="1:10" x14ac:dyDescent="0.25">
      <c r="A3240" s="12">
        <v>7811511489</v>
      </c>
      <c r="B3240" s="13" t="s">
        <v>8533</v>
      </c>
      <c r="C3240" s="13" t="str">
        <f>IF(B3240="","не указан"&amp;COUNTIF($A$3:$A3240,A3240),B3240)</f>
        <v>Осуществление образоваельной деятельности</v>
      </c>
      <c r="D3240" s="10" t="str">
        <f t="shared" si="100"/>
        <v>7811511489Осуществление образоваельной деятельности</v>
      </c>
      <c r="E3240" s="13"/>
      <c r="F3240" s="13" t="s">
        <v>16</v>
      </c>
      <c r="G3240" s="13" t="s">
        <v>1325</v>
      </c>
      <c r="H3240" s="14" t="s">
        <v>1483</v>
      </c>
      <c r="I3240" s="2">
        <f t="shared" si="101"/>
        <v>1</v>
      </c>
      <c r="J3240" s="2" t="s">
        <v>11974</v>
      </c>
    </row>
    <row r="3241" spans="1:10" x14ac:dyDescent="0.25">
      <c r="A3241" s="9">
        <v>7811528612</v>
      </c>
      <c r="B3241" s="10" t="s">
        <v>10978</v>
      </c>
      <c r="C3241" s="13" t="str">
        <f>IF(B3241="","не указан"&amp;COUNTIF($A$3:$A3241,A3241),B3241)</f>
        <v>Театрально зрелищное</v>
      </c>
      <c r="D3241" s="10" t="str">
        <f t="shared" si="100"/>
        <v>7811528612Театрально зрелищное</v>
      </c>
      <c r="E3241" s="10" t="s">
        <v>10979</v>
      </c>
      <c r="F3241" s="10" t="s">
        <v>2243</v>
      </c>
      <c r="G3241" s="10" t="s">
        <v>2428</v>
      </c>
      <c r="H3241" s="11" t="s">
        <v>2437</v>
      </c>
      <c r="I3241" s="2">
        <f t="shared" si="101"/>
        <v>2</v>
      </c>
      <c r="J3241" s="2" t="s">
        <v>11974</v>
      </c>
    </row>
    <row r="3242" spans="1:10" x14ac:dyDescent="0.25">
      <c r="A3242" s="12">
        <v>7811528612</v>
      </c>
      <c r="B3242" s="13" t="s">
        <v>10980</v>
      </c>
      <c r="C3242" s="13" t="str">
        <f>IF(B3242="","не указан"&amp;COUNTIF($A$3:$A3242,A3242),B3242)</f>
        <v>Театрально-зрелищное</v>
      </c>
      <c r="D3242" s="10" t="str">
        <f t="shared" si="100"/>
        <v>7811528612Театрально-зрелищное</v>
      </c>
      <c r="E3242" s="13" t="s">
        <v>10981</v>
      </c>
      <c r="F3242" s="13" t="s">
        <v>2243</v>
      </c>
      <c r="G3242" s="13" t="s">
        <v>2428</v>
      </c>
      <c r="H3242" s="14" t="s">
        <v>2437</v>
      </c>
      <c r="I3242" s="2">
        <f t="shared" si="101"/>
        <v>1</v>
      </c>
      <c r="J3242" s="2" t="s">
        <v>11974</v>
      </c>
    </row>
    <row r="3243" spans="1:10" x14ac:dyDescent="0.25">
      <c r="A3243" s="9">
        <v>7811569383</v>
      </c>
      <c r="B3243" s="10" t="s">
        <v>4064</v>
      </c>
      <c r="C3243" s="13" t="str">
        <f>IF(B3243="","не указан"&amp;COUNTIF($A$3:$A3243,A3243),B3243)</f>
        <v>ГБОУ школа № 627</v>
      </c>
      <c r="D3243" s="10" t="str">
        <f t="shared" si="100"/>
        <v>7811569383ГБОУ школа № 627</v>
      </c>
      <c r="E3243" s="10" t="s">
        <v>4065</v>
      </c>
      <c r="F3243" s="10" t="s">
        <v>16</v>
      </c>
      <c r="G3243" s="10" t="s">
        <v>1325</v>
      </c>
      <c r="H3243" s="11" t="s">
        <v>1475</v>
      </c>
      <c r="I3243" s="2">
        <f t="shared" si="101"/>
        <v>1</v>
      </c>
      <c r="J3243" s="2" t="s">
        <v>11974</v>
      </c>
    </row>
    <row r="3244" spans="1:10" x14ac:dyDescent="0.25">
      <c r="A3244" s="12">
        <v>7811575193</v>
      </c>
      <c r="B3244" s="13"/>
      <c r="C3244" s="13" t="str">
        <f>IF(B3244="","не указан"&amp;COUNTIF($A$3:$A3244,A3244),B3244)</f>
        <v>не указан1</v>
      </c>
      <c r="D3244" s="10" t="str">
        <f t="shared" si="100"/>
        <v>7811575193не указан1</v>
      </c>
      <c r="E3244" s="13" t="s">
        <v>5850</v>
      </c>
      <c r="F3244" s="13" t="s">
        <v>16</v>
      </c>
      <c r="G3244" s="13" t="s">
        <v>1325</v>
      </c>
      <c r="H3244" s="14" t="s">
        <v>1377</v>
      </c>
      <c r="I3244" s="2">
        <f t="shared" si="101"/>
        <v>2</v>
      </c>
      <c r="J3244" s="2" t="s">
        <v>11974</v>
      </c>
    </row>
    <row r="3245" spans="1:10" x14ac:dyDescent="0.25">
      <c r="A3245" s="9">
        <v>7811575193</v>
      </c>
      <c r="B3245" s="10" t="s">
        <v>5851</v>
      </c>
      <c r="C3245" s="13" t="str">
        <f>IF(B3245="","не указан"&amp;COUNTIF($A$3:$A3245,A3245),B3245)</f>
        <v>Дошкольное образовательное учреждение филиал №2</v>
      </c>
      <c r="D3245" s="10" t="str">
        <f t="shared" si="100"/>
        <v>7811575193Дошкольное образовательное учреждение филиал №2</v>
      </c>
      <c r="E3245" s="10" t="s">
        <v>5852</v>
      </c>
      <c r="F3245" s="10" t="s">
        <v>16</v>
      </c>
      <c r="G3245" s="10" t="s">
        <v>1325</v>
      </c>
      <c r="H3245" s="11" t="s">
        <v>1377</v>
      </c>
      <c r="I3245" s="2">
        <f t="shared" si="101"/>
        <v>1</v>
      </c>
      <c r="J3245" s="2" t="s">
        <v>11974</v>
      </c>
    </row>
    <row r="3246" spans="1:10" x14ac:dyDescent="0.25">
      <c r="A3246" s="12">
        <v>7811588192</v>
      </c>
      <c r="B3246" s="13"/>
      <c r="C3246" s="13" t="str">
        <f>IF(B3246="","не указан"&amp;COUNTIF($A$3:$A3246,A3246),B3246)</f>
        <v>не указан1</v>
      </c>
      <c r="D3246" s="10" t="str">
        <f t="shared" si="100"/>
        <v>7811588192не указан1</v>
      </c>
      <c r="E3246" s="13" t="s">
        <v>6965</v>
      </c>
      <c r="F3246" s="13" t="s">
        <v>16</v>
      </c>
      <c r="G3246" s="13" t="s">
        <v>1325</v>
      </c>
      <c r="H3246" s="14" t="s">
        <v>1497</v>
      </c>
      <c r="I3246" s="2">
        <f t="shared" si="101"/>
        <v>3</v>
      </c>
      <c r="J3246" s="2" t="s">
        <v>11974</v>
      </c>
    </row>
    <row r="3247" spans="1:10" x14ac:dyDescent="0.25">
      <c r="A3247" s="9">
        <v>7811588192</v>
      </c>
      <c r="B3247" s="13"/>
      <c r="C3247" s="13" t="str">
        <f>IF(B3247="","не указан"&amp;COUNTIF($A$3:$A3247,A3247),B3247)</f>
        <v>не указан2</v>
      </c>
      <c r="D3247" s="10" t="str">
        <f t="shared" si="100"/>
        <v>7811588192не указан2</v>
      </c>
      <c r="E3247" s="10" t="s">
        <v>7011</v>
      </c>
      <c r="F3247" s="10" t="s">
        <v>16</v>
      </c>
      <c r="G3247" s="10" t="s">
        <v>1325</v>
      </c>
      <c r="H3247" s="11" t="s">
        <v>1497</v>
      </c>
      <c r="I3247" s="2">
        <f t="shared" si="101"/>
        <v>2</v>
      </c>
      <c r="J3247" s="2" t="s">
        <v>11974</v>
      </c>
    </row>
    <row r="3248" spans="1:10" x14ac:dyDescent="0.25">
      <c r="A3248" s="12">
        <v>7811588192</v>
      </c>
      <c r="B3248" s="13"/>
      <c r="C3248" s="13" t="str">
        <f>IF(B3248="","не указан"&amp;COUNTIF($A$3:$A3248,A3248),B3248)</f>
        <v>не указан3</v>
      </c>
      <c r="D3248" s="10" t="str">
        <f t="shared" si="100"/>
        <v>7811588192не указан3</v>
      </c>
      <c r="E3248" s="13" t="s">
        <v>11473</v>
      </c>
      <c r="F3248" s="13" t="s">
        <v>16</v>
      </c>
      <c r="G3248" s="13" t="s">
        <v>1325</v>
      </c>
      <c r="H3248" s="14" t="s">
        <v>1497</v>
      </c>
      <c r="I3248" s="2">
        <f t="shared" si="101"/>
        <v>1</v>
      </c>
      <c r="J3248" s="2" t="s">
        <v>11974</v>
      </c>
    </row>
    <row r="3249" spans="1:10" x14ac:dyDescent="0.25">
      <c r="A3249" s="9">
        <v>7811597285</v>
      </c>
      <c r="B3249" s="13"/>
      <c r="C3249" s="13" t="str">
        <f>IF(B3249="","не указан"&amp;COUNTIF($A$3:$A3249,A3249),B3249)</f>
        <v>не указан1</v>
      </c>
      <c r="D3249" s="10" t="str">
        <f t="shared" si="100"/>
        <v>7811597285не указан1</v>
      </c>
      <c r="E3249" s="10" t="s">
        <v>4162</v>
      </c>
      <c r="F3249" s="10" t="s">
        <v>16</v>
      </c>
      <c r="G3249" s="10" t="s">
        <v>1325</v>
      </c>
      <c r="H3249" s="11" t="s">
        <v>1365</v>
      </c>
      <c r="I3249" s="2">
        <f t="shared" si="101"/>
        <v>1</v>
      </c>
      <c r="J3249" s="2" t="s">
        <v>11974</v>
      </c>
    </row>
    <row r="3250" spans="1:10" x14ac:dyDescent="0.25">
      <c r="A3250" s="12">
        <v>7811609861</v>
      </c>
      <c r="B3250" s="13" t="s">
        <v>6640</v>
      </c>
      <c r="C3250" s="13" t="str">
        <f>IF(B3250="","не указан"&amp;COUNTIF($A$3:$A3250,A3250),B3250)</f>
        <v>здание школы 690</v>
      </c>
      <c r="D3250" s="10" t="str">
        <f t="shared" si="100"/>
        <v>7811609861здание школы 690</v>
      </c>
      <c r="E3250" s="13" t="s">
        <v>6641</v>
      </c>
      <c r="F3250" s="13" t="s">
        <v>16</v>
      </c>
      <c r="G3250" s="13" t="s">
        <v>1325</v>
      </c>
      <c r="H3250" s="14" t="s">
        <v>1476</v>
      </c>
      <c r="I3250" s="2">
        <f t="shared" si="101"/>
        <v>1</v>
      </c>
      <c r="J3250" s="2" t="s">
        <v>11974</v>
      </c>
    </row>
    <row r="3251" spans="1:10" x14ac:dyDescent="0.25">
      <c r="A3251" s="9">
        <v>7811668627</v>
      </c>
      <c r="B3251" s="13"/>
      <c r="C3251" s="13" t="str">
        <f>IF(B3251="","не указан"&amp;COUNTIF($A$3:$A3251,A3251),B3251)</f>
        <v>не указан1</v>
      </c>
      <c r="D3251" s="10" t="str">
        <f t="shared" si="100"/>
        <v>7811668627не указан1</v>
      </c>
      <c r="E3251" s="10"/>
      <c r="F3251" s="10" t="s">
        <v>16</v>
      </c>
      <c r="G3251" s="10" t="s">
        <v>1325</v>
      </c>
      <c r="H3251" s="11" t="s">
        <v>1472</v>
      </c>
      <c r="I3251" s="2">
        <f t="shared" si="101"/>
        <v>2</v>
      </c>
      <c r="J3251" s="2" t="s">
        <v>11974</v>
      </c>
    </row>
    <row r="3252" spans="1:10" x14ac:dyDescent="0.25">
      <c r="A3252" s="12">
        <v>7811668627</v>
      </c>
      <c r="B3252" s="13"/>
      <c r="C3252" s="13" t="str">
        <f>IF(B3252="","не указан"&amp;COUNTIF($A$3:$A3252,A3252),B3252)</f>
        <v>не указан2</v>
      </c>
      <c r="D3252" s="10" t="str">
        <f t="shared" si="100"/>
        <v>7811668627не указан2</v>
      </c>
      <c r="E3252" s="13"/>
      <c r="F3252" s="13" t="s">
        <v>16</v>
      </c>
      <c r="G3252" s="13" t="s">
        <v>1325</v>
      </c>
      <c r="H3252" s="14" t="s">
        <v>1472</v>
      </c>
      <c r="I3252" s="2">
        <f t="shared" si="101"/>
        <v>1</v>
      </c>
      <c r="J3252" s="2" t="s">
        <v>11974</v>
      </c>
    </row>
    <row r="3253" spans="1:10" x14ac:dyDescent="0.25">
      <c r="A3253" s="9">
        <v>7811713703</v>
      </c>
      <c r="B3253" s="10" t="s">
        <v>4495</v>
      </c>
      <c r="C3253" s="13" t="str">
        <f>IF(B3253="","не указан"&amp;COUNTIF($A$3:$A3253,A3253),B3253)</f>
        <v>Государственное бюджетное дошкольное образовательное учреждение детский сад № 77 Невского района Санкт-Петербурга</v>
      </c>
      <c r="D3253" s="10" t="str">
        <f t="shared" si="100"/>
        <v>7811713703Государственное бюджетное дошкольное образовательное учреждение детский сад № 77 Невского района Санкт-Петербурга</v>
      </c>
      <c r="E3253" s="10"/>
      <c r="F3253" s="10" t="s">
        <v>16</v>
      </c>
      <c r="G3253" s="10" t="s">
        <v>1325</v>
      </c>
      <c r="H3253" s="11" t="s">
        <v>1404</v>
      </c>
      <c r="I3253" s="2">
        <f t="shared" si="101"/>
        <v>2</v>
      </c>
      <c r="J3253" s="2" t="s">
        <v>11974</v>
      </c>
    </row>
    <row r="3254" spans="1:10" x14ac:dyDescent="0.25">
      <c r="A3254" s="12">
        <v>7811713703</v>
      </c>
      <c r="B3254" s="13"/>
      <c r="C3254" s="13" t="str">
        <f>IF(B3254="","не указан"&amp;COUNTIF($A$3:$A3254,A3254),B3254)</f>
        <v>не указан2</v>
      </c>
      <c r="D3254" s="10" t="str">
        <f t="shared" si="100"/>
        <v>7811713703не указан2</v>
      </c>
      <c r="E3254" s="13"/>
      <c r="F3254" s="13" t="s">
        <v>16</v>
      </c>
      <c r="G3254" s="13" t="s">
        <v>1325</v>
      </c>
      <c r="H3254" s="14" t="s">
        <v>1404</v>
      </c>
      <c r="I3254" s="2">
        <f t="shared" si="101"/>
        <v>1</v>
      </c>
      <c r="J3254" s="2" t="s">
        <v>11974</v>
      </c>
    </row>
    <row r="3255" spans="1:10" x14ac:dyDescent="0.25">
      <c r="A3255" s="9">
        <v>7811736972</v>
      </c>
      <c r="B3255" s="13"/>
      <c r="C3255" s="13" t="str">
        <f>IF(B3255="","не указан"&amp;COUNTIF($A$3:$A3255,A3255),B3255)</f>
        <v>не указан1</v>
      </c>
      <c r="D3255" s="10" t="str">
        <f t="shared" si="100"/>
        <v>7811736972не указан1</v>
      </c>
      <c r="E3255" s="10"/>
      <c r="F3255" s="10" t="s">
        <v>16</v>
      </c>
      <c r="G3255" s="10" t="s">
        <v>1325</v>
      </c>
      <c r="H3255" s="11" t="s">
        <v>1430</v>
      </c>
      <c r="I3255" s="2">
        <f t="shared" si="101"/>
        <v>1</v>
      </c>
      <c r="J3255" s="2" t="s">
        <v>11974</v>
      </c>
    </row>
    <row r="3256" spans="1:10" x14ac:dyDescent="0.25">
      <c r="A3256" s="12">
        <v>7811741450</v>
      </c>
      <c r="B3256" s="13" t="s">
        <v>4827</v>
      </c>
      <c r="C3256" s="13" t="str">
        <f>IF(B3256="","не указан"&amp;COUNTIF($A$3:$A3256,A3256),B3256)</f>
        <v>Государственное бюджетное общеобразовательное учреждение средняя общеобразовательная школа №707 Невского района Санкт-Петербурга</v>
      </c>
      <c r="D3256" s="10" t="str">
        <f t="shared" si="100"/>
        <v>7811741450Государственное бюджетное общеобразовательное учреждение средняя общеобразовательная школа №707 Невского района Санкт-Петербурга</v>
      </c>
      <c r="E3256" s="13"/>
      <c r="F3256" s="13" t="s">
        <v>16</v>
      </c>
      <c r="G3256" s="13" t="s">
        <v>1325</v>
      </c>
      <c r="H3256" s="14" t="s">
        <v>1489</v>
      </c>
      <c r="I3256" s="2">
        <f t="shared" si="101"/>
        <v>1</v>
      </c>
      <c r="J3256" s="2" t="s">
        <v>11974</v>
      </c>
    </row>
    <row r="3257" spans="1:10" x14ac:dyDescent="0.25">
      <c r="A3257" s="9">
        <v>7812013528</v>
      </c>
      <c r="B3257" s="13"/>
      <c r="C3257" s="13" t="str">
        <f>IF(B3257="","не указан"&amp;COUNTIF($A$3:$A3257,A3257),B3257)</f>
        <v>не указан1</v>
      </c>
      <c r="D3257" s="10" t="str">
        <f t="shared" si="100"/>
        <v>7812013528не указан1</v>
      </c>
      <c r="E3257" s="10" t="s">
        <v>2977</v>
      </c>
      <c r="F3257" s="10" t="s">
        <v>16</v>
      </c>
      <c r="G3257" s="10" t="s">
        <v>17</v>
      </c>
      <c r="H3257" s="11" t="s">
        <v>102</v>
      </c>
      <c r="I3257" s="2">
        <f t="shared" si="101"/>
        <v>1</v>
      </c>
      <c r="J3257" s="2" t="s">
        <v>11974</v>
      </c>
    </row>
    <row r="3258" spans="1:10" x14ac:dyDescent="0.25">
      <c r="A3258" s="12">
        <v>7812017177</v>
      </c>
      <c r="B3258" s="13" t="s">
        <v>6147</v>
      </c>
      <c r="C3258" s="13" t="str">
        <f>IF(B3258="","не указан"&amp;COUNTIF($A$3:$A3258,A3258),B3258)</f>
        <v>Здание архивного центра</v>
      </c>
      <c r="D3258" s="10" t="str">
        <f t="shared" si="100"/>
        <v>7812017177Здание архивного центра</v>
      </c>
      <c r="E3258" s="13" t="s">
        <v>2982</v>
      </c>
      <c r="F3258" s="13" t="s">
        <v>2243</v>
      </c>
      <c r="G3258" s="13" t="s">
        <v>2251</v>
      </c>
      <c r="H3258" s="14" t="s">
        <v>2252</v>
      </c>
      <c r="I3258" s="2">
        <f t="shared" si="101"/>
        <v>1</v>
      </c>
      <c r="J3258" s="2" t="s">
        <v>11973</v>
      </c>
    </row>
    <row r="3259" spans="1:10" x14ac:dyDescent="0.25">
      <c r="A3259" s="9">
        <v>7812017321</v>
      </c>
      <c r="B3259" s="13"/>
      <c r="C3259" s="13" t="str">
        <f>IF(B3259="","не указан"&amp;COUNTIF($A$3:$A3259,A3259),B3259)</f>
        <v>не указан1</v>
      </c>
      <c r="D3259" s="10" t="str">
        <f t="shared" si="100"/>
        <v>7812017321не указан1</v>
      </c>
      <c r="E3259" s="10" t="s">
        <v>8087</v>
      </c>
      <c r="F3259" s="10" t="s">
        <v>2243</v>
      </c>
      <c r="G3259" s="10" t="s">
        <v>2565</v>
      </c>
      <c r="H3259" s="11" t="s">
        <v>2567</v>
      </c>
      <c r="I3259" s="2">
        <f t="shared" si="101"/>
        <v>2</v>
      </c>
      <c r="J3259" s="2" t="s">
        <v>11974</v>
      </c>
    </row>
    <row r="3260" spans="1:10" x14ac:dyDescent="0.25">
      <c r="A3260" s="12">
        <v>7812017321</v>
      </c>
      <c r="B3260" s="13" t="s">
        <v>8192</v>
      </c>
      <c r="C3260" s="13" t="str">
        <f>IF(B3260="","не указан"&amp;COUNTIF($A$3:$A3260,A3260),B3260)</f>
        <v>Образовательное учреждение № 2</v>
      </c>
      <c r="D3260" s="10" t="str">
        <f t="shared" si="100"/>
        <v>7812017321Образовательное учреждение № 2</v>
      </c>
      <c r="E3260" s="13" t="s">
        <v>8193</v>
      </c>
      <c r="F3260" s="13" t="s">
        <v>2243</v>
      </c>
      <c r="G3260" s="13" t="s">
        <v>2565</v>
      </c>
      <c r="H3260" s="14" t="s">
        <v>2567</v>
      </c>
      <c r="I3260" s="2">
        <f t="shared" si="101"/>
        <v>1</v>
      </c>
      <c r="J3260" s="2" t="s">
        <v>11974</v>
      </c>
    </row>
    <row r="3261" spans="1:10" x14ac:dyDescent="0.25">
      <c r="A3261" s="9">
        <v>7812018318</v>
      </c>
      <c r="B3261" s="13"/>
      <c r="C3261" s="13" t="str">
        <f>IF(B3261="","не указан"&amp;COUNTIF($A$3:$A3261,A3261),B3261)</f>
        <v>не указан1</v>
      </c>
      <c r="D3261" s="10" t="str">
        <f t="shared" si="100"/>
        <v>7812018318не указан1</v>
      </c>
      <c r="E3261" s="10"/>
      <c r="F3261" s="10" t="s">
        <v>16</v>
      </c>
      <c r="G3261" s="10" t="s">
        <v>17</v>
      </c>
      <c r="H3261" s="11" t="s">
        <v>111</v>
      </c>
      <c r="I3261" s="2">
        <f t="shared" si="101"/>
        <v>5</v>
      </c>
      <c r="J3261" s="2" t="s">
        <v>11974</v>
      </c>
    </row>
    <row r="3262" spans="1:10" x14ac:dyDescent="0.25">
      <c r="A3262" s="12">
        <v>7812018318</v>
      </c>
      <c r="B3262" s="13" t="s">
        <v>3613</v>
      </c>
      <c r="C3262" s="13" t="str">
        <f>IF(B3262="","не указан"&amp;COUNTIF($A$3:$A3262,A3262),B3262)</f>
        <v>Взрослое поликлиническое отделение</v>
      </c>
      <c r="D3262" s="10" t="str">
        <f t="shared" si="100"/>
        <v>7812018318Взрослое поликлиническое отделение</v>
      </c>
      <c r="E3262" s="13" t="s">
        <v>3614</v>
      </c>
      <c r="F3262" s="13" t="s">
        <v>16</v>
      </c>
      <c r="G3262" s="13" t="s">
        <v>17</v>
      </c>
      <c r="H3262" s="14" t="s">
        <v>111</v>
      </c>
      <c r="I3262" s="2">
        <f t="shared" si="101"/>
        <v>4</v>
      </c>
      <c r="J3262" s="2" t="s">
        <v>11974</v>
      </c>
    </row>
    <row r="3263" spans="1:10" x14ac:dyDescent="0.25">
      <c r="A3263" s="9">
        <v>7812018318</v>
      </c>
      <c r="B3263" s="10" t="s">
        <v>3623</v>
      </c>
      <c r="C3263" s="13" t="str">
        <f>IF(B3263="","не указан"&amp;COUNTIF($A$3:$A3263,A3263),B3263)</f>
        <v>Взрослое поликлиническое отделение, кабинет врача</v>
      </c>
      <c r="D3263" s="10" t="str">
        <f t="shared" si="100"/>
        <v>7812018318Взрослое поликлиническое отделение, кабинет врача</v>
      </c>
      <c r="E3263" s="10"/>
      <c r="F3263" s="10" t="s">
        <v>16</v>
      </c>
      <c r="G3263" s="10" t="s">
        <v>17</v>
      </c>
      <c r="H3263" s="11" t="s">
        <v>111</v>
      </c>
      <c r="I3263" s="2">
        <f t="shared" si="101"/>
        <v>3</v>
      </c>
      <c r="J3263" s="2" t="s">
        <v>11974</v>
      </c>
    </row>
    <row r="3264" spans="1:10" x14ac:dyDescent="0.25">
      <c r="A3264" s="12">
        <v>7812018318</v>
      </c>
      <c r="B3264" s="13"/>
      <c r="C3264" s="13" t="str">
        <f>IF(B3264="","не указан"&amp;COUNTIF($A$3:$A3264,A3264),B3264)</f>
        <v>не указан4</v>
      </c>
      <c r="D3264" s="10" t="str">
        <f t="shared" si="100"/>
        <v>7812018318не указан4</v>
      </c>
      <c r="E3264" s="13" t="s">
        <v>5412</v>
      </c>
      <c r="F3264" s="13" t="s">
        <v>16</v>
      </c>
      <c r="G3264" s="13" t="s">
        <v>17</v>
      </c>
      <c r="H3264" s="14" t="s">
        <v>111</v>
      </c>
      <c r="I3264" s="2">
        <f t="shared" si="101"/>
        <v>2</v>
      </c>
      <c r="J3264" s="2" t="s">
        <v>11974</v>
      </c>
    </row>
    <row r="3265" spans="1:10" x14ac:dyDescent="0.25">
      <c r="A3265" s="9">
        <v>7812018318</v>
      </c>
      <c r="B3265" s="10" t="s">
        <v>8758</v>
      </c>
      <c r="C3265" s="13" t="str">
        <f>IF(B3265="","не указан"&amp;COUNTIF($A$3:$A3265,A3265),B3265)</f>
        <v>Отделение скорой медицинской помощи</v>
      </c>
      <c r="D3265" s="10" t="str">
        <f t="shared" si="100"/>
        <v>7812018318Отделение скорой медицинской помощи</v>
      </c>
      <c r="E3265" s="10"/>
      <c r="F3265" s="10" t="s">
        <v>16</v>
      </c>
      <c r="G3265" s="10" t="s">
        <v>17</v>
      </c>
      <c r="H3265" s="11" t="s">
        <v>111</v>
      </c>
      <c r="I3265" s="2">
        <f t="shared" si="101"/>
        <v>1</v>
      </c>
      <c r="J3265" s="2" t="s">
        <v>11974</v>
      </c>
    </row>
    <row r="3266" spans="1:10" x14ac:dyDescent="0.25">
      <c r="A3266" s="12">
        <v>7812024583</v>
      </c>
      <c r="B3266" s="13" t="s">
        <v>2776</v>
      </c>
      <c r="C3266" s="13" t="str">
        <f>IF(B3266="","не указан"&amp;COUNTIF($A$3:$A3266,A3266),B3266)</f>
        <v>"Городская детская стоматологическая поликлинка № 6"</v>
      </c>
      <c r="D3266" s="10" t="str">
        <f t="shared" si="100"/>
        <v>7812024583"Городская детская стоматологическая поликлинка № 6"</v>
      </c>
      <c r="E3266" s="13" t="s">
        <v>2777</v>
      </c>
      <c r="F3266" s="13" t="s">
        <v>2243</v>
      </c>
      <c r="G3266" s="13" t="s">
        <v>2317</v>
      </c>
      <c r="H3266" s="14" t="s">
        <v>2346</v>
      </c>
      <c r="I3266" s="2">
        <f t="shared" si="101"/>
        <v>1</v>
      </c>
      <c r="J3266" s="2" t="s">
        <v>11974</v>
      </c>
    </row>
    <row r="3267" spans="1:10" x14ac:dyDescent="0.25">
      <c r="A3267" s="9">
        <v>7812024618</v>
      </c>
      <c r="B3267" s="10" t="s">
        <v>3109</v>
      </c>
      <c r="C3267" s="13" t="str">
        <f>IF(B3267="","не указан"&amp;COUNTIF($A$3:$A3267,A3267),B3267)</f>
        <v>Административное,офисные помещения</v>
      </c>
      <c r="D3267" s="10" t="str">
        <f t="shared" si="100"/>
        <v>7812024618Административное,офисные помещения</v>
      </c>
      <c r="E3267" s="10"/>
      <c r="F3267" s="10" t="s">
        <v>16</v>
      </c>
      <c r="G3267" s="10" t="s">
        <v>17</v>
      </c>
      <c r="H3267" s="11" t="s">
        <v>118</v>
      </c>
      <c r="I3267" s="2">
        <f t="shared" si="101"/>
        <v>1</v>
      </c>
      <c r="J3267" s="2" t="s">
        <v>11974</v>
      </c>
    </row>
    <row r="3268" spans="1:10" x14ac:dyDescent="0.25">
      <c r="A3268" s="12">
        <v>7812025107</v>
      </c>
      <c r="B3268" s="13" t="s">
        <v>3070</v>
      </c>
      <c r="C3268" s="13" t="str">
        <f>IF(B3268="","не указан"&amp;COUNTIF($A$3:$A3268,A3268),B3268)</f>
        <v>Административное здание Гривцова</v>
      </c>
      <c r="D3268" s="10" t="str">
        <f t="shared" ref="D3268:D3331" si="102">A3268&amp;C3268</f>
        <v>7812025107Административное здание Гривцова</v>
      </c>
      <c r="E3268" s="13" t="s">
        <v>3071</v>
      </c>
      <c r="F3268" s="13" t="s">
        <v>2243</v>
      </c>
      <c r="G3268" s="13" t="s">
        <v>2428</v>
      </c>
      <c r="H3268" s="14" t="s">
        <v>2503</v>
      </c>
      <c r="I3268" s="2">
        <f t="shared" ref="I3268:I3331" si="103">COUNTIF(A3268:A9999,A3268)</f>
        <v>8</v>
      </c>
      <c r="J3268" s="2" t="s">
        <v>11974</v>
      </c>
    </row>
    <row r="3269" spans="1:10" x14ac:dyDescent="0.25">
      <c r="A3269" s="9">
        <v>7812025107</v>
      </c>
      <c r="B3269" s="10" t="s">
        <v>5458</v>
      </c>
      <c r="C3269" s="13" t="str">
        <f>IF(B3269="","не указан"&amp;COUNTIF($A$3:$A3269,A3269),B3269)</f>
        <v>Дирекция "Серебряные ряды"</v>
      </c>
      <c r="D3269" s="10" t="str">
        <f t="shared" si="102"/>
        <v>7812025107Дирекция "Серебряные ряды"</v>
      </c>
      <c r="E3269" s="10"/>
      <c r="F3269" s="10" t="s">
        <v>2243</v>
      </c>
      <c r="G3269" s="10" t="s">
        <v>2428</v>
      </c>
      <c r="H3269" s="11" t="s">
        <v>2503</v>
      </c>
      <c r="I3269" s="2">
        <f t="shared" si="103"/>
        <v>7</v>
      </c>
      <c r="J3269" s="2" t="s">
        <v>11974</v>
      </c>
    </row>
    <row r="3270" spans="1:10" x14ac:dyDescent="0.25">
      <c r="A3270" s="12">
        <v>7812025107</v>
      </c>
      <c r="B3270" s="13" t="s">
        <v>7407</v>
      </c>
      <c r="C3270" s="13" t="str">
        <f>IF(B3270="","не указан"&amp;COUNTIF($A$3:$A3270,A3270),B3270)</f>
        <v>Музей "Исаакиевский собор"</v>
      </c>
      <c r="D3270" s="10" t="str">
        <f t="shared" si="102"/>
        <v>7812025107Музей "Исаакиевский собор"</v>
      </c>
      <c r="E3270" s="13" t="s">
        <v>7408</v>
      </c>
      <c r="F3270" s="13" t="s">
        <v>2243</v>
      </c>
      <c r="G3270" s="13" t="s">
        <v>2428</v>
      </c>
      <c r="H3270" s="14" t="s">
        <v>2503</v>
      </c>
      <c r="I3270" s="2">
        <f t="shared" si="103"/>
        <v>6</v>
      </c>
      <c r="J3270" s="2" t="s">
        <v>11974</v>
      </c>
    </row>
    <row r="3271" spans="1:10" x14ac:dyDescent="0.25">
      <c r="A3271" s="9">
        <v>7812025107</v>
      </c>
      <c r="B3271" s="10" t="s">
        <v>7410</v>
      </c>
      <c r="C3271" s="13" t="str">
        <f>IF(B3271="","не указан"&amp;COUNTIF($A$3:$A3271,A3271),B3271)</f>
        <v>Музей "Спас на крови"</v>
      </c>
      <c r="D3271" s="10" t="str">
        <f t="shared" si="102"/>
        <v>7812025107Музей "Спас на крови"</v>
      </c>
      <c r="E3271" s="10" t="s">
        <v>7411</v>
      </c>
      <c r="F3271" s="10" t="s">
        <v>2243</v>
      </c>
      <c r="G3271" s="10" t="s">
        <v>2428</v>
      </c>
      <c r="H3271" s="11" t="s">
        <v>2503</v>
      </c>
      <c r="I3271" s="2">
        <f t="shared" si="103"/>
        <v>5</v>
      </c>
      <c r="J3271" s="2" t="s">
        <v>11974</v>
      </c>
    </row>
    <row r="3272" spans="1:10" x14ac:dyDescent="0.25">
      <c r="A3272" s="12">
        <v>7812025107</v>
      </c>
      <c r="B3272" s="13"/>
      <c r="C3272" s="13" t="str">
        <f>IF(B3272="","не указан"&amp;COUNTIF($A$3:$A3272,A3272),B3272)</f>
        <v>не указан5</v>
      </c>
      <c r="D3272" s="10" t="str">
        <f t="shared" si="102"/>
        <v>7812025107не указан5</v>
      </c>
      <c r="E3272" s="13"/>
      <c r="F3272" s="13" t="s">
        <v>2243</v>
      </c>
      <c r="G3272" s="13" t="s">
        <v>2428</v>
      </c>
      <c r="H3272" s="14" t="s">
        <v>2503</v>
      </c>
      <c r="I3272" s="2">
        <f t="shared" si="103"/>
        <v>4</v>
      </c>
      <c r="J3272" s="2" t="s">
        <v>11974</v>
      </c>
    </row>
    <row r="3273" spans="1:10" x14ac:dyDescent="0.25">
      <c r="A3273" s="9">
        <v>7812025107</v>
      </c>
      <c r="B3273" s="10" t="s">
        <v>9701</v>
      </c>
      <c r="C3273" s="13" t="str">
        <f>IF(B3273="","не указан"&amp;COUNTIF($A$3:$A3273,A3273),B3273)</f>
        <v>Помещение (Галерная 23)</v>
      </c>
      <c r="D3273" s="10" t="str">
        <f t="shared" si="102"/>
        <v>7812025107Помещение (Галерная 23)</v>
      </c>
      <c r="E3273" s="10"/>
      <c r="F3273" s="10" t="s">
        <v>2243</v>
      </c>
      <c r="G3273" s="10" t="s">
        <v>2428</v>
      </c>
      <c r="H3273" s="11" t="s">
        <v>2503</v>
      </c>
      <c r="I3273" s="2">
        <f t="shared" si="103"/>
        <v>3</v>
      </c>
      <c r="J3273" s="2" t="s">
        <v>11974</v>
      </c>
    </row>
    <row r="3274" spans="1:10" x14ac:dyDescent="0.25">
      <c r="A3274" s="12">
        <v>7812025107</v>
      </c>
      <c r="B3274" s="13" t="s">
        <v>9702</v>
      </c>
      <c r="C3274" s="13" t="str">
        <f>IF(B3274="","не указан"&amp;COUNTIF($A$3:$A3274,A3274),B3274)</f>
        <v>Помещение (Галерная 8)</v>
      </c>
      <c r="D3274" s="10" t="str">
        <f t="shared" si="102"/>
        <v>7812025107Помещение (Галерная 8)</v>
      </c>
      <c r="E3274" s="13"/>
      <c r="F3274" s="13" t="s">
        <v>2243</v>
      </c>
      <c r="G3274" s="13" t="s">
        <v>2428</v>
      </c>
      <c r="H3274" s="14" t="s">
        <v>2503</v>
      </c>
      <c r="I3274" s="2">
        <f t="shared" si="103"/>
        <v>2</v>
      </c>
      <c r="J3274" s="2" t="s">
        <v>11974</v>
      </c>
    </row>
    <row r="3275" spans="1:10" x14ac:dyDescent="0.25">
      <c r="A3275" s="9">
        <v>7812025107</v>
      </c>
      <c r="B3275" s="10" t="s">
        <v>10026</v>
      </c>
      <c r="C3275" s="13" t="str">
        <f>IF(B3275="","не указан"&amp;COUNTIF($A$3:$A3275,A3275),B3275)</f>
        <v>Ризница Спаса на крови</v>
      </c>
      <c r="D3275" s="10" t="str">
        <f t="shared" si="102"/>
        <v>7812025107Ризница Спаса на крови</v>
      </c>
      <c r="E3275" s="10" t="s">
        <v>10027</v>
      </c>
      <c r="F3275" s="10" t="s">
        <v>2243</v>
      </c>
      <c r="G3275" s="10" t="s">
        <v>2428</v>
      </c>
      <c r="H3275" s="11" t="s">
        <v>2503</v>
      </c>
      <c r="I3275" s="2">
        <f t="shared" si="103"/>
        <v>1</v>
      </c>
      <c r="J3275" s="2" t="s">
        <v>11974</v>
      </c>
    </row>
    <row r="3276" spans="1:10" x14ac:dyDescent="0.25">
      <c r="A3276" s="12">
        <v>7812026622</v>
      </c>
      <c r="B3276" s="13" t="s">
        <v>3229</v>
      </c>
      <c r="C3276" s="13" t="str">
        <f>IF(B3276="","не указан"&amp;COUNTIF($A$3:$A3276,A3276),B3276)</f>
        <v>Амбулаторно-лечебное здание СПб ГАУЗ "Городская поликлиника №81"</v>
      </c>
      <c r="D3276" s="10" t="str">
        <f t="shared" si="102"/>
        <v>7812026622Амбулаторно-лечебное здание СПб ГАУЗ "Городская поликлиника №81"</v>
      </c>
      <c r="E3276" s="13" t="s">
        <v>3230</v>
      </c>
      <c r="F3276" s="13" t="s">
        <v>2243</v>
      </c>
      <c r="G3276" s="13" t="s">
        <v>2317</v>
      </c>
      <c r="H3276" s="14" t="s">
        <v>2321</v>
      </c>
      <c r="I3276" s="2">
        <f t="shared" si="103"/>
        <v>1</v>
      </c>
      <c r="J3276" s="2" t="s">
        <v>11974</v>
      </c>
    </row>
    <row r="3277" spans="1:10" x14ac:dyDescent="0.25">
      <c r="A3277" s="9">
        <v>7812027390</v>
      </c>
      <c r="B3277" s="13"/>
      <c r="C3277" s="13" t="str">
        <f>IF(B3277="","не указан"&amp;COUNTIF($A$3:$A3277,A3277),B3277)</f>
        <v>не указан1</v>
      </c>
      <c r="D3277" s="10" t="str">
        <f t="shared" si="102"/>
        <v>7812027390не указан1</v>
      </c>
      <c r="E3277" s="10"/>
      <c r="F3277" s="10" t="s">
        <v>2243</v>
      </c>
      <c r="G3277" s="10" t="s">
        <v>2265</v>
      </c>
      <c r="H3277" s="11" t="s">
        <v>2267</v>
      </c>
      <c r="I3277" s="2">
        <f t="shared" si="103"/>
        <v>1</v>
      </c>
      <c r="J3277" s="2" t="s">
        <v>11974</v>
      </c>
    </row>
    <row r="3278" spans="1:10" x14ac:dyDescent="0.25">
      <c r="A3278" s="12">
        <v>7812031703</v>
      </c>
      <c r="B3278" s="13" t="s">
        <v>11098</v>
      </c>
      <c r="C3278" s="13" t="str">
        <f>IF(B3278="","не указан"&amp;COUNTIF($A$3:$A3278,A3278),B3278)</f>
        <v>Управленческо - административное</v>
      </c>
      <c r="D3278" s="10" t="str">
        <f t="shared" si="102"/>
        <v>7812031703Управленческо - административное</v>
      </c>
      <c r="E3278" s="13" t="s">
        <v>11099</v>
      </c>
      <c r="F3278" s="13" t="s">
        <v>2238</v>
      </c>
      <c r="G3278" s="13" t="s">
        <v>2239</v>
      </c>
      <c r="H3278" s="14" t="s">
        <v>2239</v>
      </c>
      <c r="I3278" s="2">
        <f t="shared" si="103"/>
        <v>2</v>
      </c>
      <c r="J3278" s="2" t="s">
        <v>11974</v>
      </c>
    </row>
    <row r="3279" spans="1:10" x14ac:dyDescent="0.25">
      <c r="A3279" s="9">
        <v>7812031703</v>
      </c>
      <c r="B3279" s="10" t="s">
        <v>11745</v>
      </c>
      <c r="C3279" s="13" t="str">
        <f>IF(B3279="","не указан"&amp;COUNTIF($A$3:$A3279,A3279),B3279)</f>
        <v>часть здания Вознесенский пр. д. 16 лит. Б</v>
      </c>
      <c r="D3279" s="10" t="str">
        <f t="shared" si="102"/>
        <v>7812031703часть здания Вознесенский пр. д. 16 лит. Б</v>
      </c>
      <c r="E3279" s="10"/>
      <c r="F3279" s="10" t="s">
        <v>2238</v>
      </c>
      <c r="G3279" s="10" t="s">
        <v>2239</v>
      </c>
      <c r="H3279" s="11" t="s">
        <v>2239</v>
      </c>
      <c r="I3279" s="2">
        <f t="shared" si="103"/>
        <v>1</v>
      </c>
      <c r="J3279" s="2" t="s">
        <v>11974</v>
      </c>
    </row>
    <row r="3280" spans="1:10" x14ac:dyDescent="0.25">
      <c r="A3280" s="12">
        <v>7812032055</v>
      </c>
      <c r="B3280" s="13" t="s">
        <v>7053</v>
      </c>
      <c r="C3280" s="13" t="str">
        <f>IF(B3280="","не указан"&amp;COUNTIF($A$3:$A3280,A3280),B3280)</f>
        <v>КЮМ (Клуб юных моряков "Адмиралтеец"</v>
      </c>
      <c r="D3280" s="10" t="str">
        <f t="shared" si="102"/>
        <v>7812032055КЮМ (Клуб юных моряков "Адмиралтеец"</v>
      </c>
      <c r="E3280" s="13" t="s">
        <v>7054</v>
      </c>
      <c r="F3280" s="13" t="s">
        <v>16</v>
      </c>
      <c r="G3280" s="13" t="s">
        <v>17</v>
      </c>
      <c r="H3280" s="14" t="s">
        <v>104</v>
      </c>
      <c r="I3280" s="2">
        <f t="shared" si="103"/>
        <v>22</v>
      </c>
      <c r="J3280" s="2" t="s">
        <v>11974</v>
      </c>
    </row>
    <row r="3281" spans="1:10" x14ac:dyDescent="0.25">
      <c r="A3281" s="9">
        <v>7812032055</v>
      </c>
      <c r="B3281" s="13"/>
      <c r="C3281" s="13" t="str">
        <f>IF(B3281="","не указан"&amp;COUNTIF($A$3:$A3281,A3281),B3281)</f>
        <v>не указан2</v>
      </c>
      <c r="D3281" s="10" t="str">
        <f t="shared" si="102"/>
        <v>7812032055не указан2</v>
      </c>
      <c r="E3281" s="10"/>
      <c r="F3281" s="10" t="s">
        <v>16</v>
      </c>
      <c r="G3281" s="10" t="s">
        <v>17</v>
      </c>
      <c r="H3281" s="11" t="s">
        <v>104</v>
      </c>
      <c r="I3281" s="2">
        <f t="shared" si="103"/>
        <v>21</v>
      </c>
      <c r="J3281" s="2" t="s">
        <v>11974</v>
      </c>
    </row>
    <row r="3282" spans="1:10" x14ac:dyDescent="0.25">
      <c r="A3282" s="12">
        <v>7812032055</v>
      </c>
      <c r="B3282" s="13" t="s">
        <v>9262</v>
      </c>
      <c r="C3282" s="13" t="str">
        <f>IF(B3282="","не указан"&amp;COUNTIF($A$3:$A3282,A3282),B3282)</f>
        <v>Подростково-молодежные клубы "Идеал", "Глобус"</v>
      </c>
      <c r="D3282" s="10" t="str">
        <f t="shared" si="102"/>
        <v>7812032055Подростково-молодежные клубы "Идеал", "Глобус"</v>
      </c>
      <c r="E3282" s="13"/>
      <c r="F3282" s="13" t="s">
        <v>16</v>
      </c>
      <c r="G3282" s="13" t="s">
        <v>17</v>
      </c>
      <c r="H3282" s="14" t="s">
        <v>104</v>
      </c>
      <c r="I3282" s="2">
        <f t="shared" si="103"/>
        <v>20</v>
      </c>
      <c r="J3282" s="2" t="s">
        <v>11974</v>
      </c>
    </row>
    <row r="3283" spans="1:10" x14ac:dyDescent="0.25">
      <c r="A3283" s="9">
        <v>7812032055</v>
      </c>
      <c r="B3283" s="10" t="s">
        <v>9263</v>
      </c>
      <c r="C3283" s="13" t="str">
        <f>IF(B3283="","не указан"&amp;COUNTIF($A$3:$A3283,A3283),B3283)</f>
        <v>Подростково-молодежные клубы "Мозаика", "Домострой"</v>
      </c>
      <c r="D3283" s="10" t="str">
        <f t="shared" si="102"/>
        <v>7812032055Подростково-молодежные клубы "Мозаика", "Домострой"</v>
      </c>
      <c r="E3283" s="10"/>
      <c r="F3283" s="10" t="s">
        <v>16</v>
      </c>
      <c r="G3283" s="10" t="s">
        <v>17</v>
      </c>
      <c r="H3283" s="11" t="s">
        <v>104</v>
      </c>
      <c r="I3283" s="2">
        <f t="shared" si="103"/>
        <v>19</v>
      </c>
      <c r="J3283" s="2" t="s">
        <v>11974</v>
      </c>
    </row>
    <row r="3284" spans="1:10" x14ac:dyDescent="0.25">
      <c r="A3284" s="12">
        <v>7812032055</v>
      </c>
      <c r="B3284" s="13"/>
      <c r="C3284" s="13" t="str">
        <f>IF(B3284="","не указан"&amp;COUNTIF($A$3:$A3284,A3284),B3284)</f>
        <v>не указан5</v>
      </c>
      <c r="D3284" s="10" t="str">
        <f t="shared" si="102"/>
        <v>7812032055не указан5</v>
      </c>
      <c r="E3284" s="13"/>
      <c r="F3284" s="13" t="s">
        <v>16</v>
      </c>
      <c r="G3284" s="13" t="s">
        <v>17</v>
      </c>
      <c r="H3284" s="14" t="s">
        <v>104</v>
      </c>
      <c r="I3284" s="2">
        <f t="shared" si="103"/>
        <v>18</v>
      </c>
      <c r="J3284" s="2" t="s">
        <v>11974</v>
      </c>
    </row>
    <row r="3285" spans="1:10" x14ac:dyDescent="0.25">
      <c r="A3285" s="9">
        <v>7812032055</v>
      </c>
      <c r="B3285" s="10" t="s">
        <v>9281</v>
      </c>
      <c r="C3285" s="13" t="str">
        <f>IF(B3285="","не указан"&amp;COUNTIF($A$3:$A3285,A3285),B3285)</f>
        <v>Подростково-молодежный клуб "Вдохновение"</v>
      </c>
      <c r="D3285" s="10" t="str">
        <f t="shared" si="102"/>
        <v>7812032055Подростково-молодежный клуб "Вдохновение"</v>
      </c>
      <c r="E3285" s="10"/>
      <c r="F3285" s="10" t="s">
        <v>16</v>
      </c>
      <c r="G3285" s="10" t="s">
        <v>17</v>
      </c>
      <c r="H3285" s="11" t="s">
        <v>104</v>
      </c>
      <c r="I3285" s="2">
        <f t="shared" si="103"/>
        <v>17</v>
      </c>
      <c r="J3285" s="2" t="s">
        <v>11974</v>
      </c>
    </row>
    <row r="3286" spans="1:10" x14ac:dyDescent="0.25">
      <c r="A3286" s="12">
        <v>7812032055</v>
      </c>
      <c r="B3286" s="13" t="s">
        <v>9295</v>
      </c>
      <c r="C3286" s="13" t="str">
        <f>IF(B3286="","не указан"&amp;COUNTIF($A$3:$A3286,A3286),B3286)</f>
        <v>Подростково-молодежный клуб "Город"</v>
      </c>
      <c r="D3286" s="10" t="str">
        <f t="shared" si="102"/>
        <v>7812032055Подростково-молодежный клуб "Город"</v>
      </c>
      <c r="E3286" s="13"/>
      <c r="F3286" s="13" t="s">
        <v>16</v>
      </c>
      <c r="G3286" s="13" t="s">
        <v>17</v>
      </c>
      <c r="H3286" s="14" t="s">
        <v>104</v>
      </c>
      <c r="I3286" s="2">
        <f t="shared" si="103"/>
        <v>16</v>
      </c>
      <c r="J3286" s="2" t="s">
        <v>11974</v>
      </c>
    </row>
    <row r="3287" spans="1:10" x14ac:dyDescent="0.25">
      <c r="A3287" s="9">
        <v>7812032055</v>
      </c>
      <c r="B3287" s="10" t="s">
        <v>9309</v>
      </c>
      <c r="C3287" s="13" t="str">
        <f>IF(B3287="","не указан"&amp;COUNTIF($A$3:$A3287,A3287),B3287)</f>
        <v>Подростково-молодежный клуб "Коломбина"</v>
      </c>
      <c r="D3287" s="10" t="str">
        <f t="shared" si="102"/>
        <v>7812032055Подростково-молодежный клуб "Коломбина"</v>
      </c>
      <c r="E3287" s="10"/>
      <c r="F3287" s="10" t="s">
        <v>16</v>
      </c>
      <c r="G3287" s="10" t="s">
        <v>17</v>
      </c>
      <c r="H3287" s="11" t="s">
        <v>104</v>
      </c>
      <c r="I3287" s="2">
        <f t="shared" si="103"/>
        <v>15</v>
      </c>
      <c r="J3287" s="2" t="s">
        <v>11974</v>
      </c>
    </row>
    <row r="3288" spans="1:10" x14ac:dyDescent="0.25">
      <c r="A3288" s="12">
        <v>7812032055</v>
      </c>
      <c r="B3288" s="13" t="s">
        <v>9327</v>
      </c>
      <c r="C3288" s="13" t="str">
        <f>IF(B3288="","не указан"&amp;COUNTIF($A$3:$A3288,A3288),B3288)</f>
        <v>Подростково-молодежный клуб "Меридиан"</v>
      </c>
      <c r="D3288" s="10" t="str">
        <f t="shared" si="102"/>
        <v>7812032055Подростково-молодежный клуб "Меридиан"</v>
      </c>
      <c r="E3288" s="13"/>
      <c r="F3288" s="13" t="s">
        <v>16</v>
      </c>
      <c r="G3288" s="13" t="s">
        <v>17</v>
      </c>
      <c r="H3288" s="14" t="s">
        <v>104</v>
      </c>
      <c r="I3288" s="2">
        <f t="shared" si="103"/>
        <v>14</v>
      </c>
      <c r="J3288" s="2" t="s">
        <v>11974</v>
      </c>
    </row>
    <row r="3289" spans="1:10" x14ac:dyDescent="0.25">
      <c r="A3289" s="9">
        <v>7812032055</v>
      </c>
      <c r="B3289" s="10" t="s">
        <v>9345</v>
      </c>
      <c r="C3289" s="13" t="str">
        <f>IF(B3289="","не указан"&amp;COUNTIF($A$3:$A3289,A3289),B3289)</f>
        <v>Подростково-молодежный клуб "Надежда"</v>
      </c>
      <c r="D3289" s="10" t="str">
        <f t="shared" si="102"/>
        <v>7812032055Подростково-молодежный клуб "Надежда"</v>
      </c>
      <c r="E3289" s="10"/>
      <c r="F3289" s="10" t="s">
        <v>16</v>
      </c>
      <c r="G3289" s="10" t="s">
        <v>17</v>
      </c>
      <c r="H3289" s="11" t="s">
        <v>104</v>
      </c>
      <c r="I3289" s="2">
        <f t="shared" si="103"/>
        <v>13</v>
      </c>
      <c r="J3289" s="2" t="s">
        <v>11974</v>
      </c>
    </row>
    <row r="3290" spans="1:10" x14ac:dyDescent="0.25">
      <c r="A3290" s="12">
        <v>7812032055</v>
      </c>
      <c r="B3290" s="13" t="s">
        <v>9358</v>
      </c>
      <c r="C3290" s="13" t="str">
        <f>IF(B3290="","не указан"&amp;COUNTIF($A$3:$A3290,A3290),B3290)</f>
        <v>Подростково-молодежный клуб "Орфей"</v>
      </c>
      <c r="D3290" s="10" t="str">
        <f t="shared" si="102"/>
        <v>7812032055Подростково-молодежный клуб "Орфей"</v>
      </c>
      <c r="E3290" s="13"/>
      <c r="F3290" s="13" t="s">
        <v>16</v>
      </c>
      <c r="G3290" s="13" t="s">
        <v>17</v>
      </c>
      <c r="H3290" s="14" t="s">
        <v>104</v>
      </c>
      <c r="I3290" s="2">
        <f t="shared" si="103"/>
        <v>12</v>
      </c>
      <c r="J3290" s="2" t="s">
        <v>11974</v>
      </c>
    </row>
    <row r="3291" spans="1:10" x14ac:dyDescent="0.25">
      <c r="A3291" s="9">
        <v>7812032055</v>
      </c>
      <c r="B3291" s="10" t="s">
        <v>9361</v>
      </c>
      <c r="C3291" s="13" t="str">
        <f>IF(B3291="","не указан"&amp;COUNTIF($A$3:$A3291,A3291),B3291)</f>
        <v>Подростково-молодежный клуб "Палестра"</v>
      </c>
      <c r="D3291" s="10" t="str">
        <f t="shared" si="102"/>
        <v>7812032055Подростково-молодежный клуб "Палестра"</v>
      </c>
      <c r="E3291" s="10"/>
      <c r="F3291" s="10" t="s">
        <v>16</v>
      </c>
      <c r="G3291" s="10" t="s">
        <v>17</v>
      </c>
      <c r="H3291" s="11" t="s">
        <v>104</v>
      </c>
      <c r="I3291" s="2">
        <f t="shared" si="103"/>
        <v>11</v>
      </c>
      <c r="J3291" s="2" t="s">
        <v>11974</v>
      </c>
    </row>
    <row r="3292" spans="1:10" x14ac:dyDescent="0.25">
      <c r="A3292" s="12">
        <v>7812032055</v>
      </c>
      <c r="B3292" s="13" t="s">
        <v>9366</v>
      </c>
      <c r="C3292" s="13" t="str">
        <f>IF(B3292="","не указан"&amp;COUNTIF($A$3:$A3292,A3292),B3292)</f>
        <v>Подростково-молодежный клуб "Перспектива"</v>
      </c>
      <c r="D3292" s="10" t="str">
        <f t="shared" si="102"/>
        <v>7812032055Подростково-молодежный клуб "Перспектива"</v>
      </c>
      <c r="E3292" s="13"/>
      <c r="F3292" s="13" t="s">
        <v>16</v>
      </c>
      <c r="G3292" s="13" t="s">
        <v>17</v>
      </c>
      <c r="H3292" s="14" t="s">
        <v>104</v>
      </c>
      <c r="I3292" s="2">
        <f t="shared" si="103"/>
        <v>10</v>
      </c>
      <c r="J3292" s="2" t="s">
        <v>11974</v>
      </c>
    </row>
    <row r="3293" spans="1:10" x14ac:dyDescent="0.25">
      <c r="A3293" s="9">
        <v>7812032055</v>
      </c>
      <c r="B3293" s="10" t="s">
        <v>9368</v>
      </c>
      <c r="C3293" s="13" t="str">
        <f>IF(B3293="","не указан"&amp;COUNTIF($A$3:$A3293,A3293),B3293)</f>
        <v>Подростково-молодежный клуб "Петербургские львы"</v>
      </c>
      <c r="D3293" s="10" t="str">
        <f t="shared" si="102"/>
        <v>7812032055Подростково-молодежный клуб "Петербургские львы"</v>
      </c>
      <c r="E3293" s="10"/>
      <c r="F3293" s="10" t="s">
        <v>16</v>
      </c>
      <c r="G3293" s="10" t="s">
        <v>17</v>
      </c>
      <c r="H3293" s="11" t="s">
        <v>104</v>
      </c>
      <c r="I3293" s="2">
        <f t="shared" si="103"/>
        <v>9</v>
      </c>
      <c r="J3293" s="2" t="s">
        <v>11974</v>
      </c>
    </row>
    <row r="3294" spans="1:10" x14ac:dyDescent="0.25">
      <c r="A3294" s="12">
        <v>7812032055</v>
      </c>
      <c r="B3294" s="13" t="s">
        <v>9388</v>
      </c>
      <c r="C3294" s="13" t="str">
        <f>IF(B3294="","не указан"&amp;COUNTIF($A$3:$A3294,A3294),B3294)</f>
        <v>Подростково-молодежный клуб "РИТМ"</v>
      </c>
      <c r="D3294" s="10" t="str">
        <f t="shared" si="102"/>
        <v>7812032055Подростково-молодежный клуб "РИТМ"</v>
      </c>
      <c r="E3294" s="13"/>
      <c r="F3294" s="13" t="s">
        <v>16</v>
      </c>
      <c r="G3294" s="13" t="s">
        <v>17</v>
      </c>
      <c r="H3294" s="14" t="s">
        <v>104</v>
      </c>
      <c r="I3294" s="2">
        <f t="shared" si="103"/>
        <v>8</v>
      </c>
      <c r="J3294" s="2" t="s">
        <v>11974</v>
      </c>
    </row>
    <row r="3295" spans="1:10" x14ac:dyDescent="0.25">
      <c r="A3295" s="9">
        <v>7812032055</v>
      </c>
      <c r="B3295" s="10" t="s">
        <v>9389</v>
      </c>
      <c r="C3295" s="13" t="str">
        <f>IF(B3295="","не указан"&amp;COUNTIF($A$3:$A3295,A3295),B3295)</f>
        <v>Подростково-молодежный клуб "Ровесник"</v>
      </c>
      <c r="D3295" s="10" t="str">
        <f t="shared" si="102"/>
        <v>7812032055Подростково-молодежный клуб "Ровесник"</v>
      </c>
      <c r="E3295" s="10"/>
      <c r="F3295" s="10" t="s">
        <v>16</v>
      </c>
      <c r="G3295" s="10" t="s">
        <v>17</v>
      </c>
      <c r="H3295" s="11" t="s">
        <v>104</v>
      </c>
      <c r="I3295" s="2">
        <f t="shared" si="103"/>
        <v>7</v>
      </c>
      <c r="J3295" s="2" t="s">
        <v>11974</v>
      </c>
    </row>
    <row r="3296" spans="1:10" x14ac:dyDescent="0.25">
      <c r="A3296" s="12">
        <v>7812032055</v>
      </c>
      <c r="B3296" s="13" t="s">
        <v>9402</v>
      </c>
      <c r="C3296" s="13" t="str">
        <f>IF(B3296="","не указан"&amp;COUNTIF($A$3:$A3296,A3296),B3296)</f>
        <v>Подростково-молодежный клуб "Славяне"</v>
      </c>
      <c r="D3296" s="10" t="str">
        <f t="shared" si="102"/>
        <v>7812032055Подростково-молодежный клуб "Славяне"</v>
      </c>
      <c r="E3296" s="13"/>
      <c r="F3296" s="13" t="s">
        <v>16</v>
      </c>
      <c r="G3296" s="13" t="s">
        <v>17</v>
      </c>
      <c r="H3296" s="14" t="s">
        <v>104</v>
      </c>
      <c r="I3296" s="2">
        <f t="shared" si="103"/>
        <v>6</v>
      </c>
      <c r="J3296" s="2" t="s">
        <v>11974</v>
      </c>
    </row>
    <row r="3297" spans="1:10" x14ac:dyDescent="0.25">
      <c r="A3297" s="9">
        <v>7812032055</v>
      </c>
      <c r="B3297" s="10" t="s">
        <v>9404</v>
      </c>
      <c r="C3297" s="13" t="str">
        <f>IF(B3297="","не указан"&amp;COUNTIF($A$3:$A3297,A3297),B3297)</f>
        <v>Подростково-молодежный клуб "Созвучие"</v>
      </c>
      <c r="D3297" s="10" t="str">
        <f t="shared" si="102"/>
        <v>7812032055Подростково-молодежный клуб "Созвучие"</v>
      </c>
      <c r="E3297" s="10"/>
      <c r="F3297" s="10" t="s">
        <v>16</v>
      </c>
      <c r="G3297" s="10" t="s">
        <v>17</v>
      </c>
      <c r="H3297" s="11" t="s">
        <v>104</v>
      </c>
      <c r="I3297" s="2">
        <f t="shared" si="103"/>
        <v>5</v>
      </c>
      <c r="J3297" s="2" t="s">
        <v>11974</v>
      </c>
    </row>
    <row r="3298" spans="1:10" x14ac:dyDescent="0.25">
      <c r="A3298" s="12">
        <v>7812032055</v>
      </c>
      <c r="B3298" s="13" t="s">
        <v>9420</v>
      </c>
      <c r="C3298" s="13" t="str">
        <f>IF(B3298="","не указан"&amp;COUNTIF($A$3:$A3298,A3298),B3298)</f>
        <v>Подростково-молодежный клуб "Форвард"</v>
      </c>
      <c r="D3298" s="10" t="str">
        <f t="shared" si="102"/>
        <v>7812032055Подростково-молодежный клуб "Форвард"</v>
      </c>
      <c r="E3298" s="13"/>
      <c r="F3298" s="13" t="s">
        <v>16</v>
      </c>
      <c r="G3298" s="13" t="s">
        <v>17</v>
      </c>
      <c r="H3298" s="14" t="s">
        <v>104</v>
      </c>
      <c r="I3298" s="2">
        <f t="shared" si="103"/>
        <v>4</v>
      </c>
      <c r="J3298" s="2" t="s">
        <v>11974</v>
      </c>
    </row>
    <row r="3299" spans="1:10" x14ac:dyDescent="0.25">
      <c r="A3299" s="9">
        <v>7812032055</v>
      </c>
      <c r="B3299" s="10" t="s">
        <v>9462</v>
      </c>
      <c r="C3299" s="13" t="str">
        <f>IF(B3299="","не указан"&amp;COUNTIF($A$3:$A3299,A3299),B3299)</f>
        <v>Подростково-молодежный клуб Селена"</v>
      </c>
      <c r="D3299" s="10" t="str">
        <f t="shared" si="102"/>
        <v>7812032055Подростково-молодежный клуб Селена"</v>
      </c>
      <c r="E3299" s="10"/>
      <c r="F3299" s="10" t="s">
        <v>16</v>
      </c>
      <c r="G3299" s="10" t="s">
        <v>17</v>
      </c>
      <c r="H3299" s="11" t="s">
        <v>104</v>
      </c>
      <c r="I3299" s="2">
        <f t="shared" si="103"/>
        <v>3</v>
      </c>
      <c r="J3299" s="2" t="s">
        <v>11974</v>
      </c>
    </row>
    <row r="3300" spans="1:10" x14ac:dyDescent="0.25">
      <c r="A3300" s="12">
        <v>7812032055</v>
      </c>
      <c r="B3300" s="13"/>
      <c r="C3300" s="13" t="str">
        <f>IF(B3300="","не указан"&amp;COUNTIF($A$3:$A3300,A3300),B3300)</f>
        <v>не указан21</v>
      </c>
      <c r="D3300" s="10" t="str">
        <f t="shared" si="102"/>
        <v>7812032055не указан21</v>
      </c>
      <c r="E3300" s="13"/>
      <c r="F3300" s="13" t="s">
        <v>16</v>
      </c>
      <c r="G3300" s="13" t="s">
        <v>17</v>
      </c>
      <c r="H3300" s="14" t="s">
        <v>104</v>
      </c>
      <c r="I3300" s="2">
        <f t="shared" si="103"/>
        <v>2</v>
      </c>
      <c r="J3300" s="2" t="s">
        <v>11974</v>
      </c>
    </row>
    <row r="3301" spans="1:10" x14ac:dyDescent="0.25">
      <c r="A3301" s="9">
        <v>7812032055</v>
      </c>
      <c r="B3301" s="13"/>
      <c r="C3301" s="13" t="str">
        <f>IF(B3301="","не указан"&amp;COUNTIF($A$3:$A3301,A3301),B3301)</f>
        <v>не указан22</v>
      </c>
      <c r="D3301" s="10" t="str">
        <f t="shared" si="102"/>
        <v>7812032055не указан22</v>
      </c>
      <c r="E3301" s="10"/>
      <c r="F3301" s="10" t="s">
        <v>16</v>
      </c>
      <c r="G3301" s="10" t="s">
        <v>17</v>
      </c>
      <c r="H3301" s="11" t="s">
        <v>104</v>
      </c>
      <c r="I3301" s="2">
        <f t="shared" si="103"/>
        <v>1</v>
      </c>
      <c r="J3301" s="2" t="s">
        <v>11974</v>
      </c>
    </row>
    <row r="3302" spans="1:10" x14ac:dyDescent="0.25">
      <c r="A3302" s="12">
        <v>7812034630</v>
      </c>
      <c r="B3302" s="13"/>
      <c r="C3302" s="13" t="str">
        <f>IF(B3302="","не указан"&amp;COUNTIF($A$3:$A3302,A3302),B3302)</f>
        <v>не указан1</v>
      </c>
      <c r="D3302" s="10" t="str">
        <f t="shared" si="102"/>
        <v>7812034630не указан1</v>
      </c>
      <c r="E3302" s="13" t="s">
        <v>8238</v>
      </c>
      <c r="F3302" s="13" t="s">
        <v>2243</v>
      </c>
      <c r="G3302" s="13" t="s">
        <v>2553</v>
      </c>
      <c r="H3302" s="14" t="s">
        <v>2559</v>
      </c>
      <c r="I3302" s="2">
        <f t="shared" si="103"/>
        <v>2</v>
      </c>
      <c r="J3302" s="2" t="s">
        <v>11974</v>
      </c>
    </row>
    <row r="3303" spans="1:10" x14ac:dyDescent="0.25">
      <c r="A3303" s="9">
        <v>7812034630</v>
      </c>
      <c r="B3303" s="13"/>
      <c r="C3303" s="13" t="str">
        <f>IF(B3303="","не указан"&amp;COUNTIF($A$3:$A3303,A3303),B3303)</f>
        <v>не указан2</v>
      </c>
      <c r="D3303" s="10" t="str">
        <f t="shared" si="102"/>
        <v>7812034630не указан2</v>
      </c>
      <c r="E3303" s="10" t="s">
        <v>11309</v>
      </c>
      <c r="F3303" s="10" t="s">
        <v>2243</v>
      </c>
      <c r="G3303" s="10" t="s">
        <v>2553</v>
      </c>
      <c r="H3303" s="11" t="s">
        <v>2559</v>
      </c>
      <c r="I3303" s="2">
        <f t="shared" si="103"/>
        <v>1</v>
      </c>
      <c r="J3303" s="2" t="s">
        <v>11974</v>
      </c>
    </row>
    <row r="3304" spans="1:10" x14ac:dyDescent="0.25">
      <c r="A3304" s="12">
        <v>7812035151</v>
      </c>
      <c r="B3304" s="13" t="s">
        <v>9707</v>
      </c>
      <c r="C3304" s="13" t="str">
        <f>IF(B3304="","не указан"&amp;COUNTIF($A$3:$A3304,A3304),B3304)</f>
        <v>Помещение 2-Н, помещение 3-Н</v>
      </c>
      <c r="D3304" s="10" t="str">
        <f t="shared" si="102"/>
        <v>7812035151Помещение 2-Н, помещение 3-Н</v>
      </c>
      <c r="E3304" s="13"/>
      <c r="F3304" s="13" t="s">
        <v>2243</v>
      </c>
      <c r="G3304" s="13" t="s">
        <v>2548</v>
      </c>
      <c r="H3304" s="14" t="s">
        <v>2548</v>
      </c>
      <c r="I3304" s="2">
        <f t="shared" si="103"/>
        <v>1</v>
      </c>
      <c r="J3304" s="2" t="s">
        <v>11973</v>
      </c>
    </row>
    <row r="3305" spans="1:10" x14ac:dyDescent="0.25">
      <c r="A3305" s="9">
        <v>7812037430</v>
      </c>
      <c r="B3305" s="13"/>
      <c r="C3305" s="13" t="str">
        <f>IF(B3305="","не указан"&amp;COUNTIF($A$3:$A3305,A3305),B3305)</f>
        <v>не указан1</v>
      </c>
      <c r="D3305" s="10" t="str">
        <f t="shared" si="102"/>
        <v>7812037430не указан1</v>
      </c>
      <c r="E3305" s="10" t="s">
        <v>11335</v>
      </c>
      <c r="F3305" s="10" t="s">
        <v>2243</v>
      </c>
      <c r="G3305" s="10" t="s">
        <v>2428</v>
      </c>
      <c r="H3305" s="11" t="s">
        <v>2444</v>
      </c>
      <c r="I3305" s="2">
        <f t="shared" si="103"/>
        <v>2</v>
      </c>
      <c r="J3305" s="2" t="s">
        <v>11974</v>
      </c>
    </row>
    <row r="3306" spans="1:10" x14ac:dyDescent="0.25">
      <c r="A3306" s="12">
        <v>7812037430</v>
      </c>
      <c r="B3306" s="13"/>
      <c r="C3306" s="13" t="str">
        <f>IF(B3306="","не указан"&amp;COUNTIF($A$3:$A3306,A3306),B3306)</f>
        <v>не указан2</v>
      </c>
      <c r="D3306" s="10" t="str">
        <f t="shared" si="102"/>
        <v>7812037430не указан2</v>
      </c>
      <c r="E3306" s="13" t="s">
        <v>11351</v>
      </c>
      <c r="F3306" s="13" t="s">
        <v>2243</v>
      </c>
      <c r="G3306" s="13" t="s">
        <v>2428</v>
      </c>
      <c r="H3306" s="14" t="s">
        <v>2444</v>
      </c>
      <c r="I3306" s="2">
        <f t="shared" si="103"/>
        <v>1</v>
      </c>
      <c r="J3306" s="2" t="s">
        <v>11974</v>
      </c>
    </row>
    <row r="3307" spans="1:10" x14ac:dyDescent="0.25">
      <c r="A3307" s="9">
        <v>7812044660</v>
      </c>
      <c r="B3307" s="10" t="s">
        <v>10022</v>
      </c>
      <c r="C3307" s="13" t="str">
        <f>IF(B3307="","не указан"&amp;COUNTIF($A$3:$A3307,A3307),B3307)</f>
        <v>Репетиционо-складское помещение</v>
      </c>
      <c r="D3307" s="10" t="str">
        <f t="shared" si="102"/>
        <v>7812044660Репетиционо-складское помещение</v>
      </c>
      <c r="E3307" s="10" t="s">
        <v>10023</v>
      </c>
      <c r="F3307" s="10" t="s">
        <v>2243</v>
      </c>
      <c r="G3307" s="10" t="s">
        <v>2428</v>
      </c>
      <c r="H3307" s="11" t="s">
        <v>2496</v>
      </c>
      <c r="I3307" s="2">
        <f t="shared" si="103"/>
        <v>3</v>
      </c>
      <c r="J3307" s="2" t="s">
        <v>11974</v>
      </c>
    </row>
    <row r="3308" spans="1:10" x14ac:dyDescent="0.25">
      <c r="A3308" s="12">
        <v>7812044660</v>
      </c>
      <c r="B3308" s="13"/>
      <c r="C3308" s="13" t="str">
        <f>IF(B3308="","не указан"&amp;COUNTIF($A$3:$A3308,A3308),B3308)</f>
        <v>не указан2</v>
      </c>
      <c r="D3308" s="10" t="str">
        <f t="shared" si="102"/>
        <v>7812044660не указан2</v>
      </c>
      <c r="E3308" s="13" t="s">
        <v>10968</v>
      </c>
      <c r="F3308" s="13" t="s">
        <v>2243</v>
      </c>
      <c r="G3308" s="13" t="s">
        <v>2428</v>
      </c>
      <c r="H3308" s="14" t="s">
        <v>2496</v>
      </c>
      <c r="I3308" s="2">
        <f t="shared" si="103"/>
        <v>2</v>
      </c>
      <c r="J3308" s="2" t="s">
        <v>11974</v>
      </c>
    </row>
    <row r="3309" spans="1:10" x14ac:dyDescent="0.25">
      <c r="A3309" s="9">
        <v>7812044660</v>
      </c>
      <c r="B3309" s="10" t="s">
        <v>11619</v>
      </c>
      <c r="C3309" s="13" t="str">
        <f>IF(B3309="","не указан"&amp;COUNTIF($A$3:$A3309,A3309),B3309)</f>
        <v>Художественные мастерские</v>
      </c>
      <c r="D3309" s="10" t="str">
        <f t="shared" si="102"/>
        <v>7812044660Художественные мастерские</v>
      </c>
      <c r="E3309" s="10" t="s">
        <v>11620</v>
      </c>
      <c r="F3309" s="10" t="s">
        <v>2243</v>
      </c>
      <c r="G3309" s="10" t="s">
        <v>2428</v>
      </c>
      <c r="H3309" s="11" t="s">
        <v>2496</v>
      </c>
      <c r="I3309" s="2">
        <f t="shared" si="103"/>
        <v>1</v>
      </c>
      <c r="J3309" s="2" t="s">
        <v>11974</v>
      </c>
    </row>
    <row r="3310" spans="1:10" x14ac:dyDescent="0.25">
      <c r="A3310" s="12">
        <v>7812049482</v>
      </c>
      <c r="B3310" s="13" t="s">
        <v>5454</v>
      </c>
      <c r="C3310" s="13" t="str">
        <f>IF(B3310="","не указан"&amp;COUNTIF($A$3:$A3310,A3310),B3310)</f>
        <v>Деятельность по организации и постановке театральных и оперных представлений, концертов и прочих сценических выступлений</v>
      </c>
      <c r="D3310" s="10" t="str">
        <f t="shared" si="102"/>
        <v>7812049482Деятельность по организации и постановке театральных и оперных представлений, концертов и прочих сценических выступлений</v>
      </c>
      <c r="E3310" s="13" t="s">
        <v>5455</v>
      </c>
      <c r="F3310" s="13" t="s">
        <v>2243</v>
      </c>
      <c r="G3310" s="13" t="s">
        <v>2428</v>
      </c>
      <c r="H3310" s="14" t="s">
        <v>2507</v>
      </c>
      <c r="I3310" s="2">
        <f t="shared" si="103"/>
        <v>6</v>
      </c>
      <c r="J3310" s="2" t="s">
        <v>11974</v>
      </c>
    </row>
    <row r="3311" spans="1:10" x14ac:dyDescent="0.25">
      <c r="A3311" s="9">
        <v>7812049482</v>
      </c>
      <c r="B3311" s="10" t="s">
        <v>5456</v>
      </c>
      <c r="C3311" s="13" t="str">
        <f>IF(B3311="","не указан"&amp;COUNTIF($A$3:$A3311,A3311),B3311)</f>
        <v>Санкт-Петербургское государственное бюджетное учреждение культуры "Камерный музыкальный театр "Санктъ-Петербургъ Опера"</v>
      </c>
      <c r="D3311" s="10" t="str">
        <f t="shared" si="102"/>
        <v>7812049482Санкт-Петербургское государственное бюджетное учреждение культуры "Камерный музыкальный театр "Санктъ-Петербургъ Опера"</v>
      </c>
      <c r="E3311" s="10" t="s">
        <v>10156</v>
      </c>
      <c r="F3311" s="10" t="s">
        <v>2243</v>
      </c>
      <c r="G3311" s="10" t="s">
        <v>2428</v>
      </c>
      <c r="H3311" s="11" t="s">
        <v>2507</v>
      </c>
      <c r="I3311" s="2">
        <f t="shared" si="103"/>
        <v>5</v>
      </c>
      <c r="J3311" s="2" t="s">
        <v>11974</v>
      </c>
    </row>
    <row r="3312" spans="1:10" x14ac:dyDescent="0.25">
      <c r="A3312" s="12">
        <v>7812049482</v>
      </c>
      <c r="B3312" s="13" t="s">
        <v>10957</v>
      </c>
      <c r="C3312" s="13" t="str">
        <f>IF(B3312="","не указан"&amp;COUNTIF($A$3:$A3312,A3312),B3312)</f>
        <v>Творческая мастерская 2</v>
      </c>
      <c r="D3312" s="10" t="str">
        <f t="shared" si="102"/>
        <v>7812049482Творческая мастерская 2</v>
      </c>
      <c r="E3312" s="13" t="s">
        <v>10958</v>
      </c>
      <c r="F3312" s="13" t="s">
        <v>2243</v>
      </c>
      <c r="G3312" s="13" t="s">
        <v>2428</v>
      </c>
      <c r="H3312" s="14" t="s">
        <v>2507</v>
      </c>
      <c r="I3312" s="2">
        <f t="shared" si="103"/>
        <v>4</v>
      </c>
      <c r="J3312" s="2" t="s">
        <v>11974</v>
      </c>
    </row>
    <row r="3313" spans="1:10" x14ac:dyDescent="0.25">
      <c r="A3313" s="9">
        <v>7812049482</v>
      </c>
      <c r="B3313" s="10" t="s">
        <v>10959</v>
      </c>
      <c r="C3313" s="13" t="str">
        <f>IF(B3313="","не указан"&amp;COUNTIF($A$3:$A3313,A3313),B3313)</f>
        <v>Творческая мастерская 3</v>
      </c>
      <c r="D3313" s="10" t="str">
        <f t="shared" si="102"/>
        <v>7812049482Творческая мастерская 3</v>
      </c>
      <c r="E3313" s="10"/>
      <c r="F3313" s="10" t="s">
        <v>2243</v>
      </c>
      <c r="G3313" s="10" t="s">
        <v>2428</v>
      </c>
      <c r="H3313" s="11" t="s">
        <v>2507</v>
      </c>
      <c r="I3313" s="2">
        <f t="shared" si="103"/>
        <v>3</v>
      </c>
      <c r="J3313" s="2" t="s">
        <v>11974</v>
      </c>
    </row>
    <row r="3314" spans="1:10" x14ac:dyDescent="0.25">
      <c r="A3314" s="12">
        <v>7812049482</v>
      </c>
      <c r="B3314" s="13" t="s">
        <v>10960</v>
      </c>
      <c r="C3314" s="13" t="str">
        <f>IF(B3314="","не указан"&amp;COUNTIF($A$3:$A3314,A3314),B3314)</f>
        <v>Творческая мастерская 4</v>
      </c>
      <c r="D3314" s="10" t="str">
        <f t="shared" si="102"/>
        <v>7812049482Творческая мастерская 4</v>
      </c>
      <c r="E3314" s="13" t="s">
        <v>10961</v>
      </c>
      <c r="F3314" s="13" t="s">
        <v>2243</v>
      </c>
      <c r="G3314" s="13" t="s">
        <v>2428</v>
      </c>
      <c r="H3314" s="14" t="s">
        <v>2507</v>
      </c>
      <c r="I3314" s="2">
        <f t="shared" si="103"/>
        <v>2</v>
      </c>
      <c r="J3314" s="2" t="s">
        <v>11974</v>
      </c>
    </row>
    <row r="3315" spans="1:10" x14ac:dyDescent="0.25">
      <c r="A3315" s="9">
        <v>7812049482</v>
      </c>
      <c r="B3315" s="10" t="s">
        <v>10962</v>
      </c>
      <c r="C3315" s="13" t="str">
        <f>IF(B3315="","не указан"&amp;COUNTIF($A$3:$A3315,A3315),B3315)</f>
        <v>Творческая мастерская 5</v>
      </c>
      <c r="D3315" s="10" t="str">
        <f t="shared" si="102"/>
        <v>7812049482Творческая мастерская 5</v>
      </c>
      <c r="E3315" s="10" t="s">
        <v>10963</v>
      </c>
      <c r="F3315" s="10" t="s">
        <v>2243</v>
      </c>
      <c r="G3315" s="10" t="s">
        <v>2428</v>
      </c>
      <c r="H3315" s="11" t="s">
        <v>2507</v>
      </c>
      <c r="I3315" s="2">
        <f t="shared" si="103"/>
        <v>1</v>
      </c>
      <c r="J3315" s="2" t="s">
        <v>11974</v>
      </c>
    </row>
    <row r="3316" spans="1:10" x14ac:dyDescent="0.25">
      <c r="A3316" s="12">
        <v>7812049806</v>
      </c>
      <c r="B3316" s="13" t="s">
        <v>7090</v>
      </c>
      <c r="C3316" s="13" t="str">
        <f>IF(B3316="","не указан"&amp;COUNTIF($A$3:$A3316,A3316),B3316)</f>
        <v>Лечебно-диагностическое</v>
      </c>
      <c r="D3316" s="10" t="str">
        <f t="shared" si="102"/>
        <v>7812049806Лечебно-диагностическое</v>
      </c>
      <c r="E3316" s="13" t="s">
        <v>7091</v>
      </c>
      <c r="F3316" s="13" t="s">
        <v>2243</v>
      </c>
      <c r="G3316" s="13" t="s">
        <v>2317</v>
      </c>
      <c r="H3316" s="14" t="s">
        <v>2380</v>
      </c>
      <c r="I3316" s="2">
        <f t="shared" si="103"/>
        <v>1</v>
      </c>
      <c r="J3316" s="2" t="s">
        <v>11974</v>
      </c>
    </row>
    <row r="3317" spans="1:10" x14ac:dyDescent="0.25">
      <c r="A3317" s="9">
        <v>7812050294</v>
      </c>
      <c r="B3317" s="13"/>
      <c r="C3317" s="13" t="str">
        <f>IF(B3317="","не указан"&amp;COUNTIF($A$3:$A3317,A3317),B3317)</f>
        <v>не указан1</v>
      </c>
      <c r="D3317" s="10" t="str">
        <f t="shared" si="102"/>
        <v>7812050294не указан1</v>
      </c>
      <c r="E3317" s="10" t="s">
        <v>7108</v>
      </c>
      <c r="F3317" s="10" t="s">
        <v>16</v>
      </c>
      <c r="G3317" s="10" t="s">
        <v>17</v>
      </c>
      <c r="H3317" s="11" t="s">
        <v>120</v>
      </c>
      <c r="I3317" s="2">
        <f t="shared" si="103"/>
        <v>1</v>
      </c>
      <c r="J3317" s="2" t="s">
        <v>11974</v>
      </c>
    </row>
    <row r="3318" spans="1:10" x14ac:dyDescent="0.25">
      <c r="A3318" s="12">
        <v>7813008506</v>
      </c>
      <c r="B3318" s="13" t="s">
        <v>10859</v>
      </c>
      <c r="C3318" s="13" t="str">
        <f>IF(B3318="","не указан"&amp;COUNTIF($A$3:$A3318,A3318),B3318)</f>
        <v>стадион</v>
      </c>
      <c r="D3318" s="10" t="str">
        <f t="shared" si="102"/>
        <v>7813008506стадион</v>
      </c>
      <c r="E3318" s="13"/>
      <c r="F3318" s="13" t="s">
        <v>2243</v>
      </c>
      <c r="G3318" s="13" t="s">
        <v>2708</v>
      </c>
      <c r="H3318" s="14" t="s">
        <v>2731</v>
      </c>
      <c r="I3318" s="2">
        <f t="shared" si="103"/>
        <v>1</v>
      </c>
      <c r="J3318" s="2" t="s">
        <v>11974</v>
      </c>
    </row>
    <row r="3319" spans="1:10" x14ac:dyDescent="0.25">
      <c r="A3319" s="9">
        <v>7813008658</v>
      </c>
      <c r="B3319" s="10" t="s">
        <v>4916</v>
      </c>
      <c r="C3319" s="13" t="str">
        <f>IF(B3319="","не указан"&amp;COUNTIF($A$3:$A3319,A3319),B3319)</f>
        <v>Гребная база "Стрела"</v>
      </c>
      <c r="D3319" s="10" t="str">
        <f t="shared" si="102"/>
        <v>7813008658Гребная база "Стрела"</v>
      </c>
      <c r="E3319" s="10" t="s">
        <v>4917</v>
      </c>
      <c r="F3319" s="10" t="s">
        <v>2243</v>
      </c>
      <c r="G3319" s="10" t="s">
        <v>2708</v>
      </c>
      <c r="H3319" s="11" t="s">
        <v>2722</v>
      </c>
      <c r="I3319" s="2">
        <f t="shared" si="103"/>
        <v>2</v>
      </c>
      <c r="J3319" s="2" t="s">
        <v>11974</v>
      </c>
    </row>
    <row r="3320" spans="1:10" x14ac:dyDescent="0.25">
      <c r="A3320" s="12">
        <v>7813008658</v>
      </c>
      <c r="B3320" s="13" t="s">
        <v>11521</v>
      </c>
      <c r="C3320" s="13" t="str">
        <f>IF(B3320="","не указан"&amp;COUNTIF($A$3:$A3320,A3320),B3320)</f>
        <v>Финишная вышка Гребного канала</v>
      </c>
      <c r="D3320" s="10" t="str">
        <f t="shared" si="102"/>
        <v>7813008658Финишная вышка Гребного канала</v>
      </c>
      <c r="E3320" s="13"/>
      <c r="F3320" s="13" t="s">
        <v>2243</v>
      </c>
      <c r="G3320" s="13" t="s">
        <v>2708</v>
      </c>
      <c r="H3320" s="14" t="s">
        <v>2722</v>
      </c>
      <c r="I3320" s="2">
        <f t="shared" si="103"/>
        <v>1</v>
      </c>
      <c r="J3320" s="2" t="s">
        <v>11974</v>
      </c>
    </row>
    <row r="3321" spans="1:10" x14ac:dyDescent="0.25">
      <c r="A3321" s="9">
        <v>7813045201</v>
      </c>
      <c r="B3321" s="10" t="s">
        <v>7282</v>
      </c>
      <c r="C3321" s="13" t="str">
        <f>IF(B3321="","не указан"&amp;COUNTIF($A$3:$A3321,A3321),B3321)</f>
        <v>Мастерские</v>
      </c>
      <c r="D3321" s="10" t="str">
        <f t="shared" si="102"/>
        <v>7813045201Мастерские</v>
      </c>
      <c r="E3321" s="10"/>
      <c r="F3321" s="10" t="s">
        <v>2243</v>
      </c>
      <c r="G3321" s="10" t="s">
        <v>2428</v>
      </c>
      <c r="H3321" s="11" t="s">
        <v>2490</v>
      </c>
      <c r="I3321" s="2">
        <f t="shared" si="103"/>
        <v>2</v>
      </c>
      <c r="J3321" s="2" t="s">
        <v>11974</v>
      </c>
    </row>
    <row r="3322" spans="1:10" x14ac:dyDescent="0.25">
      <c r="A3322" s="12">
        <v>7813045201</v>
      </c>
      <c r="B3322" s="13" t="s">
        <v>10020</v>
      </c>
      <c r="C3322" s="13" t="str">
        <f>IF(B3322="","не указан"&amp;COUNTIF($A$3:$A3322,A3322),B3322)</f>
        <v>Репетиционный корпус</v>
      </c>
      <c r="D3322" s="10" t="str">
        <f t="shared" si="102"/>
        <v>7813045201Репетиционный корпус</v>
      </c>
      <c r="E3322" s="13" t="s">
        <v>10021</v>
      </c>
      <c r="F3322" s="13" t="s">
        <v>2243</v>
      </c>
      <c r="G3322" s="13" t="s">
        <v>2428</v>
      </c>
      <c r="H3322" s="14" t="s">
        <v>2490</v>
      </c>
      <c r="I3322" s="2">
        <f t="shared" si="103"/>
        <v>1</v>
      </c>
      <c r="J3322" s="2" t="s">
        <v>11974</v>
      </c>
    </row>
    <row r="3323" spans="1:10" x14ac:dyDescent="0.25">
      <c r="A3323" s="9">
        <v>7813045473</v>
      </c>
      <c r="B3323" s="10" t="s">
        <v>2801</v>
      </c>
      <c r="C3323" s="13" t="str">
        <f>IF(B3323="","не указан"&amp;COUNTIF($A$3:$A3323,A3323),B3323)</f>
        <v>1 ПСИХОНЕВРОЛОГИЧЕСКОЕ ДИСПАНСЕРНОЕ ОТДЕЛЕНИЕ</v>
      </c>
      <c r="D3323" s="10" t="str">
        <f t="shared" si="102"/>
        <v>78130454731 ПСИХОНЕВРОЛОГИЧЕСКОЕ ДИСПАНСЕРНОЕ ОТДЕЛЕНИЕ</v>
      </c>
      <c r="E3323" s="10" t="s">
        <v>2802</v>
      </c>
      <c r="F3323" s="10" t="s">
        <v>2243</v>
      </c>
      <c r="G3323" s="10" t="s">
        <v>2317</v>
      </c>
      <c r="H3323" s="11" t="s">
        <v>2416</v>
      </c>
      <c r="I3323" s="2">
        <f t="shared" si="103"/>
        <v>21</v>
      </c>
      <c r="J3323" s="2" t="s">
        <v>11974</v>
      </c>
    </row>
    <row r="3324" spans="1:10" x14ac:dyDescent="0.25">
      <c r="A3324" s="12">
        <v>7813045473</v>
      </c>
      <c r="B3324" s="13" t="s">
        <v>2832</v>
      </c>
      <c r="C3324" s="13" t="str">
        <f>IF(B3324="","не указан"&amp;COUNTIF($A$3:$A3324,A3324),B3324)</f>
        <v>2 Диспансерное отделение (Кораблестроителей д.31)</v>
      </c>
      <c r="D3324" s="10" t="str">
        <f t="shared" si="102"/>
        <v>78130454732 Диспансерное отделение (Кораблестроителей д.31)</v>
      </c>
      <c r="E3324" s="13" t="s">
        <v>2833</v>
      </c>
      <c r="F3324" s="13" t="s">
        <v>2243</v>
      </c>
      <c r="G3324" s="13" t="s">
        <v>2317</v>
      </c>
      <c r="H3324" s="14" t="s">
        <v>2416</v>
      </c>
      <c r="I3324" s="2">
        <f t="shared" si="103"/>
        <v>20</v>
      </c>
      <c r="J3324" s="2" t="s">
        <v>11974</v>
      </c>
    </row>
    <row r="3325" spans="1:10" x14ac:dyDescent="0.25">
      <c r="A3325" s="9">
        <v>7813045473</v>
      </c>
      <c r="B3325" s="10" t="s">
        <v>2834</v>
      </c>
      <c r="C3325" s="13" t="str">
        <f>IF(B3325="","не указан"&amp;COUNTIF($A$3:$A3325,A3325),B3325)</f>
        <v>2 диспансерное отделение (пос. Песочный)</v>
      </c>
      <c r="D3325" s="10" t="str">
        <f t="shared" si="102"/>
        <v>78130454732 диспансерное отделение (пос. Песочный)</v>
      </c>
      <c r="E3325" s="10" t="s">
        <v>2835</v>
      </c>
      <c r="F3325" s="10" t="s">
        <v>2243</v>
      </c>
      <c r="G3325" s="10" t="s">
        <v>2317</v>
      </c>
      <c r="H3325" s="11" t="s">
        <v>2416</v>
      </c>
      <c r="I3325" s="2">
        <f t="shared" si="103"/>
        <v>19</v>
      </c>
      <c r="J3325" s="2" t="s">
        <v>11974</v>
      </c>
    </row>
    <row r="3326" spans="1:10" x14ac:dyDescent="0.25">
      <c r="A3326" s="12">
        <v>7813045473</v>
      </c>
      <c r="B3326" s="13" t="s">
        <v>2839</v>
      </c>
      <c r="C3326" s="13" t="str">
        <f>IF(B3326="","не указан"&amp;COUNTIF($A$3:$A3326,A3326),B3326)</f>
        <v>2 ПНДО (СПб., г. Крондштат, ул. Зосимова, д. 13, лит. А)</v>
      </c>
      <c r="D3326" s="10" t="str">
        <f t="shared" si="102"/>
        <v>78130454732 ПНДО (СПб., г. Крондштат, ул. Зосимова, д. 13, лит. А)</v>
      </c>
      <c r="E3326" s="13" t="s">
        <v>2840</v>
      </c>
      <c r="F3326" s="13" t="s">
        <v>2243</v>
      </c>
      <c r="G3326" s="13" t="s">
        <v>2317</v>
      </c>
      <c r="H3326" s="14" t="s">
        <v>2416</v>
      </c>
      <c r="I3326" s="2">
        <f t="shared" si="103"/>
        <v>18</v>
      </c>
      <c r="J3326" s="2" t="s">
        <v>11974</v>
      </c>
    </row>
    <row r="3327" spans="1:10" x14ac:dyDescent="0.25">
      <c r="A3327" s="9">
        <v>7813045473</v>
      </c>
      <c r="B3327" s="10" t="s">
        <v>2841</v>
      </c>
      <c r="C3327" s="13" t="str">
        <f>IF(B3327="","не указан"&amp;COUNTIF($A$3:$A3327,A3327),B3327)</f>
        <v>2 ПНДО Ланская, д.8</v>
      </c>
      <c r="D3327" s="10" t="str">
        <f t="shared" si="102"/>
        <v>78130454732 ПНДО Ланская, д.8</v>
      </c>
      <c r="E3327" s="10" t="s">
        <v>2842</v>
      </c>
      <c r="F3327" s="10" t="s">
        <v>2243</v>
      </c>
      <c r="G3327" s="10" t="s">
        <v>2317</v>
      </c>
      <c r="H3327" s="11" t="s">
        <v>2416</v>
      </c>
      <c r="I3327" s="2">
        <f t="shared" si="103"/>
        <v>17</v>
      </c>
      <c r="J3327" s="2" t="s">
        <v>11974</v>
      </c>
    </row>
    <row r="3328" spans="1:10" x14ac:dyDescent="0.25">
      <c r="A3328" s="12">
        <v>7813045473</v>
      </c>
      <c r="B3328" s="13" t="s">
        <v>2847</v>
      </c>
      <c r="C3328" s="13" t="str">
        <f>IF(B3328="","не указан"&amp;COUNTIF($A$3:$A3328,A3328),B3328)</f>
        <v>2,3,4,5 стиационарное отделение, лаборатория, ФТО, тех.отдел (Литера Л)</v>
      </c>
      <c r="D3328" s="10" t="str">
        <f t="shared" si="102"/>
        <v>78130454732,3,4,5 стиационарное отделение, лаборатория, ФТО, тех.отдел (Литера Л)</v>
      </c>
      <c r="E3328" s="13" t="s">
        <v>2848</v>
      </c>
      <c r="F3328" s="13" t="s">
        <v>2243</v>
      </c>
      <c r="G3328" s="13" t="s">
        <v>2317</v>
      </c>
      <c r="H3328" s="14" t="s">
        <v>2416</v>
      </c>
      <c r="I3328" s="2">
        <f t="shared" si="103"/>
        <v>16</v>
      </c>
      <c r="J3328" s="2" t="s">
        <v>11974</v>
      </c>
    </row>
    <row r="3329" spans="1:10" x14ac:dyDescent="0.25">
      <c r="A3329" s="9">
        <v>7813045473</v>
      </c>
      <c r="B3329" s="10" t="s">
        <v>2860</v>
      </c>
      <c r="C3329" s="13" t="str">
        <f>IF(B3329="","не указан"&amp;COUNTIF($A$3:$A3329,A3329),B3329)</f>
        <v>3-е диспансерное отделение</v>
      </c>
      <c r="D3329" s="10" t="str">
        <f t="shared" si="102"/>
        <v>78130454733-е диспансерное отделение</v>
      </c>
      <c r="E3329" s="10" t="s">
        <v>2861</v>
      </c>
      <c r="F3329" s="10" t="s">
        <v>2243</v>
      </c>
      <c r="G3329" s="10" t="s">
        <v>2317</v>
      </c>
      <c r="H3329" s="11" t="s">
        <v>2416</v>
      </c>
      <c r="I3329" s="2">
        <f t="shared" si="103"/>
        <v>15</v>
      </c>
      <c r="J3329" s="2" t="s">
        <v>11974</v>
      </c>
    </row>
    <row r="3330" spans="1:10" x14ac:dyDescent="0.25">
      <c r="A3330" s="12">
        <v>7813045473</v>
      </c>
      <c r="B3330" s="13" t="s">
        <v>2868</v>
      </c>
      <c r="C3330" s="13" t="str">
        <f>IF(B3330="","не указан"&amp;COUNTIF($A$3:$A3330,A3330),B3330)</f>
        <v>4 Диспансерное отделение Гастелло 28</v>
      </c>
      <c r="D3330" s="10" t="str">
        <f t="shared" si="102"/>
        <v>78130454734 Диспансерное отделение Гастелло 28</v>
      </c>
      <c r="E3330" s="13" t="s">
        <v>2869</v>
      </c>
      <c r="F3330" s="13" t="s">
        <v>2243</v>
      </c>
      <c r="G3330" s="13" t="s">
        <v>2317</v>
      </c>
      <c r="H3330" s="14" t="s">
        <v>2416</v>
      </c>
      <c r="I3330" s="2">
        <f t="shared" si="103"/>
        <v>14</v>
      </c>
      <c r="J3330" s="2" t="s">
        <v>11974</v>
      </c>
    </row>
    <row r="3331" spans="1:10" x14ac:dyDescent="0.25">
      <c r="A3331" s="9">
        <v>7813045473</v>
      </c>
      <c r="B3331" s="10" t="s">
        <v>2871</v>
      </c>
      <c r="C3331" s="13" t="str">
        <f>IF(B3331="","не указан"&amp;COUNTIF($A$3:$A3331,A3331),B3331)</f>
        <v>5 ПНДО Берггольц, д.1</v>
      </c>
      <c r="D3331" s="10" t="str">
        <f t="shared" si="102"/>
        <v>78130454735 ПНДО Берггольц, д.1</v>
      </c>
      <c r="E3331" s="10" t="s">
        <v>2872</v>
      </c>
      <c r="F3331" s="10" t="s">
        <v>2243</v>
      </c>
      <c r="G3331" s="10" t="s">
        <v>2317</v>
      </c>
      <c r="H3331" s="11" t="s">
        <v>2416</v>
      </c>
      <c r="I3331" s="2">
        <f t="shared" si="103"/>
        <v>13</v>
      </c>
      <c r="J3331" s="2" t="s">
        <v>11974</v>
      </c>
    </row>
    <row r="3332" spans="1:10" x14ac:dyDescent="0.25">
      <c r="A3332" s="12">
        <v>7813045473</v>
      </c>
      <c r="B3332" s="13" t="s">
        <v>2873</v>
      </c>
      <c r="C3332" s="13" t="str">
        <f>IF(B3332="","не указан"&amp;COUNTIF($A$3:$A3332,A3332),B3332)</f>
        <v>5 ПНДО Коммуны, д.32</v>
      </c>
      <c r="D3332" s="10" t="str">
        <f t="shared" ref="D3332:D3395" si="104">A3332&amp;C3332</f>
        <v>78130454735 ПНДО Коммуны, д.32</v>
      </c>
      <c r="E3332" s="13" t="s">
        <v>2874</v>
      </c>
      <c r="F3332" s="13" t="s">
        <v>2243</v>
      </c>
      <c r="G3332" s="13" t="s">
        <v>2317</v>
      </c>
      <c r="H3332" s="14" t="s">
        <v>2416</v>
      </c>
      <c r="I3332" s="2">
        <f t="shared" ref="I3332:I3395" si="105">COUNTIF(A3332:A10063,A3332)</f>
        <v>12</v>
      </c>
      <c r="J3332" s="2" t="s">
        <v>11974</v>
      </c>
    </row>
    <row r="3333" spans="1:10" x14ac:dyDescent="0.25">
      <c r="A3333" s="9">
        <v>7813045473</v>
      </c>
      <c r="B3333" s="10" t="s">
        <v>2878</v>
      </c>
      <c r="C3333" s="13" t="str">
        <f>IF(B3333="","не указан"&amp;COUNTIF($A$3:$A3333,A3333),B3333)</f>
        <v>6 Диспансерное отделение Петергоф,ул. Аврова 16</v>
      </c>
      <c r="D3333" s="10" t="str">
        <f t="shared" si="104"/>
        <v>78130454736 Диспансерное отделение Петергоф,ул. Аврова 16</v>
      </c>
      <c r="E3333" s="10" t="s">
        <v>2879</v>
      </c>
      <c r="F3333" s="10" t="s">
        <v>2243</v>
      </c>
      <c r="G3333" s="10" t="s">
        <v>2317</v>
      </c>
      <c r="H3333" s="11" t="s">
        <v>2416</v>
      </c>
      <c r="I3333" s="2">
        <f t="shared" si="105"/>
        <v>11</v>
      </c>
      <c r="J3333" s="2" t="s">
        <v>11974</v>
      </c>
    </row>
    <row r="3334" spans="1:10" x14ac:dyDescent="0.25">
      <c r="A3334" s="12">
        <v>7813045473</v>
      </c>
      <c r="B3334" s="13" t="s">
        <v>2880</v>
      </c>
      <c r="C3334" s="13" t="str">
        <f>IF(B3334="","не указан"&amp;COUNTIF($A$3:$A3334,A3334),B3334)</f>
        <v>6 Диспансерное отделение Пушкин, Красной Звезды 27/10</v>
      </c>
      <c r="D3334" s="10" t="str">
        <f t="shared" si="104"/>
        <v>78130454736 Диспансерное отделение Пушкин, Красной Звезды 27/10</v>
      </c>
      <c r="E3334" s="13" t="s">
        <v>2881</v>
      </c>
      <c r="F3334" s="13" t="s">
        <v>2243</v>
      </c>
      <c r="G3334" s="13" t="s">
        <v>2317</v>
      </c>
      <c r="H3334" s="14" t="s">
        <v>2416</v>
      </c>
      <c r="I3334" s="2">
        <f t="shared" si="105"/>
        <v>10</v>
      </c>
      <c r="J3334" s="2" t="s">
        <v>11974</v>
      </c>
    </row>
    <row r="3335" spans="1:10" x14ac:dyDescent="0.25">
      <c r="A3335" s="9">
        <v>7813045473</v>
      </c>
      <c r="B3335" s="10" t="s">
        <v>2882</v>
      </c>
      <c r="C3335" s="13" t="str">
        <f>IF(B3335="","не указан"&amp;COUNTIF($A$3:$A3335,A3335),B3335)</f>
        <v>6 ПНДО Подъездной пер.,21</v>
      </c>
      <c r="D3335" s="10" t="str">
        <f t="shared" si="104"/>
        <v>78130454736 ПНДО Подъездной пер.,21</v>
      </c>
      <c r="E3335" s="10" t="s">
        <v>2883</v>
      </c>
      <c r="F3335" s="10" t="s">
        <v>2243</v>
      </c>
      <c r="G3335" s="10" t="s">
        <v>2317</v>
      </c>
      <c r="H3335" s="11" t="s">
        <v>2416</v>
      </c>
      <c r="I3335" s="2">
        <f t="shared" si="105"/>
        <v>9</v>
      </c>
      <c r="J3335" s="2" t="s">
        <v>11974</v>
      </c>
    </row>
    <row r="3336" spans="1:10" x14ac:dyDescent="0.25">
      <c r="A3336" s="12">
        <v>7813045473</v>
      </c>
      <c r="B3336" s="13" t="s">
        <v>2930</v>
      </c>
      <c r="C3336" s="13" t="str">
        <f>IF(B3336="","не указан"&amp;COUNTIF($A$3:$A3336,A3336),B3336)</f>
        <v>Административно-лечебный корпус "А "</v>
      </c>
      <c r="D3336" s="10" t="str">
        <f t="shared" si="104"/>
        <v>7813045473Административно-лечебный корпус "А "</v>
      </c>
      <c r="E3336" s="13" t="s">
        <v>2931</v>
      </c>
      <c r="F3336" s="13" t="s">
        <v>2243</v>
      </c>
      <c r="G3336" s="13" t="s">
        <v>2317</v>
      </c>
      <c r="H3336" s="14" t="s">
        <v>2416</v>
      </c>
      <c r="I3336" s="2">
        <f t="shared" si="105"/>
        <v>8</v>
      </c>
      <c r="J3336" s="2" t="s">
        <v>11974</v>
      </c>
    </row>
    <row r="3337" spans="1:10" x14ac:dyDescent="0.25">
      <c r="A3337" s="9">
        <v>7813045473</v>
      </c>
      <c r="B3337" s="10" t="s">
        <v>4980</v>
      </c>
      <c r="C3337" s="13" t="str">
        <f>IF(B3337="","не указан"&amp;COUNTIF($A$3:$A3337,A3337),B3337)</f>
        <v>Детский дневной стационар</v>
      </c>
      <c r="D3337" s="10" t="str">
        <f t="shared" si="104"/>
        <v>7813045473Детский дневной стационар</v>
      </c>
      <c r="E3337" s="10" t="s">
        <v>4981</v>
      </c>
      <c r="F3337" s="10" t="s">
        <v>2243</v>
      </c>
      <c r="G3337" s="10" t="s">
        <v>2317</v>
      </c>
      <c r="H3337" s="11" t="s">
        <v>2416</v>
      </c>
      <c r="I3337" s="2">
        <f t="shared" si="105"/>
        <v>7</v>
      </c>
      <c r="J3337" s="2" t="s">
        <v>11974</v>
      </c>
    </row>
    <row r="3338" spans="1:10" x14ac:dyDescent="0.25">
      <c r="A3338" s="12">
        <v>7813045473</v>
      </c>
      <c r="B3338" s="13"/>
      <c r="C3338" s="13" t="str">
        <f>IF(B3338="","не указан"&amp;COUNTIF($A$3:$A3338,A3338),B3338)</f>
        <v>не указан16</v>
      </c>
      <c r="D3338" s="10" t="str">
        <f t="shared" si="104"/>
        <v>7813045473не указан16</v>
      </c>
      <c r="E3338" s="13" t="s">
        <v>6972</v>
      </c>
      <c r="F3338" s="13" t="s">
        <v>2243</v>
      </c>
      <c r="G3338" s="13" t="s">
        <v>2317</v>
      </c>
      <c r="H3338" s="14" t="s">
        <v>2416</v>
      </c>
      <c r="I3338" s="2">
        <f t="shared" si="105"/>
        <v>6</v>
      </c>
      <c r="J3338" s="2" t="s">
        <v>11974</v>
      </c>
    </row>
    <row r="3339" spans="1:10" x14ac:dyDescent="0.25">
      <c r="A3339" s="9">
        <v>7813045473</v>
      </c>
      <c r="B3339" s="10" t="s">
        <v>6995</v>
      </c>
      <c r="C3339" s="13" t="str">
        <f>IF(B3339="","не указан"&amp;COUNTIF($A$3:$A3339,A3339),B3339)</f>
        <v>Кризисное отделение "К"</v>
      </c>
      <c r="D3339" s="10" t="str">
        <f t="shared" si="104"/>
        <v>7813045473Кризисное отделение "К"</v>
      </c>
      <c r="E3339" s="10" t="s">
        <v>6996</v>
      </c>
      <c r="F3339" s="10" t="s">
        <v>2243</v>
      </c>
      <c r="G3339" s="10" t="s">
        <v>2317</v>
      </c>
      <c r="H3339" s="11" t="s">
        <v>2416</v>
      </c>
      <c r="I3339" s="2">
        <f t="shared" si="105"/>
        <v>5</v>
      </c>
      <c r="J3339" s="2" t="s">
        <v>11974</v>
      </c>
    </row>
    <row r="3340" spans="1:10" x14ac:dyDescent="0.25">
      <c r="A3340" s="12">
        <v>7813045473</v>
      </c>
      <c r="B3340" s="13" t="s">
        <v>7185</v>
      </c>
      <c r="C3340" s="13" t="str">
        <f>IF(B3340="","не указан"&amp;COUNTIF($A$3:$A3340,A3340),B3340)</f>
        <v>Лечебный корпус литер "З"</v>
      </c>
      <c r="D3340" s="10" t="str">
        <f t="shared" si="104"/>
        <v>7813045473Лечебный корпус литер "З"</v>
      </c>
      <c r="E3340" s="13" t="s">
        <v>7186</v>
      </c>
      <c r="F3340" s="13" t="s">
        <v>2243</v>
      </c>
      <c r="G3340" s="13" t="s">
        <v>2317</v>
      </c>
      <c r="H3340" s="14" t="s">
        <v>2416</v>
      </c>
      <c r="I3340" s="2">
        <f t="shared" si="105"/>
        <v>4</v>
      </c>
      <c r="J3340" s="2" t="s">
        <v>11974</v>
      </c>
    </row>
    <row r="3341" spans="1:10" x14ac:dyDescent="0.25">
      <c r="A3341" s="9">
        <v>7813045473</v>
      </c>
      <c r="B3341" s="13"/>
      <c r="C3341" s="13" t="str">
        <f>IF(B3341="","не указан"&amp;COUNTIF($A$3:$A3341,A3341),B3341)</f>
        <v>не указан19</v>
      </c>
      <c r="D3341" s="10" t="str">
        <f t="shared" si="104"/>
        <v>7813045473не указан19</v>
      </c>
      <c r="E3341" s="10" t="s">
        <v>9107</v>
      </c>
      <c r="F3341" s="10" t="s">
        <v>2243</v>
      </c>
      <c r="G3341" s="10" t="s">
        <v>2317</v>
      </c>
      <c r="H3341" s="11" t="s">
        <v>2416</v>
      </c>
      <c r="I3341" s="2">
        <f t="shared" si="105"/>
        <v>3</v>
      </c>
      <c r="J3341" s="2" t="s">
        <v>11974</v>
      </c>
    </row>
    <row r="3342" spans="1:10" x14ac:dyDescent="0.25">
      <c r="A3342" s="12">
        <v>7813045473</v>
      </c>
      <c r="B3342" s="13" t="s">
        <v>9224</v>
      </c>
      <c r="C3342" s="13" t="str">
        <f>IF(B3342="","не указан"&amp;COUNTIF($A$3:$A3342,A3342),B3342)</f>
        <v>ПНДР стационар А</v>
      </c>
      <c r="D3342" s="10" t="str">
        <f t="shared" si="104"/>
        <v>7813045473ПНДР стационар А</v>
      </c>
      <c r="E3342" s="13" t="s">
        <v>9225</v>
      </c>
      <c r="F3342" s="13" t="s">
        <v>2243</v>
      </c>
      <c r="G3342" s="13" t="s">
        <v>2317</v>
      </c>
      <c r="H3342" s="14" t="s">
        <v>2416</v>
      </c>
      <c r="I3342" s="2">
        <f t="shared" si="105"/>
        <v>2</v>
      </c>
      <c r="J3342" s="2" t="s">
        <v>11974</v>
      </c>
    </row>
    <row r="3343" spans="1:10" x14ac:dyDescent="0.25">
      <c r="A3343" s="9">
        <v>7813045473</v>
      </c>
      <c r="B3343" s="10" t="s">
        <v>11003</v>
      </c>
      <c r="C3343" s="13" t="str">
        <f>IF(B3343="","не указан"&amp;COUNTIF($A$3:$A3343,A3343),B3343)</f>
        <v>Техническая служба (литера И)</v>
      </c>
      <c r="D3343" s="10" t="str">
        <f t="shared" si="104"/>
        <v>7813045473Техническая служба (литера И)</v>
      </c>
      <c r="E3343" s="10" t="s">
        <v>11004</v>
      </c>
      <c r="F3343" s="10" t="s">
        <v>2243</v>
      </c>
      <c r="G3343" s="10" t="s">
        <v>2317</v>
      </c>
      <c r="H3343" s="11" t="s">
        <v>2416</v>
      </c>
      <c r="I3343" s="2">
        <f t="shared" si="105"/>
        <v>1</v>
      </c>
      <c r="J3343" s="2" t="s">
        <v>11974</v>
      </c>
    </row>
    <row r="3344" spans="1:10" x14ac:dyDescent="0.25">
      <c r="A3344" s="12">
        <v>7813045603</v>
      </c>
      <c r="B3344" s="13" t="s">
        <v>10167</v>
      </c>
      <c r="C3344" s="13" t="str">
        <f>IF(B3344="","не указан"&amp;COUNTIF($A$3:$A3344,A3344),B3344)</f>
        <v>Санкт-Петербургское государственное казенное учреждение "Централизованная бухгалтерия культурно-просветительских учреждений Комитета по культуре Санкт-Петербурга"</v>
      </c>
      <c r="D3344" s="10" t="str">
        <f t="shared" si="104"/>
        <v>7813045603Санкт-Петербургское государственное казенное учреждение "Централизованная бухгалтерия культурно-просветительских учреждений Комитета по культуре Санкт-Петербурга"</v>
      </c>
      <c r="E3344" s="13"/>
      <c r="F3344" s="13" t="s">
        <v>2243</v>
      </c>
      <c r="G3344" s="13" t="s">
        <v>2428</v>
      </c>
      <c r="H3344" s="14" t="s">
        <v>2545</v>
      </c>
      <c r="I3344" s="2">
        <f t="shared" si="105"/>
        <v>1</v>
      </c>
      <c r="J3344" s="2" t="s">
        <v>11974</v>
      </c>
    </row>
    <row r="3345" spans="1:10" x14ac:dyDescent="0.25">
      <c r="A3345" s="9">
        <v>7813045628</v>
      </c>
      <c r="B3345" s="13"/>
      <c r="C3345" s="13" t="str">
        <f>IF(B3345="","не указан"&amp;COUNTIF($A$3:$A3345,A3345),B3345)</f>
        <v>не указан1</v>
      </c>
      <c r="D3345" s="10" t="str">
        <f t="shared" si="104"/>
        <v>7813045628не указан1</v>
      </c>
      <c r="E3345" s="10" t="s">
        <v>6028</v>
      </c>
      <c r="F3345" s="10" t="s">
        <v>2243</v>
      </c>
      <c r="G3345" s="10" t="s">
        <v>2640</v>
      </c>
      <c r="H3345" s="11" t="s">
        <v>2691</v>
      </c>
      <c r="I3345" s="2">
        <f t="shared" si="105"/>
        <v>1</v>
      </c>
      <c r="J3345" s="2" t="s">
        <v>11974</v>
      </c>
    </row>
    <row r="3346" spans="1:10" x14ac:dyDescent="0.25">
      <c r="A3346" s="12">
        <v>7813045635</v>
      </c>
      <c r="B3346" s="13" t="s">
        <v>4231</v>
      </c>
      <c r="C3346" s="13" t="str">
        <f>IF(B3346="","не указан"&amp;COUNTIF($A$3:$A3346,A3346),B3346)</f>
        <v>Городская поликлиника №34</v>
      </c>
      <c r="D3346" s="10" t="str">
        <f t="shared" si="104"/>
        <v>7813045635Городская поликлиника №34</v>
      </c>
      <c r="E3346" s="13" t="s">
        <v>4232</v>
      </c>
      <c r="F3346" s="13" t="s">
        <v>16</v>
      </c>
      <c r="G3346" s="13" t="s">
        <v>1519</v>
      </c>
      <c r="H3346" s="14" t="s">
        <v>1599</v>
      </c>
      <c r="I3346" s="2">
        <f t="shared" si="105"/>
        <v>2</v>
      </c>
      <c r="J3346" s="2" t="s">
        <v>11974</v>
      </c>
    </row>
    <row r="3347" spans="1:10" x14ac:dyDescent="0.25">
      <c r="A3347" s="9">
        <v>7813045635</v>
      </c>
      <c r="B3347" s="10" t="s">
        <v>5954</v>
      </c>
      <c r="C3347" s="13" t="str">
        <f>IF(B3347="","не указан"&amp;COUNTIF($A$3:$A3347,A3347),B3347)</f>
        <v>Женская консультация 34</v>
      </c>
      <c r="D3347" s="10" t="str">
        <f t="shared" si="104"/>
        <v>7813045635Женская консультация 34</v>
      </c>
      <c r="E3347" s="10"/>
      <c r="F3347" s="10" t="s">
        <v>16</v>
      </c>
      <c r="G3347" s="10" t="s">
        <v>1519</v>
      </c>
      <c r="H3347" s="11" t="s">
        <v>1599</v>
      </c>
      <c r="I3347" s="2">
        <f t="shared" si="105"/>
        <v>1</v>
      </c>
      <c r="J3347" s="2" t="s">
        <v>11974</v>
      </c>
    </row>
    <row r="3348" spans="1:10" x14ac:dyDescent="0.25">
      <c r="A3348" s="12">
        <v>7813045709</v>
      </c>
      <c r="B3348" s="13" t="s">
        <v>7207</v>
      </c>
      <c r="C3348" s="13" t="str">
        <f>IF(B3348="","не указан"&amp;COUNTIF($A$3:$A3348,A3348),B3348)</f>
        <v>лит А " Лечебный корпус"</v>
      </c>
      <c r="D3348" s="10" t="str">
        <f t="shared" si="104"/>
        <v>7813045709лит А " Лечебный корпус"</v>
      </c>
      <c r="E3348" s="13" t="s">
        <v>7208</v>
      </c>
      <c r="F3348" s="13" t="s">
        <v>2243</v>
      </c>
      <c r="G3348" s="13" t="s">
        <v>2317</v>
      </c>
      <c r="H3348" s="14" t="s">
        <v>2347</v>
      </c>
      <c r="I3348" s="2">
        <f t="shared" si="105"/>
        <v>7</v>
      </c>
      <c r="J3348" s="2" t="s">
        <v>11974</v>
      </c>
    </row>
    <row r="3349" spans="1:10" x14ac:dyDescent="0.25">
      <c r="A3349" s="9">
        <v>7813045709</v>
      </c>
      <c r="B3349" s="10" t="s">
        <v>7211</v>
      </c>
      <c r="C3349" s="13" t="str">
        <f>IF(B3349="","не указан"&amp;COUNTIF($A$3:$A3349,A3349),B3349)</f>
        <v>лит Б "Диз.камера ,гараж, морг, ЦРС.</v>
      </c>
      <c r="D3349" s="10" t="str">
        <f t="shared" si="104"/>
        <v>7813045709лит Б "Диз.камера ,гараж, морг, ЦРС.</v>
      </c>
      <c r="E3349" s="10" t="s">
        <v>7212</v>
      </c>
      <c r="F3349" s="10" t="s">
        <v>2243</v>
      </c>
      <c r="G3349" s="10" t="s">
        <v>2317</v>
      </c>
      <c r="H3349" s="11" t="s">
        <v>2347</v>
      </c>
      <c r="I3349" s="2">
        <f t="shared" si="105"/>
        <v>6</v>
      </c>
      <c r="J3349" s="2" t="s">
        <v>11974</v>
      </c>
    </row>
    <row r="3350" spans="1:10" x14ac:dyDescent="0.25">
      <c r="A3350" s="12">
        <v>7813045709</v>
      </c>
      <c r="B3350" s="13" t="s">
        <v>7217</v>
      </c>
      <c r="C3350" s="13" t="str">
        <f>IF(B3350="","не указан"&amp;COUNTIF($A$3:$A3350,A3350),B3350)</f>
        <v>лит Д " Административно- хозяйственный корпус"</v>
      </c>
      <c r="D3350" s="10" t="str">
        <f t="shared" si="104"/>
        <v>7813045709лит Д " Административно- хозяйственный корпус"</v>
      </c>
      <c r="E3350" s="13" t="s">
        <v>7218</v>
      </c>
      <c r="F3350" s="13" t="s">
        <v>2243</v>
      </c>
      <c r="G3350" s="13" t="s">
        <v>2317</v>
      </c>
      <c r="H3350" s="14" t="s">
        <v>2347</v>
      </c>
      <c r="I3350" s="2">
        <f t="shared" si="105"/>
        <v>5</v>
      </c>
      <c r="J3350" s="2" t="s">
        <v>11974</v>
      </c>
    </row>
    <row r="3351" spans="1:10" x14ac:dyDescent="0.25">
      <c r="A3351" s="9">
        <v>7813045709</v>
      </c>
      <c r="B3351" s="10" t="s">
        <v>7222</v>
      </c>
      <c r="C3351" s="13" t="str">
        <f>IF(B3351="","не указан"&amp;COUNTIF($A$3:$A3351,A3351),B3351)</f>
        <v>лит.А "Динамо дом №11"</v>
      </c>
      <c r="D3351" s="10" t="str">
        <f t="shared" si="104"/>
        <v>7813045709лит.А "Динамо дом №11"</v>
      </c>
      <c r="E3351" s="10" t="s">
        <v>7223</v>
      </c>
      <c r="F3351" s="10" t="s">
        <v>2243</v>
      </c>
      <c r="G3351" s="10" t="s">
        <v>2317</v>
      </c>
      <c r="H3351" s="11" t="s">
        <v>2347</v>
      </c>
      <c r="I3351" s="2">
        <f t="shared" si="105"/>
        <v>4</v>
      </c>
      <c r="J3351" s="2" t="s">
        <v>11974</v>
      </c>
    </row>
    <row r="3352" spans="1:10" x14ac:dyDescent="0.25">
      <c r="A3352" s="12">
        <v>7813045709</v>
      </c>
      <c r="B3352" s="13" t="s">
        <v>7224</v>
      </c>
      <c r="C3352" s="13" t="str">
        <f>IF(B3352="","не указан"&amp;COUNTIF($A$3:$A3352,A3352),B3352)</f>
        <v>Лит.Е, "Лаборатория молекулярной генетики"</v>
      </c>
      <c r="D3352" s="10" t="str">
        <f t="shared" si="104"/>
        <v>7813045709Лит.Е, "Лаборатория молекулярной генетики"</v>
      </c>
      <c r="E3352" s="13" t="s">
        <v>7225</v>
      </c>
      <c r="F3352" s="13" t="s">
        <v>2243</v>
      </c>
      <c r="G3352" s="13" t="s">
        <v>2317</v>
      </c>
      <c r="H3352" s="14" t="s">
        <v>2347</v>
      </c>
      <c r="I3352" s="2">
        <f t="shared" si="105"/>
        <v>3</v>
      </c>
      <c r="J3352" s="2" t="s">
        <v>11974</v>
      </c>
    </row>
    <row r="3353" spans="1:10" x14ac:dyDescent="0.25">
      <c r="A3353" s="9">
        <v>7813045709</v>
      </c>
      <c r="B3353" s="10" t="s">
        <v>7226</v>
      </c>
      <c r="C3353" s="13" t="str">
        <f>IF(B3353="","не указан"&amp;COUNTIF($A$3:$A3353,A3353),B3353)</f>
        <v>лит.И "Проходная №1"</v>
      </c>
      <c r="D3353" s="10" t="str">
        <f t="shared" si="104"/>
        <v>7813045709лит.И "Проходная №1"</v>
      </c>
      <c r="E3353" s="10" t="s">
        <v>7227</v>
      </c>
      <c r="F3353" s="10" t="s">
        <v>2243</v>
      </c>
      <c r="G3353" s="10" t="s">
        <v>2317</v>
      </c>
      <c r="H3353" s="11" t="s">
        <v>2347</v>
      </c>
      <c r="I3353" s="2">
        <f t="shared" si="105"/>
        <v>2</v>
      </c>
      <c r="J3353" s="2" t="s">
        <v>11974</v>
      </c>
    </row>
    <row r="3354" spans="1:10" x14ac:dyDescent="0.25">
      <c r="A3354" s="12">
        <v>7813045709</v>
      </c>
      <c r="B3354" s="13" t="s">
        <v>9953</v>
      </c>
      <c r="C3354" s="13" t="str">
        <f>IF(B3354="","не указан"&amp;COUNTIF($A$3:$A3354,A3354),B3354)</f>
        <v>Проходная №3, лит.К</v>
      </c>
      <c r="D3354" s="10" t="str">
        <f t="shared" si="104"/>
        <v>7813045709Проходная №3, лит.К</v>
      </c>
      <c r="E3354" s="13" t="s">
        <v>9954</v>
      </c>
      <c r="F3354" s="13" t="s">
        <v>2243</v>
      </c>
      <c r="G3354" s="13" t="s">
        <v>2317</v>
      </c>
      <c r="H3354" s="14" t="s">
        <v>2347</v>
      </c>
      <c r="I3354" s="2">
        <f t="shared" si="105"/>
        <v>1</v>
      </c>
      <c r="J3354" s="2" t="s">
        <v>11974</v>
      </c>
    </row>
    <row r="3355" spans="1:10" x14ac:dyDescent="0.25">
      <c r="A3355" s="9">
        <v>7813045836</v>
      </c>
      <c r="B3355" s="13"/>
      <c r="C3355" s="13" t="str">
        <f>IF(B3355="","не указан"&amp;COUNTIF($A$3:$A3355,A3355),B3355)</f>
        <v>не указан1</v>
      </c>
      <c r="D3355" s="10" t="str">
        <f t="shared" si="104"/>
        <v>7813045836не указан1</v>
      </c>
      <c r="E3355" s="10" t="s">
        <v>7146</v>
      </c>
      <c r="F3355" s="10" t="s">
        <v>16</v>
      </c>
      <c r="G3355" s="10" t="s">
        <v>1519</v>
      </c>
      <c r="H3355" s="11" t="s">
        <v>1604</v>
      </c>
      <c r="I3355" s="2">
        <f t="shared" si="105"/>
        <v>1</v>
      </c>
      <c r="J3355" s="2" t="s">
        <v>11974</v>
      </c>
    </row>
    <row r="3356" spans="1:10" x14ac:dyDescent="0.25">
      <c r="A3356" s="12">
        <v>7813046011</v>
      </c>
      <c r="B3356" s="13" t="s">
        <v>5607</v>
      </c>
      <c r="C3356" s="13" t="str">
        <f>IF(B3356="","не указан"&amp;COUNTIF($A$3:$A3356,A3356),B3356)</f>
        <v>Дом ночного пребывания</v>
      </c>
      <c r="D3356" s="10" t="str">
        <f t="shared" si="104"/>
        <v>7813046011Дом ночного пребывания</v>
      </c>
      <c r="E3356" s="13" t="s">
        <v>5608</v>
      </c>
      <c r="F3356" s="13" t="s">
        <v>16</v>
      </c>
      <c r="G3356" s="13" t="s">
        <v>1519</v>
      </c>
      <c r="H3356" s="14" t="s">
        <v>1594</v>
      </c>
      <c r="I3356" s="2">
        <f t="shared" si="105"/>
        <v>10</v>
      </c>
      <c r="J3356" s="2" t="s">
        <v>11974</v>
      </c>
    </row>
    <row r="3357" spans="1:10" x14ac:dyDescent="0.25">
      <c r="A3357" s="9">
        <v>7813046011</v>
      </c>
      <c r="B3357" s="10" t="s">
        <v>8773</v>
      </c>
      <c r="C3357" s="13" t="str">
        <f>IF(B3357="","не указан"&amp;COUNTIF($A$3:$A3357,A3357),B3357)</f>
        <v>Отделение социального обслуживания на дому № 2</v>
      </c>
      <c r="D3357" s="10" t="str">
        <f t="shared" si="104"/>
        <v>7813046011Отделение социального обслуживания на дому № 2</v>
      </c>
      <c r="E3357" s="10" t="s">
        <v>8774</v>
      </c>
      <c r="F3357" s="10" t="s">
        <v>16</v>
      </c>
      <c r="G3357" s="10" t="s">
        <v>1519</v>
      </c>
      <c r="H3357" s="11" t="s">
        <v>1594</v>
      </c>
      <c r="I3357" s="2">
        <f t="shared" si="105"/>
        <v>9</v>
      </c>
      <c r="J3357" s="2" t="s">
        <v>11974</v>
      </c>
    </row>
    <row r="3358" spans="1:10" x14ac:dyDescent="0.25">
      <c r="A3358" s="12">
        <v>7813046011</v>
      </c>
      <c r="B3358" s="13" t="s">
        <v>9971</v>
      </c>
      <c r="C3358" s="13" t="str">
        <f>IF(B3358="","не указан"&amp;COUNTIF($A$3:$A3358,A3358),B3358)</f>
        <v>Пункт социально-консультативной помощи №1</v>
      </c>
      <c r="D3358" s="10" t="str">
        <f t="shared" si="104"/>
        <v>7813046011Пункт социально-консультативной помощи №1</v>
      </c>
      <c r="E3358" s="13" t="s">
        <v>9972</v>
      </c>
      <c r="F3358" s="13" t="s">
        <v>16</v>
      </c>
      <c r="G3358" s="13" t="s">
        <v>1519</v>
      </c>
      <c r="H3358" s="14" t="s">
        <v>1594</v>
      </c>
      <c r="I3358" s="2">
        <f t="shared" si="105"/>
        <v>8</v>
      </c>
      <c r="J3358" s="2" t="s">
        <v>11974</v>
      </c>
    </row>
    <row r="3359" spans="1:10" x14ac:dyDescent="0.25">
      <c r="A3359" s="9">
        <v>7813046011</v>
      </c>
      <c r="B3359" s="10" t="s">
        <v>9973</v>
      </c>
      <c r="C3359" s="13" t="str">
        <f>IF(B3359="","не указан"&amp;COUNTIF($A$3:$A3359,A3359),B3359)</f>
        <v>Пункт социально-консультативной помощи №2</v>
      </c>
      <c r="D3359" s="10" t="str">
        <f t="shared" si="104"/>
        <v>7813046011Пункт социально-консультативной помощи №2</v>
      </c>
      <c r="E3359" s="10" t="s">
        <v>9974</v>
      </c>
      <c r="F3359" s="10" t="s">
        <v>16</v>
      </c>
      <c r="G3359" s="10" t="s">
        <v>1519</v>
      </c>
      <c r="H3359" s="11" t="s">
        <v>1594</v>
      </c>
      <c r="I3359" s="2">
        <f t="shared" si="105"/>
        <v>7</v>
      </c>
      <c r="J3359" s="2" t="s">
        <v>11974</v>
      </c>
    </row>
    <row r="3360" spans="1:10" x14ac:dyDescent="0.25">
      <c r="A3360" s="12">
        <v>7813046011</v>
      </c>
      <c r="B3360" s="13" t="s">
        <v>9975</v>
      </c>
      <c r="C3360" s="13" t="str">
        <f>IF(B3360="","не указан"&amp;COUNTIF($A$3:$A3360,A3360),B3360)</f>
        <v>Пункт социально-консультативной помощи №3</v>
      </c>
      <c r="D3360" s="10" t="str">
        <f t="shared" si="104"/>
        <v>7813046011Пункт социально-консультативной помощи №3</v>
      </c>
      <c r="E3360" s="13" t="s">
        <v>9976</v>
      </c>
      <c r="F3360" s="13" t="s">
        <v>16</v>
      </c>
      <c r="G3360" s="13" t="s">
        <v>1519</v>
      </c>
      <c r="H3360" s="14" t="s">
        <v>1594</v>
      </c>
      <c r="I3360" s="2">
        <f t="shared" si="105"/>
        <v>6</v>
      </c>
      <c r="J3360" s="2" t="s">
        <v>11974</v>
      </c>
    </row>
    <row r="3361" spans="1:10" x14ac:dyDescent="0.25">
      <c r="A3361" s="9">
        <v>7813046011</v>
      </c>
      <c r="B3361" s="10" t="s">
        <v>9977</v>
      </c>
      <c r="C3361" s="13" t="str">
        <f>IF(B3361="","не указан"&amp;COUNTIF($A$3:$A3361,A3361),B3361)</f>
        <v>Пункт социально-консультативной помощи №5</v>
      </c>
      <c r="D3361" s="10" t="str">
        <f t="shared" si="104"/>
        <v>7813046011Пункт социально-консультативной помощи №5</v>
      </c>
      <c r="E3361" s="10" t="s">
        <v>9978</v>
      </c>
      <c r="F3361" s="10" t="s">
        <v>16</v>
      </c>
      <c r="G3361" s="10" t="s">
        <v>1519</v>
      </c>
      <c r="H3361" s="11" t="s">
        <v>1594</v>
      </c>
      <c r="I3361" s="2">
        <f t="shared" si="105"/>
        <v>5</v>
      </c>
      <c r="J3361" s="2" t="s">
        <v>11974</v>
      </c>
    </row>
    <row r="3362" spans="1:10" x14ac:dyDescent="0.25">
      <c r="A3362" s="12">
        <v>7813046011</v>
      </c>
      <c r="B3362" s="13" t="s">
        <v>9979</v>
      </c>
      <c r="C3362" s="13" t="str">
        <f>IF(B3362="","не указан"&amp;COUNTIF($A$3:$A3362,A3362),B3362)</f>
        <v>Пункт социально-консультативной помощи №6</v>
      </c>
      <c r="D3362" s="10" t="str">
        <f t="shared" si="104"/>
        <v>7813046011Пункт социально-консультативной помощи №6</v>
      </c>
      <c r="E3362" s="13" t="s">
        <v>9980</v>
      </c>
      <c r="F3362" s="13" t="s">
        <v>16</v>
      </c>
      <c r="G3362" s="13" t="s">
        <v>1519</v>
      </c>
      <c r="H3362" s="14" t="s">
        <v>1594</v>
      </c>
      <c r="I3362" s="2">
        <f t="shared" si="105"/>
        <v>4</v>
      </c>
      <c r="J3362" s="2" t="s">
        <v>11974</v>
      </c>
    </row>
    <row r="3363" spans="1:10" x14ac:dyDescent="0.25">
      <c r="A3363" s="9">
        <v>7813046011</v>
      </c>
      <c r="B3363" s="10" t="s">
        <v>10382</v>
      </c>
      <c r="C3363" s="13" t="str">
        <f>IF(B3363="","не указан"&amp;COUNTIF($A$3:$A3363,A3363),B3363)</f>
        <v>Социально-досуговое отделение</v>
      </c>
      <c r="D3363" s="10" t="str">
        <f t="shared" si="104"/>
        <v>7813046011Социально-досуговое отделение</v>
      </c>
      <c r="E3363" s="10"/>
      <c r="F3363" s="10" t="s">
        <v>16</v>
      </c>
      <c r="G3363" s="10" t="s">
        <v>1519</v>
      </c>
      <c r="H3363" s="11" t="s">
        <v>1594</v>
      </c>
      <c r="I3363" s="2">
        <f t="shared" si="105"/>
        <v>3</v>
      </c>
      <c r="J3363" s="2" t="s">
        <v>11974</v>
      </c>
    </row>
    <row r="3364" spans="1:10" x14ac:dyDescent="0.25">
      <c r="A3364" s="12">
        <v>7813046011</v>
      </c>
      <c r="B3364" s="13"/>
      <c r="C3364" s="13" t="str">
        <f>IF(B3364="","не указан"&amp;COUNTIF($A$3:$A3364,A3364),B3364)</f>
        <v>не указан9</v>
      </c>
      <c r="D3364" s="10" t="str">
        <f t="shared" si="104"/>
        <v>7813046011не указан9</v>
      </c>
      <c r="E3364" s="13" t="s">
        <v>10430</v>
      </c>
      <c r="F3364" s="13" t="s">
        <v>16</v>
      </c>
      <c r="G3364" s="13" t="s">
        <v>1519</v>
      </c>
      <c r="H3364" s="14" t="s">
        <v>1594</v>
      </c>
      <c r="I3364" s="2">
        <f t="shared" si="105"/>
        <v>2</v>
      </c>
      <c r="J3364" s="2" t="s">
        <v>11974</v>
      </c>
    </row>
    <row r="3365" spans="1:10" x14ac:dyDescent="0.25">
      <c r="A3365" s="9">
        <v>7813046011</v>
      </c>
      <c r="B3365" s="10" t="s">
        <v>10687</v>
      </c>
      <c r="C3365" s="13" t="str">
        <f>IF(B3365="","не указан"&amp;COUNTIF($A$3:$A3365,A3365),B3365)</f>
        <v>СПб ГБУСОН "Комплексный центр социального обслуживания населения Петроградского района Санкт-Петербурга"</v>
      </c>
      <c r="D3365" s="10" t="str">
        <f t="shared" si="104"/>
        <v>7813046011СПб ГБУСОН "Комплексный центр социального обслуживания населения Петроградского района Санкт-Петербурга"</v>
      </c>
      <c r="E3365" s="10" t="s">
        <v>10688</v>
      </c>
      <c r="F3365" s="10" t="s">
        <v>16</v>
      </c>
      <c r="G3365" s="10" t="s">
        <v>1519</v>
      </c>
      <c r="H3365" s="11" t="s">
        <v>1594</v>
      </c>
      <c r="I3365" s="2">
        <f t="shared" si="105"/>
        <v>1</v>
      </c>
      <c r="J3365" s="2" t="s">
        <v>11974</v>
      </c>
    </row>
    <row r="3366" spans="1:10" x14ac:dyDescent="0.25">
      <c r="A3366" s="12">
        <v>7813046124</v>
      </c>
      <c r="B3366" s="13" t="s">
        <v>2905</v>
      </c>
      <c r="C3366" s="13" t="str">
        <f>IF(B3366="","не указан"&amp;COUNTIF($A$3:$A3366,A3366),B3366)</f>
        <v>Административная площадка</v>
      </c>
      <c r="D3366" s="10" t="str">
        <f t="shared" si="104"/>
        <v>7813046124Административная площадка</v>
      </c>
      <c r="E3366" s="13" t="s">
        <v>2906</v>
      </c>
      <c r="F3366" s="13" t="s">
        <v>2243</v>
      </c>
      <c r="G3366" s="13" t="s">
        <v>2630</v>
      </c>
      <c r="H3366" s="14" t="s">
        <v>2631</v>
      </c>
      <c r="I3366" s="2">
        <f t="shared" si="105"/>
        <v>8</v>
      </c>
      <c r="J3366" s="2" t="s">
        <v>11974</v>
      </c>
    </row>
    <row r="3367" spans="1:10" x14ac:dyDescent="0.25">
      <c r="A3367" s="9">
        <v>7813046124</v>
      </c>
      <c r="B3367" s="10" t="s">
        <v>7058</v>
      </c>
      <c r="C3367" s="13" t="str">
        <f>IF(B3367="","не указан"&amp;COUNTIF($A$3:$A3367,A3367),B3367)</f>
        <v>Лаборатория ИЛ ПЕТЕКС</v>
      </c>
      <c r="D3367" s="10" t="str">
        <f t="shared" si="104"/>
        <v>7813046124Лаборатория ИЛ ПЕТЕКС</v>
      </c>
      <c r="E3367" s="10" t="s">
        <v>7059</v>
      </c>
      <c r="F3367" s="10" t="s">
        <v>2243</v>
      </c>
      <c r="G3367" s="10" t="s">
        <v>2630</v>
      </c>
      <c r="H3367" s="11" t="s">
        <v>2631</v>
      </c>
      <c r="I3367" s="2">
        <f t="shared" si="105"/>
        <v>7</v>
      </c>
      <c r="J3367" s="2" t="s">
        <v>11974</v>
      </c>
    </row>
    <row r="3368" spans="1:10" x14ac:dyDescent="0.25">
      <c r="A3368" s="12">
        <v>7813046124</v>
      </c>
      <c r="B3368" s="13" t="s">
        <v>7351</v>
      </c>
      <c r="C3368" s="13" t="str">
        <f>IF(B3368="","не указан"&amp;COUNTIF($A$3:$A3368,A3368),B3368)</f>
        <v>Многофункцианальный рынок Хасанский</v>
      </c>
      <c r="D3368" s="10" t="str">
        <f t="shared" si="104"/>
        <v>7813046124Многофункцианальный рынок Хасанский</v>
      </c>
      <c r="E3368" s="13" t="s">
        <v>7352</v>
      </c>
      <c r="F3368" s="13" t="s">
        <v>2243</v>
      </c>
      <c r="G3368" s="13" t="s">
        <v>2630</v>
      </c>
      <c r="H3368" s="14" t="s">
        <v>2631</v>
      </c>
      <c r="I3368" s="2">
        <f t="shared" si="105"/>
        <v>6</v>
      </c>
      <c r="J3368" s="2" t="s">
        <v>11974</v>
      </c>
    </row>
    <row r="3369" spans="1:10" x14ac:dyDescent="0.25">
      <c r="A3369" s="9">
        <v>7813046124</v>
      </c>
      <c r="B3369" s="13"/>
      <c r="C3369" s="13" t="str">
        <f>IF(B3369="","не указан"&amp;COUNTIF($A$3:$A3369,A3369),B3369)</f>
        <v>не указан4</v>
      </c>
      <c r="D3369" s="10" t="str">
        <f t="shared" si="104"/>
        <v>7813046124не указан4</v>
      </c>
      <c r="E3369" s="10" t="s">
        <v>7595</v>
      </c>
      <c r="F3369" s="10" t="s">
        <v>2243</v>
      </c>
      <c r="G3369" s="10" t="s">
        <v>2630</v>
      </c>
      <c r="H3369" s="11" t="s">
        <v>2631</v>
      </c>
      <c r="I3369" s="2">
        <f t="shared" si="105"/>
        <v>5</v>
      </c>
      <c r="J3369" s="2" t="s">
        <v>11974</v>
      </c>
    </row>
    <row r="3370" spans="1:10" x14ac:dyDescent="0.25">
      <c r="A3370" s="12">
        <v>7813046124</v>
      </c>
      <c r="B3370" s="13"/>
      <c r="C3370" s="13" t="str">
        <f>IF(B3370="","не указан"&amp;COUNTIF($A$3:$A3370,A3370),B3370)</f>
        <v>не указан5</v>
      </c>
      <c r="D3370" s="10" t="str">
        <f t="shared" si="104"/>
        <v>7813046124не указан5</v>
      </c>
      <c r="E3370" s="13" t="s">
        <v>7596</v>
      </c>
      <c r="F3370" s="13" t="s">
        <v>2243</v>
      </c>
      <c r="G3370" s="13" t="s">
        <v>2630</v>
      </c>
      <c r="H3370" s="14" t="s">
        <v>2631</v>
      </c>
      <c r="I3370" s="2">
        <f t="shared" si="105"/>
        <v>4</v>
      </c>
      <c r="J3370" s="2" t="s">
        <v>11974</v>
      </c>
    </row>
    <row r="3371" spans="1:10" x14ac:dyDescent="0.25">
      <c r="A3371" s="9">
        <v>7813046124</v>
      </c>
      <c r="B3371" s="10" t="s">
        <v>10030</v>
      </c>
      <c r="C3371" s="13" t="str">
        <f>IF(B3371="","не указан"&amp;COUNTIF($A$3:$A3371,A3371),B3371)</f>
        <v>Розничный рынок "Гражданский"</v>
      </c>
      <c r="D3371" s="10" t="str">
        <f t="shared" si="104"/>
        <v>7813046124Розничный рынок "Гражданский"</v>
      </c>
      <c r="E3371" s="10" t="s">
        <v>10031</v>
      </c>
      <c r="F3371" s="10" t="s">
        <v>2243</v>
      </c>
      <c r="G3371" s="10" t="s">
        <v>2630</v>
      </c>
      <c r="H3371" s="11" t="s">
        <v>2631</v>
      </c>
      <c r="I3371" s="2">
        <f t="shared" si="105"/>
        <v>3</v>
      </c>
      <c r="J3371" s="2" t="s">
        <v>11974</v>
      </c>
    </row>
    <row r="3372" spans="1:10" x14ac:dyDescent="0.25">
      <c r="A3372" s="12">
        <v>7813046124</v>
      </c>
      <c r="B3372" s="13" t="s">
        <v>10032</v>
      </c>
      <c r="C3372" s="13" t="str">
        <f>IF(B3372="","не указан"&amp;COUNTIF($A$3:$A3372,A3372),B3372)</f>
        <v>Розничный рынок "Гражданский" лит "Б"</v>
      </c>
      <c r="D3372" s="10" t="str">
        <f t="shared" si="104"/>
        <v>7813046124Розничный рынок "Гражданский" лит "Б"</v>
      </c>
      <c r="E3372" s="13"/>
      <c r="F3372" s="13" t="s">
        <v>2243</v>
      </c>
      <c r="G3372" s="13" t="s">
        <v>2630</v>
      </c>
      <c r="H3372" s="14" t="s">
        <v>2631</v>
      </c>
      <c r="I3372" s="2">
        <f t="shared" si="105"/>
        <v>2</v>
      </c>
      <c r="J3372" s="2" t="s">
        <v>11974</v>
      </c>
    </row>
    <row r="3373" spans="1:10" x14ac:dyDescent="0.25">
      <c r="A3373" s="9">
        <v>7813046124</v>
      </c>
      <c r="B3373" s="10" t="s">
        <v>10034</v>
      </c>
      <c r="C3373" s="13" t="str">
        <f>IF(B3373="","не указан"&amp;COUNTIF($A$3:$A3373,A3373),B3373)</f>
        <v>Рынок Кузнечный</v>
      </c>
      <c r="D3373" s="10" t="str">
        <f t="shared" si="104"/>
        <v>7813046124Рынок Кузнечный</v>
      </c>
      <c r="E3373" s="10"/>
      <c r="F3373" s="10" t="s">
        <v>2243</v>
      </c>
      <c r="G3373" s="10" t="s">
        <v>2630</v>
      </c>
      <c r="H3373" s="11" t="s">
        <v>2631</v>
      </c>
      <c r="I3373" s="2">
        <f t="shared" si="105"/>
        <v>1</v>
      </c>
      <c r="J3373" s="2" t="s">
        <v>11974</v>
      </c>
    </row>
    <row r="3374" spans="1:10" x14ac:dyDescent="0.25">
      <c r="A3374" s="12">
        <v>7813046318</v>
      </c>
      <c r="B3374" s="13" t="s">
        <v>3820</v>
      </c>
      <c r="C3374" s="13" t="str">
        <f>IF(B3374="","не указан"&amp;COUNTIF($A$3:$A3374,A3374),B3374)</f>
        <v>ГБДОУ детский сад "Кудесница" Петроградского района СПб</v>
      </c>
      <c r="D3374" s="10" t="str">
        <f t="shared" si="104"/>
        <v>7813046318ГБДОУ детский сад "Кудесница" Петроградского района СПб</v>
      </c>
      <c r="E3374" s="13" t="s">
        <v>3821</v>
      </c>
      <c r="F3374" s="13" t="s">
        <v>16</v>
      </c>
      <c r="G3374" s="13" t="s">
        <v>1519</v>
      </c>
      <c r="H3374" s="14" t="s">
        <v>1520</v>
      </c>
      <c r="I3374" s="2">
        <f t="shared" si="105"/>
        <v>2</v>
      </c>
      <c r="J3374" s="2" t="s">
        <v>11974</v>
      </c>
    </row>
    <row r="3375" spans="1:10" x14ac:dyDescent="0.25">
      <c r="A3375" s="9">
        <v>7813046318</v>
      </c>
      <c r="B3375" s="10" t="s">
        <v>3822</v>
      </c>
      <c r="C3375" s="13" t="str">
        <f>IF(B3375="","не указан"&amp;COUNTIF($A$3:$A3375,A3375),B3375)</f>
        <v>ГБДОУ детский сад "Кудесница"Петроградского района СПб</v>
      </c>
      <c r="D3375" s="10" t="str">
        <f t="shared" si="104"/>
        <v>7813046318ГБДОУ детский сад "Кудесница"Петроградского района СПб</v>
      </c>
      <c r="E3375" s="10"/>
      <c r="F3375" s="10" t="s">
        <v>16</v>
      </c>
      <c r="G3375" s="10" t="s">
        <v>1519</v>
      </c>
      <c r="H3375" s="11" t="s">
        <v>1520</v>
      </c>
      <c r="I3375" s="2">
        <f t="shared" si="105"/>
        <v>1</v>
      </c>
      <c r="J3375" s="2" t="s">
        <v>11974</v>
      </c>
    </row>
    <row r="3376" spans="1:10" x14ac:dyDescent="0.25">
      <c r="A3376" s="12">
        <v>7813046396</v>
      </c>
      <c r="B3376" s="13"/>
      <c r="C3376" s="13" t="str">
        <f>IF(B3376="","не указан"&amp;COUNTIF($A$3:$A3376,A3376),B3376)</f>
        <v>не указан1</v>
      </c>
      <c r="D3376" s="10" t="str">
        <f t="shared" si="104"/>
        <v>7813046396не указан1</v>
      </c>
      <c r="E3376" s="13"/>
      <c r="F3376" s="13" t="s">
        <v>2243</v>
      </c>
      <c r="G3376" s="13" t="s">
        <v>2428</v>
      </c>
      <c r="H3376" s="14" t="s">
        <v>2537</v>
      </c>
      <c r="I3376" s="2">
        <f t="shared" si="105"/>
        <v>1</v>
      </c>
      <c r="J3376" s="2" t="s">
        <v>11974</v>
      </c>
    </row>
    <row r="3377" spans="1:10" x14ac:dyDescent="0.25">
      <c r="A3377" s="9">
        <v>7813046420</v>
      </c>
      <c r="B3377" s="10" t="s">
        <v>10086</v>
      </c>
      <c r="C3377" s="13" t="str">
        <f>IF(B3377="","не указан"&amp;COUNTIF($A$3:$A3377,A3377),B3377)</f>
        <v>Санкт-Петербургское государственное автономное учреждение культуры "Музыкальный театр"</v>
      </c>
      <c r="D3377" s="10" t="str">
        <f t="shared" si="104"/>
        <v>7813046420Санкт-Петербургское государственное автономное учреждение культуры "Музыкальный театр"</v>
      </c>
      <c r="E3377" s="10" t="s">
        <v>10087</v>
      </c>
      <c r="F3377" s="10" t="s">
        <v>2243</v>
      </c>
      <c r="G3377" s="10" t="s">
        <v>2428</v>
      </c>
      <c r="H3377" s="11" t="s">
        <v>2439</v>
      </c>
      <c r="I3377" s="2">
        <f t="shared" si="105"/>
        <v>1</v>
      </c>
      <c r="J3377" s="2" t="s">
        <v>11974</v>
      </c>
    </row>
    <row r="3378" spans="1:10" x14ac:dyDescent="0.25">
      <c r="A3378" s="12">
        <v>7813046452</v>
      </c>
      <c r="B3378" s="13" t="s">
        <v>5569</v>
      </c>
      <c r="C3378" s="13" t="str">
        <f>IF(B3378="","не указан"&amp;COUNTIF($A$3:$A3378,A3378),B3378)</f>
        <v>Дом Бука</v>
      </c>
      <c r="D3378" s="10" t="str">
        <f t="shared" si="104"/>
        <v>7813046452Дом Бука</v>
      </c>
      <c r="E3378" s="13" t="s">
        <v>5570</v>
      </c>
      <c r="F3378" s="13" t="s">
        <v>2243</v>
      </c>
      <c r="G3378" s="13" t="s">
        <v>2428</v>
      </c>
      <c r="H3378" s="14" t="s">
        <v>2515</v>
      </c>
      <c r="I3378" s="2">
        <f t="shared" si="105"/>
        <v>25</v>
      </c>
      <c r="J3378" s="2" t="s">
        <v>11974</v>
      </c>
    </row>
    <row r="3379" spans="1:10" x14ac:dyDescent="0.25">
      <c r="A3379" s="9">
        <v>7813046452</v>
      </c>
      <c r="B3379" s="10" t="s">
        <v>5632</v>
      </c>
      <c r="C3379" s="13" t="str">
        <f>IF(B3379="","не указан"&amp;COUNTIF($A$3:$A3379,A3379),B3379)</f>
        <v>домик у лодочной станции, лит.Ц</v>
      </c>
      <c r="D3379" s="10" t="str">
        <f t="shared" si="104"/>
        <v>7813046452домик у лодочной станции, лит.Ц</v>
      </c>
      <c r="E3379" s="10" t="s">
        <v>5633</v>
      </c>
      <c r="F3379" s="10" t="s">
        <v>2243</v>
      </c>
      <c r="G3379" s="10" t="s">
        <v>2428</v>
      </c>
      <c r="H3379" s="11" t="s">
        <v>2515</v>
      </c>
      <c r="I3379" s="2">
        <f t="shared" si="105"/>
        <v>24</v>
      </c>
      <c r="J3379" s="2" t="s">
        <v>11974</v>
      </c>
    </row>
    <row r="3380" spans="1:10" x14ac:dyDescent="0.25">
      <c r="A3380" s="12">
        <v>7813046452</v>
      </c>
      <c r="B3380" s="13" t="s">
        <v>5945</v>
      </c>
      <c r="C3380" s="13" t="str">
        <f>IF(B3380="","не указан"&amp;COUNTIF($A$3:$A3380,A3380),B3380)</f>
        <v>Елагин дворец</v>
      </c>
      <c r="D3380" s="10" t="str">
        <f t="shared" si="104"/>
        <v>7813046452Елагин дворец</v>
      </c>
      <c r="E3380" s="13" t="s">
        <v>5946</v>
      </c>
      <c r="F3380" s="13" t="s">
        <v>2243</v>
      </c>
      <c r="G3380" s="13" t="s">
        <v>2428</v>
      </c>
      <c r="H3380" s="14" t="s">
        <v>2515</v>
      </c>
      <c r="I3380" s="2">
        <f t="shared" si="105"/>
        <v>23</v>
      </c>
      <c r="J3380" s="2" t="s">
        <v>11974</v>
      </c>
    </row>
    <row r="3381" spans="1:10" x14ac:dyDescent="0.25">
      <c r="A3381" s="9">
        <v>7813046452</v>
      </c>
      <c r="B3381" s="10" t="s">
        <v>6759</v>
      </c>
      <c r="C3381" s="13" t="str">
        <f>IF(B3381="","не указан"&amp;COUNTIF($A$3:$A3381,A3381),B3381)</f>
        <v>Кавалерский корпус</v>
      </c>
      <c r="D3381" s="10" t="str">
        <f t="shared" si="104"/>
        <v>7813046452Кавалерский корпус</v>
      </c>
      <c r="E3381" s="10" t="s">
        <v>6760</v>
      </c>
      <c r="F3381" s="10" t="s">
        <v>2243</v>
      </c>
      <c r="G3381" s="10" t="s">
        <v>2428</v>
      </c>
      <c r="H3381" s="11" t="s">
        <v>2515</v>
      </c>
      <c r="I3381" s="2">
        <f t="shared" si="105"/>
        <v>22</v>
      </c>
      <c r="J3381" s="2" t="s">
        <v>11974</v>
      </c>
    </row>
    <row r="3382" spans="1:10" x14ac:dyDescent="0.25">
      <c r="A3382" s="12">
        <v>7813046452</v>
      </c>
      <c r="B3382" s="13" t="s">
        <v>6764</v>
      </c>
      <c r="C3382" s="13" t="str">
        <f>IF(B3382="","не указан"&amp;COUNTIF($A$3:$A3382,A3382),B3382)</f>
        <v>Каменные кладовые, литера З</v>
      </c>
      <c r="D3382" s="10" t="str">
        <f t="shared" si="104"/>
        <v>7813046452Каменные кладовые, литера З</v>
      </c>
      <c r="E3382" s="13" t="s">
        <v>6765</v>
      </c>
      <c r="F3382" s="13" t="s">
        <v>2243</v>
      </c>
      <c r="G3382" s="13" t="s">
        <v>2428</v>
      </c>
      <c r="H3382" s="14" t="s">
        <v>2515</v>
      </c>
      <c r="I3382" s="2">
        <f t="shared" si="105"/>
        <v>21</v>
      </c>
      <c r="J3382" s="2" t="s">
        <v>11974</v>
      </c>
    </row>
    <row r="3383" spans="1:10" x14ac:dyDescent="0.25">
      <c r="A3383" s="9">
        <v>7813046452</v>
      </c>
      <c r="B3383" s="10" t="s">
        <v>6785</v>
      </c>
      <c r="C3383" s="13" t="str">
        <f>IF(B3383="","не указан"&amp;COUNTIF($A$3:$A3383,A3383),B3383)</f>
        <v>Кафе "Нота"</v>
      </c>
      <c r="D3383" s="10" t="str">
        <f t="shared" si="104"/>
        <v>7813046452Кафе "Нота"</v>
      </c>
      <c r="E3383" s="10" t="s">
        <v>6786</v>
      </c>
      <c r="F3383" s="10" t="s">
        <v>2243</v>
      </c>
      <c r="G3383" s="10" t="s">
        <v>2428</v>
      </c>
      <c r="H3383" s="11" t="s">
        <v>2515</v>
      </c>
      <c r="I3383" s="2">
        <f t="shared" si="105"/>
        <v>20</v>
      </c>
      <c r="J3383" s="2" t="s">
        <v>11974</v>
      </c>
    </row>
    <row r="3384" spans="1:10" x14ac:dyDescent="0.25">
      <c r="A3384" s="12">
        <v>7813046452</v>
      </c>
      <c r="B3384" s="13" t="s">
        <v>6787</v>
      </c>
      <c r="C3384" s="13" t="str">
        <f>IF(B3384="","не указан"&amp;COUNTIF($A$3:$A3384,A3384),B3384)</f>
        <v>Кафе "Остров"</v>
      </c>
      <c r="D3384" s="10" t="str">
        <f t="shared" si="104"/>
        <v>7813046452Кафе "Остров"</v>
      </c>
      <c r="E3384" s="13" t="s">
        <v>6788</v>
      </c>
      <c r="F3384" s="13" t="s">
        <v>2243</v>
      </c>
      <c r="G3384" s="13" t="s">
        <v>2428</v>
      </c>
      <c r="H3384" s="14" t="s">
        <v>2515</v>
      </c>
      <c r="I3384" s="2">
        <f t="shared" si="105"/>
        <v>19</v>
      </c>
      <c r="J3384" s="2" t="s">
        <v>11974</v>
      </c>
    </row>
    <row r="3385" spans="1:10" x14ac:dyDescent="0.25">
      <c r="A3385" s="9">
        <v>7813046452</v>
      </c>
      <c r="B3385" s="10" t="s">
        <v>6789</v>
      </c>
      <c r="C3385" s="13" t="str">
        <f>IF(B3385="","не указан"&amp;COUNTIF($A$3:$A3385,A3385),B3385)</f>
        <v>Кафе "Радуга"</v>
      </c>
      <c r="D3385" s="10" t="str">
        <f t="shared" si="104"/>
        <v>7813046452Кафе "Радуга"</v>
      </c>
      <c r="E3385" s="10" t="s">
        <v>6790</v>
      </c>
      <c r="F3385" s="10" t="s">
        <v>2243</v>
      </c>
      <c r="G3385" s="10" t="s">
        <v>2428</v>
      </c>
      <c r="H3385" s="11" t="s">
        <v>2515</v>
      </c>
      <c r="I3385" s="2">
        <f t="shared" si="105"/>
        <v>18</v>
      </c>
      <c r="J3385" s="2" t="s">
        <v>11974</v>
      </c>
    </row>
    <row r="3386" spans="1:10" x14ac:dyDescent="0.25">
      <c r="A3386" s="12">
        <v>7813046452</v>
      </c>
      <c r="B3386" s="13" t="s">
        <v>6873</v>
      </c>
      <c r="C3386" s="13" t="str">
        <f>IF(B3386="","не указан"&amp;COUNTIF($A$3:$A3386,A3386),B3386)</f>
        <v>Конюшенный корпус</v>
      </c>
      <c r="D3386" s="10" t="str">
        <f t="shared" si="104"/>
        <v>7813046452Конюшенный корпус</v>
      </c>
      <c r="E3386" s="13" t="s">
        <v>6874</v>
      </c>
      <c r="F3386" s="13" t="s">
        <v>2243</v>
      </c>
      <c r="G3386" s="13" t="s">
        <v>2428</v>
      </c>
      <c r="H3386" s="14" t="s">
        <v>2515</v>
      </c>
      <c r="I3386" s="2">
        <f t="shared" si="105"/>
        <v>17</v>
      </c>
      <c r="J3386" s="2" t="s">
        <v>11974</v>
      </c>
    </row>
    <row r="3387" spans="1:10" x14ac:dyDescent="0.25">
      <c r="A3387" s="9">
        <v>7813046452</v>
      </c>
      <c r="B3387" s="10" t="s">
        <v>6875</v>
      </c>
      <c r="C3387" s="13" t="str">
        <f>IF(B3387="","не указан"&amp;COUNTIF($A$3:$A3387,A3387),B3387)</f>
        <v>Конюшня</v>
      </c>
      <c r="D3387" s="10" t="str">
        <f t="shared" si="104"/>
        <v>7813046452Конюшня</v>
      </c>
      <c r="E3387" s="10" t="s">
        <v>6876</v>
      </c>
      <c r="F3387" s="10" t="s">
        <v>2243</v>
      </c>
      <c r="G3387" s="10" t="s">
        <v>2428</v>
      </c>
      <c r="H3387" s="11" t="s">
        <v>2515</v>
      </c>
      <c r="I3387" s="2">
        <f t="shared" si="105"/>
        <v>16</v>
      </c>
      <c r="J3387" s="2" t="s">
        <v>11974</v>
      </c>
    </row>
    <row r="3388" spans="1:10" x14ac:dyDescent="0.25">
      <c r="A3388" s="12">
        <v>7813046452</v>
      </c>
      <c r="B3388" s="13" t="s">
        <v>7014</v>
      </c>
      <c r="C3388" s="13" t="str">
        <f>IF(B3388="","не указан"&amp;COUNTIF($A$3:$A3388,A3388),B3388)</f>
        <v>Кузнечно-сварочный цех, лит.Я</v>
      </c>
      <c r="D3388" s="10" t="str">
        <f t="shared" si="104"/>
        <v>7813046452Кузнечно-сварочный цех, лит.Я</v>
      </c>
      <c r="E3388" s="13" t="s">
        <v>7015</v>
      </c>
      <c r="F3388" s="13" t="s">
        <v>2243</v>
      </c>
      <c r="G3388" s="13" t="s">
        <v>2428</v>
      </c>
      <c r="H3388" s="14" t="s">
        <v>2515</v>
      </c>
      <c r="I3388" s="2">
        <f t="shared" si="105"/>
        <v>15</v>
      </c>
      <c r="J3388" s="2" t="s">
        <v>11974</v>
      </c>
    </row>
    <row r="3389" spans="1:10" x14ac:dyDescent="0.25">
      <c r="A3389" s="9">
        <v>7813046452</v>
      </c>
      <c r="B3389" s="10" t="s">
        <v>7046</v>
      </c>
      <c r="C3389" s="13" t="str">
        <f>IF(B3389="","не указан"&amp;COUNTIF($A$3:$A3389,A3389),B3389)</f>
        <v>Кухонный корпус</v>
      </c>
      <c r="D3389" s="10" t="str">
        <f t="shared" si="104"/>
        <v>7813046452Кухонный корпус</v>
      </c>
      <c r="E3389" s="10" t="s">
        <v>7047</v>
      </c>
      <c r="F3389" s="10" t="s">
        <v>2243</v>
      </c>
      <c r="G3389" s="10" t="s">
        <v>2428</v>
      </c>
      <c r="H3389" s="11" t="s">
        <v>2515</v>
      </c>
      <c r="I3389" s="2">
        <f t="shared" si="105"/>
        <v>14</v>
      </c>
      <c r="J3389" s="2" t="s">
        <v>11974</v>
      </c>
    </row>
    <row r="3390" spans="1:10" x14ac:dyDescent="0.25">
      <c r="A3390" s="12">
        <v>7813046452</v>
      </c>
      <c r="B3390" s="13" t="s">
        <v>7743</v>
      </c>
      <c r="C3390" s="13" t="str">
        <f>IF(B3390="","не указан"&amp;COUNTIF($A$3:$A3390,A3390),B3390)</f>
        <v>нежилое здание, лит.АВ</v>
      </c>
      <c r="D3390" s="10" t="str">
        <f t="shared" si="104"/>
        <v>7813046452нежилое здание, лит.АВ</v>
      </c>
      <c r="E3390" s="13" t="s">
        <v>7744</v>
      </c>
      <c r="F3390" s="13" t="s">
        <v>2243</v>
      </c>
      <c r="G3390" s="13" t="s">
        <v>2428</v>
      </c>
      <c r="H3390" s="14" t="s">
        <v>2515</v>
      </c>
      <c r="I3390" s="2">
        <f t="shared" si="105"/>
        <v>13</v>
      </c>
      <c r="J3390" s="2" t="s">
        <v>11974</v>
      </c>
    </row>
    <row r="3391" spans="1:10" x14ac:dyDescent="0.25">
      <c r="A3391" s="9">
        <v>7813046452</v>
      </c>
      <c r="B3391" s="10" t="s">
        <v>8488</v>
      </c>
      <c r="C3391" s="13" t="str">
        <f>IF(B3391="","не указан"&amp;COUNTIF($A$3:$A3391,A3391),B3391)</f>
        <v>Оранжерейный корпус</v>
      </c>
      <c r="D3391" s="10" t="str">
        <f t="shared" si="104"/>
        <v>7813046452Оранжерейный корпус</v>
      </c>
      <c r="E3391" s="10" t="s">
        <v>8489</v>
      </c>
      <c r="F3391" s="10" t="s">
        <v>2243</v>
      </c>
      <c r="G3391" s="10" t="s">
        <v>2428</v>
      </c>
      <c r="H3391" s="11" t="s">
        <v>2515</v>
      </c>
      <c r="I3391" s="2">
        <f t="shared" si="105"/>
        <v>12</v>
      </c>
      <c r="J3391" s="2" t="s">
        <v>11974</v>
      </c>
    </row>
    <row r="3392" spans="1:10" x14ac:dyDescent="0.25">
      <c r="A3392" s="12">
        <v>7813046452</v>
      </c>
      <c r="B3392" s="13" t="s">
        <v>9002</v>
      </c>
      <c r="C3392" s="13" t="str">
        <f>IF(B3392="","не указан"&amp;COUNTIF($A$3:$A3392,A3392),B3392)</f>
        <v>Павильон под флагом</v>
      </c>
      <c r="D3392" s="10" t="str">
        <f t="shared" si="104"/>
        <v>7813046452Павильон под флагом</v>
      </c>
      <c r="E3392" s="13" t="s">
        <v>9003</v>
      </c>
      <c r="F3392" s="13" t="s">
        <v>2243</v>
      </c>
      <c r="G3392" s="13" t="s">
        <v>2428</v>
      </c>
      <c r="H3392" s="14" t="s">
        <v>2515</v>
      </c>
      <c r="I3392" s="2">
        <f t="shared" si="105"/>
        <v>11</v>
      </c>
      <c r="J3392" s="2" t="s">
        <v>11974</v>
      </c>
    </row>
    <row r="3393" spans="1:10" x14ac:dyDescent="0.25">
      <c r="A3393" s="9">
        <v>7813046452</v>
      </c>
      <c r="B3393" s="10" t="s">
        <v>9495</v>
      </c>
      <c r="C3393" s="13" t="str">
        <f>IF(B3393="","не указан"&amp;COUNTIF($A$3:$A3393,A3393),B3393)</f>
        <v>Подсобные помещения, лит.АЕ</v>
      </c>
      <c r="D3393" s="10" t="str">
        <f t="shared" si="104"/>
        <v>7813046452Подсобные помещения, лит.АЕ</v>
      </c>
      <c r="E3393" s="10" t="s">
        <v>9496</v>
      </c>
      <c r="F3393" s="10" t="s">
        <v>2243</v>
      </c>
      <c r="G3393" s="10" t="s">
        <v>2428</v>
      </c>
      <c r="H3393" s="11" t="s">
        <v>2515</v>
      </c>
      <c r="I3393" s="2">
        <f t="shared" si="105"/>
        <v>10</v>
      </c>
      <c r="J3393" s="2" t="s">
        <v>11974</v>
      </c>
    </row>
    <row r="3394" spans="1:10" x14ac:dyDescent="0.25">
      <c r="A3394" s="12">
        <v>7813046452</v>
      </c>
      <c r="B3394" s="13" t="s">
        <v>9982</v>
      </c>
      <c r="C3394" s="13" t="str">
        <f>IF(B3394="","не указан"&amp;COUNTIF($A$3:$A3394,A3394),B3394)</f>
        <v>Радиоузел</v>
      </c>
      <c r="D3394" s="10" t="str">
        <f t="shared" si="104"/>
        <v>7813046452Радиоузел</v>
      </c>
      <c r="E3394" s="13" t="s">
        <v>9983</v>
      </c>
      <c r="F3394" s="13" t="s">
        <v>2243</v>
      </c>
      <c r="G3394" s="13" t="s">
        <v>2428</v>
      </c>
      <c r="H3394" s="14" t="s">
        <v>2515</v>
      </c>
      <c r="I3394" s="2">
        <f t="shared" si="105"/>
        <v>9</v>
      </c>
      <c r="J3394" s="2" t="s">
        <v>11974</v>
      </c>
    </row>
    <row r="3395" spans="1:10" x14ac:dyDescent="0.25">
      <c r="A3395" s="9">
        <v>7813046452</v>
      </c>
      <c r="B3395" s="10" t="s">
        <v>10175</v>
      </c>
      <c r="C3395" s="13" t="str">
        <f>IF(B3395="","не указан"&amp;COUNTIF($A$3:$A3395,A3395),B3395)</f>
        <v>Сарай, лит.АЗ</v>
      </c>
      <c r="D3395" s="10" t="str">
        <f t="shared" si="104"/>
        <v>7813046452Сарай, лит.АЗ</v>
      </c>
      <c r="E3395" s="10" t="s">
        <v>10176</v>
      </c>
      <c r="F3395" s="10" t="s">
        <v>2243</v>
      </c>
      <c r="G3395" s="10" t="s">
        <v>2428</v>
      </c>
      <c r="H3395" s="11" t="s">
        <v>2515</v>
      </c>
      <c r="I3395" s="2">
        <f t="shared" si="105"/>
        <v>8</v>
      </c>
      <c r="J3395" s="2" t="s">
        <v>11974</v>
      </c>
    </row>
    <row r="3396" spans="1:10" x14ac:dyDescent="0.25">
      <c r="A3396" s="12">
        <v>7813046452</v>
      </c>
      <c r="B3396" s="13" t="s">
        <v>10808</v>
      </c>
      <c r="C3396" s="13" t="str">
        <f>IF(B3396="","не указан"&amp;COUNTIF($A$3:$A3396,A3396),B3396)</f>
        <v>Спортивный павильон</v>
      </c>
      <c r="D3396" s="10" t="str">
        <f t="shared" ref="D3396:D3459" si="106">A3396&amp;C3396</f>
        <v>7813046452Спортивный павильон</v>
      </c>
      <c r="E3396" s="13" t="s">
        <v>10809</v>
      </c>
      <c r="F3396" s="13" t="s">
        <v>2243</v>
      </c>
      <c r="G3396" s="13" t="s">
        <v>2428</v>
      </c>
      <c r="H3396" s="14" t="s">
        <v>2515</v>
      </c>
      <c r="I3396" s="2">
        <f t="shared" ref="I3396:I3459" si="107">COUNTIF(A3396:A10127,A3396)</f>
        <v>7</v>
      </c>
      <c r="J3396" s="2" t="s">
        <v>11974</v>
      </c>
    </row>
    <row r="3397" spans="1:10" x14ac:dyDescent="0.25">
      <c r="A3397" s="9">
        <v>7813046452</v>
      </c>
      <c r="B3397" s="10" t="s">
        <v>11072</v>
      </c>
      <c r="C3397" s="13" t="str">
        <f>IF(B3397="","не указан"&amp;COUNTIF($A$3:$A3397,A3397),B3397)</f>
        <v>Туалет в новом Английском саду</v>
      </c>
      <c r="D3397" s="10" t="str">
        <f t="shared" si="106"/>
        <v>7813046452Туалет в новом Английском саду</v>
      </c>
      <c r="E3397" s="10" t="s">
        <v>11073</v>
      </c>
      <c r="F3397" s="10" t="s">
        <v>2243</v>
      </c>
      <c r="G3397" s="10" t="s">
        <v>2428</v>
      </c>
      <c r="H3397" s="11" t="s">
        <v>2515</v>
      </c>
      <c r="I3397" s="2">
        <f t="shared" si="107"/>
        <v>6</v>
      </c>
      <c r="J3397" s="2" t="s">
        <v>11974</v>
      </c>
    </row>
    <row r="3398" spans="1:10" x14ac:dyDescent="0.25">
      <c r="A3398" s="12">
        <v>7813046452</v>
      </c>
      <c r="B3398" s="13" t="s">
        <v>11079</v>
      </c>
      <c r="C3398" s="13" t="str">
        <f>IF(B3398="","не указан"&amp;COUNTIF($A$3:$A3398,A3398),B3398)</f>
        <v>Туалет у Восточной стрелки</v>
      </c>
      <c r="D3398" s="10" t="str">
        <f t="shared" si="106"/>
        <v>7813046452Туалет у Восточной стрелки</v>
      </c>
      <c r="E3398" s="13" t="s">
        <v>11080</v>
      </c>
      <c r="F3398" s="13" t="s">
        <v>2243</v>
      </c>
      <c r="G3398" s="13" t="s">
        <v>2428</v>
      </c>
      <c r="H3398" s="14" t="s">
        <v>2515</v>
      </c>
      <c r="I3398" s="2">
        <f t="shared" si="107"/>
        <v>5</v>
      </c>
      <c r="J3398" s="2" t="s">
        <v>11974</v>
      </c>
    </row>
    <row r="3399" spans="1:10" x14ac:dyDescent="0.25">
      <c r="A3399" s="9">
        <v>7813046452</v>
      </c>
      <c r="B3399" s="10" t="s">
        <v>11081</v>
      </c>
      <c r="C3399" s="13" t="str">
        <f>IF(B3399="","не указан"&amp;COUNTIF($A$3:$A3399,A3399),B3399)</f>
        <v>Туалет у детской площадки</v>
      </c>
      <c r="D3399" s="10" t="str">
        <f t="shared" si="106"/>
        <v>7813046452Туалет у детской площадки</v>
      </c>
      <c r="E3399" s="10" t="s">
        <v>11082</v>
      </c>
      <c r="F3399" s="10" t="s">
        <v>2243</v>
      </c>
      <c r="G3399" s="10" t="s">
        <v>2428</v>
      </c>
      <c r="H3399" s="11" t="s">
        <v>2515</v>
      </c>
      <c r="I3399" s="2">
        <f t="shared" si="107"/>
        <v>4</v>
      </c>
      <c r="J3399" s="2" t="s">
        <v>11974</v>
      </c>
    </row>
    <row r="3400" spans="1:10" x14ac:dyDescent="0.25">
      <c r="A3400" s="12">
        <v>7813046452</v>
      </c>
      <c r="B3400" s="13" t="s">
        <v>11083</v>
      </c>
      <c r="C3400" s="13" t="str">
        <f>IF(B3400="","не указан"&amp;COUNTIF($A$3:$A3400,A3400),B3400)</f>
        <v>Туалет у лодочной станции, лит.Ч</v>
      </c>
      <c r="D3400" s="10" t="str">
        <f t="shared" si="106"/>
        <v>7813046452Туалет у лодочной станции, лит.Ч</v>
      </c>
      <c r="E3400" s="13" t="s">
        <v>11084</v>
      </c>
      <c r="F3400" s="13" t="s">
        <v>2243</v>
      </c>
      <c r="G3400" s="13" t="s">
        <v>2428</v>
      </c>
      <c r="H3400" s="14" t="s">
        <v>2515</v>
      </c>
      <c r="I3400" s="2">
        <f t="shared" si="107"/>
        <v>3</v>
      </c>
      <c r="J3400" s="2" t="s">
        <v>11974</v>
      </c>
    </row>
    <row r="3401" spans="1:10" x14ac:dyDescent="0.25">
      <c r="A3401" s="9">
        <v>7813046452</v>
      </c>
      <c r="B3401" s="10" t="s">
        <v>11085</v>
      </c>
      <c r="C3401" s="13" t="str">
        <f>IF(B3401="","не указан"&amp;COUNTIF($A$3:$A3401,A3401),B3401)</f>
        <v>Туалет-манеж</v>
      </c>
      <c r="D3401" s="10" t="str">
        <f t="shared" si="106"/>
        <v>7813046452Туалет-манеж</v>
      </c>
      <c r="E3401" s="10" t="s">
        <v>11086</v>
      </c>
      <c r="F3401" s="10" t="s">
        <v>2243</v>
      </c>
      <c r="G3401" s="10" t="s">
        <v>2428</v>
      </c>
      <c r="H3401" s="11" t="s">
        <v>2515</v>
      </c>
      <c r="I3401" s="2">
        <f t="shared" si="107"/>
        <v>2</v>
      </c>
      <c r="J3401" s="2" t="s">
        <v>11974</v>
      </c>
    </row>
    <row r="3402" spans="1:10" x14ac:dyDescent="0.25">
      <c r="A3402" s="12">
        <v>7813046452</v>
      </c>
      <c r="B3402" s="13" t="s">
        <v>11536</v>
      </c>
      <c r="C3402" s="13" t="str">
        <f>IF(B3402="","не указан"&amp;COUNTIF($A$3:$A3402,A3402),B3402)</f>
        <v>Фрейлинский корпус</v>
      </c>
      <c r="D3402" s="10" t="str">
        <f t="shared" si="106"/>
        <v>7813046452Фрейлинский корпус</v>
      </c>
      <c r="E3402" s="13" t="s">
        <v>11537</v>
      </c>
      <c r="F3402" s="13" t="s">
        <v>2243</v>
      </c>
      <c r="G3402" s="13" t="s">
        <v>2428</v>
      </c>
      <c r="H3402" s="14" t="s">
        <v>2515</v>
      </c>
      <c r="I3402" s="2">
        <f t="shared" si="107"/>
        <v>1</v>
      </c>
      <c r="J3402" s="2" t="s">
        <v>11974</v>
      </c>
    </row>
    <row r="3403" spans="1:10" x14ac:dyDescent="0.25">
      <c r="A3403" s="9">
        <v>7813046484</v>
      </c>
      <c r="B3403" s="10" t="s">
        <v>7449</v>
      </c>
      <c r="C3403" s="13" t="str">
        <f>IF(B3403="","не указан"&amp;COUNTIF($A$3:$A3403,A3403),B3403)</f>
        <v>Музыкальный детский театр</v>
      </c>
      <c r="D3403" s="10" t="str">
        <f t="shared" si="106"/>
        <v>7813046484Музыкальный детский театр</v>
      </c>
      <c r="E3403" s="10"/>
      <c r="F3403" s="10" t="s">
        <v>2243</v>
      </c>
      <c r="G3403" s="10" t="s">
        <v>2428</v>
      </c>
      <c r="H3403" s="11" t="s">
        <v>2505</v>
      </c>
      <c r="I3403" s="2">
        <f t="shared" si="107"/>
        <v>1</v>
      </c>
      <c r="J3403" s="2" t="s">
        <v>11974</v>
      </c>
    </row>
    <row r="3404" spans="1:10" x14ac:dyDescent="0.25">
      <c r="A3404" s="12">
        <v>7813047022</v>
      </c>
      <c r="B3404" s="13"/>
      <c r="C3404" s="13" t="str">
        <f>IF(B3404="","не указан"&amp;COUNTIF($A$3:$A3404,A3404),B3404)</f>
        <v>не указан1</v>
      </c>
      <c r="D3404" s="10" t="str">
        <f t="shared" si="106"/>
        <v>7813047022не указан1</v>
      </c>
      <c r="E3404" s="13" t="s">
        <v>2971</v>
      </c>
      <c r="F3404" s="13" t="s">
        <v>2243</v>
      </c>
      <c r="G3404" s="13" t="s">
        <v>2317</v>
      </c>
      <c r="H3404" s="14" t="s">
        <v>2343</v>
      </c>
      <c r="I3404" s="2">
        <f t="shared" si="107"/>
        <v>3</v>
      </c>
      <c r="J3404" s="2" t="s">
        <v>11974</v>
      </c>
    </row>
    <row r="3405" spans="1:10" x14ac:dyDescent="0.25">
      <c r="A3405" s="9">
        <v>7813047022</v>
      </c>
      <c r="B3405" s="10" t="s">
        <v>9095</v>
      </c>
      <c r="C3405" s="13" t="str">
        <f>IF(B3405="","не указан"&amp;COUNTIF($A$3:$A3405,A3405),B3405)</f>
        <v>пищеблок</v>
      </c>
      <c r="D3405" s="10" t="str">
        <f t="shared" si="106"/>
        <v>7813047022пищеблок</v>
      </c>
      <c r="E3405" s="10" t="s">
        <v>9096</v>
      </c>
      <c r="F3405" s="10" t="s">
        <v>2243</v>
      </c>
      <c r="G3405" s="10" t="s">
        <v>2317</v>
      </c>
      <c r="H3405" s="11" t="s">
        <v>2343</v>
      </c>
      <c r="I3405" s="2">
        <f t="shared" si="107"/>
        <v>2</v>
      </c>
      <c r="J3405" s="2" t="s">
        <v>11974</v>
      </c>
    </row>
    <row r="3406" spans="1:10" x14ac:dyDescent="0.25">
      <c r="A3406" s="12">
        <v>7813047022</v>
      </c>
      <c r="B3406" s="13"/>
      <c r="C3406" s="13" t="str">
        <f>IF(B3406="","не указан"&amp;COUNTIF($A$3:$A3406,A3406),B3406)</f>
        <v>не указан3</v>
      </c>
      <c r="D3406" s="10" t="str">
        <f t="shared" si="106"/>
        <v>7813047022не указан3</v>
      </c>
      <c r="E3406" s="13" t="s">
        <v>11551</v>
      </c>
      <c r="F3406" s="13" t="s">
        <v>2243</v>
      </c>
      <c r="G3406" s="13" t="s">
        <v>2317</v>
      </c>
      <c r="H3406" s="14" t="s">
        <v>2343</v>
      </c>
      <c r="I3406" s="2">
        <f t="shared" si="107"/>
        <v>1</v>
      </c>
      <c r="J3406" s="2" t="s">
        <v>11974</v>
      </c>
    </row>
    <row r="3407" spans="1:10" x14ac:dyDescent="0.25">
      <c r="A3407" s="9">
        <v>7813047791</v>
      </c>
      <c r="B3407" s="13"/>
      <c r="C3407" s="13" t="str">
        <f>IF(B3407="","не указан"&amp;COUNTIF($A$3:$A3407,A3407),B3407)</f>
        <v>не указан1</v>
      </c>
      <c r="D3407" s="10" t="str">
        <f t="shared" si="106"/>
        <v>7813047791не указан1</v>
      </c>
      <c r="E3407" s="10" t="s">
        <v>11431</v>
      </c>
      <c r="F3407" s="10" t="s">
        <v>2243</v>
      </c>
      <c r="G3407" s="10" t="s">
        <v>2317</v>
      </c>
      <c r="H3407" s="11" t="s">
        <v>2322</v>
      </c>
      <c r="I3407" s="2">
        <f t="shared" si="107"/>
        <v>1</v>
      </c>
      <c r="J3407" s="2" t="s">
        <v>11974</v>
      </c>
    </row>
    <row r="3408" spans="1:10" x14ac:dyDescent="0.25">
      <c r="A3408" s="12">
        <v>7813047833</v>
      </c>
      <c r="B3408" s="13"/>
      <c r="C3408" s="13" t="str">
        <f>IF(B3408="","не указан"&amp;COUNTIF($A$3:$A3408,A3408),B3408)</f>
        <v>не указан1</v>
      </c>
      <c r="D3408" s="10" t="str">
        <f t="shared" si="106"/>
        <v>7813047833не указан1</v>
      </c>
      <c r="E3408" s="13"/>
      <c r="F3408" s="13" t="s">
        <v>16</v>
      </c>
      <c r="G3408" s="13" t="s">
        <v>1519</v>
      </c>
      <c r="H3408" s="14" t="s">
        <v>1519</v>
      </c>
      <c r="I3408" s="2">
        <f t="shared" si="107"/>
        <v>10</v>
      </c>
      <c r="J3408" s="2" t="s">
        <v>11974</v>
      </c>
    </row>
    <row r="3409" spans="1:10" x14ac:dyDescent="0.25">
      <c r="A3409" s="9">
        <v>7813047833</v>
      </c>
      <c r="B3409" s="13"/>
      <c r="C3409" s="13" t="str">
        <f>IF(B3409="","не указан"&amp;COUNTIF($A$3:$A3409,A3409),B3409)</f>
        <v>не указан2</v>
      </c>
      <c r="D3409" s="10" t="str">
        <f t="shared" si="106"/>
        <v>7813047833не указан2</v>
      </c>
      <c r="E3409" s="10"/>
      <c r="F3409" s="10" t="s">
        <v>16</v>
      </c>
      <c r="G3409" s="10" t="s">
        <v>1519</v>
      </c>
      <c r="H3409" s="11" t="s">
        <v>1519</v>
      </c>
      <c r="I3409" s="2">
        <f t="shared" si="107"/>
        <v>9</v>
      </c>
      <c r="J3409" s="2" t="s">
        <v>11974</v>
      </c>
    </row>
    <row r="3410" spans="1:10" x14ac:dyDescent="0.25">
      <c r="A3410" s="12">
        <v>7813047833</v>
      </c>
      <c r="B3410" s="13"/>
      <c r="C3410" s="13" t="str">
        <f>IF(B3410="","не указан"&amp;COUNTIF($A$3:$A3410,A3410),B3410)</f>
        <v>не указан3</v>
      </c>
      <c r="D3410" s="10" t="str">
        <f t="shared" si="106"/>
        <v>7813047833не указан3</v>
      </c>
      <c r="E3410" s="13" t="s">
        <v>3014</v>
      </c>
      <c r="F3410" s="13" t="s">
        <v>16</v>
      </c>
      <c r="G3410" s="13" t="s">
        <v>1519</v>
      </c>
      <c r="H3410" s="14" t="s">
        <v>1519</v>
      </c>
      <c r="I3410" s="2">
        <f t="shared" si="107"/>
        <v>8</v>
      </c>
      <c r="J3410" s="2" t="s">
        <v>11974</v>
      </c>
    </row>
    <row r="3411" spans="1:10" x14ac:dyDescent="0.25">
      <c r="A3411" s="9">
        <v>7813047833</v>
      </c>
      <c r="B3411" s="13"/>
      <c r="C3411" s="13" t="str">
        <f>IF(B3411="","не указан"&amp;COUNTIF($A$3:$A3411,A3411),B3411)</f>
        <v>не указан4</v>
      </c>
      <c r="D3411" s="10" t="str">
        <f t="shared" si="106"/>
        <v>7813047833не указан4</v>
      </c>
      <c r="E3411" s="10"/>
      <c r="F3411" s="10" t="s">
        <v>16</v>
      </c>
      <c r="G3411" s="10" t="s">
        <v>1519</v>
      </c>
      <c r="H3411" s="11" t="s">
        <v>1519</v>
      </c>
      <c r="I3411" s="2">
        <f t="shared" si="107"/>
        <v>7</v>
      </c>
      <c r="J3411" s="2" t="s">
        <v>11974</v>
      </c>
    </row>
    <row r="3412" spans="1:10" x14ac:dyDescent="0.25">
      <c r="A3412" s="12">
        <v>7813047833</v>
      </c>
      <c r="B3412" s="13" t="s">
        <v>3541</v>
      </c>
      <c r="C3412" s="13" t="str">
        <f>IF(B3412="","не указан"&amp;COUNTIF($A$3:$A3412,A3412),B3412)</f>
        <v>Бомбоубежище</v>
      </c>
      <c r="D3412" s="10" t="str">
        <f t="shared" si="106"/>
        <v>7813047833Бомбоубежище</v>
      </c>
      <c r="E3412" s="13"/>
      <c r="F3412" s="13" t="s">
        <v>16</v>
      </c>
      <c r="G3412" s="13" t="s">
        <v>1519</v>
      </c>
      <c r="H3412" s="14" t="s">
        <v>1519</v>
      </c>
      <c r="I3412" s="2">
        <f t="shared" si="107"/>
        <v>6</v>
      </c>
      <c r="J3412" s="2" t="s">
        <v>11974</v>
      </c>
    </row>
    <row r="3413" spans="1:10" x14ac:dyDescent="0.25">
      <c r="A3413" s="9">
        <v>7813047833</v>
      </c>
      <c r="B3413" s="13"/>
      <c r="C3413" s="13" t="str">
        <f>IF(B3413="","не указан"&amp;COUNTIF($A$3:$A3413,A3413),B3413)</f>
        <v>не указан6</v>
      </c>
      <c r="D3413" s="10" t="str">
        <f t="shared" si="106"/>
        <v>7813047833не указан6</v>
      </c>
      <c r="E3413" s="10"/>
      <c r="F3413" s="10" t="s">
        <v>16</v>
      </c>
      <c r="G3413" s="10" t="s">
        <v>1519</v>
      </c>
      <c r="H3413" s="11" t="s">
        <v>1519</v>
      </c>
      <c r="I3413" s="2">
        <f t="shared" si="107"/>
        <v>5</v>
      </c>
      <c r="J3413" s="2" t="s">
        <v>11974</v>
      </c>
    </row>
    <row r="3414" spans="1:10" x14ac:dyDescent="0.25">
      <c r="A3414" s="12">
        <v>7813047833</v>
      </c>
      <c r="B3414" s="13"/>
      <c r="C3414" s="13" t="str">
        <f>IF(B3414="","не указан"&amp;COUNTIF($A$3:$A3414,A3414),B3414)</f>
        <v>не указан7</v>
      </c>
      <c r="D3414" s="10" t="str">
        <f t="shared" si="106"/>
        <v>7813047833не указан7</v>
      </c>
      <c r="E3414" s="13"/>
      <c r="F3414" s="13" t="s">
        <v>16</v>
      </c>
      <c r="G3414" s="13" t="s">
        <v>1519</v>
      </c>
      <c r="H3414" s="14" t="s">
        <v>1519</v>
      </c>
      <c r="I3414" s="2">
        <f t="shared" si="107"/>
        <v>4</v>
      </c>
      <c r="J3414" s="2" t="s">
        <v>11974</v>
      </c>
    </row>
    <row r="3415" spans="1:10" x14ac:dyDescent="0.25">
      <c r="A3415" s="9">
        <v>7813047833</v>
      </c>
      <c r="B3415" s="13"/>
      <c r="C3415" s="13" t="str">
        <f>IF(B3415="","не указан"&amp;COUNTIF($A$3:$A3415,A3415),B3415)</f>
        <v>не указан8</v>
      </c>
      <c r="D3415" s="10" t="str">
        <f t="shared" si="106"/>
        <v>7813047833не указан8</v>
      </c>
      <c r="E3415" s="10"/>
      <c r="F3415" s="10" t="s">
        <v>16</v>
      </c>
      <c r="G3415" s="10" t="s">
        <v>1519</v>
      </c>
      <c r="H3415" s="11" t="s">
        <v>1519</v>
      </c>
      <c r="I3415" s="2">
        <f t="shared" si="107"/>
        <v>3</v>
      </c>
      <c r="J3415" s="2" t="s">
        <v>11974</v>
      </c>
    </row>
    <row r="3416" spans="1:10" x14ac:dyDescent="0.25">
      <c r="A3416" s="12">
        <v>7813047833</v>
      </c>
      <c r="B3416" s="13" t="s">
        <v>9840</v>
      </c>
      <c r="C3416" s="13" t="str">
        <f>IF(B3416="","не указан"&amp;COUNTIF($A$3:$A3416,A3416),B3416)</f>
        <v>Помещения ДНД</v>
      </c>
      <c r="D3416" s="10" t="str">
        <f t="shared" si="106"/>
        <v>7813047833Помещения ДНД</v>
      </c>
      <c r="E3416" s="13"/>
      <c r="F3416" s="13" t="s">
        <v>16</v>
      </c>
      <c r="G3416" s="13" t="s">
        <v>1519</v>
      </c>
      <c r="H3416" s="14" t="s">
        <v>1519</v>
      </c>
      <c r="I3416" s="2">
        <f t="shared" si="107"/>
        <v>2</v>
      </c>
      <c r="J3416" s="2" t="s">
        <v>11974</v>
      </c>
    </row>
    <row r="3417" spans="1:10" x14ac:dyDescent="0.25">
      <c r="A3417" s="9">
        <v>7813047833</v>
      </c>
      <c r="B3417" s="10" t="s">
        <v>9894</v>
      </c>
      <c r="C3417" s="13" t="str">
        <f>IF(B3417="","не указан"&amp;COUNTIF($A$3:$A3417,A3417),B3417)</f>
        <v>Приемная депутата</v>
      </c>
      <c r="D3417" s="10" t="str">
        <f t="shared" si="106"/>
        <v>7813047833Приемная депутата</v>
      </c>
      <c r="E3417" s="10"/>
      <c r="F3417" s="10" t="s">
        <v>16</v>
      </c>
      <c r="G3417" s="10" t="s">
        <v>1519</v>
      </c>
      <c r="H3417" s="11" t="s">
        <v>1519</v>
      </c>
      <c r="I3417" s="2">
        <f t="shared" si="107"/>
        <v>1</v>
      </c>
      <c r="J3417" s="2" t="s">
        <v>11974</v>
      </c>
    </row>
    <row r="3418" spans="1:10" x14ac:dyDescent="0.25">
      <c r="A3418" s="12">
        <v>7813054245</v>
      </c>
      <c r="B3418" s="13"/>
      <c r="C3418" s="13" t="str">
        <f>IF(B3418="","не указан"&amp;COUNTIF($A$3:$A3418,A3418),B3418)</f>
        <v>не указан1</v>
      </c>
      <c r="D3418" s="10" t="str">
        <f t="shared" si="106"/>
        <v>7813054245не указан1</v>
      </c>
      <c r="E3418" s="13" t="s">
        <v>8126</v>
      </c>
      <c r="F3418" s="13" t="s">
        <v>16</v>
      </c>
      <c r="G3418" s="13" t="s">
        <v>1519</v>
      </c>
      <c r="H3418" s="14" t="s">
        <v>1564</v>
      </c>
      <c r="I3418" s="2">
        <f t="shared" si="107"/>
        <v>1</v>
      </c>
      <c r="J3418" s="2" t="s">
        <v>11974</v>
      </c>
    </row>
    <row r="3419" spans="1:10" x14ac:dyDescent="0.25">
      <c r="A3419" s="9">
        <v>7813054326</v>
      </c>
      <c r="B3419" s="13"/>
      <c r="C3419" s="13" t="str">
        <f>IF(B3419="","не указан"&amp;COUNTIF($A$3:$A3419,A3419),B3419)</f>
        <v>не указан1</v>
      </c>
      <c r="D3419" s="10" t="str">
        <f t="shared" si="106"/>
        <v>7813054326не указан1</v>
      </c>
      <c r="E3419" s="10"/>
      <c r="F3419" s="10" t="s">
        <v>2243</v>
      </c>
      <c r="G3419" s="10" t="s">
        <v>2640</v>
      </c>
      <c r="H3419" s="11" t="s">
        <v>2654</v>
      </c>
      <c r="I3419" s="2">
        <f t="shared" si="107"/>
        <v>3</v>
      </c>
      <c r="J3419" s="2" t="s">
        <v>11974</v>
      </c>
    </row>
    <row r="3420" spans="1:10" x14ac:dyDescent="0.25">
      <c r="A3420" s="12">
        <v>7813054326</v>
      </c>
      <c r="B3420" s="13" t="s">
        <v>6009</v>
      </c>
      <c r="C3420" s="13" t="str">
        <f>IF(B3420="","не указан"&amp;COUNTIF($A$3:$A3420,A3420),B3420)</f>
        <v>Жилое здание для проживания ветеранов и участников ВОВ, участников обороны Ленинграда, жителей блокадного Ленинграда и тружеников тыла, нуждающихся в уходе</v>
      </c>
      <c r="D3420" s="10" t="str">
        <f t="shared" si="106"/>
        <v>7813054326Жилое здание для проживания ветеранов и участников ВОВ, участников обороны Ленинграда, жителей блокадного Ленинграда и тружеников тыла, нуждающихся в уходе</v>
      </c>
      <c r="E3420" s="13" t="s">
        <v>6010</v>
      </c>
      <c r="F3420" s="13" t="s">
        <v>2243</v>
      </c>
      <c r="G3420" s="13" t="s">
        <v>2640</v>
      </c>
      <c r="H3420" s="14" t="s">
        <v>2654</v>
      </c>
      <c r="I3420" s="2">
        <f t="shared" si="107"/>
        <v>2</v>
      </c>
      <c r="J3420" s="2" t="s">
        <v>11974</v>
      </c>
    </row>
    <row r="3421" spans="1:10" x14ac:dyDescent="0.25">
      <c r="A3421" s="9">
        <v>7813054326</v>
      </c>
      <c r="B3421" s="13"/>
      <c r="C3421" s="13" t="str">
        <f>IF(B3421="","не указан"&amp;COUNTIF($A$3:$A3421,A3421),B3421)</f>
        <v>не указан3</v>
      </c>
      <c r="D3421" s="10" t="str">
        <f t="shared" si="106"/>
        <v>7813054326не указан3</v>
      </c>
      <c r="E3421" s="10"/>
      <c r="F3421" s="10" t="s">
        <v>2243</v>
      </c>
      <c r="G3421" s="10" t="s">
        <v>2640</v>
      </c>
      <c r="H3421" s="11" t="s">
        <v>2654</v>
      </c>
      <c r="I3421" s="2">
        <f t="shared" si="107"/>
        <v>1</v>
      </c>
      <c r="J3421" s="2" t="s">
        <v>11974</v>
      </c>
    </row>
    <row r="3422" spans="1:10" x14ac:dyDescent="0.25">
      <c r="A3422" s="12">
        <v>7813054703</v>
      </c>
      <c r="B3422" s="13" t="s">
        <v>10926</v>
      </c>
      <c r="C3422" s="13" t="str">
        <f>IF(B3422="","не указан"&amp;COUNTIF($A$3:$A3422,A3422),B3422)</f>
        <v>Структурное подразделение "Детский дом" (общежитие)</v>
      </c>
      <c r="D3422" s="10" t="str">
        <f t="shared" si="106"/>
        <v>7813054703Структурное подразделение "Детский дом" (общежитие)</v>
      </c>
      <c r="E3422" s="13" t="s">
        <v>10927</v>
      </c>
      <c r="F3422" s="13" t="s">
        <v>2243</v>
      </c>
      <c r="G3422" s="13" t="s">
        <v>2565</v>
      </c>
      <c r="H3422" s="14" t="s">
        <v>2606</v>
      </c>
      <c r="I3422" s="2">
        <f t="shared" si="107"/>
        <v>2</v>
      </c>
      <c r="J3422" s="2" t="s">
        <v>11974</v>
      </c>
    </row>
    <row r="3423" spans="1:10" x14ac:dyDescent="0.25">
      <c r="A3423" s="9">
        <v>7813054703</v>
      </c>
      <c r="B3423" s="13"/>
      <c r="C3423" s="13" t="str">
        <f>IF(B3423="","не указан"&amp;COUNTIF($A$3:$A3423,A3423),B3423)</f>
        <v>не указан2</v>
      </c>
      <c r="D3423" s="10" t="str">
        <f t="shared" si="106"/>
        <v>7813054703не указан2</v>
      </c>
      <c r="E3423" s="10" t="s">
        <v>11311</v>
      </c>
      <c r="F3423" s="10" t="s">
        <v>2243</v>
      </c>
      <c r="G3423" s="10" t="s">
        <v>2565</v>
      </c>
      <c r="H3423" s="11" t="s">
        <v>2606</v>
      </c>
      <c r="I3423" s="2">
        <f t="shared" si="107"/>
        <v>1</v>
      </c>
      <c r="J3423" s="2" t="s">
        <v>11974</v>
      </c>
    </row>
    <row r="3424" spans="1:10" x14ac:dyDescent="0.25">
      <c r="A3424" s="12">
        <v>7813054728</v>
      </c>
      <c r="B3424" s="13" t="s">
        <v>7797</v>
      </c>
      <c r="C3424" s="13" t="str">
        <f>IF(B3424="","не указан"&amp;COUNTIF($A$3:$A3424,A3424),B3424)</f>
        <v>нежилое помещение встроенное в МКД</v>
      </c>
      <c r="D3424" s="10" t="str">
        <f t="shared" si="106"/>
        <v>7813054728нежилое помещение встроенное в МКД</v>
      </c>
      <c r="E3424" s="13"/>
      <c r="F3424" s="13" t="s">
        <v>16</v>
      </c>
      <c r="G3424" s="13" t="s">
        <v>1519</v>
      </c>
      <c r="H3424" s="14" t="s">
        <v>1606</v>
      </c>
      <c r="I3424" s="2">
        <f t="shared" si="107"/>
        <v>9</v>
      </c>
      <c r="J3424" s="2" t="s">
        <v>11974</v>
      </c>
    </row>
    <row r="3425" spans="1:10" x14ac:dyDescent="0.25">
      <c r="A3425" s="9">
        <v>7813054728</v>
      </c>
      <c r="B3425" s="13"/>
      <c r="C3425" s="13" t="str">
        <f>IF(B3425="","не указан"&amp;COUNTIF($A$3:$A3425,A3425),B3425)</f>
        <v>не указан2</v>
      </c>
      <c r="D3425" s="10" t="str">
        <f t="shared" si="106"/>
        <v>7813054728не указан2</v>
      </c>
      <c r="E3425" s="10" t="s">
        <v>7798</v>
      </c>
      <c r="F3425" s="10" t="s">
        <v>16</v>
      </c>
      <c r="G3425" s="10" t="s">
        <v>1519</v>
      </c>
      <c r="H3425" s="11" t="s">
        <v>1606</v>
      </c>
      <c r="I3425" s="2">
        <f t="shared" si="107"/>
        <v>8</v>
      </c>
      <c r="J3425" s="2" t="s">
        <v>11974</v>
      </c>
    </row>
    <row r="3426" spans="1:10" x14ac:dyDescent="0.25">
      <c r="A3426" s="12">
        <v>7813054728</v>
      </c>
      <c r="B3426" s="13"/>
      <c r="C3426" s="13" t="str">
        <f>IF(B3426="","не указан"&amp;COUNTIF($A$3:$A3426,A3426),B3426)</f>
        <v>не указан3</v>
      </c>
      <c r="D3426" s="10" t="str">
        <f t="shared" si="106"/>
        <v>7813054728не указан3</v>
      </c>
      <c r="E3426" s="13" t="s">
        <v>7799</v>
      </c>
      <c r="F3426" s="13" t="s">
        <v>16</v>
      </c>
      <c r="G3426" s="13" t="s">
        <v>1519</v>
      </c>
      <c r="H3426" s="14" t="s">
        <v>1606</v>
      </c>
      <c r="I3426" s="2">
        <f t="shared" si="107"/>
        <v>7</v>
      </c>
      <c r="J3426" s="2" t="s">
        <v>11974</v>
      </c>
    </row>
    <row r="3427" spans="1:10" x14ac:dyDescent="0.25">
      <c r="A3427" s="9">
        <v>7813054728</v>
      </c>
      <c r="B3427" s="13"/>
      <c r="C3427" s="13" t="str">
        <f>IF(B3427="","не указан"&amp;COUNTIF($A$3:$A3427,A3427),B3427)</f>
        <v>не указан4</v>
      </c>
      <c r="D3427" s="10" t="str">
        <f t="shared" si="106"/>
        <v>7813054728не указан4</v>
      </c>
      <c r="E3427" s="10" t="s">
        <v>7800</v>
      </c>
      <c r="F3427" s="10" t="s">
        <v>16</v>
      </c>
      <c r="G3427" s="10" t="s">
        <v>1519</v>
      </c>
      <c r="H3427" s="11" t="s">
        <v>1606</v>
      </c>
      <c r="I3427" s="2">
        <f t="shared" si="107"/>
        <v>6</v>
      </c>
      <c r="J3427" s="2" t="s">
        <v>11974</v>
      </c>
    </row>
    <row r="3428" spans="1:10" x14ac:dyDescent="0.25">
      <c r="A3428" s="12">
        <v>7813054728</v>
      </c>
      <c r="B3428" s="13"/>
      <c r="C3428" s="13" t="str">
        <f>IF(B3428="","не указан"&amp;COUNTIF($A$3:$A3428,A3428),B3428)</f>
        <v>не указан5</v>
      </c>
      <c r="D3428" s="10" t="str">
        <f t="shared" si="106"/>
        <v>7813054728не указан5</v>
      </c>
      <c r="E3428" s="13" t="s">
        <v>7801</v>
      </c>
      <c r="F3428" s="13" t="s">
        <v>16</v>
      </c>
      <c r="G3428" s="13" t="s">
        <v>1519</v>
      </c>
      <c r="H3428" s="14" t="s">
        <v>1606</v>
      </c>
      <c r="I3428" s="2">
        <f t="shared" si="107"/>
        <v>5</v>
      </c>
      <c r="J3428" s="2" t="s">
        <v>11974</v>
      </c>
    </row>
    <row r="3429" spans="1:10" x14ac:dyDescent="0.25">
      <c r="A3429" s="9">
        <v>7813054728</v>
      </c>
      <c r="B3429" s="13"/>
      <c r="C3429" s="13" t="str">
        <f>IF(B3429="","не указан"&amp;COUNTIF($A$3:$A3429,A3429),B3429)</f>
        <v>не указан6</v>
      </c>
      <c r="D3429" s="10" t="str">
        <f t="shared" si="106"/>
        <v>7813054728не указан6</v>
      </c>
      <c r="E3429" s="10" t="s">
        <v>7802</v>
      </c>
      <c r="F3429" s="10" t="s">
        <v>16</v>
      </c>
      <c r="G3429" s="10" t="s">
        <v>1519</v>
      </c>
      <c r="H3429" s="11" t="s">
        <v>1606</v>
      </c>
      <c r="I3429" s="2">
        <f t="shared" si="107"/>
        <v>4</v>
      </c>
      <c r="J3429" s="2" t="s">
        <v>11974</v>
      </c>
    </row>
    <row r="3430" spans="1:10" x14ac:dyDescent="0.25">
      <c r="A3430" s="12">
        <v>7813054728</v>
      </c>
      <c r="B3430" s="13" t="s">
        <v>7803</v>
      </c>
      <c r="C3430" s="13" t="str">
        <f>IF(B3430="","не указан"&amp;COUNTIF($A$3:$A3430,A3430),B3430)</f>
        <v>нежилое помещение встроенное в нежилое здание</v>
      </c>
      <c r="D3430" s="10" t="str">
        <f t="shared" si="106"/>
        <v>7813054728нежилое помещение встроенное в нежилое здание</v>
      </c>
      <c r="E3430" s="13"/>
      <c r="F3430" s="13" t="s">
        <v>16</v>
      </c>
      <c r="G3430" s="13" t="s">
        <v>1519</v>
      </c>
      <c r="H3430" s="14" t="s">
        <v>1606</v>
      </c>
      <c r="I3430" s="2">
        <f t="shared" si="107"/>
        <v>3</v>
      </c>
      <c r="J3430" s="2" t="s">
        <v>11974</v>
      </c>
    </row>
    <row r="3431" spans="1:10" x14ac:dyDescent="0.25">
      <c r="A3431" s="9">
        <v>7813054728</v>
      </c>
      <c r="B3431" s="13"/>
      <c r="C3431" s="13" t="str">
        <f>IF(B3431="","не указан"&amp;COUNTIF($A$3:$A3431,A3431),B3431)</f>
        <v>не указан8</v>
      </c>
      <c r="D3431" s="10" t="str">
        <f t="shared" si="106"/>
        <v>7813054728не указан8</v>
      </c>
      <c r="E3431" s="10" t="s">
        <v>7804</v>
      </c>
      <c r="F3431" s="10" t="s">
        <v>16</v>
      </c>
      <c r="G3431" s="10" t="s">
        <v>1519</v>
      </c>
      <c r="H3431" s="11" t="s">
        <v>1606</v>
      </c>
      <c r="I3431" s="2">
        <f t="shared" si="107"/>
        <v>2</v>
      </c>
      <c r="J3431" s="2" t="s">
        <v>11974</v>
      </c>
    </row>
    <row r="3432" spans="1:10" x14ac:dyDescent="0.25">
      <c r="A3432" s="12">
        <v>7813054728</v>
      </c>
      <c r="B3432" s="13"/>
      <c r="C3432" s="13" t="str">
        <f>IF(B3432="","не указан"&amp;COUNTIF($A$3:$A3432,A3432),B3432)</f>
        <v>не указан9</v>
      </c>
      <c r="D3432" s="10" t="str">
        <f t="shared" si="106"/>
        <v>7813054728не указан9</v>
      </c>
      <c r="E3432" s="13" t="s">
        <v>7805</v>
      </c>
      <c r="F3432" s="13" t="s">
        <v>16</v>
      </c>
      <c r="G3432" s="13" t="s">
        <v>1519</v>
      </c>
      <c r="H3432" s="14" t="s">
        <v>1606</v>
      </c>
      <c r="I3432" s="2">
        <f t="shared" si="107"/>
        <v>1</v>
      </c>
      <c r="J3432" s="2" t="s">
        <v>11974</v>
      </c>
    </row>
    <row r="3433" spans="1:10" x14ac:dyDescent="0.25">
      <c r="A3433" s="9">
        <v>7813071610</v>
      </c>
      <c r="B3433" s="13"/>
      <c r="C3433" s="13" t="str">
        <f>IF(B3433="","не указан"&amp;COUNTIF($A$3:$A3433,A3433),B3433)</f>
        <v>не указан1</v>
      </c>
      <c r="D3433" s="10" t="str">
        <f t="shared" si="106"/>
        <v>7813071610не указан1</v>
      </c>
      <c r="E3433" s="10" t="s">
        <v>3009</v>
      </c>
      <c r="F3433" s="10" t="s">
        <v>2243</v>
      </c>
      <c r="G3433" s="10" t="s">
        <v>2708</v>
      </c>
      <c r="H3433" s="11" t="s">
        <v>2719</v>
      </c>
      <c r="I3433" s="2">
        <f t="shared" si="107"/>
        <v>2</v>
      </c>
      <c r="J3433" s="2" t="s">
        <v>11974</v>
      </c>
    </row>
    <row r="3434" spans="1:10" x14ac:dyDescent="0.25">
      <c r="A3434" s="12">
        <v>7813071610</v>
      </c>
      <c r="B3434" s="13" t="s">
        <v>6568</v>
      </c>
      <c r="C3434" s="13" t="str">
        <f>IF(B3434="","не указан"&amp;COUNTIF($A$3:$A3434,A3434),B3434)</f>
        <v>Здание СПБ ГБУ СШОР "КШВСМ"</v>
      </c>
      <c r="D3434" s="10" t="str">
        <f t="shared" si="106"/>
        <v>7813071610Здание СПБ ГБУ СШОР "КШВСМ"</v>
      </c>
      <c r="E3434" s="13" t="s">
        <v>6569</v>
      </c>
      <c r="F3434" s="13" t="s">
        <v>2243</v>
      </c>
      <c r="G3434" s="13" t="s">
        <v>2708</v>
      </c>
      <c r="H3434" s="14" t="s">
        <v>2719</v>
      </c>
      <c r="I3434" s="2">
        <f t="shared" si="107"/>
        <v>1</v>
      </c>
      <c r="J3434" s="2" t="s">
        <v>11974</v>
      </c>
    </row>
    <row r="3435" spans="1:10" x14ac:dyDescent="0.25">
      <c r="A3435" s="9">
        <v>7813080598</v>
      </c>
      <c r="B3435" s="10" t="s">
        <v>7381</v>
      </c>
      <c r="C3435" s="13" t="str">
        <f>IF(B3435="","не указан"&amp;COUNTIF($A$3:$A3435,A3435),B3435)</f>
        <v>Монумент героическим защитникам Ленинграда</v>
      </c>
      <c r="D3435" s="10" t="str">
        <f t="shared" si="106"/>
        <v>7813080598Монумент героическим защитникам Ленинграда</v>
      </c>
      <c r="E3435" s="10"/>
      <c r="F3435" s="10" t="s">
        <v>2243</v>
      </c>
      <c r="G3435" s="10" t="s">
        <v>2428</v>
      </c>
      <c r="H3435" s="11" t="s">
        <v>2502</v>
      </c>
      <c r="I3435" s="2">
        <f t="shared" si="107"/>
        <v>7</v>
      </c>
      <c r="J3435" s="2" t="s">
        <v>11974</v>
      </c>
    </row>
    <row r="3436" spans="1:10" x14ac:dyDescent="0.25">
      <c r="A3436" s="12">
        <v>7813080598</v>
      </c>
      <c r="B3436" s="13" t="s">
        <v>7420</v>
      </c>
      <c r="C3436" s="13" t="str">
        <f>IF(B3436="","не указан"&amp;COUNTIF($A$3:$A3436,A3436),B3436)</f>
        <v>Музей Петербургского авангарда "Дом Матюшина"</v>
      </c>
      <c r="D3436" s="10" t="str">
        <f t="shared" si="106"/>
        <v>7813080598Музей Петербургского авангарда "Дом Матюшина"</v>
      </c>
      <c r="E3436" s="13"/>
      <c r="F3436" s="13" t="s">
        <v>2243</v>
      </c>
      <c r="G3436" s="13" t="s">
        <v>2428</v>
      </c>
      <c r="H3436" s="14" t="s">
        <v>2502</v>
      </c>
      <c r="I3436" s="2">
        <f t="shared" si="107"/>
        <v>6</v>
      </c>
      <c r="J3436" s="2" t="s">
        <v>11974</v>
      </c>
    </row>
    <row r="3437" spans="1:10" x14ac:dyDescent="0.25">
      <c r="A3437" s="9">
        <v>7813080598</v>
      </c>
      <c r="B3437" s="10" t="s">
        <v>7421</v>
      </c>
      <c r="C3437" s="13" t="str">
        <f>IF(B3437="","не указан"&amp;COUNTIF($A$3:$A3437,A3437),B3437)</f>
        <v>Музей печати</v>
      </c>
      <c r="D3437" s="10" t="str">
        <f t="shared" si="106"/>
        <v>7813080598Музей печати</v>
      </c>
      <c r="E3437" s="10"/>
      <c r="F3437" s="10" t="s">
        <v>2243</v>
      </c>
      <c r="G3437" s="10" t="s">
        <v>2428</v>
      </c>
      <c r="H3437" s="11" t="s">
        <v>2502</v>
      </c>
      <c r="I3437" s="2">
        <f t="shared" si="107"/>
        <v>5</v>
      </c>
      <c r="J3437" s="2" t="s">
        <v>11974</v>
      </c>
    </row>
    <row r="3438" spans="1:10" x14ac:dyDescent="0.25">
      <c r="A3438" s="12">
        <v>7813080598</v>
      </c>
      <c r="B3438" s="13" t="s">
        <v>7424</v>
      </c>
      <c r="C3438" s="13" t="str">
        <f>IF(B3438="","не указан"&amp;COUNTIF($A$3:$A3438,A3438),B3438)</f>
        <v>Музей-квартира А.А. Блока</v>
      </c>
      <c r="D3438" s="10" t="str">
        <f t="shared" si="106"/>
        <v>7813080598Музей-квартира А.А. Блока</v>
      </c>
      <c r="E3438" s="13"/>
      <c r="F3438" s="13" t="s">
        <v>2243</v>
      </c>
      <c r="G3438" s="13" t="s">
        <v>2428</v>
      </c>
      <c r="H3438" s="14" t="s">
        <v>2502</v>
      </c>
      <c r="I3438" s="2">
        <f t="shared" si="107"/>
        <v>4</v>
      </c>
      <c r="J3438" s="2" t="s">
        <v>11974</v>
      </c>
    </row>
    <row r="3439" spans="1:10" x14ac:dyDescent="0.25">
      <c r="A3439" s="9">
        <v>7813080598</v>
      </c>
      <c r="B3439" s="10" t="s">
        <v>7431</v>
      </c>
      <c r="C3439" s="13" t="str">
        <f>IF(B3439="","не указан"&amp;COUNTIF($A$3:$A3439,A3439),B3439)</f>
        <v>Музей-квартира С.М. Кирова</v>
      </c>
      <c r="D3439" s="10" t="str">
        <f t="shared" si="106"/>
        <v>7813080598Музей-квартира С.М. Кирова</v>
      </c>
      <c r="E3439" s="10"/>
      <c r="F3439" s="10" t="s">
        <v>2243</v>
      </c>
      <c r="G3439" s="10" t="s">
        <v>2428</v>
      </c>
      <c r="H3439" s="11" t="s">
        <v>2502</v>
      </c>
      <c r="I3439" s="2">
        <f t="shared" si="107"/>
        <v>3</v>
      </c>
      <c r="J3439" s="2" t="s">
        <v>11974</v>
      </c>
    </row>
    <row r="3440" spans="1:10" x14ac:dyDescent="0.25">
      <c r="A3440" s="12">
        <v>7813080598</v>
      </c>
      <c r="B3440" s="13" t="s">
        <v>8529</v>
      </c>
      <c r="C3440" s="13" t="str">
        <f>IF(B3440="","не указан"&amp;COUNTIF($A$3:$A3440,A3440),B3440)</f>
        <v>Особняк Румянцева</v>
      </c>
      <c r="D3440" s="10" t="str">
        <f t="shared" si="106"/>
        <v>7813080598Особняк Румянцева</v>
      </c>
      <c r="E3440" s="13"/>
      <c r="F3440" s="13" t="s">
        <v>2243</v>
      </c>
      <c r="G3440" s="13" t="s">
        <v>2428</v>
      </c>
      <c r="H3440" s="14" t="s">
        <v>2502</v>
      </c>
      <c r="I3440" s="2">
        <f t="shared" si="107"/>
        <v>2</v>
      </c>
      <c r="J3440" s="2" t="s">
        <v>11974</v>
      </c>
    </row>
    <row r="3441" spans="1:10" x14ac:dyDescent="0.25">
      <c r="A3441" s="9">
        <v>7813080598</v>
      </c>
      <c r="B3441" s="10" t="s">
        <v>11932</v>
      </c>
      <c r="C3441" s="13" t="str">
        <f>IF(B3441="","не указан"&amp;COUNTIF($A$3:$A3441,A3441),B3441)</f>
        <v>Шлиссельбургская крепость Орешек</v>
      </c>
      <c r="D3441" s="10" t="str">
        <f t="shared" si="106"/>
        <v>7813080598Шлиссельбургская крепость Орешек</v>
      </c>
      <c r="E3441" s="10"/>
      <c r="F3441" s="10" t="s">
        <v>2243</v>
      </c>
      <c r="G3441" s="10" t="s">
        <v>2428</v>
      </c>
      <c r="H3441" s="11" t="s">
        <v>2502</v>
      </c>
      <c r="I3441" s="2">
        <f t="shared" si="107"/>
        <v>1</v>
      </c>
      <c r="J3441" s="2" t="s">
        <v>11974</v>
      </c>
    </row>
    <row r="3442" spans="1:10" x14ac:dyDescent="0.25">
      <c r="A3442" s="12">
        <v>7813085250</v>
      </c>
      <c r="B3442" s="13" t="s">
        <v>2928</v>
      </c>
      <c r="C3442" s="13" t="str">
        <f>IF(B3442="","не указан"&amp;COUNTIF($A$3:$A3442,A3442),B3442)</f>
        <v>Административно-лечебное, нежилое.</v>
      </c>
      <c r="D3442" s="10" t="str">
        <f t="shared" si="106"/>
        <v>7813085250Административно-лечебное, нежилое.</v>
      </c>
      <c r="E3442" s="13" t="s">
        <v>2929</v>
      </c>
      <c r="F3442" s="13" t="s">
        <v>2243</v>
      </c>
      <c r="G3442" s="13" t="s">
        <v>2317</v>
      </c>
      <c r="H3442" s="14" t="s">
        <v>2361</v>
      </c>
      <c r="I3442" s="2">
        <f t="shared" si="107"/>
        <v>7</v>
      </c>
      <c r="J3442" s="2" t="s">
        <v>11974</v>
      </c>
    </row>
    <row r="3443" spans="1:10" x14ac:dyDescent="0.25">
      <c r="A3443" s="9">
        <v>7813085250</v>
      </c>
      <c r="B3443" s="10" t="s">
        <v>3308</v>
      </c>
      <c r="C3443" s="13" t="str">
        <f>IF(B3443="","не указан"&amp;COUNTIF($A$3:$A3443,A3443),B3443)</f>
        <v>АХЧ, мастерские, нежилое</v>
      </c>
      <c r="D3443" s="10" t="str">
        <f t="shared" si="106"/>
        <v>7813085250АХЧ, мастерские, нежилое</v>
      </c>
      <c r="E3443" s="10" t="s">
        <v>3309</v>
      </c>
      <c r="F3443" s="10" t="s">
        <v>2243</v>
      </c>
      <c r="G3443" s="10" t="s">
        <v>2317</v>
      </c>
      <c r="H3443" s="11" t="s">
        <v>2361</v>
      </c>
      <c r="I3443" s="2">
        <f t="shared" si="107"/>
        <v>6</v>
      </c>
      <c r="J3443" s="2" t="s">
        <v>11974</v>
      </c>
    </row>
    <row r="3444" spans="1:10" x14ac:dyDescent="0.25">
      <c r="A3444" s="12">
        <v>7813085250</v>
      </c>
      <c r="B3444" s="13" t="s">
        <v>6812</v>
      </c>
      <c r="C3444" s="13" t="str">
        <f>IF(B3444="","не указан"&amp;COUNTIF($A$3:$A3444,A3444),B3444)</f>
        <v>Клиническое лечебно-профилактическое учреждение</v>
      </c>
      <c r="D3444" s="10" t="str">
        <f t="shared" si="106"/>
        <v>7813085250Клиническое лечебно-профилактическое учреждение</v>
      </c>
      <c r="E3444" s="13" t="s">
        <v>6813</v>
      </c>
      <c r="F3444" s="13" t="s">
        <v>2243</v>
      </c>
      <c r="G3444" s="13" t="s">
        <v>2317</v>
      </c>
      <c r="H3444" s="14" t="s">
        <v>2361</v>
      </c>
      <c r="I3444" s="2">
        <f t="shared" si="107"/>
        <v>5</v>
      </c>
      <c r="J3444" s="2" t="s">
        <v>11974</v>
      </c>
    </row>
    <row r="3445" spans="1:10" x14ac:dyDescent="0.25">
      <c r="A3445" s="9">
        <v>7813085250</v>
      </c>
      <c r="B3445" s="10" t="s">
        <v>7202</v>
      </c>
      <c r="C3445" s="13" t="str">
        <f>IF(B3445="","не указан"&amp;COUNTIF($A$3:$A3445,A3445),B3445)</f>
        <v>Лечебный корпус, нежилое.</v>
      </c>
      <c r="D3445" s="10" t="str">
        <f t="shared" si="106"/>
        <v>7813085250Лечебный корпус, нежилое.</v>
      </c>
      <c r="E3445" s="10" t="s">
        <v>7203</v>
      </c>
      <c r="F3445" s="10" t="s">
        <v>2243</v>
      </c>
      <c r="G3445" s="10" t="s">
        <v>2317</v>
      </c>
      <c r="H3445" s="11" t="s">
        <v>2361</v>
      </c>
      <c r="I3445" s="2">
        <f t="shared" si="107"/>
        <v>4</v>
      </c>
      <c r="J3445" s="2" t="s">
        <v>11974</v>
      </c>
    </row>
    <row r="3446" spans="1:10" x14ac:dyDescent="0.25">
      <c r="A3446" s="12">
        <v>7813085250</v>
      </c>
      <c r="B3446" s="13" t="s">
        <v>7391</v>
      </c>
      <c r="C3446" s="13" t="str">
        <f>IF(B3446="","не указан"&amp;COUNTIF($A$3:$A3446,A3446),B3446)</f>
        <v>Морг, нежилое.</v>
      </c>
      <c r="D3446" s="10" t="str">
        <f t="shared" si="106"/>
        <v>7813085250Морг, нежилое.</v>
      </c>
      <c r="E3446" s="13" t="s">
        <v>7392</v>
      </c>
      <c r="F3446" s="13" t="s">
        <v>2243</v>
      </c>
      <c r="G3446" s="13" t="s">
        <v>2317</v>
      </c>
      <c r="H3446" s="14" t="s">
        <v>2361</v>
      </c>
      <c r="I3446" s="2">
        <f t="shared" si="107"/>
        <v>3</v>
      </c>
      <c r="J3446" s="2" t="s">
        <v>11974</v>
      </c>
    </row>
    <row r="3447" spans="1:10" x14ac:dyDescent="0.25">
      <c r="A3447" s="9">
        <v>7813085250</v>
      </c>
      <c r="B3447" s="10" t="s">
        <v>9116</v>
      </c>
      <c r="C3447" s="13" t="str">
        <f>IF(B3447="","не указан"&amp;COUNTIF($A$3:$A3447,A3447),B3447)</f>
        <v>Пищеблок, нежилое.</v>
      </c>
      <c r="D3447" s="10" t="str">
        <f t="shared" si="106"/>
        <v>7813085250Пищеблок, нежилое.</v>
      </c>
      <c r="E3447" s="10" t="s">
        <v>9117</v>
      </c>
      <c r="F3447" s="10" t="s">
        <v>2243</v>
      </c>
      <c r="G3447" s="10" t="s">
        <v>2317</v>
      </c>
      <c r="H3447" s="11" t="s">
        <v>2361</v>
      </c>
      <c r="I3447" s="2">
        <f t="shared" si="107"/>
        <v>2</v>
      </c>
      <c r="J3447" s="2" t="s">
        <v>11974</v>
      </c>
    </row>
    <row r="3448" spans="1:10" x14ac:dyDescent="0.25">
      <c r="A3448" s="12">
        <v>7813085250</v>
      </c>
      <c r="B3448" s="13" t="s">
        <v>9959</v>
      </c>
      <c r="C3448" s="13" t="str">
        <f>IF(B3448="","не указан"&amp;COUNTIF($A$3:$A3448,A3448),B3448)</f>
        <v>Проходная, нежилое.</v>
      </c>
      <c r="D3448" s="10" t="str">
        <f t="shared" si="106"/>
        <v>7813085250Проходная, нежилое.</v>
      </c>
      <c r="E3448" s="13" t="s">
        <v>9960</v>
      </c>
      <c r="F3448" s="13" t="s">
        <v>2243</v>
      </c>
      <c r="G3448" s="13" t="s">
        <v>2317</v>
      </c>
      <c r="H3448" s="14" t="s">
        <v>2361</v>
      </c>
      <c r="I3448" s="2">
        <f t="shared" si="107"/>
        <v>1</v>
      </c>
      <c r="J3448" s="2" t="s">
        <v>11974</v>
      </c>
    </row>
    <row r="3449" spans="1:10" x14ac:dyDescent="0.25">
      <c r="A3449" s="9">
        <v>7813086215</v>
      </c>
      <c r="B3449" s="10" t="s">
        <v>6573</v>
      </c>
      <c r="C3449" s="13" t="str">
        <f>IF(B3449="","не указан"&amp;COUNTIF($A$3:$A3449,A3449),B3449)</f>
        <v>Здание спортивной школы олимпийского резерва по фигурному катанию на коньках</v>
      </c>
      <c r="D3449" s="10" t="str">
        <f t="shared" si="106"/>
        <v>7813086215Здание спортивной школы олимпийского резерва по фигурному катанию на коньках</v>
      </c>
      <c r="E3449" s="10"/>
      <c r="F3449" s="10" t="s">
        <v>2243</v>
      </c>
      <c r="G3449" s="10" t="s">
        <v>2708</v>
      </c>
      <c r="H3449" s="11" t="s">
        <v>2726</v>
      </c>
      <c r="I3449" s="2">
        <f t="shared" si="107"/>
        <v>1</v>
      </c>
      <c r="J3449" s="2" t="s">
        <v>11974</v>
      </c>
    </row>
    <row r="3450" spans="1:10" x14ac:dyDescent="0.25">
      <c r="A3450" s="12">
        <v>7813088195</v>
      </c>
      <c r="B3450" s="13" t="s">
        <v>10128</v>
      </c>
      <c r="C3450" s="13" t="str">
        <f>IF(B3450="","не указан"&amp;COUNTIF($A$3:$A3450,A3450),B3450)</f>
        <v>Санкт-Петербургское государственное бюджетное учреждение «Дирекция по управлению объектами административного назначения» (СПб ГБУ «Дирекция по управлению объектами административного назначения»</v>
      </c>
      <c r="D3450" s="10" t="str">
        <f t="shared" si="106"/>
        <v>7813088195Санкт-Петербургское государственное бюджетное учреждение «Дирекция по управлению объектами административного назначения» (СПб ГБУ «Дирекция по управлению объектами административного назначения»</v>
      </c>
      <c r="E3450" s="13" t="s">
        <v>10129</v>
      </c>
      <c r="F3450" s="13" t="s">
        <v>2243</v>
      </c>
      <c r="G3450" s="13" t="s">
        <v>2244</v>
      </c>
      <c r="H3450" s="14" t="s">
        <v>2249</v>
      </c>
      <c r="I3450" s="2">
        <f t="shared" si="107"/>
        <v>1</v>
      </c>
      <c r="J3450" s="2" t="s">
        <v>11974</v>
      </c>
    </row>
    <row r="3451" spans="1:10" x14ac:dyDescent="0.25">
      <c r="A3451" s="9">
        <v>7813090331</v>
      </c>
      <c r="B3451" s="10" t="s">
        <v>11857</v>
      </c>
      <c r="C3451" s="13" t="str">
        <f>IF(B3451="","не указан"&amp;COUNTIF($A$3:$A3451,A3451),B3451)</f>
        <v>Школа - историческое здание на Малом П.С.</v>
      </c>
      <c r="D3451" s="10" t="str">
        <f t="shared" si="106"/>
        <v>7813090331Школа - историческое здание на Малом П.С.</v>
      </c>
      <c r="E3451" s="10" t="s">
        <v>11858</v>
      </c>
      <c r="F3451" s="10" t="s">
        <v>16</v>
      </c>
      <c r="G3451" s="10" t="s">
        <v>1519</v>
      </c>
      <c r="H3451" s="11" t="s">
        <v>1563</v>
      </c>
      <c r="I3451" s="2">
        <f t="shared" si="107"/>
        <v>2</v>
      </c>
      <c r="J3451" s="2" t="s">
        <v>11974</v>
      </c>
    </row>
    <row r="3452" spans="1:10" x14ac:dyDescent="0.25">
      <c r="A3452" s="12">
        <v>7813090331</v>
      </c>
      <c r="B3452" s="13" t="s">
        <v>11859</v>
      </c>
      <c r="C3452" s="13" t="str">
        <f>IF(B3452="","не указан"&amp;COUNTIF($A$3:$A3452,A3452),B3452)</f>
        <v>Школа - новое здание на Зверинской</v>
      </c>
      <c r="D3452" s="10" t="str">
        <f t="shared" si="106"/>
        <v>7813090331Школа - новое здание на Зверинской</v>
      </c>
      <c r="E3452" s="13" t="s">
        <v>11860</v>
      </c>
      <c r="F3452" s="13" t="s">
        <v>16</v>
      </c>
      <c r="G3452" s="13" t="s">
        <v>1519</v>
      </c>
      <c r="H3452" s="14" t="s">
        <v>1563</v>
      </c>
      <c r="I3452" s="2">
        <f t="shared" si="107"/>
        <v>1</v>
      </c>
      <c r="J3452" s="2" t="s">
        <v>11974</v>
      </c>
    </row>
    <row r="3453" spans="1:10" x14ac:dyDescent="0.25">
      <c r="A3453" s="9">
        <v>7813090388</v>
      </c>
      <c r="B3453" s="13"/>
      <c r="C3453" s="13" t="str">
        <f>IF(B3453="","не указан"&amp;COUNTIF($A$3:$A3453,A3453),B3453)</f>
        <v>не указан1</v>
      </c>
      <c r="D3453" s="10" t="str">
        <f t="shared" si="106"/>
        <v>7813090388не указан1</v>
      </c>
      <c r="E3453" s="10" t="s">
        <v>4128</v>
      </c>
      <c r="F3453" s="10" t="s">
        <v>16</v>
      </c>
      <c r="G3453" s="10" t="s">
        <v>1519</v>
      </c>
      <c r="H3453" s="11" t="s">
        <v>1565</v>
      </c>
      <c r="I3453" s="2">
        <f t="shared" si="107"/>
        <v>3</v>
      </c>
      <c r="J3453" s="2" t="s">
        <v>11974</v>
      </c>
    </row>
    <row r="3454" spans="1:10" x14ac:dyDescent="0.25">
      <c r="A3454" s="12">
        <v>7813090388</v>
      </c>
      <c r="B3454" s="13"/>
      <c r="C3454" s="13" t="str">
        <f>IF(B3454="","не указан"&amp;COUNTIF($A$3:$A3454,A3454),B3454)</f>
        <v>не указан2</v>
      </c>
      <c r="D3454" s="10" t="str">
        <f t="shared" si="106"/>
        <v>7813090388не указан2</v>
      </c>
      <c r="E3454" s="13" t="s">
        <v>5133</v>
      </c>
      <c r="F3454" s="13" t="s">
        <v>16</v>
      </c>
      <c r="G3454" s="13" t="s">
        <v>1519</v>
      </c>
      <c r="H3454" s="14" t="s">
        <v>1565</v>
      </c>
      <c r="I3454" s="2">
        <f t="shared" si="107"/>
        <v>2</v>
      </c>
      <c r="J3454" s="2" t="s">
        <v>11974</v>
      </c>
    </row>
    <row r="3455" spans="1:10" x14ac:dyDescent="0.25">
      <c r="A3455" s="9">
        <v>7813090388</v>
      </c>
      <c r="B3455" s="13"/>
      <c r="C3455" s="13" t="str">
        <f>IF(B3455="","не указан"&amp;COUNTIF($A$3:$A3455,A3455),B3455)</f>
        <v>не указан3</v>
      </c>
      <c r="D3455" s="10" t="str">
        <f t="shared" si="106"/>
        <v>7813090388не указан3</v>
      </c>
      <c r="E3455" s="10" t="s">
        <v>7518</v>
      </c>
      <c r="F3455" s="10" t="s">
        <v>16</v>
      </c>
      <c r="G3455" s="10" t="s">
        <v>1519</v>
      </c>
      <c r="H3455" s="11" t="s">
        <v>1565</v>
      </c>
      <c r="I3455" s="2">
        <f t="shared" si="107"/>
        <v>1</v>
      </c>
      <c r="J3455" s="2" t="s">
        <v>11974</v>
      </c>
    </row>
    <row r="3456" spans="1:10" x14ac:dyDescent="0.25">
      <c r="A3456" s="12">
        <v>7813098027</v>
      </c>
      <c r="B3456" s="13"/>
      <c r="C3456" s="13" t="str">
        <f>IF(B3456="","не указан"&amp;COUNTIF($A$3:$A3456,A3456),B3456)</f>
        <v>не указан1</v>
      </c>
      <c r="D3456" s="10" t="str">
        <f t="shared" si="106"/>
        <v>7813098027не указан1</v>
      </c>
      <c r="E3456" s="13" t="s">
        <v>6149</v>
      </c>
      <c r="F3456" s="13" t="s">
        <v>2243</v>
      </c>
      <c r="G3456" s="13" t="s">
        <v>2428</v>
      </c>
      <c r="H3456" s="14" t="s">
        <v>2494</v>
      </c>
      <c r="I3456" s="2">
        <f t="shared" si="107"/>
        <v>2</v>
      </c>
      <c r="J3456" s="2" t="s">
        <v>11974</v>
      </c>
    </row>
    <row r="3457" spans="1:10" x14ac:dyDescent="0.25">
      <c r="A3457" s="9">
        <v>7813098027</v>
      </c>
      <c r="B3457" s="10" t="s">
        <v>9712</v>
      </c>
      <c r="C3457" s="13" t="str">
        <f>IF(B3457="","не указан"&amp;COUNTIF($A$3:$A3457,A3457),B3457)</f>
        <v>Помещение в безвозмездном пользовании</v>
      </c>
      <c r="D3457" s="10" t="str">
        <f t="shared" si="106"/>
        <v>7813098027Помещение в безвозмездном пользовании</v>
      </c>
      <c r="E3457" s="10"/>
      <c r="F3457" s="10" t="s">
        <v>2243</v>
      </c>
      <c r="G3457" s="10" t="s">
        <v>2428</v>
      </c>
      <c r="H3457" s="11" t="s">
        <v>2494</v>
      </c>
      <c r="I3457" s="2">
        <f t="shared" si="107"/>
        <v>1</v>
      </c>
      <c r="J3457" s="2" t="s">
        <v>11974</v>
      </c>
    </row>
    <row r="3458" spans="1:10" x14ac:dyDescent="0.25">
      <c r="A3458" s="12">
        <v>7813102523</v>
      </c>
      <c r="B3458" s="13" t="s">
        <v>3721</v>
      </c>
      <c r="C3458" s="13" t="str">
        <f>IF(B3458="","не указан"&amp;COUNTIF($A$3:$A3458,A3458),B3458)</f>
        <v>Выставочный павильон лит.А</v>
      </c>
      <c r="D3458" s="10" t="str">
        <f t="shared" si="106"/>
        <v>7813102523Выставочный павильон лит.А</v>
      </c>
      <c r="E3458" s="13" t="s">
        <v>3722</v>
      </c>
      <c r="F3458" s="13" t="s">
        <v>2243</v>
      </c>
      <c r="G3458" s="13" t="s">
        <v>2278</v>
      </c>
      <c r="H3458" s="14" t="s">
        <v>2280</v>
      </c>
      <c r="I3458" s="2">
        <f t="shared" si="107"/>
        <v>6</v>
      </c>
      <c r="J3458" s="2" t="s">
        <v>11974</v>
      </c>
    </row>
    <row r="3459" spans="1:10" x14ac:dyDescent="0.25">
      <c r="A3459" s="9">
        <v>7813102523</v>
      </c>
      <c r="B3459" s="10" t="s">
        <v>3723</v>
      </c>
      <c r="C3459" s="13" t="str">
        <f>IF(B3459="","не указан"&amp;COUNTIF($A$3:$A3459,A3459),B3459)</f>
        <v>Выставочный павильон лит.Б</v>
      </c>
      <c r="D3459" s="10" t="str">
        <f t="shared" si="106"/>
        <v>7813102523Выставочный павильон лит.Б</v>
      </c>
      <c r="E3459" s="10" t="s">
        <v>3724</v>
      </c>
      <c r="F3459" s="10" t="s">
        <v>2243</v>
      </c>
      <c r="G3459" s="10" t="s">
        <v>2278</v>
      </c>
      <c r="H3459" s="11" t="s">
        <v>2280</v>
      </c>
      <c r="I3459" s="2">
        <f t="shared" si="107"/>
        <v>5</v>
      </c>
      <c r="J3459" s="2" t="s">
        <v>11974</v>
      </c>
    </row>
    <row r="3460" spans="1:10" x14ac:dyDescent="0.25">
      <c r="A3460" s="12">
        <v>7813102523</v>
      </c>
      <c r="B3460" s="13" t="s">
        <v>3725</v>
      </c>
      <c r="C3460" s="13" t="str">
        <f>IF(B3460="","не указан"&amp;COUNTIF($A$3:$A3460,A3460),B3460)</f>
        <v>Выставочный павильон лит.В</v>
      </c>
      <c r="D3460" s="10" t="str">
        <f t="shared" ref="D3460:D3523" si="108">A3460&amp;C3460</f>
        <v>7813102523Выставочный павильон лит.В</v>
      </c>
      <c r="E3460" s="13" t="s">
        <v>3726</v>
      </c>
      <c r="F3460" s="13" t="s">
        <v>2243</v>
      </c>
      <c r="G3460" s="13" t="s">
        <v>2278</v>
      </c>
      <c r="H3460" s="14" t="s">
        <v>2280</v>
      </c>
      <c r="I3460" s="2">
        <f t="shared" ref="I3460:I3523" si="109">COUNTIF(A3460:A10191,A3460)</f>
        <v>4</v>
      </c>
      <c r="J3460" s="2" t="s">
        <v>11974</v>
      </c>
    </row>
    <row r="3461" spans="1:10" x14ac:dyDescent="0.25">
      <c r="A3461" s="9">
        <v>7813102523</v>
      </c>
      <c r="B3461" s="10" t="s">
        <v>3727</v>
      </c>
      <c r="C3461" s="13" t="str">
        <f>IF(B3461="","не указан"&amp;COUNTIF($A$3:$A3461,A3461),B3461)</f>
        <v>Выставочный павильон лит.Д</v>
      </c>
      <c r="D3461" s="10" t="str">
        <f t="shared" si="108"/>
        <v>7813102523Выставочный павильон лит.Д</v>
      </c>
      <c r="E3461" s="10" t="s">
        <v>3728</v>
      </c>
      <c r="F3461" s="10" t="s">
        <v>2243</v>
      </c>
      <c r="G3461" s="10" t="s">
        <v>2278</v>
      </c>
      <c r="H3461" s="11" t="s">
        <v>2280</v>
      </c>
      <c r="I3461" s="2">
        <f t="shared" si="109"/>
        <v>3</v>
      </c>
      <c r="J3461" s="2" t="s">
        <v>11974</v>
      </c>
    </row>
    <row r="3462" spans="1:10" x14ac:dyDescent="0.25">
      <c r="A3462" s="12">
        <v>7813102523</v>
      </c>
      <c r="B3462" s="13" t="s">
        <v>9984</v>
      </c>
      <c r="C3462" s="13" t="str">
        <f>IF(B3462="","не указан"&amp;COUNTIF($A$3:$A3462,A3462),B3462)</f>
        <v>Раздевалка лит.Е</v>
      </c>
      <c r="D3462" s="10" t="str">
        <f t="shared" si="108"/>
        <v>7813102523Раздевалка лит.Е</v>
      </c>
      <c r="E3462" s="13" t="s">
        <v>9985</v>
      </c>
      <c r="F3462" s="13" t="s">
        <v>2243</v>
      </c>
      <c r="G3462" s="13" t="s">
        <v>2278</v>
      </c>
      <c r="H3462" s="14" t="s">
        <v>2280</v>
      </c>
      <c r="I3462" s="2">
        <f t="shared" si="109"/>
        <v>2</v>
      </c>
      <c r="J3462" s="2" t="s">
        <v>11974</v>
      </c>
    </row>
    <row r="3463" spans="1:10" x14ac:dyDescent="0.25">
      <c r="A3463" s="9">
        <v>7813102523</v>
      </c>
      <c r="B3463" s="10" t="s">
        <v>9986</v>
      </c>
      <c r="C3463" s="13" t="str">
        <f>IF(B3463="","не указан"&amp;COUNTIF($A$3:$A3463,A3463),B3463)</f>
        <v>Раздевалка лит.К</v>
      </c>
      <c r="D3463" s="10" t="str">
        <f t="shared" si="108"/>
        <v>7813102523Раздевалка лит.К</v>
      </c>
      <c r="E3463" s="10" t="s">
        <v>9987</v>
      </c>
      <c r="F3463" s="10" t="s">
        <v>2243</v>
      </c>
      <c r="G3463" s="10" t="s">
        <v>2278</v>
      </c>
      <c r="H3463" s="11" t="s">
        <v>2280</v>
      </c>
      <c r="I3463" s="2">
        <f t="shared" si="109"/>
        <v>1</v>
      </c>
      <c r="J3463" s="2" t="s">
        <v>11974</v>
      </c>
    </row>
    <row r="3464" spans="1:10" x14ac:dyDescent="0.25">
      <c r="A3464" s="12">
        <v>7813103446</v>
      </c>
      <c r="B3464" s="13" t="s">
        <v>7294</v>
      </c>
      <c r="C3464" s="13" t="str">
        <f>IF(B3464="","не указан"&amp;COUNTIF($A$3:$A3464,A3464),B3464)</f>
        <v>Медико- социальный центр реабилитации детей с ограниченными возможностями</v>
      </c>
      <c r="D3464" s="10" t="str">
        <f t="shared" si="108"/>
        <v>7813103446Медико- социальный центр реабилитации детей с ограниченными возможностями</v>
      </c>
      <c r="E3464" s="13" t="s">
        <v>7295</v>
      </c>
      <c r="F3464" s="13" t="s">
        <v>16</v>
      </c>
      <c r="G3464" s="13" t="s">
        <v>1519</v>
      </c>
      <c r="H3464" s="14" t="s">
        <v>1600</v>
      </c>
      <c r="I3464" s="2">
        <f t="shared" si="109"/>
        <v>1</v>
      </c>
      <c r="J3464" s="2" t="s">
        <v>11974</v>
      </c>
    </row>
    <row r="3465" spans="1:10" x14ac:dyDescent="0.25">
      <c r="A3465" s="9">
        <v>7813103559</v>
      </c>
      <c r="B3465" s="13"/>
      <c r="C3465" s="13" t="str">
        <f>IF(B3465="","не указан"&amp;COUNTIF($A$3:$A3465,A3465),B3465)</f>
        <v>не указан1</v>
      </c>
      <c r="D3465" s="10" t="str">
        <f t="shared" si="108"/>
        <v>7813103559не указан1</v>
      </c>
      <c r="E3465" s="10" t="s">
        <v>7102</v>
      </c>
      <c r="F3465" s="10" t="s">
        <v>16</v>
      </c>
      <c r="G3465" s="10" t="s">
        <v>1519</v>
      </c>
      <c r="H3465" s="11" t="s">
        <v>1603</v>
      </c>
      <c r="I3465" s="2">
        <f t="shared" si="109"/>
        <v>1</v>
      </c>
      <c r="J3465" s="2" t="s">
        <v>11974</v>
      </c>
    </row>
    <row r="3466" spans="1:10" x14ac:dyDescent="0.25">
      <c r="A3466" s="12">
        <v>7813103573</v>
      </c>
      <c r="B3466" s="13" t="s">
        <v>4887</v>
      </c>
      <c r="C3466" s="13" t="str">
        <f>IF(B3466="","не указан"&amp;COUNTIF($A$3:$A3466,A3466),B3466)</f>
        <v>Государственное бюджетное учреждение здравоохранения "Городская поликлиника №30"</v>
      </c>
      <c r="D3466" s="10" t="str">
        <f t="shared" si="108"/>
        <v>7813103573Государственное бюджетное учреждение здравоохранения "Городская поликлиника №30"</v>
      </c>
      <c r="E3466" s="13"/>
      <c r="F3466" s="13" t="s">
        <v>16</v>
      </c>
      <c r="G3466" s="13" t="s">
        <v>1519</v>
      </c>
      <c r="H3466" s="14" t="s">
        <v>1597</v>
      </c>
      <c r="I3466" s="2">
        <f t="shared" si="109"/>
        <v>3</v>
      </c>
      <c r="J3466" s="2" t="s">
        <v>11974</v>
      </c>
    </row>
    <row r="3467" spans="1:10" x14ac:dyDescent="0.25">
      <c r="A3467" s="9">
        <v>7813103573</v>
      </c>
      <c r="B3467" s="10" t="s">
        <v>4962</v>
      </c>
      <c r="C3467" s="13" t="str">
        <f>IF(B3467="","не указан"&amp;COUNTIF($A$3:$A3467,A3467),B3467)</f>
        <v>Детская поликлиника №14</v>
      </c>
      <c r="D3467" s="10" t="str">
        <f t="shared" si="108"/>
        <v>7813103573Детская поликлиника №14</v>
      </c>
      <c r="E3467" s="10" t="s">
        <v>4963</v>
      </c>
      <c r="F3467" s="10" t="s">
        <v>16</v>
      </c>
      <c r="G3467" s="10" t="s">
        <v>1519</v>
      </c>
      <c r="H3467" s="11" t="s">
        <v>1597</v>
      </c>
      <c r="I3467" s="2">
        <f t="shared" si="109"/>
        <v>2</v>
      </c>
      <c r="J3467" s="2" t="s">
        <v>11974</v>
      </c>
    </row>
    <row r="3468" spans="1:10" x14ac:dyDescent="0.25">
      <c r="A3468" s="12">
        <v>7813103573</v>
      </c>
      <c r="B3468" s="13"/>
      <c r="C3468" s="13" t="str">
        <f>IF(B3468="","не указан"&amp;COUNTIF($A$3:$A3468,A3468),B3468)</f>
        <v>не указан3</v>
      </c>
      <c r="D3468" s="10" t="str">
        <f t="shared" si="108"/>
        <v>7813103573не указан3</v>
      </c>
      <c r="E3468" s="13" t="s">
        <v>7056</v>
      </c>
      <c r="F3468" s="13" t="s">
        <v>16</v>
      </c>
      <c r="G3468" s="13" t="s">
        <v>1519</v>
      </c>
      <c r="H3468" s="14" t="s">
        <v>1597</v>
      </c>
      <c r="I3468" s="2">
        <f t="shared" si="109"/>
        <v>1</v>
      </c>
      <c r="J3468" s="2" t="s">
        <v>11974</v>
      </c>
    </row>
    <row r="3469" spans="1:10" x14ac:dyDescent="0.25">
      <c r="A3469" s="9">
        <v>7813103580</v>
      </c>
      <c r="B3469" s="10" t="s">
        <v>7106</v>
      </c>
      <c r="C3469" s="13" t="str">
        <f>IF(B3469="","не указан"&amp;COUNTIF($A$3:$A3469,A3469),B3469)</f>
        <v>лечебно-профилактическое учреждение</v>
      </c>
      <c r="D3469" s="10" t="str">
        <f t="shared" si="108"/>
        <v>7813103580лечебно-профилактическое учреждение</v>
      </c>
      <c r="E3469" s="10" t="s">
        <v>7107</v>
      </c>
      <c r="F3469" s="10" t="s">
        <v>16</v>
      </c>
      <c r="G3469" s="10" t="s">
        <v>1519</v>
      </c>
      <c r="H3469" s="11" t="s">
        <v>1602</v>
      </c>
      <c r="I3469" s="2">
        <f t="shared" si="109"/>
        <v>1</v>
      </c>
      <c r="J3469" s="2" t="s">
        <v>11974</v>
      </c>
    </row>
    <row r="3470" spans="1:10" x14ac:dyDescent="0.25">
      <c r="A3470" s="12">
        <v>7813103598</v>
      </c>
      <c r="B3470" s="13"/>
      <c r="C3470" s="13" t="str">
        <f>IF(B3470="","не указан"&amp;COUNTIF($A$3:$A3470,A3470),B3470)</f>
        <v>не указан1</v>
      </c>
      <c r="D3470" s="10" t="str">
        <f t="shared" si="108"/>
        <v>7813103598не указан1</v>
      </c>
      <c r="E3470" s="13"/>
      <c r="F3470" s="13" t="s">
        <v>16</v>
      </c>
      <c r="G3470" s="13" t="s">
        <v>1519</v>
      </c>
      <c r="H3470" s="14" t="s">
        <v>1601</v>
      </c>
      <c r="I3470" s="2">
        <f t="shared" si="109"/>
        <v>1</v>
      </c>
      <c r="J3470" s="2" t="s">
        <v>11974</v>
      </c>
    </row>
    <row r="3471" spans="1:10" x14ac:dyDescent="0.25">
      <c r="A3471" s="9">
        <v>7813103630</v>
      </c>
      <c r="B3471" s="10" t="s">
        <v>4219</v>
      </c>
      <c r="C3471" s="13" t="str">
        <f>IF(B3471="","не указан"&amp;COUNTIF($A$3:$A3471,A3471),B3471)</f>
        <v>городская поликлиника</v>
      </c>
      <c r="D3471" s="10" t="str">
        <f t="shared" si="108"/>
        <v>7813103630городская поликлиника</v>
      </c>
      <c r="E3471" s="10" t="s">
        <v>4220</v>
      </c>
      <c r="F3471" s="10" t="s">
        <v>16</v>
      </c>
      <c r="G3471" s="10" t="s">
        <v>1519</v>
      </c>
      <c r="H3471" s="11" t="s">
        <v>1598</v>
      </c>
      <c r="I3471" s="2">
        <f t="shared" si="109"/>
        <v>2</v>
      </c>
      <c r="J3471" s="2" t="s">
        <v>11974</v>
      </c>
    </row>
    <row r="3472" spans="1:10" x14ac:dyDescent="0.25">
      <c r="A3472" s="12">
        <v>7813103630</v>
      </c>
      <c r="B3472" s="13" t="s">
        <v>8756</v>
      </c>
      <c r="C3472" s="13" t="str">
        <f>IF(B3472="","не указан"&amp;COUNTIF($A$3:$A3472,A3472),B3472)</f>
        <v>отделение скорой медицинской помощи</v>
      </c>
      <c r="D3472" s="10" t="str">
        <f t="shared" si="108"/>
        <v>7813103630отделение скорой медицинской помощи</v>
      </c>
      <c r="E3472" s="13"/>
      <c r="F3472" s="13" t="s">
        <v>16</v>
      </c>
      <c r="G3472" s="13" t="s">
        <v>1519</v>
      </c>
      <c r="H3472" s="14" t="s">
        <v>1598</v>
      </c>
      <c r="I3472" s="2">
        <f t="shared" si="109"/>
        <v>1</v>
      </c>
      <c r="J3472" s="2" t="s">
        <v>11974</v>
      </c>
    </row>
    <row r="3473" spans="1:10" x14ac:dyDescent="0.25">
      <c r="A3473" s="9">
        <v>7813108571</v>
      </c>
      <c r="B3473" s="10" t="s">
        <v>3611</v>
      </c>
      <c r="C3473" s="13" t="str">
        <f>IF(B3473="","не указан"&amp;COUNTIF($A$3:$A3473,A3473),B3473)</f>
        <v>Взрослое отделение</v>
      </c>
      <c r="D3473" s="10" t="str">
        <f t="shared" si="108"/>
        <v>7813108571Взрослое отделение</v>
      </c>
      <c r="E3473" s="10" t="s">
        <v>3612</v>
      </c>
      <c r="F3473" s="10" t="s">
        <v>16</v>
      </c>
      <c r="G3473" s="10" t="s">
        <v>1519</v>
      </c>
      <c r="H3473" s="11" t="s">
        <v>1605</v>
      </c>
      <c r="I3473" s="2">
        <f t="shared" si="109"/>
        <v>2</v>
      </c>
      <c r="J3473" s="2" t="s">
        <v>11974</v>
      </c>
    </row>
    <row r="3474" spans="1:10" x14ac:dyDescent="0.25">
      <c r="A3474" s="12">
        <v>7813108571</v>
      </c>
      <c r="B3474" s="13" t="s">
        <v>5450</v>
      </c>
      <c r="C3474" s="13" t="str">
        <f>IF(B3474="","не указан"&amp;COUNTIF($A$3:$A3474,A3474),B3474)</f>
        <v>Детской отделение</v>
      </c>
      <c r="D3474" s="10" t="str">
        <f t="shared" si="108"/>
        <v>7813108571Детской отделение</v>
      </c>
      <c r="E3474" s="13" t="s">
        <v>5451</v>
      </c>
      <c r="F3474" s="13" t="s">
        <v>16</v>
      </c>
      <c r="G3474" s="13" t="s">
        <v>1519</v>
      </c>
      <c r="H3474" s="14" t="s">
        <v>1605</v>
      </c>
      <c r="I3474" s="2">
        <f t="shared" si="109"/>
        <v>1</v>
      </c>
      <c r="J3474" s="2" t="s">
        <v>11974</v>
      </c>
    </row>
    <row r="3475" spans="1:10" x14ac:dyDescent="0.25">
      <c r="A3475" s="9">
        <v>7813117760</v>
      </c>
      <c r="B3475" s="10" t="s">
        <v>3233</v>
      </c>
      <c r="C3475" s="13" t="str">
        <f>IF(B3475="","не указан"&amp;COUNTIF($A$3:$A3475,A3475),B3475)</f>
        <v>Амбулаторно-поликлиническое</v>
      </c>
      <c r="D3475" s="10" t="str">
        <f t="shared" si="108"/>
        <v>7813117760Амбулаторно-поликлиническое</v>
      </c>
      <c r="E3475" s="10" t="s">
        <v>3234</v>
      </c>
      <c r="F3475" s="10" t="s">
        <v>2243</v>
      </c>
      <c r="G3475" s="10" t="s">
        <v>2317</v>
      </c>
      <c r="H3475" s="11" t="s">
        <v>2384</v>
      </c>
      <c r="I3475" s="2">
        <f t="shared" si="109"/>
        <v>1</v>
      </c>
      <c r="J3475" s="2" t="s">
        <v>11974</v>
      </c>
    </row>
    <row r="3476" spans="1:10" x14ac:dyDescent="0.25">
      <c r="A3476" s="12">
        <v>7813124291</v>
      </c>
      <c r="B3476" s="13" t="s">
        <v>11322</v>
      </c>
      <c r="C3476" s="13" t="str">
        <f>IF(B3476="","не указан"&amp;COUNTIF($A$3:$A3476,A3476),B3476)</f>
        <v>Учебный корпус (главное здание)</v>
      </c>
      <c r="D3476" s="10" t="str">
        <f t="shared" si="108"/>
        <v>7813124291Учебный корпус (главное здание)</v>
      </c>
      <c r="E3476" s="13" t="s">
        <v>11323</v>
      </c>
      <c r="F3476" s="13" t="s">
        <v>2243</v>
      </c>
      <c r="G3476" s="13" t="s">
        <v>2565</v>
      </c>
      <c r="H3476" s="14" t="s">
        <v>2566</v>
      </c>
      <c r="I3476" s="2">
        <f t="shared" si="109"/>
        <v>6</v>
      </c>
      <c r="J3476" s="2" t="s">
        <v>11974</v>
      </c>
    </row>
    <row r="3477" spans="1:10" x14ac:dyDescent="0.25">
      <c r="A3477" s="9">
        <v>7813124291</v>
      </c>
      <c r="B3477" s="13"/>
      <c r="C3477" s="13" t="str">
        <f>IF(B3477="","не указан"&amp;COUNTIF($A$3:$A3477,A3477),B3477)</f>
        <v>не указан2</v>
      </c>
      <c r="D3477" s="10" t="str">
        <f t="shared" si="108"/>
        <v>7813124291не указан2</v>
      </c>
      <c r="E3477" s="10" t="s">
        <v>11352</v>
      </c>
      <c r="F3477" s="10" t="s">
        <v>2243</v>
      </c>
      <c r="G3477" s="10" t="s">
        <v>2565</v>
      </c>
      <c r="H3477" s="11" t="s">
        <v>2566</v>
      </c>
      <c r="I3477" s="2">
        <f t="shared" si="109"/>
        <v>5</v>
      </c>
      <c r="J3477" s="2" t="s">
        <v>11974</v>
      </c>
    </row>
    <row r="3478" spans="1:10" x14ac:dyDescent="0.25">
      <c r="A3478" s="12">
        <v>7813124291</v>
      </c>
      <c r="B3478" s="13"/>
      <c r="C3478" s="13" t="str">
        <f>IF(B3478="","не указан"&amp;COUNTIF($A$3:$A3478,A3478),B3478)</f>
        <v>не указан3</v>
      </c>
      <c r="D3478" s="10" t="str">
        <f t="shared" si="108"/>
        <v>7813124291не указан3</v>
      </c>
      <c r="E3478" s="13" t="s">
        <v>11363</v>
      </c>
      <c r="F3478" s="13" t="s">
        <v>2243</v>
      </c>
      <c r="G3478" s="13" t="s">
        <v>2565</v>
      </c>
      <c r="H3478" s="14" t="s">
        <v>2566</v>
      </c>
      <c r="I3478" s="2">
        <f t="shared" si="109"/>
        <v>4</v>
      </c>
      <c r="J3478" s="2" t="s">
        <v>11974</v>
      </c>
    </row>
    <row r="3479" spans="1:10" x14ac:dyDescent="0.25">
      <c r="A3479" s="9">
        <v>7813124291</v>
      </c>
      <c r="B3479" s="10" t="s">
        <v>11368</v>
      </c>
      <c r="C3479" s="13" t="str">
        <f>IF(B3479="","не указан"&amp;COUNTIF($A$3:$A3479,A3479),B3479)</f>
        <v>Учебный корпус 4</v>
      </c>
      <c r="D3479" s="10" t="str">
        <f t="shared" si="108"/>
        <v>7813124291Учебный корпус 4</v>
      </c>
      <c r="E3479" s="10" t="s">
        <v>11369</v>
      </c>
      <c r="F3479" s="10" t="s">
        <v>2243</v>
      </c>
      <c r="G3479" s="10" t="s">
        <v>2565</v>
      </c>
      <c r="H3479" s="11" t="s">
        <v>2566</v>
      </c>
      <c r="I3479" s="2">
        <f t="shared" si="109"/>
        <v>3</v>
      </c>
      <c r="J3479" s="2" t="s">
        <v>11974</v>
      </c>
    </row>
    <row r="3480" spans="1:10" x14ac:dyDescent="0.25">
      <c r="A3480" s="12">
        <v>7813124291</v>
      </c>
      <c r="B3480" s="13" t="s">
        <v>11370</v>
      </c>
      <c r="C3480" s="13" t="str">
        <f>IF(B3480="","не указан"&amp;COUNTIF($A$3:$A3480,A3480),B3480)</f>
        <v>Учебный корпус 5 (дошкольное отделение)</v>
      </c>
      <c r="D3480" s="10" t="str">
        <f t="shared" si="108"/>
        <v>7813124291Учебный корпус 5 (дошкольное отделение)</v>
      </c>
      <c r="E3480" s="13" t="s">
        <v>11371</v>
      </c>
      <c r="F3480" s="13" t="s">
        <v>2243</v>
      </c>
      <c r="G3480" s="13" t="s">
        <v>2565</v>
      </c>
      <c r="H3480" s="14" t="s">
        <v>2566</v>
      </c>
      <c r="I3480" s="2">
        <f t="shared" si="109"/>
        <v>2</v>
      </c>
      <c r="J3480" s="2" t="s">
        <v>11974</v>
      </c>
    </row>
    <row r="3481" spans="1:10" x14ac:dyDescent="0.25">
      <c r="A3481" s="9">
        <v>7813124291</v>
      </c>
      <c r="B3481" s="10" t="s">
        <v>11372</v>
      </c>
      <c r="C3481" s="13" t="str">
        <f>IF(B3481="","не указан"&amp;COUNTIF($A$3:$A3481,A3481),B3481)</f>
        <v>Учебный корпус 6 (дошкольное отделение)</v>
      </c>
      <c r="D3481" s="10" t="str">
        <f t="shared" si="108"/>
        <v>7813124291Учебный корпус 6 (дошкольное отделение)</v>
      </c>
      <c r="E3481" s="10" t="s">
        <v>11373</v>
      </c>
      <c r="F3481" s="10" t="s">
        <v>2243</v>
      </c>
      <c r="G3481" s="10" t="s">
        <v>2565</v>
      </c>
      <c r="H3481" s="11" t="s">
        <v>2566</v>
      </c>
      <c r="I3481" s="2">
        <f t="shared" si="109"/>
        <v>1</v>
      </c>
      <c r="J3481" s="2" t="s">
        <v>11974</v>
      </c>
    </row>
    <row r="3482" spans="1:10" x14ac:dyDescent="0.25">
      <c r="A3482" s="12">
        <v>7813124510</v>
      </c>
      <c r="B3482" s="13" t="s">
        <v>4782</v>
      </c>
      <c r="C3482" s="13" t="str">
        <f>IF(B3482="","не указан"&amp;COUNTIF($A$3:$A3482,A3482),B3482)</f>
        <v>Государственное бюджетное общеобразовательное учреждение средняя общеобразовательная школа № 86 Петроградского района Санкт- Петербурга</v>
      </c>
      <c r="D3482" s="10" t="str">
        <f t="shared" si="108"/>
        <v>7813124510Государственное бюджетное общеобразовательное учреждение средняя общеобразовательная школа № 86 Петроградского района Санкт- Петербурга</v>
      </c>
      <c r="E3482" s="13" t="s">
        <v>4783</v>
      </c>
      <c r="F3482" s="13" t="s">
        <v>16</v>
      </c>
      <c r="G3482" s="13" t="s">
        <v>1519</v>
      </c>
      <c r="H3482" s="14" t="s">
        <v>1577</v>
      </c>
      <c r="I3482" s="2">
        <f t="shared" si="109"/>
        <v>1</v>
      </c>
      <c r="J3482" s="2" t="s">
        <v>11974</v>
      </c>
    </row>
    <row r="3483" spans="1:10" x14ac:dyDescent="0.25">
      <c r="A3483" s="9">
        <v>7813124534</v>
      </c>
      <c r="B3483" s="10" t="s">
        <v>4023</v>
      </c>
      <c r="C3483" s="13" t="str">
        <f>IF(B3483="","не указан"&amp;COUNTIF($A$3:$A3483,A3483),B3483)</f>
        <v>ГБОУ СОШ № 51 Петроградского района Санкт- Петербурга</v>
      </c>
      <c r="D3483" s="10" t="str">
        <f t="shared" si="108"/>
        <v>7813124534ГБОУ СОШ № 51 Петроградского района Санкт- Петербурга</v>
      </c>
      <c r="E3483" s="10" t="s">
        <v>4024</v>
      </c>
      <c r="F3483" s="10" t="s">
        <v>16</v>
      </c>
      <c r="G3483" s="10" t="s">
        <v>1519</v>
      </c>
      <c r="H3483" s="11" t="s">
        <v>1571</v>
      </c>
      <c r="I3483" s="2">
        <f t="shared" si="109"/>
        <v>2</v>
      </c>
      <c r="J3483" s="2" t="s">
        <v>11974</v>
      </c>
    </row>
    <row r="3484" spans="1:10" x14ac:dyDescent="0.25">
      <c r="A3484" s="12">
        <v>7813124534</v>
      </c>
      <c r="B3484" s="13" t="s">
        <v>4761</v>
      </c>
      <c r="C3484" s="13" t="str">
        <f>IF(B3484="","не указан"&amp;COUNTIF($A$3:$A3484,A3484),B3484)</f>
        <v>Государственное бюджетное общеобразовательное учреждение средняя общеобразовательная школа № 51 Петроградского района Санкт- Петербурга</v>
      </c>
      <c r="D3484" s="10" t="str">
        <f t="shared" si="108"/>
        <v>7813124534Государственное бюджетное общеобразовательное учреждение средняя общеобразовательная школа № 51 Петроградского района Санкт- Петербурга</v>
      </c>
      <c r="E3484" s="13" t="s">
        <v>4762</v>
      </c>
      <c r="F3484" s="13" t="s">
        <v>16</v>
      </c>
      <c r="G3484" s="13" t="s">
        <v>1519</v>
      </c>
      <c r="H3484" s="14" t="s">
        <v>1571</v>
      </c>
      <c r="I3484" s="2">
        <f t="shared" si="109"/>
        <v>1</v>
      </c>
      <c r="J3484" s="2" t="s">
        <v>11974</v>
      </c>
    </row>
    <row r="3485" spans="1:10" x14ac:dyDescent="0.25">
      <c r="A3485" s="9">
        <v>7813124654</v>
      </c>
      <c r="B3485" s="10" t="s">
        <v>7251</v>
      </c>
      <c r="C3485" s="13" t="str">
        <f>IF(B3485="","не указан"&amp;COUNTIF($A$3:$A3485,A3485),B3485)</f>
        <v>литера Б</v>
      </c>
      <c r="D3485" s="10" t="str">
        <f t="shared" si="108"/>
        <v>7813124654литера Б</v>
      </c>
      <c r="E3485" s="10"/>
      <c r="F3485" s="10" t="s">
        <v>16</v>
      </c>
      <c r="G3485" s="10" t="s">
        <v>1519</v>
      </c>
      <c r="H3485" s="11" t="s">
        <v>1561</v>
      </c>
      <c r="I3485" s="2">
        <f t="shared" si="109"/>
        <v>3</v>
      </c>
      <c r="J3485" s="2" t="s">
        <v>11974</v>
      </c>
    </row>
    <row r="3486" spans="1:10" x14ac:dyDescent="0.25">
      <c r="A3486" s="12">
        <v>7813124654</v>
      </c>
      <c r="B3486" s="13"/>
      <c r="C3486" s="13" t="str">
        <f>IF(B3486="","не указан"&amp;COUNTIF($A$3:$A3486,A3486),B3486)</f>
        <v>не указан2</v>
      </c>
      <c r="D3486" s="10" t="str">
        <f t="shared" si="108"/>
        <v>7813124654не указан2</v>
      </c>
      <c r="E3486" s="13" t="s">
        <v>11306</v>
      </c>
      <c r="F3486" s="13" t="s">
        <v>16</v>
      </c>
      <c r="G3486" s="13" t="s">
        <v>1519</v>
      </c>
      <c r="H3486" s="14" t="s">
        <v>1561</v>
      </c>
      <c r="I3486" s="2">
        <f t="shared" si="109"/>
        <v>2</v>
      </c>
      <c r="J3486" s="2" t="s">
        <v>11974</v>
      </c>
    </row>
    <row r="3487" spans="1:10" x14ac:dyDescent="0.25">
      <c r="A3487" s="9">
        <v>7813124654</v>
      </c>
      <c r="B3487" s="10" t="s">
        <v>11348</v>
      </c>
      <c r="C3487" s="13" t="str">
        <f>IF(B3487="","не указан"&amp;COUNTIF($A$3:$A3487,A3487),B3487)</f>
        <v>Учебный корпус 2</v>
      </c>
      <c r="D3487" s="10" t="str">
        <f t="shared" si="108"/>
        <v>7813124654Учебный корпус 2</v>
      </c>
      <c r="E3487" s="10"/>
      <c r="F3487" s="10" t="s">
        <v>16</v>
      </c>
      <c r="G3487" s="10" t="s">
        <v>1519</v>
      </c>
      <c r="H3487" s="11" t="s">
        <v>1561</v>
      </c>
      <c r="I3487" s="2">
        <f t="shared" si="109"/>
        <v>1</v>
      </c>
      <c r="J3487" s="2" t="s">
        <v>11974</v>
      </c>
    </row>
    <row r="3488" spans="1:10" x14ac:dyDescent="0.25">
      <c r="A3488" s="12">
        <v>7813124742</v>
      </c>
      <c r="B3488" s="13" t="s">
        <v>4352</v>
      </c>
      <c r="C3488" s="13" t="str">
        <f>IF(B3488="","не указан"&amp;COUNTIF($A$3:$A3488,A3488),B3488)</f>
        <v>Государственное бюджетное дошкольное образовательное учреждение детский сад № 13 Петроградского района Санкт-Петербурга</v>
      </c>
      <c r="D3488" s="10" t="str">
        <f t="shared" si="108"/>
        <v>7813124742Государственное бюджетное дошкольное образовательное учреждение детский сад № 13 Петроградского района Санкт-Петербурга</v>
      </c>
      <c r="E3488" s="13"/>
      <c r="F3488" s="13" t="s">
        <v>16</v>
      </c>
      <c r="G3488" s="13" t="s">
        <v>1519</v>
      </c>
      <c r="H3488" s="14" t="s">
        <v>1522</v>
      </c>
      <c r="I3488" s="2">
        <f t="shared" si="109"/>
        <v>3</v>
      </c>
      <c r="J3488" s="2" t="s">
        <v>11974</v>
      </c>
    </row>
    <row r="3489" spans="1:10" x14ac:dyDescent="0.25">
      <c r="A3489" s="9">
        <v>7813124742</v>
      </c>
      <c r="B3489" s="13"/>
      <c r="C3489" s="13" t="str">
        <f>IF(B3489="","не указан"&amp;COUNTIF($A$3:$A3489,A3489),B3489)</f>
        <v>не указан2</v>
      </c>
      <c r="D3489" s="10" t="str">
        <f t="shared" si="108"/>
        <v>7813124742не указан2</v>
      </c>
      <c r="E3489" s="10"/>
      <c r="F3489" s="10" t="s">
        <v>16</v>
      </c>
      <c r="G3489" s="10" t="s">
        <v>1519</v>
      </c>
      <c r="H3489" s="11" t="s">
        <v>1522</v>
      </c>
      <c r="I3489" s="2">
        <f t="shared" si="109"/>
        <v>2</v>
      </c>
      <c r="J3489" s="2" t="s">
        <v>11974</v>
      </c>
    </row>
    <row r="3490" spans="1:10" x14ac:dyDescent="0.25">
      <c r="A3490" s="12">
        <v>7813124742</v>
      </c>
      <c r="B3490" s="13" t="s">
        <v>8372</v>
      </c>
      <c r="C3490" s="13" t="str">
        <f>IF(B3490="","не указан"&amp;COUNTIF($A$3:$A3490,A3490),B3490)</f>
        <v>Общественное здание - детский сад</v>
      </c>
      <c r="D3490" s="10" t="str">
        <f t="shared" si="108"/>
        <v>7813124742Общественное здание - детский сад</v>
      </c>
      <c r="E3490" s="13" t="s">
        <v>8373</v>
      </c>
      <c r="F3490" s="13" t="s">
        <v>16</v>
      </c>
      <c r="G3490" s="13" t="s">
        <v>1519</v>
      </c>
      <c r="H3490" s="14" t="s">
        <v>1522</v>
      </c>
      <c r="I3490" s="2">
        <f t="shared" si="109"/>
        <v>1</v>
      </c>
      <c r="J3490" s="2" t="s">
        <v>11974</v>
      </c>
    </row>
    <row r="3491" spans="1:10" x14ac:dyDescent="0.25">
      <c r="A3491" s="9">
        <v>7813124809</v>
      </c>
      <c r="B3491" s="13"/>
      <c r="C3491" s="13" t="str">
        <f>IF(B3491="","не указан"&amp;COUNTIF($A$3:$A3491,A3491),B3491)</f>
        <v>не указан1</v>
      </c>
      <c r="D3491" s="10" t="str">
        <f t="shared" si="108"/>
        <v>7813124809не указан1</v>
      </c>
      <c r="E3491" s="10" t="s">
        <v>11294</v>
      </c>
      <c r="F3491" s="10" t="s">
        <v>16</v>
      </c>
      <c r="G3491" s="10" t="s">
        <v>1519</v>
      </c>
      <c r="H3491" s="11" t="s">
        <v>1572</v>
      </c>
      <c r="I3491" s="2">
        <f t="shared" si="109"/>
        <v>1</v>
      </c>
      <c r="J3491" s="2" t="s">
        <v>11974</v>
      </c>
    </row>
    <row r="3492" spans="1:10" x14ac:dyDescent="0.25">
      <c r="A3492" s="12">
        <v>7813124943</v>
      </c>
      <c r="B3492" s="13" t="s">
        <v>3998</v>
      </c>
      <c r="C3492" s="13" t="str">
        <f>IF(B3492="","не указан"&amp;COUNTIF($A$3:$A3492,A3492),B3492)</f>
        <v>ГБДОУ №89 1-я площадка</v>
      </c>
      <c r="D3492" s="10" t="str">
        <f t="shared" si="108"/>
        <v>7813124943ГБДОУ №89 1-я площадка</v>
      </c>
      <c r="E3492" s="13" t="s">
        <v>3999</v>
      </c>
      <c r="F3492" s="13" t="s">
        <v>16</v>
      </c>
      <c r="G3492" s="13" t="s">
        <v>1519</v>
      </c>
      <c r="H3492" s="14" t="s">
        <v>1558</v>
      </c>
      <c r="I3492" s="2">
        <f t="shared" si="109"/>
        <v>2</v>
      </c>
      <c r="J3492" s="2" t="s">
        <v>11974</v>
      </c>
    </row>
    <row r="3493" spans="1:10" x14ac:dyDescent="0.25">
      <c r="A3493" s="9">
        <v>7813124943</v>
      </c>
      <c r="B3493" s="10" t="s">
        <v>4000</v>
      </c>
      <c r="C3493" s="13" t="str">
        <f>IF(B3493="","не указан"&amp;COUNTIF($A$3:$A3493,A3493),B3493)</f>
        <v>ГБДОУ №89 2-я площадка</v>
      </c>
      <c r="D3493" s="10" t="str">
        <f t="shared" si="108"/>
        <v>7813124943ГБДОУ №89 2-я площадка</v>
      </c>
      <c r="E3493" s="10" t="s">
        <v>4001</v>
      </c>
      <c r="F3493" s="10" t="s">
        <v>16</v>
      </c>
      <c r="G3493" s="10" t="s">
        <v>1519</v>
      </c>
      <c r="H3493" s="11" t="s">
        <v>1558</v>
      </c>
      <c r="I3493" s="2">
        <f t="shared" si="109"/>
        <v>1</v>
      </c>
      <c r="J3493" s="2" t="s">
        <v>11974</v>
      </c>
    </row>
    <row r="3494" spans="1:10" x14ac:dyDescent="0.25">
      <c r="A3494" s="12">
        <v>7813124968</v>
      </c>
      <c r="B3494" s="13" t="s">
        <v>1557</v>
      </c>
      <c r="C3494" s="13" t="str">
        <f>IF(B3494="","не указан"&amp;COUNTIF($A$3:$A3494,A3494),B3494)</f>
        <v>ГБДОУ детский сад №85 Петроградского района Санкт-Петербурга</v>
      </c>
      <c r="D3494" s="10" t="str">
        <f t="shared" si="108"/>
        <v>7813124968ГБДОУ детский сад №85 Петроградского района Санкт-Петербурга</v>
      </c>
      <c r="E3494" s="13"/>
      <c r="F3494" s="13" t="s">
        <v>16</v>
      </c>
      <c r="G3494" s="13" t="s">
        <v>1519</v>
      </c>
      <c r="H3494" s="14" t="s">
        <v>1557</v>
      </c>
      <c r="I3494" s="2">
        <f t="shared" si="109"/>
        <v>1</v>
      </c>
      <c r="J3494" s="2" t="s">
        <v>11974</v>
      </c>
    </row>
    <row r="3495" spans="1:10" x14ac:dyDescent="0.25">
      <c r="A3495" s="9">
        <v>7813125023</v>
      </c>
      <c r="B3495" s="13"/>
      <c r="C3495" s="13" t="str">
        <f>IF(B3495="","не указан"&amp;COUNTIF($A$3:$A3495,A3495),B3495)</f>
        <v>не указан1</v>
      </c>
      <c r="D3495" s="10" t="str">
        <f t="shared" si="108"/>
        <v>7813125023не указан1</v>
      </c>
      <c r="E3495" s="10" t="s">
        <v>3642</v>
      </c>
      <c r="F3495" s="10" t="s">
        <v>16</v>
      </c>
      <c r="G3495" s="10" t="s">
        <v>1519</v>
      </c>
      <c r="H3495" s="11" t="s">
        <v>1529</v>
      </c>
      <c r="I3495" s="2">
        <f t="shared" si="109"/>
        <v>1</v>
      </c>
      <c r="J3495" s="2" t="s">
        <v>11974</v>
      </c>
    </row>
    <row r="3496" spans="1:10" x14ac:dyDescent="0.25">
      <c r="A3496" s="12">
        <v>7813125094</v>
      </c>
      <c r="B3496" s="13"/>
      <c r="C3496" s="13" t="str">
        <f>IF(B3496="","не указан"&amp;COUNTIF($A$3:$A3496,A3496),B3496)</f>
        <v>не указан1</v>
      </c>
      <c r="D3496" s="10" t="str">
        <f t="shared" si="108"/>
        <v>7813125094не указан1</v>
      </c>
      <c r="E3496" s="13" t="s">
        <v>4149</v>
      </c>
      <c r="F3496" s="13" t="s">
        <v>16</v>
      </c>
      <c r="G3496" s="13" t="s">
        <v>1519</v>
      </c>
      <c r="H3496" s="14" t="s">
        <v>1534</v>
      </c>
      <c r="I3496" s="2">
        <f t="shared" si="109"/>
        <v>2</v>
      </c>
      <c r="J3496" s="2" t="s">
        <v>11974</v>
      </c>
    </row>
    <row r="3497" spans="1:10" x14ac:dyDescent="0.25">
      <c r="A3497" s="9">
        <v>7813125094</v>
      </c>
      <c r="B3497" s="10" t="s">
        <v>5673</v>
      </c>
      <c r="C3497" s="13" t="str">
        <f>IF(B3497="","не указан"&amp;COUNTIF($A$3:$A3497,A3497),B3497)</f>
        <v>дополнительный корпус</v>
      </c>
      <c r="D3497" s="10" t="str">
        <f t="shared" si="108"/>
        <v>7813125094дополнительный корпус</v>
      </c>
      <c r="E3497" s="10" t="s">
        <v>5674</v>
      </c>
      <c r="F3497" s="10" t="s">
        <v>16</v>
      </c>
      <c r="G3497" s="10" t="s">
        <v>1519</v>
      </c>
      <c r="H3497" s="11" t="s">
        <v>1534</v>
      </c>
      <c r="I3497" s="2">
        <f t="shared" si="109"/>
        <v>1</v>
      </c>
      <c r="J3497" s="2" t="s">
        <v>11974</v>
      </c>
    </row>
    <row r="3498" spans="1:10" x14ac:dyDescent="0.25">
      <c r="A3498" s="12">
        <v>7813125104</v>
      </c>
      <c r="B3498" s="13"/>
      <c r="C3498" s="13" t="str">
        <f>IF(B3498="","не указан"&amp;COUNTIF($A$3:$A3498,A3498),B3498)</f>
        <v>не указан1</v>
      </c>
      <c r="D3498" s="10" t="str">
        <f t="shared" si="108"/>
        <v>7813125104не указан1</v>
      </c>
      <c r="E3498" s="13" t="s">
        <v>5074</v>
      </c>
      <c r="F3498" s="13" t="s">
        <v>16</v>
      </c>
      <c r="G3498" s="13" t="s">
        <v>1519</v>
      </c>
      <c r="H3498" s="14" t="s">
        <v>1552</v>
      </c>
      <c r="I3498" s="2">
        <f t="shared" si="109"/>
        <v>1</v>
      </c>
      <c r="J3498" s="2" t="s">
        <v>11974</v>
      </c>
    </row>
    <row r="3499" spans="1:10" x14ac:dyDescent="0.25">
      <c r="A3499" s="9">
        <v>7813125129</v>
      </c>
      <c r="B3499" s="13"/>
      <c r="C3499" s="13" t="str">
        <f>IF(B3499="","не указан"&amp;COUNTIF($A$3:$A3499,A3499),B3499)</f>
        <v>не указан1</v>
      </c>
      <c r="D3499" s="10" t="str">
        <f t="shared" si="108"/>
        <v>7813125129не указан1</v>
      </c>
      <c r="E3499" s="10" t="s">
        <v>5182</v>
      </c>
      <c r="F3499" s="10" t="s">
        <v>16</v>
      </c>
      <c r="G3499" s="10" t="s">
        <v>1519</v>
      </c>
      <c r="H3499" s="11" t="s">
        <v>1541</v>
      </c>
      <c r="I3499" s="2">
        <f t="shared" si="109"/>
        <v>1</v>
      </c>
      <c r="J3499" s="2" t="s">
        <v>11974</v>
      </c>
    </row>
    <row r="3500" spans="1:10" x14ac:dyDescent="0.25">
      <c r="A3500" s="12">
        <v>7813125136</v>
      </c>
      <c r="B3500" s="13" t="s">
        <v>10447</v>
      </c>
      <c r="C3500" s="13" t="str">
        <f>IF(B3500="","не указан"&amp;COUNTIF($A$3:$A3500,A3500),B3500)</f>
        <v>Спальный корпус № 1</v>
      </c>
      <c r="D3500" s="10" t="str">
        <f t="shared" si="108"/>
        <v>7813125136Спальный корпус № 1</v>
      </c>
      <c r="E3500" s="13" t="s">
        <v>10448</v>
      </c>
      <c r="F3500" s="13" t="s">
        <v>2243</v>
      </c>
      <c r="G3500" s="13" t="s">
        <v>2640</v>
      </c>
      <c r="H3500" s="14" t="s">
        <v>2676</v>
      </c>
      <c r="I3500" s="2">
        <f t="shared" si="109"/>
        <v>2</v>
      </c>
      <c r="J3500" s="2" t="s">
        <v>11974</v>
      </c>
    </row>
    <row r="3501" spans="1:10" x14ac:dyDescent="0.25">
      <c r="A3501" s="9">
        <v>7813125136</v>
      </c>
      <c r="B3501" s="10" t="s">
        <v>10461</v>
      </c>
      <c r="C3501" s="13" t="str">
        <f>IF(B3501="","не указан"&amp;COUNTIF($A$3:$A3501,A3501),B3501)</f>
        <v>Спальный корпус №2</v>
      </c>
      <c r="D3501" s="10" t="str">
        <f t="shared" si="108"/>
        <v>7813125136Спальный корпус №2</v>
      </c>
      <c r="E3501" s="10" t="s">
        <v>10462</v>
      </c>
      <c r="F3501" s="10" t="s">
        <v>2243</v>
      </c>
      <c r="G3501" s="10" t="s">
        <v>2640</v>
      </c>
      <c r="H3501" s="11" t="s">
        <v>2676</v>
      </c>
      <c r="I3501" s="2">
        <f t="shared" si="109"/>
        <v>1</v>
      </c>
      <c r="J3501" s="2" t="s">
        <v>11974</v>
      </c>
    </row>
    <row r="3502" spans="1:10" x14ac:dyDescent="0.25">
      <c r="A3502" s="12">
        <v>7813125249</v>
      </c>
      <c r="B3502" s="13"/>
      <c r="C3502" s="13" t="str">
        <f>IF(B3502="","не указан"&amp;COUNTIF($A$3:$A3502,A3502),B3502)</f>
        <v>не указан1</v>
      </c>
      <c r="D3502" s="10" t="str">
        <f t="shared" si="108"/>
        <v>7813125249не указан1</v>
      </c>
      <c r="E3502" s="13" t="s">
        <v>5032</v>
      </c>
      <c r="F3502" s="13" t="s">
        <v>16</v>
      </c>
      <c r="G3502" s="13" t="s">
        <v>1519</v>
      </c>
      <c r="H3502" s="14" t="s">
        <v>1540</v>
      </c>
      <c r="I3502" s="2">
        <f t="shared" si="109"/>
        <v>2</v>
      </c>
      <c r="J3502" s="2" t="s">
        <v>11974</v>
      </c>
    </row>
    <row r="3503" spans="1:10" x14ac:dyDescent="0.25">
      <c r="A3503" s="9">
        <v>7813125249</v>
      </c>
      <c r="B3503" s="10" t="s">
        <v>5204</v>
      </c>
      <c r="C3503" s="13" t="str">
        <f>IF(B3503="","не указан"&amp;COUNTIF($A$3:$A3503,A3503),B3503)</f>
        <v>детский сад (вторая площадка)</v>
      </c>
      <c r="D3503" s="10" t="str">
        <f t="shared" si="108"/>
        <v>7813125249детский сад (вторая площадка)</v>
      </c>
      <c r="E3503" s="10" t="s">
        <v>5205</v>
      </c>
      <c r="F3503" s="10" t="s">
        <v>16</v>
      </c>
      <c r="G3503" s="10" t="s">
        <v>1519</v>
      </c>
      <c r="H3503" s="11" t="s">
        <v>1540</v>
      </c>
      <c r="I3503" s="2">
        <f t="shared" si="109"/>
        <v>1</v>
      </c>
      <c r="J3503" s="2" t="s">
        <v>11974</v>
      </c>
    </row>
    <row r="3504" spans="1:10" x14ac:dyDescent="0.25">
      <c r="A3504" s="12">
        <v>7813125256</v>
      </c>
      <c r="B3504" s="13"/>
      <c r="C3504" s="13" t="str">
        <f>IF(B3504="","не указан"&amp;COUNTIF($A$3:$A3504,A3504),B3504)</f>
        <v>не указан1</v>
      </c>
      <c r="D3504" s="10" t="str">
        <f t="shared" si="108"/>
        <v>7813125256не указан1</v>
      </c>
      <c r="E3504" s="13" t="s">
        <v>5159</v>
      </c>
      <c r="F3504" s="13" t="s">
        <v>16</v>
      </c>
      <c r="G3504" s="13" t="s">
        <v>1519</v>
      </c>
      <c r="H3504" s="14" t="s">
        <v>1559</v>
      </c>
      <c r="I3504" s="2">
        <f t="shared" si="109"/>
        <v>2</v>
      </c>
      <c r="J3504" s="2" t="s">
        <v>11974</v>
      </c>
    </row>
    <row r="3505" spans="1:10" x14ac:dyDescent="0.25">
      <c r="A3505" s="9">
        <v>7813125256</v>
      </c>
      <c r="B3505" s="10" t="s">
        <v>5376</v>
      </c>
      <c r="C3505" s="13" t="str">
        <f>IF(B3505="","не указан"&amp;COUNTIF($A$3:$A3505,A3505),B3505)</f>
        <v>Детский сад, площадка 2</v>
      </c>
      <c r="D3505" s="10" t="str">
        <f t="shared" si="108"/>
        <v>7813125256Детский сад, площадка 2</v>
      </c>
      <c r="E3505" s="10" t="s">
        <v>5377</v>
      </c>
      <c r="F3505" s="10" t="s">
        <v>16</v>
      </c>
      <c r="G3505" s="10" t="s">
        <v>1519</v>
      </c>
      <c r="H3505" s="11" t="s">
        <v>1559</v>
      </c>
      <c r="I3505" s="2">
        <f t="shared" si="109"/>
        <v>1</v>
      </c>
      <c r="J3505" s="2" t="s">
        <v>11974</v>
      </c>
    </row>
    <row r="3506" spans="1:10" x14ac:dyDescent="0.25">
      <c r="A3506" s="12">
        <v>7813125263</v>
      </c>
      <c r="B3506" s="13" t="s">
        <v>3948</v>
      </c>
      <c r="C3506" s="13" t="str">
        <f>IF(B3506="","не указан"&amp;COUNTIF($A$3:$A3506,A3506),B3506)</f>
        <v>ГБДОУ детский сад №93 (Зверинская)</v>
      </c>
      <c r="D3506" s="10" t="str">
        <f t="shared" si="108"/>
        <v>7813125263ГБДОУ детский сад №93 (Зверинская)</v>
      </c>
      <c r="E3506" s="13" t="s">
        <v>3949</v>
      </c>
      <c r="F3506" s="13" t="s">
        <v>16</v>
      </c>
      <c r="G3506" s="13" t="s">
        <v>1519</v>
      </c>
      <c r="H3506" s="14" t="s">
        <v>1560</v>
      </c>
      <c r="I3506" s="2">
        <f t="shared" si="109"/>
        <v>3</v>
      </c>
      <c r="J3506" s="2" t="s">
        <v>11974</v>
      </c>
    </row>
    <row r="3507" spans="1:10" x14ac:dyDescent="0.25">
      <c r="A3507" s="9">
        <v>7813125263</v>
      </c>
      <c r="B3507" s="10" t="s">
        <v>3950</v>
      </c>
      <c r="C3507" s="13" t="str">
        <f>IF(B3507="","не указан"&amp;COUNTIF($A$3:$A3507,A3507),B3507)</f>
        <v>ГБДОУ детский сад №93 (площадка 1)</v>
      </c>
      <c r="D3507" s="10" t="str">
        <f t="shared" si="108"/>
        <v>7813125263ГБДОУ детский сад №93 (площадка 1)</v>
      </c>
      <c r="E3507" s="10" t="s">
        <v>3951</v>
      </c>
      <c r="F3507" s="10" t="s">
        <v>16</v>
      </c>
      <c r="G3507" s="10" t="s">
        <v>1519</v>
      </c>
      <c r="H3507" s="11" t="s">
        <v>1560</v>
      </c>
      <c r="I3507" s="2">
        <f t="shared" si="109"/>
        <v>2</v>
      </c>
      <c r="J3507" s="2" t="s">
        <v>11974</v>
      </c>
    </row>
    <row r="3508" spans="1:10" x14ac:dyDescent="0.25">
      <c r="A3508" s="12">
        <v>7813125263</v>
      </c>
      <c r="B3508" s="13" t="s">
        <v>3952</v>
      </c>
      <c r="C3508" s="13" t="str">
        <f>IF(B3508="","не указан"&amp;COUNTIF($A$3:$A3508,A3508),B3508)</f>
        <v>ГБДОУ детский сад №93 (площадка 2)</v>
      </c>
      <c r="D3508" s="10" t="str">
        <f t="shared" si="108"/>
        <v>7813125263ГБДОУ детский сад №93 (площадка 2)</v>
      </c>
      <c r="E3508" s="13"/>
      <c r="F3508" s="13" t="s">
        <v>16</v>
      </c>
      <c r="G3508" s="13" t="s">
        <v>1519</v>
      </c>
      <c r="H3508" s="14" t="s">
        <v>1560</v>
      </c>
      <c r="I3508" s="2">
        <f t="shared" si="109"/>
        <v>1</v>
      </c>
      <c r="J3508" s="2" t="s">
        <v>11974</v>
      </c>
    </row>
    <row r="3509" spans="1:10" x14ac:dyDescent="0.25">
      <c r="A3509" s="9">
        <v>7813125295</v>
      </c>
      <c r="B3509" s="13"/>
      <c r="C3509" s="13" t="str">
        <f>IF(B3509="","не указан"&amp;COUNTIF($A$3:$A3509,A3509),B3509)</f>
        <v>не указан1</v>
      </c>
      <c r="D3509" s="10" t="str">
        <f t="shared" si="108"/>
        <v>7813125295не указан1</v>
      </c>
      <c r="E3509" s="10"/>
      <c r="F3509" s="10" t="s">
        <v>16</v>
      </c>
      <c r="G3509" s="10" t="s">
        <v>1519</v>
      </c>
      <c r="H3509" s="11" t="s">
        <v>1583</v>
      </c>
      <c r="I3509" s="2">
        <f t="shared" si="109"/>
        <v>2</v>
      </c>
      <c r="J3509" s="2" t="s">
        <v>11974</v>
      </c>
    </row>
    <row r="3510" spans="1:10" x14ac:dyDescent="0.25">
      <c r="A3510" s="12">
        <v>7813125295</v>
      </c>
      <c r="B3510" s="13"/>
      <c r="C3510" s="13" t="str">
        <f>IF(B3510="","не указан"&amp;COUNTIF($A$3:$A3510,A3510),B3510)</f>
        <v>не указан2</v>
      </c>
      <c r="D3510" s="10" t="str">
        <f t="shared" si="108"/>
        <v>7813125295не указан2</v>
      </c>
      <c r="E3510" s="13"/>
      <c r="F3510" s="13" t="s">
        <v>16</v>
      </c>
      <c r="G3510" s="13" t="s">
        <v>1519</v>
      </c>
      <c r="H3510" s="14" t="s">
        <v>1583</v>
      </c>
      <c r="I3510" s="2">
        <f t="shared" si="109"/>
        <v>1</v>
      </c>
      <c r="J3510" s="2" t="s">
        <v>11974</v>
      </c>
    </row>
    <row r="3511" spans="1:10" x14ac:dyDescent="0.25">
      <c r="A3511" s="9">
        <v>7813125383</v>
      </c>
      <c r="B3511" s="13"/>
      <c r="C3511" s="13" t="str">
        <f>IF(B3511="","не указан"&amp;COUNTIF($A$3:$A3511,A3511),B3511)</f>
        <v>не указан1</v>
      </c>
      <c r="D3511" s="10" t="str">
        <f t="shared" si="108"/>
        <v>7813125383не указан1</v>
      </c>
      <c r="E3511" s="10" t="s">
        <v>6241</v>
      </c>
      <c r="F3511" s="10" t="s">
        <v>16</v>
      </c>
      <c r="G3511" s="10" t="s">
        <v>1519</v>
      </c>
      <c r="H3511" s="11" t="s">
        <v>1524</v>
      </c>
      <c r="I3511" s="2">
        <f t="shared" si="109"/>
        <v>2</v>
      </c>
      <c r="J3511" s="2" t="s">
        <v>11974</v>
      </c>
    </row>
    <row r="3512" spans="1:10" x14ac:dyDescent="0.25">
      <c r="A3512" s="12">
        <v>7813125383</v>
      </c>
      <c r="B3512" s="13"/>
      <c r="C3512" s="13" t="str">
        <f>IF(B3512="","не указан"&amp;COUNTIF($A$3:$A3512,A3512),B3512)</f>
        <v>не указан2</v>
      </c>
      <c r="D3512" s="10" t="str">
        <f t="shared" si="108"/>
        <v>7813125383не указан2</v>
      </c>
      <c r="E3512" s="13" t="s">
        <v>9723</v>
      </c>
      <c r="F3512" s="13" t="s">
        <v>16</v>
      </c>
      <c r="G3512" s="13" t="s">
        <v>1519</v>
      </c>
      <c r="H3512" s="14" t="s">
        <v>1524</v>
      </c>
      <c r="I3512" s="2">
        <f t="shared" si="109"/>
        <v>1</v>
      </c>
      <c r="J3512" s="2" t="s">
        <v>11974</v>
      </c>
    </row>
    <row r="3513" spans="1:10" x14ac:dyDescent="0.25">
      <c r="A3513" s="9">
        <v>7813125400</v>
      </c>
      <c r="B3513" s="13"/>
      <c r="C3513" s="13" t="str">
        <f>IF(B3513="","не указан"&amp;COUNTIF($A$3:$A3513,A3513),B3513)</f>
        <v>не указан1</v>
      </c>
      <c r="D3513" s="10" t="str">
        <f t="shared" si="108"/>
        <v>7813125400не указан1</v>
      </c>
      <c r="E3513" s="10" t="s">
        <v>5019</v>
      </c>
      <c r="F3513" s="10" t="s">
        <v>16</v>
      </c>
      <c r="G3513" s="10" t="s">
        <v>1519</v>
      </c>
      <c r="H3513" s="11" t="s">
        <v>1538</v>
      </c>
      <c r="I3513" s="2">
        <f t="shared" si="109"/>
        <v>2</v>
      </c>
      <c r="J3513" s="2" t="s">
        <v>11974</v>
      </c>
    </row>
    <row r="3514" spans="1:10" x14ac:dyDescent="0.25">
      <c r="A3514" s="12">
        <v>7813125400</v>
      </c>
      <c r="B3514" s="13" t="s">
        <v>5233</v>
      </c>
      <c r="C3514" s="13" t="str">
        <f>IF(B3514="","не указан"&amp;COUNTIF($A$3:$A3514,A3514),B3514)</f>
        <v>детский сад 1</v>
      </c>
      <c r="D3514" s="10" t="str">
        <f t="shared" si="108"/>
        <v>7813125400детский сад 1</v>
      </c>
      <c r="E3514" s="13" t="s">
        <v>5234</v>
      </c>
      <c r="F3514" s="13" t="s">
        <v>16</v>
      </c>
      <c r="G3514" s="13" t="s">
        <v>1519</v>
      </c>
      <c r="H3514" s="14" t="s">
        <v>1538</v>
      </c>
      <c r="I3514" s="2">
        <f t="shared" si="109"/>
        <v>1</v>
      </c>
      <c r="J3514" s="2" t="s">
        <v>11974</v>
      </c>
    </row>
    <row r="3515" spans="1:10" x14ac:dyDescent="0.25">
      <c r="A3515" s="9">
        <v>7813125418</v>
      </c>
      <c r="B3515" s="13"/>
      <c r="C3515" s="13" t="str">
        <f>IF(B3515="","не указан"&amp;COUNTIF($A$3:$A3515,A3515),B3515)</f>
        <v>не указан1</v>
      </c>
      <c r="D3515" s="10" t="str">
        <f t="shared" si="108"/>
        <v>7813125418не указан1</v>
      </c>
      <c r="E3515" s="10" t="s">
        <v>5024</v>
      </c>
      <c r="F3515" s="10" t="s">
        <v>16</v>
      </c>
      <c r="G3515" s="10" t="s">
        <v>1519</v>
      </c>
      <c r="H3515" s="11" t="s">
        <v>1550</v>
      </c>
      <c r="I3515" s="2">
        <f t="shared" si="109"/>
        <v>1</v>
      </c>
      <c r="J3515" s="2" t="s">
        <v>11974</v>
      </c>
    </row>
    <row r="3516" spans="1:10" x14ac:dyDescent="0.25">
      <c r="A3516" s="12">
        <v>7813125432</v>
      </c>
      <c r="B3516" s="13"/>
      <c r="C3516" s="13" t="str">
        <f>IF(B3516="","не указан"&amp;COUNTIF($A$3:$A3516,A3516),B3516)</f>
        <v>не указан1</v>
      </c>
      <c r="D3516" s="10" t="str">
        <f t="shared" si="108"/>
        <v>7813125432не указан1</v>
      </c>
      <c r="E3516" s="13" t="s">
        <v>11813</v>
      </c>
      <c r="F3516" s="13" t="s">
        <v>16</v>
      </c>
      <c r="G3516" s="13" t="s">
        <v>1519</v>
      </c>
      <c r="H3516" s="14" t="s">
        <v>1582</v>
      </c>
      <c r="I3516" s="2">
        <f t="shared" si="109"/>
        <v>1</v>
      </c>
      <c r="J3516" s="2" t="s">
        <v>11974</v>
      </c>
    </row>
    <row r="3517" spans="1:10" x14ac:dyDescent="0.25">
      <c r="A3517" s="9">
        <v>7813125440</v>
      </c>
      <c r="B3517" s="13"/>
      <c r="C3517" s="13" t="str">
        <f>IF(B3517="","не указан"&amp;COUNTIF($A$3:$A3517,A3517),B3517)</f>
        <v>не указан1</v>
      </c>
      <c r="D3517" s="10" t="str">
        <f t="shared" si="108"/>
        <v>7813125440не указан1</v>
      </c>
      <c r="E3517" s="10" t="s">
        <v>5999</v>
      </c>
      <c r="F3517" s="10" t="s">
        <v>16</v>
      </c>
      <c r="G3517" s="10" t="s">
        <v>1519</v>
      </c>
      <c r="H3517" s="11" t="s">
        <v>1553</v>
      </c>
      <c r="I3517" s="2">
        <f t="shared" si="109"/>
        <v>2</v>
      </c>
      <c r="J3517" s="2" t="s">
        <v>11974</v>
      </c>
    </row>
    <row r="3518" spans="1:10" x14ac:dyDescent="0.25">
      <c r="A3518" s="12">
        <v>7813125440</v>
      </c>
      <c r="B3518" s="13"/>
      <c r="C3518" s="13" t="str">
        <f>IF(B3518="","не указан"&amp;COUNTIF($A$3:$A3518,A3518),B3518)</f>
        <v>не указан2</v>
      </c>
      <c r="D3518" s="10" t="str">
        <f t="shared" si="108"/>
        <v>7813125440не указан2</v>
      </c>
      <c r="E3518" s="13" t="s">
        <v>6035</v>
      </c>
      <c r="F3518" s="13" t="s">
        <v>16</v>
      </c>
      <c r="G3518" s="13" t="s">
        <v>1519</v>
      </c>
      <c r="H3518" s="14" t="s">
        <v>1553</v>
      </c>
      <c r="I3518" s="2">
        <f t="shared" si="109"/>
        <v>1</v>
      </c>
      <c r="J3518" s="2" t="s">
        <v>11974</v>
      </c>
    </row>
    <row r="3519" spans="1:10" x14ac:dyDescent="0.25">
      <c r="A3519" s="9">
        <v>7813125560</v>
      </c>
      <c r="B3519" s="13"/>
      <c r="C3519" s="13" t="str">
        <f>IF(B3519="","не указан"&amp;COUNTIF($A$3:$A3519,A3519),B3519)</f>
        <v>не указан1</v>
      </c>
      <c r="D3519" s="10" t="str">
        <f t="shared" si="108"/>
        <v>7813125560не указан1</v>
      </c>
      <c r="E3519" s="10" t="s">
        <v>7877</v>
      </c>
      <c r="F3519" s="10" t="s">
        <v>16</v>
      </c>
      <c r="G3519" s="10" t="s">
        <v>1519</v>
      </c>
      <c r="H3519" s="11" t="s">
        <v>1562</v>
      </c>
      <c r="I3519" s="2">
        <f t="shared" si="109"/>
        <v>2</v>
      </c>
      <c r="J3519" s="2" t="s">
        <v>11974</v>
      </c>
    </row>
    <row r="3520" spans="1:10" x14ac:dyDescent="0.25">
      <c r="A3520" s="12">
        <v>7813125560</v>
      </c>
      <c r="B3520" s="13"/>
      <c r="C3520" s="13" t="str">
        <f>IF(B3520="","не указан"&amp;COUNTIF($A$3:$A3520,A3520),B3520)</f>
        <v>не указан2</v>
      </c>
      <c r="D3520" s="10" t="str">
        <f t="shared" si="108"/>
        <v>7813125560не указан2</v>
      </c>
      <c r="E3520" s="13"/>
      <c r="F3520" s="13" t="s">
        <v>16</v>
      </c>
      <c r="G3520" s="13" t="s">
        <v>1519</v>
      </c>
      <c r="H3520" s="14" t="s">
        <v>1562</v>
      </c>
      <c r="I3520" s="2">
        <f t="shared" si="109"/>
        <v>1</v>
      </c>
      <c r="J3520" s="2" t="s">
        <v>11974</v>
      </c>
    </row>
    <row r="3521" spans="1:10" x14ac:dyDescent="0.25">
      <c r="A3521" s="9">
        <v>7813125577</v>
      </c>
      <c r="B3521" s="10" t="s">
        <v>4485</v>
      </c>
      <c r="C3521" s="13" t="str">
        <f>IF(B3521="","не указан"&amp;COUNTIF($A$3:$A3521,A3521),B3521)</f>
        <v>Государственное бюджетное дошкольное образовательное учреждение детский сад № 70 комбинированного вида Петроградского района</v>
      </c>
      <c r="D3521" s="10" t="str">
        <f t="shared" si="108"/>
        <v>7813125577Государственное бюджетное дошкольное образовательное учреждение детский сад № 70 комбинированного вида Петроградского района</v>
      </c>
      <c r="E3521" s="10" t="s">
        <v>4486</v>
      </c>
      <c r="F3521" s="10" t="s">
        <v>16</v>
      </c>
      <c r="G3521" s="10" t="s">
        <v>1519</v>
      </c>
      <c r="H3521" s="11" t="s">
        <v>1549</v>
      </c>
      <c r="I3521" s="2">
        <f t="shared" si="109"/>
        <v>1</v>
      </c>
      <c r="J3521" s="2" t="s">
        <v>11974</v>
      </c>
    </row>
    <row r="3522" spans="1:10" x14ac:dyDescent="0.25">
      <c r="A3522" s="12">
        <v>7813125601</v>
      </c>
      <c r="B3522" s="13" t="s">
        <v>5393</v>
      </c>
      <c r="C3522" s="13" t="str">
        <f>IF(B3522="","не указан"&amp;COUNTIF($A$3:$A3522,A3522),B3522)</f>
        <v>Детское дошкольное образовательное учреждение детский сад</v>
      </c>
      <c r="D3522" s="10" t="str">
        <f t="shared" si="108"/>
        <v>7813125601Детское дошкольное образовательное учреждение детский сад</v>
      </c>
      <c r="E3522" s="13" t="s">
        <v>5394</v>
      </c>
      <c r="F3522" s="13" t="s">
        <v>16</v>
      </c>
      <c r="G3522" s="13" t="s">
        <v>1519</v>
      </c>
      <c r="H3522" s="14" t="s">
        <v>1543</v>
      </c>
      <c r="I3522" s="2">
        <f t="shared" si="109"/>
        <v>2</v>
      </c>
      <c r="J3522" s="2" t="s">
        <v>11974</v>
      </c>
    </row>
    <row r="3523" spans="1:10" x14ac:dyDescent="0.25">
      <c r="A3523" s="9">
        <v>7813125601</v>
      </c>
      <c r="B3523" s="10" t="s">
        <v>5395</v>
      </c>
      <c r="C3523" s="13" t="str">
        <f>IF(B3523="","не указан"&amp;COUNTIF($A$3:$A3523,A3523),B3523)</f>
        <v>Детское дошкольное образовательное учреждение, детский сад</v>
      </c>
      <c r="D3523" s="10" t="str">
        <f t="shared" si="108"/>
        <v>7813125601Детское дошкольное образовательное учреждение, детский сад</v>
      </c>
      <c r="E3523" s="10" t="s">
        <v>5396</v>
      </c>
      <c r="F3523" s="10" t="s">
        <v>16</v>
      </c>
      <c r="G3523" s="10" t="s">
        <v>1519</v>
      </c>
      <c r="H3523" s="11" t="s">
        <v>1543</v>
      </c>
      <c r="I3523" s="2">
        <f t="shared" si="109"/>
        <v>1</v>
      </c>
      <c r="J3523" s="2" t="s">
        <v>11974</v>
      </c>
    </row>
    <row r="3524" spans="1:10" x14ac:dyDescent="0.25">
      <c r="A3524" s="12">
        <v>7813125626</v>
      </c>
      <c r="B3524" s="13" t="s">
        <v>3868</v>
      </c>
      <c r="C3524" s="13" t="str">
        <f>IF(B3524="","не указан"&amp;COUNTIF($A$3:$A3524,A3524),B3524)</f>
        <v>ГБДОУ Детский сад № 4 Петроградского района Санкт - Петербурга , пр. Добролюбова д. 2 литер А</v>
      </c>
      <c r="D3524" s="10" t="str">
        <f t="shared" ref="D3524:D3587" si="110">A3524&amp;C3524</f>
        <v>7813125626ГБДОУ Детский сад № 4 Петроградского района Санкт - Петербурга , пр. Добролюбова д. 2 литер А</v>
      </c>
      <c r="E3524" s="13"/>
      <c r="F3524" s="13" t="s">
        <v>16</v>
      </c>
      <c r="G3524" s="13" t="s">
        <v>1519</v>
      </c>
      <c r="H3524" s="14" t="s">
        <v>1536</v>
      </c>
      <c r="I3524" s="2">
        <f t="shared" ref="I3524:I3587" si="111">COUNTIF(A3524:A10255,A3524)</f>
        <v>2</v>
      </c>
      <c r="J3524" s="2" t="s">
        <v>11974</v>
      </c>
    </row>
    <row r="3525" spans="1:10" x14ac:dyDescent="0.25">
      <c r="A3525" s="9">
        <v>7813125626</v>
      </c>
      <c r="B3525" s="10" t="s">
        <v>3928</v>
      </c>
      <c r="C3525" s="13" t="str">
        <f>IF(B3525="","не указан"&amp;COUNTIF($A$3:$A3525,A3525),B3525)</f>
        <v>ГБДОУ Детский сад №4 Петроградского района</v>
      </c>
      <c r="D3525" s="10" t="str">
        <f t="shared" si="110"/>
        <v>7813125626ГБДОУ Детский сад №4 Петроградского района</v>
      </c>
      <c r="E3525" s="10" t="s">
        <v>3929</v>
      </c>
      <c r="F3525" s="10" t="s">
        <v>16</v>
      </c>
      <c r="G3525" s="10" t="s">
        <v>1519</v>
      </c>
      <c r="H3525" s="11" t="s">
        <v>1536</v>
      </c>
      <c r="I3525" s="2">
        <f t="shared" si="111"/>
        <v>1</v>
      </c>
      <c r="J3525" s="2" t="s">
        <v>11974</v>
      </c>
    </row>
    <row r="3526" spans="1:10" x14ac:dyDescent="0.25">
      <c r="A3526" s="12">
        <v>7813125633</v>
      </c>
      <c r="B3526" s="13" t="s">
        <v>6642</v>
      </c>
      <c r="C3526" s="13" t="str">
        <f>IF(B3526="","не указан"&amp;COUNTIF($A$3:$A3526,A3526),B3526)</f>
        <v>Здание школы 87</v>
      </c>
      <c r="D3526" s="10" t="str">
        <f t="shared" si="110"/>
        <v>7813125633Здание школы 87</v>
      </c>
      <c r="E3526" s="13" t="s">
        <v>6643</v>
      </c>
      <c r="F3526" s="13" t="s">
        <v>16</v>
      </c>
      <c r="G3526" s="13" t="s">
        <v>1519</v>
      </c>
      <c r="H3526" s="14" t="s">
        <v>1578</v>
      </c>
      <c r="I3526" s="2">
        <f t="shared" si="111"/>
        <v>1</v>
      </c>
      <c r="J3526" s="2" t="s">
        <v>11974</v>
      </c>
    </row>
    <row r="3527" spans="1:10" x14ac:dyDescent="0.25">
      <c r="A3527" s="9">
        <v>7813125640</v>
      </c>
      <c r="B3527" s="13"/>
      <c r="C3527" s="13" t="str">
        <f>IF(B3527="","не указан"&amp;COUNTIF($A$3:$A3527,A3527),B3527)</f>
        <v>не указан1</v>
      </c>
      <c r="D3527" s="10" t="str">
        <f t="shared" si="110"/>
        <v>7813125640не указан1</v>
      </c>
      <c r="E3527" s="10"/>
      <c r="F3527" s="10" t="s">
        <v>16</v>
      </c>
      <c r="G3527" s="10" t="s">
        <v>1519</v>
      </c>
      <c r="H3527" s="11" t="s">
        <v>1567</v>
      </c>
      <c r="I3527" s="2">
        <f t="shared" si="111"/>
        <v>2</v>
      </c>
      <c r="J3527" s="2" t="s">
        <v>11974</v>
      </c>
    </row>
    <row r="3528" spans="1:10" x14ac:dyDescent="0.25">
      <c r="A3528" s="12">
        <v>7813125640</v>
      </c>
      <c r="B3528" s="13"/>
      <c r="C3528" s="13" t="str">
        <f>IF(B3528="","не указан"&amp;COUNTIF($A$3:$A3528,A3528),B3528)</f>
        <v>не указан2</v>
      </c>
      <c r="D3528" s="10" t="str">
        <f t="shared" si="110"/>
        <v>7813125640не указан2</v>
      </c>
      <c r="E3528" s="13" t="s">
        <v>11206</v>
      </c>
      <c r="F3528" s="13" t="s">
        <v>16</v>
      </c>
      <c r="G3528" s="13" t="s">
        <v>1519</v>
      </c>
      <c r="H3528" s="14" t="s">
        <v>1567</v>
      </c>
      <c r="I3528" s="2">
        <f t="shared" si="111"/>
        <v>1</v>
      </c>
      <c r="J3528" s="2" t="s">
        <v>11974</v>
      </c>
    </row>
    <row r="3529" spans="1:10" x14ac:dyDescent="0.25">
      <c r="A3529" s="9">
        <v>7813125827</v>
      </c>
      <c r="B3529" s="13"/>
      <c r="C3529" s="13" t="str">
        <f>IF(B3529="","не указан"&amp;COUNTIF($A$3:$A3529,A3529),B3529)</f>
        <v>не указан1</v>
      </c>
      <c r="D3529" s="10" t="str">
        <f t="shared" si="110"/>
        <v>7813125827не указан1</v>
      </c>
      <c r="E3529" s="10" t="s">
        <v>5000</v>
      </c>
      <c r="F3529" s="10" t="s">
        <v>16</v>
      </c>
      <c r="G3529" s="10" t="s">
        <v>1519</v>
      </c>
      <c r="H3529" s="11" t="s">
        <v>1542</v>
      </c>
      <c r="I3529" s="2">
        <f t="shared" si="111"/>
        <v>1</v>
      </c>
      <c r="J3529" s="2" t="s">
        <v>11974</v>
      </c>
    </row>
    <row r="3530" spans="1:10" x14ac:dyDescent="0.25">
      <c r="A3530" s="12">
        <v>7813125908</v>
      </c>
      <c r="B3530" s="13"/>
      <c r="C3530" s="13" t="str">
        <f>IF(B3530="","не указан"&amp;COUNTIF($A$3:$A3530,A3530),B3530)</f>
        <v>не указан1</v>
      </c>
      <c r="D3530" s="10" t="str">
        <f t="shared" si="110"/>
        <v>7813125908не указан1</v>
      </c>
      <c r="E3530" s="13" t="s">
        <v>5056</v>
      </c>
      <c r="F3530" s="13" t="s">
        <v>16</v>
      </c>
      <c r="G3530" s="13" t="s">
        <v>1519</v>
      </c>
      <c r="H3530" s="14" t="s">
        <v>1523</v>
      </c>
      <c r="I3530" s="2">
        <f t="shared" si="111"/>
        <v>1</v>
      </c>
      <c r="J3530" s="2" t="s">
        <v>11974</v>
      </c>
    </row>
    <row r="3531" spans="1:10" x14ac:dyDescent="0.25">
      <c r="A3531" s="9">
        <v>7813126010</v>
      </c>
      <c r="B3531" s="10" t="s">
        <v>3947</v>
      </c>
      <c r="C3531" s="13" t="str">
        <f>IF(B3531="","не указан"&amp;COUNTIF($A$3:$A3531,A3531),B3531)</f>
        <v>ГБДОУ детский сад №82</v>
      </c>
      <c r="D3531" s="10" t="str">
        <f t="shared" si="110"/>
        <v>7813126010ГБДОУ детский сад №82</v>
      </c>
      <c r="E3531" s="10"/>
      <c r="F3531" s="10" t="s">
        <v>16</v>
      </c>
      <c r="G3531" s="10" t="s">
        <v>1519</v>
      </c>
      <c r="H3531" s="11" t="s">
        <v>1555</v>
      </c>
      <c r="I3531" s="2">
        <f t="shared" si="111"/>
        <v>2</v>
      </c>
      <c r="J3531" s="2" t="s">
        <v>11974</v>
      </c>
    </row>
    <row r="3532" spans="1:10" x14ac:dyDescent="0.25">
      <c r="A3532" s="12">
        <v>7813126010</v>
      </c>
      <c r="B3532" s="13" t="s">
        <v>4600</v>
      </c>
      <c r="C3532" s="13" t="str">
        <f>IF(B3532="","не указан"&amp;COUNTIF($A$3:$A3532,A3532),B3532)</f>
        <v>Государственное бюджетное дошкольное образовательное учреждение детский сад №82 Петроградского района Санкт-Петербурга</v>
      </c>
      <c r="D3532" s="10" t="str">
        <f t="shared" si="110"/>
        <v>7813126010Государственное бюджетное дошкольное образовательное учреждение детский сад №82 Петроградского района Санкт-Петербурга</v>
      </c>
      <c r="E3532" s="13"/>
      <c r="F3532" s="13" t="s">
        <v>16</v>
      </c>
      <c r="G3532" s="13" t="s">
        <v>1519</v>
      </c>
      <c r="H3532" s="14" t="s">
        <v>1555</v>
      </c>
      <c r="I3532" s="2">
        <f t="shared" si="111"/>
        <v>1</v>
      </c>
      <c r="J3532" s="2" t="s">
        <v>11974</v>
      </c>
    </row>
    <row r="3533" spans="1:10" x14ac:dyDescent="0.25">
      <c r="A3533" s="9">
        <v>7813126027</v>
      </c>
      <c r="B3533" s="13"/>
      <c r="C3533" s="13" t="str">
        <f>IF(B3533="","не указан"&amp;COUNTIF($A$3:$A3533,A3533),B3533)</f>
        <v>не указан1</v>
      </c>
      <c r="D3533" s="10" t="str">
        <f t="shared" si="110"/>
        <v>7813126027не указан1</v>
      </c>
      <c r="E3533" s="10" t="s">
        <v>5699</v>
      </c>
      <c r="F3533" s="10" t="s">
        <v>16</v>
      </c>
      <c r="G3533" s="10" t="s">
        <v>1519</v>
      </c>
      <c r="H3533" s="11" t="s">
        <v>1556</v>
      </c>
      <c r="I3533" s="2">
        <f t="shared" si="111"/>
        <v>1</v>
      </c>
      <c r="J3533" s="2" t="s">
        <v>11974</v>
      </c>
    </row>
    <row r="3534" spans="1:10" x14ac:dyDescent="0.25">
      <c r="A3534" s="12">
        <v>7813126066</v>
      </c>
      <c r="B3534" s="13" t="s">
        <v>5339</v>
      </c>
      <c r="C3534" s="13" t="str">
        <f>IF(B3534="","не указан"&amp;COUNTIF($A$3:$A3534,A3534),B3534)</f>
        <v>Детский сад № 77</v>
      </c>
      <c r="D3534" s="10" t="str">
        <f t="shared" si="110"/>
        <v>7813126066Детский сад № 77</v>
      </c>
      <c r="E3534" s="13" t="s">
        <v>5340</v>
      </c>
      <c r="F3534" s="13" t="s">
        <v>16</v>
      </c>
      <c r="G3534" s="13" t="s">
        <v>1519</v>
      </c>
      <c r="H3534" s="14" t="s">
        <v>1551</v>
      </c>
      <c r="I3534" s="2">
        <f t="shared" si="111"/>
        <v>2</v>
      </c>
      <c r="J3534" s="2" t="s">
        <v>11974</v>
      </c>
    </row>
    <row r="3535" spans="1:10" x14ac:dyDescent="0.25">
      <c r="A3535" s="9">
        <v>7813126066</v>
      </c>
      <c r="B3535" s="10" t="s">
        <v>7345</v>
      </c>
      <c r="C3535" s="13" t="str">
        <f>IF(B3535="","не указан"&amp;COUNTIF($A$3:$A3535,A3535),B3535)</f>
        <v>Многоквартирный жилой дом со встроенно-пристроенными помещениями ДОУ на 75 мест</v>
      </c>
      <c r="D3535" s="10" t="str">
        <f t="shared" si="110"/>
        <v>7813126066Многоквартирный жилой дом со встроенно-пристроенными помещениями ДОУ на 75 мест</v>
      </c>
      <c r="E3535" s="10"/>
      <c r="F3535" s="10" t="s">
        <v>16</v>
      </c>
      <c r="G3535" s="10" t="s">
        <v>1519</v>
      </c>
      <c r="H3535" s="11" t="s">
        <v>1551</v>
      </c>
      <c r="I3535" s="2">
        <f t="shared" si="111"/>
        <v>1</v>
      </c>
      <c r="J3535" s="2" t="s">
        <v>11974</v>
      </c>
    </row>
    <row r="3536" spans="1:10" x14ac:dyDescent="0.25">
      <c r="A3536" s="12">
        <v>7813126073</v>
      </c>
      <c r="B3536" s="13" t="s">
        <v>3982</v>
      </c>
      <c r="C3536" s="13" t="str">
        <f>IF(B3536="","не указан"&amp;COUNTIF($A$3:$A3536,A3536),B3536)</f>
        <v>ГБДОУ №23 Петроградского района</v>
      </c>
      <c r="D3536" s="10" t="str">
        <f t="shared" si="110"/>
        <v>7813126073ГБДОУ №23 Петроградского района</v>
      </c>
      <c r="E3536" s="13"/>
      <c r="F3536" s="13" t="s">
        <v>16</v>
      </c>
      <c r="G3536" s="13" t="s">
        <v>1519</v>
      </c>
      <c r="H3536" s="14" t="s">
        <v>1528</v>
      </c>
      <c r="I3536" s="2">
        <f t="shared" si="111"/>
        <v>2</v>
      </c>
      <c r="J3536" s="2" t="s">
        <v>11974</v>
      </c>
    </row>
    <row r="3537" spans="1:10" x14ac:dyDescent="0.25">
      <c r="A3537" s="9">
        <v>7813126073</v>
      </c>
      <c r="B3537" s="13"/>
      <c r="C3537" s="13" t="str">
        <f>IF(B3537="","не указан"&amp;COUNTIF($A$3:$A3537,A3537),B3537)</f>
        <v>не указан2</v>
      </c>
      <c r="D3537" s="10" t="str">
        <f t="shared" si="110"/>
        <v>7813126073не указан2</v>
      </c>
      <c r="E3537" s="10" t="s">
        <v>3983</v>
      </c>
      <c r="F3537" s="10" t="s">
        <v>16</v>
      </c>
      <c r="G3537" s="10" t="s">
        <v>1519</v>
      </c>
      <c r="H3537" s="11" t="s">
        <v>1528</v>
      </c>
      <c r="I3537" s="2">
        <f t="shared" si="111"/>
        <v>1</v>
      </c>
      <c r="J3537" s="2" t="s">
        <v>11974</v>
      </c>
    </row>
    <row r="3538" spans="1:10" x14ac:dyDescent="0.25">
      <c r="A3538" s="12">
        <v>7813126108</v>
      </c>
      <c r="B3538" s="13"/>
      <c r="C3538" s="13" t="str">
        <f>IF(B3538="","не указан"&amp;COUNTIF($A$3:$A3538,A3538),B3538)</f>
        <v>не указан1</v>
      </c>
      <c r="D3538" s="10" t="str">
        <f t="shared" si="110"/>
        <v>7813126108не указан1</v>
      </c>
      <c r="E3538" s="13" t="s">
        <v>5028</v>
      </c>
      <c r="F3538" s="13" t="s">
        <v>16</v>
      </c>
      <c r="G3538" s="13" t="s">
        <v>1519</v>
      </c>
      <c r="H3538" s="14" t="s">
        <v>1548</v>
      </c>
      <c r="I3538" s="2">
        <f t="shared" si="111"/>
        <v>1</v>
      </c>
      <c r="J3538" s="2" t="s">
        <v>11974</v>
      </c>
    </row>
    <row r="3539" spans="1:10" x14ac:dyDescent="0.25">
      <c r="A3539" s="9">
        <v>7813126147</v>
      </c>
      <c r="B3539" s="10" t="s">
        <v>4444</v>
      </c>
      <c r="C3539" s="13" t="str">
        <f>IF(B3539="","не указан"&amp;COUNTIF($A$3:$A3539,A3539),B3539)</f>
        <v>Государственное бюджетное дошкольное образовательное учреждение детский сад № 43 Петроградского района Санкт Петеррбурга</v>
      </c>
      <c r="D3539" s="10" t="str">
        <f t="shared" si="110"/>
        <v>7813126147Государственное бюджетное дошкольное образовательное учреждение детский сад № 43 Петроградского района Санкт Петеррбурга</v>
      </c>
      <c r="E3539" s="10"/>
      <c r="F3539" s="10" t="s">
        <v>16</v>
      </c>
      <c r="G3539" s="10" t="s">
        <v>1519</v>
      </c>
      <c r="H3539" s="11" t="s">
        <v>1537</v>
      </c>
      <c r="I3539" s="2">
        <f t="shared" si="111"/>
        <v>2</v>
      </c>
      <c r="J3539" s="2" t="s">
        <v>11974</v>
      </c>
    </row>
    <row r="3540" spans="1:10" x14ac:dyDescent="0.25">
      <c r="A3540" s="12">
        <v>7813126147</v>
      </c>
      <c r="B3540" s="13" t="s">
        <v>4445</v>
      </c>
      <c r="C3540" s="13" t="str">
        <f>IF(B3540="","не указан"&amp;COUNTIF($A$3:$A3540,A3540),B3540)</f>
        <v>Государственное бюджетное дошкольное образовательное учреждение детский сад № 43 Петроградского района Санкт-Петербурга</v>
      </c>
      <c r="D3540" s="10" t="str">
        <f t="shared" si="110"/>
        <v>7813126147Государственное бюджетное дошкольное образовательное учреждение детский сад № 43 Петроградского района Санкт-Петербурга</v>
      </c>
      <c r="E3540" s="13"/>
      <c r="F3540" s="13" t="s">
        <v>16</v>
      </c>
      <c r="G3540" s="13" t="s">
        <v>1519</v>
      </c>
      <c r="H3540" s="14" t="s">
        <v>1537</v>
      </c>
      <c r="I3540" s="2">
        <f t="shared" si="111"/>
        <v>1</v>
      </c>
      <c r="J3540" s="2" t="s">
        <v>11974</v>
      </c>
    </row>
    <row r="3541" spans="1:10" x14ac:dyDescent="0.25">
      <c r="A3541" s="9">
        <v>7813126179</v>
      </c>
      <c r="B3541" s="10" t="s">
        <v>4291</v>
      </c>
      <c r="C3541" s="13" t="str">
        <f>IF(B3541="","не указан"&amp;COUNTIF($A$3:$A3541,A3541),B3541)</f>
        <v>Государственное бюджетное дошкольное образовательное учереждение детский сад №80 Петроградского района Санкт-Петербурга</v>
      </c>
      <c r="D3541" s="10" t="str">
        <f t="shared" si="110"/>
        <v>7813126179Государственное бюджетное дошкольное образовательное учереждение детский сад №80 Петроградского района Санкт-Петербурга</v>
      </c>
      <c r="E3541" s="10" t="s">
        <v>4292</v>
      </c>
      <c r="F3541" s="10" t="s">
        <v>16</v>
      </c>
      <c r="G3541" s="10" t="s">
        <v>1519</v>
      </c>
      <c r="H3541" s="11" t="s">
        <v>1554</v>
      </c>
      <c r="I3541" s="2">
        <f t="shared" si="111"/>
        <v>1</v>
      </c>
      <c r="J3541" s="2" t="s">
        <v>11974</v>
      </c>
    </row>
    <row r="3542" spans="1:10" x14ac:dyDescent="0.25">
      <c r="A3542" s="12">
        <v>7813126186</v>
      </c>
      <c r="B3542" s="13"/>
      <c r="C3542" s="13" t="str">
        <f>IF(B3542="","не указан"&amp;COUNTIF($A$3:$A3542,A3542),B3542)</f>
        <v>не указан1</v>
      </c>
      <c r="D3542" s="10" t="str">
        <f t="shared" si="110"/>
        <v>7813126186не указан1</v>
      </c>
      <c r="E3542" s="13" t="s">
        <v>11287</v>
      </c>
      <c r="F3542" s="13" t="s">
        <v>16</v>
      </c>
      <c r="G3542" s="13" t="s">
        <v>1519</v>
      </c>
      <c r="H3542" s="14" t="s">
        <v>1584</v>
      </c>
      <c r="I3542" s="2">
        <f t="shared" si="111"/>
        <v>1</v>
      </c>
      <c r="J3542" s="2" t="s">
        <v>11974</v>
      </c>
    </row>
    <row r="3543" spans="1:10" x14ac:dyDescent="0.25">
      <c r="A3543" s="9">
        <v>7813126193</v>
      </c>
      <c r="B3543" s="13"/>
      <c r="C3543" s="13" t="str">
        <f>IF(B3543="","не указан"&amp;COUNTIF($A$3:$A3543,A3543),B3543)</f>
        <v>не указан1</v>
      </c>
      <c r="D3543" s="10" t="str">
        <f t="shared" si="110"/>
        <v>7813126193не указан1</v>
      </c>
      <c r="E3543" s="10" t="s">
        <v>6253</v>
      </c>
      <c r="F3543" s="10" t="s">
        <v>16</v>
      </c>
      <c r="G3543" s="10" t="s">
        <v>1519</v>
      </c>
      <c r="H3543" s="11" t="s">
        <v>1547</v>
      </c>
      <c r="I3543" s="2">
        <f t="shared" si="111"/>
        <v>1</v>
      </c>
      <c r="J3543" s="2" t="s">
        <v>11974</v>
      </c>
    </row>
    <row r="3544" spans="1:10" x14ac:dyDescent="0.25">
      <c r="A3544" s="12">
        <v>7813126235</v>
      </c>
      <c r="B3544" s="13"/>
      <c r="C3544" s="13" t="str">
        <f>IF(B3544="","не указан"&amp;COUNTIF($A$3:$A3544,A3544),B3544)</f>
        <v>не указан1</v>
      </c>
      <c r="D3544" s="10" t="str">
        <f t="shared" si="110"/>
        <v>7813126235не указан1</v>
      </c>
      <c r="E3544" s="13" t="s">
        <v>7577</v>
      </c>
      <c r="F3544" s="13" t="s">
        <v>16</v>
      </c>
      <c r="G3544" s="13" t="s">
        <v>1519</v>
      </c>
      <c r="H3544" s="14" t="s">
        <v>1531</v>
      </c>
      <c r="I3544" s="2">
        <f t="shared" si="111"/>
        <v>1</v>
      </c>
      <c r="J3544" s="2" t="s">
        <v>11974</v>
      </c>
    </row>
    <row r="3545" spans="1:10" x14ac:dyDescent="0.25">
      <c r="A3545" s="9">
        <v>7813126267</v>
      </c>
      <c r="B3545" s="10" t="s">
        <v>3847</v>
      </c>
      <c r="C3545" s="13" t="str">
        <f>IF(B3545="","не указан"&amp;COUNTIF($A$3:$A3545,A3545),B3545)</f>
        <v>ГБДОУ детский сад № 17</v>
      </c>
      <c r="D3545" s="10" t="str">
        <f t="shared" si="110"/>
        <v>7813126267ГБДОУ детский сад № 17</v>
      </c>
      <c r="E3545" s="10"/>
      <c r="F3545" s="10" t="s">
        <v>16</v>
      </c>
      <c r="G3545" s="10" t="s">
        <v>1519</v>
      </c>
      <c r="H3545" s="11" t="s">
        <v>1525</v>
      </c>
      <c r="I3545" s="2">
        <f t="shared" si="111"/>
        <v>3</v>
      </c>
      <c r="J3545" s="2" t="s">
        <v>11974</v>
      </c>
    </row>
    <row r="3546" spans="1:10" x14ac:dyDescent="0.25">
      <c r="A3546" s="12">
        <v>7813126267</v>
      </c>
      <c r="B3546" s="13"/>
      <c r="C3546" s="13" t="str">
        <f>IF(B3546="","не указан"&amp;COUNTIF($A$3:$A3546,A3546),B3546)</f>
        <v>не указан2</v>
      </c>
      <c r="D3546" s="10" t="str">
        <f t="shared" si="110"/>
        <v>7813126267не указан2</v>
      </c>
      <c r="E3546" s="13"/>
      <c r="F3546" s="13" t="s">
        <v>16</v>
      </c>
      <c r="G3546" s="13" t="s">
        <v>1519</v>
      </c>
      <c r="H3546" s="14" t="s">
        <v>1525</v>
      </c>
      <c r="I3546" s="2">
        <f t="shared" si="111"/>
        <v>2</v>
      </c>
      <c r="J3546" s="2" t="s">
        <v>11974</v>
      </c>
    </row>
    <row r="3547" spans="1:10" x14ac:dyDescent="0.25">
      <c r="A3547" s="9">
        <v>7813126267</v>
      </c>
      <c r="B3547" s="13"/>
      <c r="C3547" s="13" t="str">
        <f>IF(B3547="","не указан"&amp;COUNTIF($A$3:$A3547,A3547),B3547)</f>
        <v>не указан3</v>
      </c>
      <c r="D3547" s="10" t="str">
        <f t="shared" si="110"/>
        <v>7813126267не указан3</v>
      </c>
      <c r="E3547" s="10" t="s">
        <v>3848</v>
      </c>
      <c r="F3547" s="10" t="s">
        <v>16</v>
      </c>
      <c r="G3547" s="10" t="s">
        <v>1519</v>
      </c>
      <c r="H3547" s="11" t="s">
        <v>1525</v>
      </c>
      <c r="I3547" s="2">
        <f t="shared" si="111"/>
        <v>1</v>
      </c>
      <c r="J3547" s="2" t="s">
        <v>11974</v>
      </c>
    </row>
    <row r="3548" spans="1:10" x14ac:dyDescent="0.25">
      <c r="A3548" s="12">
        <v>7813126299</v>
      </c>
      <c r="B3548" s="13" t="s">
        <v>8176</v>
      </c>
      <c r="C3548" s="13" t="str">
        <f>IF(B3548="","не указан"&amp;COUNTIF($A$3:$A3548,A3548),B3548)</f>
        <v>образовательное учреждение детский сад</v>
      </c>
      <c r="D3548" s="10" t="str">
        <f t="shared" si="110"/>
        <v>7813126299образовательное учреждение детский сад</v>
      </c>
      <c r="E3548" s="13" t="s">
        <v>8177</v>
      </c>
      <c r="F3548" s="13" t="s">
        <v>16</v>
      </c>
      <c r="G3548" s="13" t="s">
        <v>1519</v>
      </c>
      <c r="H3548" s="14" t="s">
        <v>1533</v>
      </c>
      <c r="I3548" s="2">
        <f t="shared" si="111"/>
        <v>2</v>
      </c>
      <c r="J3548" s="2" t="s">
        <v>11974</v>
      </c>
    </row>
    <row r="3549" spans="1:10" x14ac:dyDescent="0.25">
      <c r="A3549" s="9">
        <v>7813126299</v>
      </c>
      <c r="B3549" s="10" t="s">
        <v>8178</v>
      </c>
      <c r="C3549" s="13" t="str">
        <f>IF(B3549="","не указан"&amp;COUNTIF($A$3:$A3549,A3549),B3549)</f>
        <v>Образовательное учреждение детский сад</v>
      </c>
      <c r="D3549" s="10" t="str">
        <f t="shared" si="110"/>
        <v>7813126299Образовательное учреждение детский сад</v>
      </c>
      <c r="E3549" s="10"/>
      <c r="F3549" s="10" t="s">
        <v>16</v>
      </c>
      <c r="G3549" s="10" t="s">
        <v>1519</v>
      </c>
      <c r="H3549" s="11" t="s">
        <v>1533</v>
      </c>
      <c r="I3549" s="2">
        <f t="shared" si="111"/>
        <v>1</v>
      </c>
      <c r="J3549" s="2" t="s">
        <v>11974</v>
      </c>
    </row>
    <row r="3550" spans="1:10" x14ac:dyDescent="0.25">
      <c r="A3550" s="12">
        <v>7813126588</v>
      </c>
      <c r="B3550" s="13" t="s">
        <v>3984</v>
      </c>
      <c r="C3550" s="13" t="str">
        <f>IF(B3550="","не указан"&amp;COUNTIF($A$3:$A3550,A3550),B3550)</f>
        <v>ГБДОУ №32 Петроградского района СПб, площадка №1</v>
      </c>
      <c r="D3550" s="10" t="str">
        <f t="shared" si="110"/>
        <v>7813126588ГБДОУ №32 Петроградского района СПб, площадка №1</v>
      </c>
      <c r="E3550" s="13" t="s">
        <v>3985</v>
      </c>
      <c r="F3550" s="13" t="s">
        <v>16</v>
      </c>
      <c r="G3550" s="13" t="s">
        <v>1519</v>
      </c>
      <c r="H3550" s="14" t="s">
        <v>1532</v>
      </c>
      <c r="I3550" s="2">
        <f t="shared" si="111"/>
        <v>3</v>
      </c>
      <c r="J3550" s="2" t="s">
        <v>11974</v>
      </c>
    </row>
    <row r="3551" spans="1:10" x14ac:dyDescent="0.25">
      <c r="A3551" s="9">
        <v>7813126588</v>
      </c>
      <c r="B3551" s="10" t="s">
        <v>3986</v>
      </c>
      <c r="C3551" s="13" t="str">
        <f>IF(B3551="","не указан"&amp;COUNTIF($A$3:$A3551,A3551),B3551)</f>
        <v>ГБДОУ №32 Петроградского района СПб, площадка №2</v>
      </c>
      <c r="D3551" s="10" t="str">
        <f t="shared" si="110"/>
        <v>7813126588ГБДОУ №32 Петроградского района СПб, площадка №2</v>
      </c>
      <c r="E3551" s="10" t="s">
        <v>3987</v>
      </c>
      <c r="F3551" s="10" t="s">
        <v>16</v>
      </c>
      <c r="G3551" s="10" t="s">
        <v>1519</v>
      </c>
      <c r="H3551" s="11" t="s">
        <v>1532</v>
      </c>
      <c r="I3551" s="2">
        <f t="shared" si="111"/>
        <v>2</v>
      </c>
      <c r="J3551" s="2" t="s">
        <v>11974</v>
      </c>
    </row>
    <row r="3552" spans="1:10" x14ac:dyDescent="0.25">
      <c r="A3552" s="12">
        <v>7813126588</v>
      </c>
      <c r="B3552" s="13" t="s">
        <v>3988</v>
      </c>
      <c r="C3552" s="13" t="str">
        <f>IF(B3552="","не указан"&amp;COUNTIF($A$3:$A3552,A3552),B3552)</f>
        <v>ГБДОУ №32 Петроградского района СПб, площадка №3</v>
      </c>
      <c r="D3552" s="10" t="str">
        <f t="shared" si="110"/>
        <v>7813126588ГБДОУ №32 Петроградского района СПб, площадка №3</v>
      </c>
      <c r="E3552" s="13"/>
      <c r="F3552" s="13" t="s">
        <v>16</v>
      </c>
      <c r="G3552" s="13" t="s">
        <v>1519</v>
      </c>
      <c r="H3552" s="14" t="s">
        <v>1532</v>
      </c>
      <c r="I3552" s="2">
        <f t="shared" si="111"/>
        <v>1</v>
      </c>
      <c r="J3552" s="2" t="s">
        <v>11974</v>
      </c>
    </row>
    <row r="3553" spans="1:10" x14ac:dyDescent="0.25">
      <c r="A3553" s="9">
        <v>7813126595</v>
      </c>
      <c r="B3553" s="10" t="s">
        <v>3885</v>
      </c>
      <c r="C3553" s="13" t="str">
        <f>IF(B3553="","не указан"&amp;COUNTIF($A$3:$A3553,A3553),B3553)</f>
        <v>ГБДОУ детский сад № 62 Петроградского района СПб</v>
      </c>
      <c r="D3553" s="10" t="str">
        <f t="shared" si="110"/>
        <v>7813126595ГБДОУ детский сад № 62 Петроградского района СПб</v>
      </c>
      <c r="E3553" s="10" t="s">
        <v>3886</v>
      </c>
      <c r="F3553" s="10" t="s">
        <v>16</v>
      </c>
      <c r="G3553" s="10" t="s">
        <v>1519</v>
      </c>
      <c r="H3553" s="11" t="s">
        <v>1545</v>
      </c>
      <c r="I3553" s="2">
        <f t="shared" si="111"/>
        <v>1</v>
      </c>
      <c r="J3553" s="2" t="s">
        <v>11974</v>
      </c>
    </row>
    <row r="3554" spans="1:10" x14ac:dyDescent="0.25">
      <c r="A3554" s="12">
        <v>7813126637</v>
      </c>
      <c r="B3554" s="13"/>
      <c r="C3554" s="13" t="str">
        <f>IF(B3554="","не указан"&amp;COUNTIF($A$3:$A3554,A3554),B3554)</f>
        <v>не указан1</v>
      </c>
      <c r="D3554" s="10" t="str">
        <f t="shared" si="110"/>
        <v>7813126637не указан1</v>
      </c>
      <c r="E3554" s="13" t="s">
        <v>7873</v>
      </c>
      <c r="F3554" s="13" t="s">
        <v>16</v>
      </c>
      <c r="G3554" s="13" t="s">
        <v>1519</v>
      </c>
      <c r="H3554" s="14" t="s">
        <v>1546</v>
      </c>
      <c r="I3554" s="2">
        <f t="shared" si="111"/>
        <v>1</v>
      </c>
      <c r="J3554" s="2" t="s">
        <v>11974</v>
      </c>
    </row>
    <row r="3555" spans="1:10" x14ac:dyDescent="0.25">
      <c r="A3555" s="9">
        <v>7813126644</v>
      </c>
      <c r="B3555" s="10" t="s">
        <v>4345</v>
      </c>
      <c r="C3555" s="13" t="str">
        <f>IF(B3555="","не указан"&amp;COUNTIF($A$3:$A3555,A3555),B3555)</f>
        <v>Государственное бюджетное дошкольное образовательное учреждение детский сад № 12 компенсирующего вида петроградского района</v>
      </c>
      <c r="D3555" s="10" t="str">
        <f t="shared" si="110"/>
        <v>7813126644Государственное бюджетное дошкольное образовательное учреждение детский сад № 12 компенсирующего вида петроградского района</v>
      </c>
      <c r="E3555" s="10" t="s">
        <v>4346</v>
      </c>
      <c r="F3555" s="10" t="s">
        <v>16</v>
      </c>
      <c r="G3555" s="10" t="s">
        <v>1519</v>
      </c>
      <c r="H3555" s="11" t="s">
        <v>1521</v>
      </c>
      <c r="I3555" s="2">
        <f t="shared" si="111"/>
        <v>2</v>
      </c>
      <c r="J3555" s="2" t="s">
        <v>11974</v>
      </c>
    </row>
    <row r="3556" spans="1:10" x14ac:dyDescent="0.25">
      <c r="A3556" s="12">
        <v>7813126644</v>
      </c>
      <c r="B3556" s="13" t="s">
        <v>4347</v>
      </c>
      <c r="C3556" s="13" t="str">
        <f>IF(B3556="","не указан"&amp;COUNTIF($A$3:$A3556,A3556),B3556)</f>
        <v>Государственное бюджетное дошкольное образовательное учреждение детский сад № 12 компенсирующего вида Петроградского района Санкт-Петербурга</v>
      </c>
      <c r="D3556" s="10" t="str">
        <f t="shared" si="110"/>
        <v>7813126644Государственное бюджетное дошкольное образовательное учреждение детский сад № 12 компенсирующего вида Петроградского района Санкт-Петербурга</v>
      </c>
      <c r="E3556" s="13"/>
      <c r="F3556" s="13" t="s">
        <v>16</v>
      </c>
      <c r="G3556" s="13" t="s">
        <v>1519</v>
      </c>
      <c r="H3556" s="14" t="s">
        <v>1521</v>
      </c>
      <c r="I3556" s="2">
        <f t="shared" si="111"/>
        <v>1</v>
      </c>
      <c r="J3556" s="2" t="s">
        <v>11974</v>
      </c>
    </row>
    <row r="3557" spans="1:10" x14ac:dyDescent="0.25">
      <c r="A3557" s="9">
        <v>7813126676</v>
      </c>
      <c r="B3557" s="13"/>
      <c r="C3557" s="13" t="str">
        <f>IF(B3557="","не указан"&amp;COUNTIF($A$3:$A3557,A3557),B3557)</f>
        <v>не указан1</v>
      </c>
      <c r="D3557" s="10" t="str">
        <f t="shared" si="110"/>
        <v>7813126676не указан1</v>
      </c>
      <c r="E3557" s="10" t="s">
        <v>5725</v>
      </c>
      <c r="F3557" s="10" t="s">
        <v>16</v>
      </c>
      <c r="G3557" s="10" t="s">
        <v>1519</v>
      </c>
      <c r="H3557" s="11" t="s">
        <v>1544</v>
      </c>
      <c r="I3557" s="2">
        <f t="shared" si="111"/>
        <v>1</v>
      </c>
      <c r="J3557" s="2" t="s">
        <v>11974</v>
      </c>
    </row>
    <row r="3558" spans="1:10" x14ac:dyDescent="0.25">
      <c r="A3558" s="12">
        <v>7813126757</v>
      </c>
      <c r="B3558" s="13"/>
      <c r="C3558" s="13" t="str">
        <f>IF(B3558="","не указан"&amp;COUNTIF($A$3:$A3558,A3558),B3558)</f>
        <v>не указан1</v>
      </c>
      <c r="D3558" s="10" t="str">
        <f t="shared" si="110"/>
        <v>7813126757не указан1</v>
      </c>
      <c r="E3558" s="13" t="s">
        <v>5049</v>
      </c>
      <c r="F3558" s="13" t="s">
        <v>16</v>
      </c>
      <c r="G3558" s="13" t="s">
        <v>1519</v>
      </c>
      <c r="H3558" s="14" t="s">
        <v>1535</v>
      </c>
      <c r="I3558" s="2">
        <f t="shared" si="111"/>
        <v>2</v>
      </c>
      <c r="J3558" s="2" t="s">
        <v>11974</v>
      </c>
    </row>
    <row r="3559" spans="1:10" x14ac:dyDescent="0.25">
      <c r="A3559" s="9">
        <v>7813126757</v>
      </c>
      <c r="B3559" s="10" t="s">
        <v>5302</v>
      </c>
      <c r="C3559" s="13" t="str">
        <f>IF(B3559="","не указан"&amp;COUNTIF($A$3:$A3559,A3559),B3559)</f>
        <v>детский сад площадка №2</v>
      </c>
      <c r="D3559" s="10" t="str">
        <f t="shared" si="110"/>
        <v>7813126757детский сад площадка №2</v>
      </c>
      <c r="E3559" s="10" t="s">
        <v>5303</v>
      </c>
      <c r="F3559" s="10" t="s">
        <v>16</v>
      </c>
      <c r="G3559" s="10" t="s">
        <v>1519</v>
      </c>
      <c r="H3559" s="11" t="s">
        <v>1535</v>
      </c>
      <c r="I3559" s="2">
        <f t="shared" si="111"/>
        <v>1</v>
      </c>
      <c r="J3559" s="2" t="s">
        <v>11974</v>
      </c>
    </row>
    <row r="3560" spans="1:10" x14ac:dyDescent="0.25">
      <c r="A3560" s="12">
        <v>7813127567</v>
      </c>
      <c r="B3560" s="13" t="s">
        <v>11324</v>
      </c>
      <c r="C3560" s="13" t="str">
        <f>IF(B3560="","не указан"&amp;COUNTIF($A$3:$A3560,A3560),B3560)</f>
        <v>Учебный корпус (главный)</v>
      </c>
      <c r="D3560" s="10" t="str">
        <f t="shared" si="110"/>
        <v>7813127567Учебный корпус (главный)</v>
      </c>
      <c r="E3560" s="13" t="s">
        <v>11325</v>
      </c>
      <c r="F3560" s="13" t="s">
        <v>16</v>
      </c>
      <c r="G3560" s="13" t="s">
        <v>1519</v>
      </c>
      <c r="H3560" s="14" t="s">
        <v>1573</v>
      </c>
      <c r="I3560" s="2">
        <f t="shared" si="111"/>
        <v>1</v>
      </c>
      <c r="J3560" s="2" t="s">
        <v>11974</v>
      </c>
    </row>
    <row r="3561" spans="1:10" x14ac:dyDescent="0.25">
      <c r="A3561" s="9">
        <v>7813127574</v>
      </c>
      <c r="B3561" s="10" t="s">
        <v>9134</v>
      </c>
      <c r="C3561" s="13" t="str">
        <f>IF(B3561="","не указан"&amp;COUNTIF($A$3:$A3561,A3561),B3561)</f>
        <v>Площадка № 4</v>
      </c>
      <c r="D3561" s="10" t="str">
        <f t="shared" si="110"/>
        <v>7813127574Площадка № 4</v>
      </c>
      <c r="E3561" s="10"/>
      <c r="F3561" s="10" t="s">
        <v>16</v>
      </c>
      <c r="G3561" s="10" t="s">
        <v>1519</v>
      </c>
      <c r="H3561" s="11" t="s">
        <v>1526</v>
      </c>
      <c r="I3561" s="2">
        <f t="shared" si="111"/>
        <v>5</v>
      </c>
      <c r="J3561" s="2" t="s">
        <v>11974</v>
      </c>
    </row>
    <row r="3562" spans="1:10" x14ac:dyDescent="0.25">
      <c r="A3562" s="12">
        <v>7813127574</v>
      </c>
      <c r="B3562" s="13" t="s">
        <v>9135</v>
      </c>
      <c r="C3562" s="13" t="str">
        <f>IF(B3562="","не указан"&amp;COUNTIF($A$3:$A3562,A3562),B3562)</f>
        <v>Площадка № 5</v>
      </c>
      <c r="D3562" s="10" t="str">
        <f t="shared" si="110"/>
        <v>7813127574Площадка № 5</v>
      </c>
      <c r="E3562" s="13"/>
      <c r="F3562" s="13" t="s">
        <v>16</v>
      </c>
      <c r="G3562" s="13" t="s">
        <v>1519</v>
      </c>
      <c r="H3562" s="14" t="s">
        <v>1526</v>
      </c>
      <c r="I3562" s="2">
        <f t="shared" si="111"/>
        <v>4</v>
      </c>
      <c r="J3562" s="2" t="s">
        <v>11974</v>
      </c>
    </row>
    <row r="3563" spans="1:10" x14ac:dyDescent="0.25">
      <c r="A3563" s="9">
        <v>7813127574</v>
      </c>
      <c r="B3563" s="13"/>
      <c r="C3563" s="13" t="str">
        <f>IF(B3563="","не указан"&amp;COUNTIF($A$3:$A3563,A3563),B3563)</f>
        <v>не указан3</v>
      </c>
      <c r="D3563" s="10" t="str">
        <f t="shared" si="110"/>
        <v>7813127574не указан3</v>
      </c>
      <c r="E3563" s="10" t="s">
        <v>7039</v>
      </c>
      <c r="F3563" s="10" t="s">
        <v>16</v>
      </c>
      <c r="G3563" s="10" t="s">
        <v>1519</v>
      </c>
      <c r="H3563" s="11" t="s">
        <v>1526</v>
      </c>
      <c r="I3563" s="2">
        <f t="shared" si="111"/>
        <v>3</v>
      </c>
      <c r="J3563" s="2" t="s">
        <v>11974</v>
      </c>
    </row>
    <row r="3564" spans="1:10" x14ac:dyDescent="0.25">
      <c r="A3564" s="12">
        <v>7813127574</v>
      </c>
      <c r="B3564" s="13"/>
      <c r="C3564" s="13" t="str">
        <f>IF(B3564="","не указан"&amp;COUNTIF($A$3:$A3564,A3564),B3564)</f>
        <v>не указан4</v>
      </c>
      <c r="D3564" s="10" t="str">
        <f t="shared" si="110"/>
        <v>7813127574не указан4</v>
      </c>
      <c r="E3564" s="13" t="s">
        <v>9145</v>
      </c>
      <c r="F3564" s="13" t="s">
        <v>16</v>
      </c>
      <c r="G3564" s="13" t="s">
        <v>1519</v>
      </c>
      <c r="H3564" s="14" t="s">
        <v>1526</v>
      </c>
      <c r="I3564" s="2">
        <f t="shared" si="111"/>
        <v>2</v>
      </c>
      <c r="J3564" s="2" t="s">
        <v>11974</v>
      </c>
    </row>
    <row r="3565" spans="1:10" x14ac:dyDescent="0.25">
      <c r="A3565" s="9">
        <v>7813127574</v>
      </c>
      <c r="B3565" s="10" t="s">
        <v>9148</v>
      </c>
      <c r="C3565" s="13" t="str">
        <f>IF(B3565="","не указан"&amp;COUNTIF($A$3:$A3565,A3565),B3565)</f>
        <v>Площадка №3</v>
      </c>
      <c r="D3565" s="10" t="str">
        <f t="shared" si="110"/>
        <v>7813127574Площадка №3</v>
      </c>
      <c r="E3565" s="10"/>
      <c r="F3565" s="10" t="s">
        <v>16</v>
      </c>
      <c r="G3565" s="10" t="s">
        <v>1519</v>
      </c>
      <c r="H3565" s="11" t="s">
        <v>1526</v>
      </c>
      <c r="I3565" s="2">
        <f t="shared" si="111"/>
        <v>1</v>
      </c>
      <c r="J3565" s="2" t="s">
        <v>11974</v>
      </c>
    </row>
    <row r="3566" spans="1:10" x14ac:dyDescent="0.25">
      <c r="A3566" s="12">
        <v>7813127750</v>
      </c>
      <c r="B3566" s="13" t="s">
        <v>3856</v>
      </c>
      <c r="C3566" s="13" t="str">
        <f>IF(B3566="","не указан"&amp;COUNTIF($A$3:$A3566,A3566),B3566)</f>
        <v>ГБДОУ детский сад № 21 Петроградского района СПб</v>
      </c>
      <c r="D3566" s="10" t="str">
        <f t="shared" si="110"/>
        <v>7813127750ГБДОУ детский сад № 21 Петроградского района СПб</v>
      </c>
      <c r="E3566" s="13"/>
      <c r="F3566" s="13" t="s">
        <v>16</v>
      </c>
      <c r="G3566" s="13" t="s">
        <v>1519</v>
      </c>
      <c r="H3566" s="14" t="s">
        <v>1527</v>
      </c>
      <c r="I3566" s="2">
        <f t="shared" si="111"/>
        <v>1</v>
      </c>
      <c r="J3566" s="2" t="s">
        <v>11974</v>
      </c>
    </row>
    <row r="3567" spans="1:10" x14ac:dyDescent="0.25">
      <c r="A3567" s="9">
        <v>7813127944</v>
      </c>
      <c r="B3567" s="13"/>
      <c r="C3567" s="13" t="str">
        <f>IF(B3567="","не указан"&amp;COUNTIF($A$3:$A3567,A3567),B3567)</f>
        <v>не указан1</v>
      </c>
      <c r="D3567" s="10" t="str">
        <f t="shared" si="110"/>
        <v>7813127944не указан1</v>
      </c>
      <c r="E3567" s="10" t="s">
        <v>6464</v>
      </c>
      <c r="F3567" s="10" t="s">
        <v>16</v>
      </c>
      <c r="G3567" s="10" t="s">
        <v>1519</v>
      </c>
      <c r="H3567" s="11" t="s">
        <v>1575</v>
      </c>
      <c r="I3567" s="2">
        <f t="shared" si="111"/>
        <v>2</v>
      </c>
      <c r="J3567" s="2" t="s">
        <v>11974</v>
      </c>
    </row>
    <row r="3568" spans="1:10" x14ac:dyDescent="0.25">
      <c r="A3568" s="12">
        <v>7813127944</v>
      </c>
      <c r="B3568" s="13" t="s">
        <v>10855</v>
      </c>
      <c r="C3568" s="13" t="str">
        <f>IF(B3568="","не указан"&amp;COUNTIF($A$3:$A3568,A3568),B3568)</f>
        <v>Средняя школа</v>
      </c>
      <c r="D3568" s="10" t="str">
        <f t="shared" si="110"/>
        <v>7813127944Средняя школа</v>
      </c>
      <c r="E3568" s="13" t="s">
        <v>10856</v>
      </c>
      <c r="F3568" s="13" t="s">
        <v>16</v>
      </c>
      <c r="G3568" s="13" t="s">
        <v>1519</v>
      </c>
      <c r="H3568" s="14" t="s">
        <v>1575</v>
      </c>
      <c r="I3568" s="2">
        <f t="shared" si="111"/>
        <v>1</v>
      </c>
      <c r="J3568" s="2" t="s">
        <v>11974</v>
      </c>
    </row>
    <row r="3569" spans="1:10" x14ac:dyDescent="0.25">
      <c r="A3569" s="9">
        <v>7813128264</v>
      </c>
      <c r="B3569" s="13"/>
      <c r="C3569" s="13" t="str">
        <f>IF(B3569="","не указан"&amp;COUNTIF($A$3:$A3569,A3569),B3569)</f>
        <v>не указан1</v>
      </c>
      <c r="D3569" s="10" t="str">
        <f t="shared" si="110"/>
        <v>7813128264не указан1</v>
      </c>
      <c r="E3569" s="10" t="s">
        <v>11287</v>
      </c>
      <c r="F3569" s="10" t="s">
        <v>16</v>
      </c>
      <c r="G3569" s="10" t="s">
        <v>1608</v>
      </c>
      <c r="H3569" s="11" t="s">
        <v>1665</v>
      </c>
      <c r="I3569" s="2">
        <f t="shared" si="111"/>
        <v>1</v>
      </c>
      <c r="J3569" s="2" t="s">
        <v>11974</v>
      </c>
    </row>
    <row r="3570" spans="1:10" x14ac:dyDescent="0.25">
      <c r="A3570" s="12">
        <v>7813130369</v>
      </c>
      <c r="B3570" s="13" t="s">
        <v>4787</v>
      </c>
      <c r="C3570" s="13" t="str">
        <f>IF(B3570="","не указан"&amp;COUNTIF($A$3:$A3570,A3570),B3570)</f>
        <v>Государственное бюджетное общеобразовательное учреждение средняя общеобразовательная школа № 91</v>
      </c>
      <c r="D3570" s="10" t="str">
        <f t="shared" si="110"/>
        <v>7813130369Государственное бюджетное общеобразовательное учреждение средняя общеобразовательная школа № 91</v>
      </c>
      <c r="E3570" s="13" t="s">
        <v>4788</v>
      </c>
      <c r="F3570" s="13" t="s">
        <v>16</v>
      </c>
      <c r="G3570" s="13" t="s">
        <v>1519</v>
      </c>
      <c r="H3570" s="14" t="s">
        <v>1579</v>
      </c>
      <c r="I3570" s="2">
        <f t="shared" si="111"/>
        <v>3</v>
      </c>
      <c r="J3570" s="2" t="s">
        <v>11974</v>
      </c>
    </row>
    <row r="3571" spans="1:10" x14ac:dyDescent="0.25">
      <c r="A3571" s="9">
        <v>7813130369</v>
      </c>
      <c r="B3571" s="10" t="s">
        <v>9129</v>
      </c>
      <c r="C3571" s="13" t="str">
        <f>IF(B3571="","не указан"&amp;COUNTIF($A$3:$A3571,A3571),B3571)</f>
        <v>Площадка на Большой Пушкарской</v>
      </c>
      <c r="D3571" s="10" t="str">
        <f t="shared" si="110"/>
        <v>7813130369Площадка на Большой Пушкарской</v>
      </c>
      <c r="E3571" s="10"/>
      <c r="F3571" s="10" t="s">
        <v>16</v>
      </c>
      <c r="G3571" s="10" t="s">
        <v>1519</v>
      </c>
      <c r="H3571" s="11" t="s">
        <v>1579</v>
      </c>
      <c r="I3571" s="2">
        <f t="shared" si="111"/>
        <v>2</v>
      </c>
      <c r="J3571" s="2" t="s">
        <v>11974</v>
      </c>
    </row>
    <row r="3572" spans="1:10" x14ac:dyDescent="0.25">
      <c r="A3572" s="12">
        <v>7813130369</v>
      </c>
      <c r="B3572" s="13" t="s">
        <v>9130</v>
      </c>
      <c r="C3572" s="13" t="str">
        <f>IF(B3572="","не указан"&amp;COUNTIF($A$3:$A3572,A3572),B3572)</f>
        <v>Площадка на Введенской</v>
      </c>
      <c r="D3572" s="10" t="str">
        <f t="shared" si="110"/>
        <v>7813130369Площадка на Введенской</v>
      </c>
      <c r="E3572" s="13"/>
      <c r="F3572" s="13" t="s">
        <v>16</v>
      </c>
      <c r="G3572" s="13" t="s">
        <v>1519</v>
      </c>
      <c r="H3572" s="14" t="s">
        <v>1579</v>
      </c>
      <c r="I3572" s="2">
        <f t="shared" si="111"/>
        <v>1</v>
      </c>
      <c r="J3572" s="2" t="s">
        <v>11974</v>
      </c>
    </row>
    <row r="3573" spans="1:10" x14ac:dyDescent="0.25">
      <c r="A3573" s="9">
        <v>7813131108</v>
      </c>
      <c r="B3573" s="13"/>
      <c r="C3573" s="13" t="str">
        <f>IF(B3573="","не указан"&amp;COUNTIF($A$3:$A3573,A3573),B3573)</f>
        <v>не указан1</v>
      </c>
      <c r="D3573" s="10" t="str">
        <f t="shared" si="110"/>
        <v>7813131108не указан1</v>
      </c>
      <c r="E3573" s="10" t="s">
        <v>11828</v>
      </c>
      <c r="F3573" s="10" t="s">
        <v>16</v>
      </c>
      <c r="G3573" s="10" t="s">
        <v>1519</v>
      </c>
      <c r="H3573" s="11" t="s">
        <v>1570</v>
      </c>
      <c r="I3573" s="2">
        <f t="shared" si="111"/>
        <v>1</v>
      </c>
      <c r="J3573" s="2" t="s">
        <v>11974</v>
      </c>
    </row>
    <row r="3574" spans="1:10" x14ac:dyDescent="0.25">
      <c r="A3574" s="12">
        <v>7813131147</v>
      </c>
      <c r="B3574" s="13"/>
      <c r="C3574" s="13" t="str">
        <f>IF(B3574="","не указан"&amp;COUNTIF($A$3:$A3574,A3574),B3574)</f>
        <v>не указан1</v>
      </c>
      <c r="D3574" s="10" t="str">
        <f t="shared" si="110"/>
        <v>7813131147не указан1</v>
      </c>
      <c r="E3574" s="13" t="s">
        <v>7600</v>
      </c>
      <c r="F3574" s="13" t="s">
        <v>16</v>
      </c>
      <c r="G3574" s="13" t="s">
        <v>1519</v>
      </c>
      <c r="H3574" s="14" t="s">
        <v>1566</v>
      </c>
      <c r="I3574" s="2">
        <f t="shared" si="111"/>
        <v>1</v>
      </c>
      <c r="J3574" s="2" t="s">
        <v>11974</v>
      </c>
    </row>
    <row r="3575" spans="1:10" x14ac:dyDescent="0.25">
      <c r="A3575" s="9">
        <v>7813131267</v>
      </c>
      <c r="B3575" s="13"/>
      <c r="C3575" s="13" t="str">
        <f>IF(B3575="","не указан"&amp;COUNTIF($A$3:$A3575,A3575),B3575)</f>
        <v>не указан1</v>
      </c>
      <c r="D3575" s="10" t="str">
        <f t="shared" si="110"/>
        <v>7813131267не указан1</v>
      </c>
      <c r="E3575" s="10" t="s">
        <v>5733</v>
      </c>
      <c r="F3575" s="10" t="s">
        <v>16</v>
      </c>
      <c r="G3575" s="10" t="s">
        <v>1519</v>
      </c>
      <c r="H3575" s="11" t="s">
        <v>1581</v>
      </c>
      <c r="I3575" s="2">
        <f t="shared" si="111"/>
        <v>2</v>
      </c>
      <c r="J3575" s="2" t="s">
        <v>11974</v>
      </c>
    </row>
    <row r="3576" spans="1:10" x14ac:dyDescent="0.25">
      <c r="A3576" s="12">
        <v>7813131267</v>
      </c>
      <c r="B3576" s="13"/>
      <c r="C3576" s="13" t="str">
        <f>IF(B3576="","не указан"&amp;COUNTIF($A$3:$A3576,A3576),B3576)</f>
        <v>не указан2</v>
      </c>
      <c r="D3576" s="10" t="str">
        <f t="shared" si="110"/>
        <v>7813131267не указан2</v>
      </c>
      <c r="E3576" s="13" t="s">
        <v>8068</v>
      </c>
      <c r="F3576" s="13" t="s">
        <v>16</v>
      </c>
      <c r="G3576" s="13" t="s">
        <v>1519</v>
      </c>
      <c r="H3576" s="14" t="s">
        <v>1581</v>
      </c>
      <c r="I3576" s="2">
        <f t="shared" si="111"/>
        <v>1</v>
      </c>
      <c r="J3576" s="2" t="s">
        <v>11974</v>
      </c>
    </row>
    <row r="3577" spans="1:10" x14ac:dyDescent="0.25">
      <c r="A3577" s="9">
        <v>7813131531</v>
      </c>
      <c r="B3577" s="10" t="s">
        <v>4889</v>
      </c>
      <c r="C3577" s="13" t="str">
        <f>IF(B3577="","не указан"&amp;COUNTIF($A$3:$A3577,A3577),B3577)</f>
        <v>ГОСУДАРСТВЕННОЕ БЮДЖЕТНОЕ УЧРЕЖДЕНИЕ СПОРТИВНАЯ ШКОЛА ОЛИМПИЙСКОГО РЕЗЕРВА ПО ПЛАВАНИЮ "РАДУГА" ПЕТРОГРАДСКОГО РАЙОНА САНКТ-ПЕТЕРБУРГА</v>
      </c>
      <c r="D3577" s="10" t="str">
        <f t="shared" si="110"/>
        <v>7813131531ГОСУДАРСТВЕННОЕ БЮДЖЕТНОЕ УЧРЕЖДЕНИЕ СПОРТИВНАЯ ШКОЛА ОЛИМПИЙСКОГО РЕЗЕРВА ПО ПЛАВАНИЮ "РАДУГА" ПЕТРОГРАДСКОГО РАЙОНА САНКТ-ПЕТЕРБУРГА</v>
      </c>
      <c r="E3577" s="10" t="s">
        <v>4890</v>
      </c>
      <c r="F3577" s="10" t="s">
        <v>16</v>
      </c>
      <c r="G3577" s="10" t="s">
        <v>1519</v>
      </c>
      <c r="H3577" s="11" t="s">
        <v>1587</v>
      </c>
      <c r="I3577" s="2">
        <f t="shared" si="111"/>
        <v>1</v>
      </c>
      <c r="J3577" s="2" t="s">
        <v>11974</v>
      </c>
    </row>
    <row r="3578" spans="1:10" x14ac:dyDescent="0.25">
      <c r="A3578" s="12">
        <v>7813131789</v>
      </c>
      <c r="B3578" s="13" t="s">
        <v>4832</v>
      </c>
      <c r="C3578" s="13" t="str">
        <f>IF(B3578="","не указан"&amp;COUNTIF($A$3:$A3578,A3578),B3578)</f>
        <v>Государственное бюджетное общеобразовательное учреждение средняя общеобразовательная школа №84 имени дважды Героя Советского Союза П.А.Покрышева  Петроградского района Санкт-Петербурга</v>
      </c>
      <c r="D3578" s="10" t="str">
        <f t="shared" si="110"/>
        <v>7813131789Государственное бюджетное общеобразовательное учреждение средняя общеобразовательная школа №84 имени дважды Героя Советского Союза П.А.Покрышева  Петроградского района Санкт-Петербурга</v>
      </c>
      <c r="E3578" s="13" t="s">
        <v>4833</v>
      </c>
      <c r="F3578" s="13" t="s">
        <v>16</v>
      </c>
      <c r="G3578" s="13" t="s">
        <v>1519</v>
      </c>
      <c r="H3578" s="14" t="s">
        <v>1576</v>
      </c>
      <c r="I3578" s="2">
        <f t="shared" si="111"/>
        <v>1</v>
      </c>
      <c r="J3578" s="2" t="s">
        <v>11974</v>
      </c>
    </row>
    <row r="3579" spans="1:10" x14ac:dyDescent="0.25">
      <c r="A3579" s="9">
        <v>7813131813</v>
      </c>
      <c r="B3579" s="13"/>
      <c r="C3579" s="13" t="str">
        <f>IF(B3579="","не указан"&amp;COUNTIF($A$3:$A3579,A3579),B3579)</f>
        <v>не указан1</v>
      </c>
      <c r="D3579" s="10" t="str">
        <f t="shared" si="110"/>
        <v>7813131813не указан1</v>
      </c>
      <c r="E3579" s="10" t="s">
        <v>7980</v>
      </c>
      <c r="F3579" s="10" t="s">
        <v>2243</v>
      </c>
      <c r="G3579" s="10" t="s">
        <v>2428</v>
      </c>
      <c r="H3579" s="11" t="s">
        <v>2445</v>
      </c>
      <c r="I3579" s="2">
        <f t="shared" si="111"/>
        <v>1</v>
      </c>
      <c r="J3579" s="2" t="s">
        <v>11974</v>
      </c>
    </row>
    <row r="3580" spans="1:10" x14ac:dyDescent="0.25">
      <c r="A3580" s="12">
        <v>7813132253</v>
      </c>
      <c r="B3580" s="13"/>
      <c r="C3580" s="13" t="str">
        <f>IF(B3580="","не указан"&amp;COUNTIF($A$3:$A3580,A3580),B3580)</f>
        <v>не указан1</v>
      </c>
      <c r="D3580" s="10" t="str">
        <f t="shared" si="110"/>
        <v>7813132253не указан1</v>
      </c>
      <c r="E3580" s="13"/>
      <c r="F3580" s="13" t="s">
        <v>16</v>
      </c>
      <c r="G3580" s="13" t="s">
        <v>1519</v>
      </c>
      <c r="H3580" s="14" t="s">
        <v>1569</v>
      </c>
      <c r="I3580" s="2">
        <f t="shared" si="111"/>
        <v>2</v>
      </c>
      <c r="J3580" s="2" t="s">
        <v>11974</v>
      </c>
    </row>
    <row r="3581" spans="1:10" x14ac:dyDescent="0.25">
      <c r="A3581" s="9">
        <v>7813132253</v>
      </c>
      <c r="B3581" s="13"/>
      <c r="C3581" s="13" t="str">
        <f>IF(B3581="","не указан"&amp;COUNTIF($A$3:$A3581,A3581),B3581)</f>
        <v>не указан2</v>
      </c>
      <c r="D3581" s="10" t="str">
        <f t="shared" si="110"/>
        <v>7813132253не указан2</v>
      </c>
      <c r="E3581" s="10" t="s">
        <v>11307</v>
      </c>
      <c r="F3581" s="10" t="s">
        <v>16</v>
      </c>
      <c r="G3581" s="10" t="s">
        <v>1519</v>
      </c>
      <c r="H3581" s="11" t="s">
        <v>1569</v>
      </c>
      <c r="I3581" s="2">
        <f t="shared" si="111"/>
        <v>1</v>
      </c>
      <c r="J3581" s="2" t="s">
        <v>11974</v>
      </c>
    </row>
    <row r="3582" spans="1:10" x14ac:dyDescent="0.25">
      <c r="A3582" s="12">
        <v>7813132623</v>
      </c>
      <c r="B3582" s="13" t="s">
        <v>9858</v>
      </c>
      <c r="C3582" s="13" t="str">
        <f>IF(B3582="","не указан"&amp;COUNTIF($A$3:$A3582,A3582),B3582)</f>
        <v>ППЦ "Здоровье"</v>
      </c>
      <c r="D3582" s="10" t="str">
        <f t="shared" si="110"/>
        <v>7813132623ППЦ "Здоровье"</v>
      </c>
      <c r="E3582" s="13" t="s">
        <v>9859</v>
      </c>
      <c r="F3582" s="13" t="s">
        <v>16</v>
      </c>
      <c r="G3582" s="13" t="s">
        <v>1519</v>
      </c>
      <c r="H3582" s="14" t="s">
        <v>1585</v>
      </c>
      <c r="I3582" s="2">
        <f t="shared" si="111"/>
        <v>1</v>
      </c>
      <c r="J3582" s="2" t="s">
        <v>11974</v>
      </c>
    </row>
    <row r="3583" spans="1:10" x14ac:dyDescent="0.25">
      <c r="A3583" s="9">
        <v>7813133000</v>
      </c>
      <c r="B3583" s="13"/>
      <c r="C3583" s="13" t="str">
        <f>IF(B3583="","не указан"&amp;COUNTIF($A$3:$A3583,A3583),B3583)</f>
        <v>не указан1</v>
      </c>
      <c r="D3583" s="10" t="str">
        <f t="shared" si="110"/>
        <v>7813133000не указан1</v>
      </c>
      <c r="E3583" s="10" t="s">
        <v>6863</v>
      </c>
      <c r="F3583" s="10" t="s">
        <v>16</v>
      </c>
      <c r="G3583" s="10" t="s">
        <v>1519</v>
      </c>
      <c r="H3583" s="11" t="s">
        <v>1586</v>
      </c>
      <c r="I3583" s="2">
        <f t="shared" si="111"/>
        <v>2</v>
      </c>
      <c r="J3583" s="2" t="s">
        <v>11974</v>
      </c>
    </row>
    <row r="3584" spans="1:10" x14ac:dyDescent="0.25">
      <c r="A3584" s="12">
        <v>7813133000</v>
      </c>
      <c r="B3584" s="13" t="s">
        <v>11635</v>
      </c>
      <c r="C3584" s="13" t="str">
        <f>IF(B3584="","не указан"&amp;COUNTIF($A$3:$A3584,A3584),B3584)</f>
        <v>Центр информатизации образования</v>
      </c>
      <c r="D3584" s="10" t="str">
        <f t="shared" si="110"/>
        <v>7813133000Центр информатизации образования</v>
      </c>
      <c r="E3584" s="13" t="s">
        <v>11636</v>
      </c>
      <c r="F3584" s="13" t="s">
        <v>16</v>
      </c>
      <c r="G3584" s="13" t="s">
        <v>1519</v>
      </c>
      <c r="H3584" s="14" t="s">
        <v>1586</v>
      </c>
      <c r="I3584" s="2">
        <f t="shared" si="111"/>
        <v>1</v>
      </c>
      <c r="J3584" s="2" t="s">
        <v>11974</v>
      </c>
    </row>
    <row r="3585" spans="1:10" x14ac:dyDescent="0.25">
      <c r="A3585" s="9">
        <v>7813135173</v>
      </c>
      <c r="B3585" s="13"/>
      <c r="C3585" s="13" t="str">
        <f>IF(B3585="","не указан"&amp;COUNTIF($A$3:$A3585,A3585),B3585)</f>
        <v>не указан1</v>
      </c>
      <c r="D3585" s="10" t="str">
        <f t="shared" si="110"/>
        <v>7813135173не указан1</v>
      </c>
      <c r="E3585" s="10" t="s">
        <v>8069</v>
      </c>
      <c r="F3585" s="10" t="s">
        <v>2243</v>
      </c>
      <c r="G3585" s="10" t="s">
        <v>2428</v>
      </c>
      <c r="H3585" s="11" t="s">
        <v>2487</v>
      </c>
      <c r="I3585" s="2">
        <f t="shared" si="111"/>
        <v>1</v>
      </c>
      <c r="J3585" s="2" t="s">
        <v>11974</v>
      </c>
    </row>
    <row r="3586" spans="1:10" x14ac:dyDescent="0.25">
      <c r="A3586" s="12">
        <v>7813136709</v>
      </c>
      <c r="B3586" s="13"/>
      <c r="C3586" s="13" t="str">
        <f>IF(B3586="","не указан"&amp;COUNTIF($A$3:$A3586,A3586),B3586)</f>
        <v>не указан1</v>
      </c>
      <c r="D3586" s="10" t="str">
        <f t="shared" si="110"/>
        <v>7813136709не указан1</v>
      </c>
      <c r="E3586" s="13" t="s">
        <v>11270</v>
      </c>
      <c r="F3586" s="13" t="s">
        <v>2243</v>
      </c>
      <c r="G3586" s="13" t="s">
        <v>2428</v>
      </c>
      <c r="H3586" s="14" t="s">
        <v>2462</v>
      </c>
      <c r="I3586" s="2">
        <f t="shared" si="111"/>
        <v>1</v>
      </c>
      <c r="J3586" s="2" t="s">
        <v>11974</v>
      </c>
    </row>
    <row r="3587" spans="1:10" x14ac:dyDescent="0.25">
      <c r="A3587" s="9">
        <v>7813138897</v>
      </c>
      <c r="B3587" s="13"/>
      <c r="C3587" s="13" t="str">
        <f>IF(B3587="","не указан"&amp;COUNTIF($A$3:$A3587,A3587),B3587)</f>
        <v>не указан1</v>
      </c>
      <c r="D3587" s="10" t="str">
        <f t="shared" si="110"/>
        <v>7813138897не указан1</v>
      </c>
      <c r="E3587" s="10" t="s">
        <v>8067</v>
      </c>
      <c r="F3587" s="10" t="s">
        <v>2243</v>
      </c>
      <c r="G3587" s="10" t="s">
        <v>2428</v>
      </c>
      <c r="H3587" s="11" t="s">
        <v>2472</v>
      </c>
      <c r="I3587" s="2">
        <f t="shared" si="111"/>
        <v>1</v>
      </c>
      <c r="J3587" s="2" t="s">
        <v>11974</v>
      </c>
    </row>
    <row r="3588" spans="1:10" x14ac:dyDescent="0.25">
      <c r="A3588" s="12">
        <v>7813142251</v>
      </c>
      <c r="B3588" s="13" t="s">
        <v>6616</v>
      </c>
      <c r="C3588" s="13" t="str">
        <f>IF(B3588="","не указан"&amp;COUNTIF($A$3:$A3588,A3588),B3588)</f>
        <v>здание школы</v>
      </c>
      <c r="D3588" s="10" t="str">
        <f t="shared" ref="D3588:D3651" si="112">A3588&amp;C3588</f>
        <v>7813142251здание школы</v>
      </c>
      <c r="E3588" s="13" t="s">
        <v>6617</v>
      </c>
      <c r="F3588" s="13" t="s">
        <v>16</v>
      </c>
      <c r="G3588" s="13" t="s">
        <v>1519</v>
      </c>
      <c r="H3588" s="14" t="s">
        <v>1574</v>
      </c>
      <c r="I3588" s="2">
        <f t="shared" ref="I3588:I3651" si="113">COUNTIF(A3588:A10319,A3588)</f>
        <v>1</v>
      </c>
      <c r="J3588" s="2" t="s">
        <v>11974</v>
      </c>
    </row>
    <row r="3589" spans="1:10" x14ac:dyDescent="0.25">
      <c r="A3589" s="9">
        <v>7813151217</v>
      </c>
      <c r="B3589" s="10" t="s">
        <v>2988</v>
      </c>
      <c r="C3589" s="13" t="str">
        <f>IF(B3589="","не указан"&amp;COUNTIF($A$3:$A3589,A3589),B3589)</f>
        <v>административное 1</v>
      </c>
      <c r="D3589" s="10" t="str">
        <f t="shared" si="112"/>
        <v>7813151217административное 1</v>
      </c>
      <c r="E3589" s="10" t="s">
        <v>2989</v>
      </c>
      <c r="F3589" s="10" t="s">
        <v>2243</v>
      </c>
      <c r="G3589" s="10" t="s">
        <v>2565</v>
      </c>
      <c r="H3589" s="11" t="s">
        <v>2582</v>
      </c>
      <c r="I3589" s="2">
        <f t="shared" si="113"/>
        <v>2</v>
      </c>
      <c r="J3589" s="2" t="s">
        <v>11974</v>
      </c>
    </row>
    <row r="3590" spans="1:10" x14ac:dyDescent="0.25">
      <c r="A3590" s="12">
        <v>7813151217</v>
      </c>
      <c r="B3590" s="13" t="s">
        <v>2992</v>
      </c>
      <c r="C3590" s="13" t="str">
        <f>IF(B3590="","не указан"&amp;COUNTIF($A$3:$A3590,A3590),B3590)</f>
        <v>административное 2</v>
      </c>
      <c r="D3590" s="10" t="str">
        <f t="shared" si="112"/>
        <v>7813151217административное 2</v>
      </c>
      <c r="E3590" s="13" t="s">
        <v>2993</v>
      </c>
      <c r="F3590" s="13" t="s">
        <v>2243</v>
      </c>
      <c r="G3590" s="13" t="s">
        <v>2565</v>
      </c>
      <c r="H3590" s="14" t="s">
        <v>2582</v>
      </c>
      <c r="I3590" s="2">
        <f t="shared" si="113"/>
        <v>1</v>
      </c>
      <c r="J3590" s="2" t="s">
        <v>11974</v>
      </c>
    </row>
    <row r="3591" spans="1:10" x14ac:dyDescent="0.25">
      <c r="A3591" s="9">
        <v>7813156286</v>
      </c>
      <c r="B3591" s="13"/>
      <c r="C3591" s="13" t="str">
        <f>IF(B3591="","не указан"&amp;COUNTIF($A$3:$A3591,A3591),B3591)</f>
        <v>не указан1</v>
      </c>
      <c r="D3591" s="10" t="str">
        <f t="shared" si="112"/>
        <v>7813156286не указан1</v>
      </c>
      <c r="E3591" s="10"/>
      <c r="F3591" s="10" t="s">
        <v>2243</v>
      </c>
      <c r="G3591" s="10" t="s">
        <v>2628</v>
      </c>
      <c r="H3591" s="11" t="s">
        <v>2629</v>
      </c>
      <c r="I3591" s="2">
        <f t="shared" si="113"/>
        <v>1</v>
      </c>
      <c r="J3591" s="2" t="s">
        <v>11974</v>
      </c>
    </row>
    <row r="3592" spans="1:10" x14ac:dyDescent="0.25">
      <c r="A3592" s="12">
        <v>7813162628</v>
      </c>
      <c r="B3592" s="13" t="s">
        <v>8439</v>
      </c>
      <c r="C3592" s="13" t="str">
        <f>IF(B3592="","не указан"&amp;COUNTIF($A$3:$A3592,A3592),B3592)</f>
        <v>Объединенный ведомственный архив КСП</v>
      </c>
      <c r="D3592" s="10" t="str">
        <f t="shared" si="112"/>
        <v>7813162628Объединенный ведомственный архив КСП</v>
      </c>
      <c r="E3592" s="13" t="s">
        <v>8440</v>
      </c>
      <c r="F3592" s="13" t="s">
        <v>2243</v>
      </c>
      <c r="G3592" s="13" t="s">
        <v>2640</v>
      </c>
      <c r="H3592" s="14" t="s">
        <v>2645</v>
      </c>
      <c r="I3592" s="2">
        <f t="shared" si="113"/>
        <v>2</v>
      </c>
      <c r="J3592" s="2" t="s">
        <v>11974</v>
      </c>
    </row>
    <row r="3593" spans="1:10" x14ac:dyDescent="0.25">
      <c r="A3593" s="9">
        <v>7813162628</v>
      </c>
      <c r="B3593" s="13"/>
      <c r="C3593" s="13" t="str">
        <f>IF(B3593="","не указан"&amp;COUNTIF($A$3:$A3593,A3593),B3593)</f>
        <v>не указан2</v>
      </c>
      <c r="D3593" s="10" t="str">
        <f t="shared" si="112"/>
        <v>7813162628не указан2</v>
      </c>
      <c r="E3593" s="10" t="s">
        <v>8991</v>
      </c>
      <c r="F3593" s="10" t="s">
        <v>2243</v>
      </c>
      <c r="G3593" s="10" t="s">
        <v>2640</v>
      </c>
      <c r="H3593" s="11" t="s">
        <v>2645</v>
      </c>
      <c r="I3593" s="2">
        <f t="shared" si="113"/>
        <v>1</v>
      </c>
      <c r="J3593" s="2" t="s">
        <v>11974</v>
      </c>
    </row>
    <row r="3594" spans="1:10" x14ac:dyDescent="0.25">
      <c r="A3594" s="12">
        <v>7813216810</v>
      </c>
      <c r="B3594" s="13" t="s">
        <v>5902</v>
      </c>
      <c r="C3594" s="13" t="str">
        <f>IF(B3594="","не указан"&amp;COUNTIF($A$3:$A3594,A3594),B3594)</f>
        <v>ДОШКОЛЬНОЕ УЧРЕЖДЕНИЕ</v>
      </c>
      <c r="D3594" s="10" t="str">
        <f t="shared" si="112"/>
        <v>7813216810ДОШКОЛЬНОЕ УЧРЕЖДЕНИЕ</v>
      </c>
      <c r="E3594" s="13" t="s">
        <v>5903</v>
      </c>
      <c r="F3594" s="13" t="s">
        <v>16</v>
      </c>
      <c r="G3594" s="13" t="s">
        <v>1519</v>
      </c>
      <c r="H3594" s="14" t="s">
        <v>1530</v>
      </c>
      <c r="I3594" s="2">
        <f t="shared" si="113"/>
        <v>1</v>
      </c>
      <c r="J3594" s="2" t="s">
        <v>11974</v>
      </c>
    </row>
    <row r="3595" spans="1:10" x14ac:dyDescent="0.25">
      <c r="A3595" s="9">
        <v>7813221087</v>
      </c>
      <c r="B3595" s="13"/>
      <c r="C3595" s="13" t="str">
        <f>IF(B3595="","не указан"&amp;COUNTIF($A$3:$A3595,A3595),B3595)</f>
        <v>не указан1</v>
      </c>
      <c r="D3595" s="10" t="str">
        <f t="shared" si="112"/>
        <v>7813221087не указан1</v>
      </c>
      <c r="E3595" s="10"/>
      <c r="F3595" s="10" t="s">
        <v>16</v>
      </c>
      <c r="G3595" s="10" t="s">
        <v>1519</v>
      </c>
      <c r="H3595" s="11" t="s">
        <v>1592</v>
      </c>
      <c r="I3595" s="2">
        <f t="shared" si="113"/>
        <v>4</v>
      </c>
      <c r="J3595" s="2" t="s">
        <v>11974</v>
      </c>
    </row>
    <row r="3596" spans="1:10" x14ac:dyDescent="0.25">
      <c r="A3596" s="12">
        <v>7813221087</v>
      </c>
      <c r="B3596" s="13"/>
      <c r="C3596" s="13" t="str">
        <f>IF(B3596="","не указан"&amp;COUNTIF($A$3:$A3596,A3596),B3596)</f>
        <v>не указан2</v>
      </c>
      <c r="D3596" s="10" t="str">
        <f t="shared" si="112"/>
        <v>7813221087не указан2</v>
      </c>
      <c r="E3596" s="13"/>
      <c r="F3596" s="13" t="s">
        <v>16</v>
      </c>
      <c r="G3596" s="13" t="s">
        <v>1519</v>
      </c>
      <c r="H3596" s="14" t="s">
        <v>1592</v>
      </c>
      <c r="I3596" s="2">
        <f t="shared" si="113"/>
        <v>3</v>
      </c>
      <c r="J3596" s="2" t="s">
        <v>11974</v>
      </c>
    </row>
    <row r="3597" spans="1:10" x14ac:dyDescent="0.25">
      <c r="A3597" s="9">
        <v>7813221087</v>
      </c>
      <c r="B3597" s="10" t="s">
        <v>7358</v>
      </c>
      <c r="C3597" s="13" t="str">
        <f>IF(B3597="","не указан"&amp;COUNTIF($A$3:$A3597,A3597),B3597)</f>
        <v>Многофункциональный спортивный комплекс</v>
      </c>
      <c r="D3597" s="10" t="str">
        <f t="shared" si="112"/>
        <v>7813221087Многофункциональный спортивный комплекс</v>
      </c>
      <c r="E3597" s="10"/>
      <c r="F3597" s="10" t="s">
        <v>16</v>
      </c>
      <c r="G3597" s="10" t="s">
        <v>1519</v>
      </c>
      <c r="H3597" s="11" t="s">
        <v>1592</v>
      </c>
      <c r="I3597" s="2">
        <f t="shared" si="113"/>
        <v>2</v>
      </c>
      <c r="J3597" s="2" t="s">
        <v>11974</v>
      </c>
    </row>
    <row r="3598" spans="1:10" x14ac:dyDescent="0.25">
      <c r="A3598" s="12">
        <v>7813221087</v>
      </c>
      <c r="B3598" s="13"/>
      <c r="C3598" s="13" t="str">
        <f>IF(B3598="","не указан"&amp;COUNTIF($A$3:$A3598,A3598),B3598)</f>
        <v>не указан4</v>
      </c>
      <c r="D3598" s="10" t="str">
        <f t="shared" si="112"/>
        <v>7813221087не указан4</v>
      </c>
      <c r="E3598" s="13"/>
      <c r="F3598" s="13" t="s">
        <v>16</v>
      </c>
      <c r="G3598" s="13" t="s">
        <v>1519</v>
      </c>
      <c r="H3598" s="14" t="s">
        <v>1592</v>
      </c>
      <c r="I3598" s="2">
        <f t="shared" si="113"/>
        <v>1</v>
      </c>
      <c r="J3598" s="2" t="s">
        <v>11974</v>
      </c>
    </row>
    <row r="3599" spans="1:10" x14ac:dyDescent="0.25">
      <c r="A3599" s="9">
        <v>7813264524</v>
      </c>
      <c r="B3599" s="10" t="s">
        <v>4460</v>
      </c>
      <c r="C3599" s="13" t="str">
        <f>IF(B3599="","не указан"&amp;COUNTIF($A$3:$A3599,A3599),B3599)</f>
        <v>Государственное бюджетное дошкольное образовательное учреждение детский сад № 5 Петроградского района Санкт-Петербурга</v>
      </c>
      <c r="D3599" s="10" t="str">
        <f t="shared" si="112"/>
        <v>7813264524Государственное бюджетное дошкольное образовательное учреждение детский сад № 5 Петроградского района Санкт-Петербурга</v>
      </c>
      <c r="E3599" s="10" t="s">
        <v>4461</v>
      </c>
      <c r="F3599" s="10" t="s">
        <v>16</v>
      </c>
      <c r="G3599" s="10" t="s">
        <v>1519</v>
      </c>
      <c r="H3599" s="11" t="s">
        <v>1539</v>
      </c>
      <c r="I3599" s="2">
        <f t="shared" si="113"/>
        <v>1</v>
      </c>
      <c r="J3599" s="2" t="s">
        <v>11974</v>
      </c>
    </row>
    <row r="3600" spans="1:10" x14ac:dyDescent="0.25">
      <c r="A3600" s="12">
        <v>7813288300</v>
      </c>
      <c r="B3600" s="13" t="s">
        <v>4014</v>
      </c>
      <c r="C3600" s="13" t="str">
        <f>IF(B3600="","не указан"&amp;COUNTIF($A$3:$A3600,A3600),B3600)</f>
        <v>ГБОУ НОШ № 99 "СТАРТ" ПЕТРОГРАДСКОГО РАЙОНА САНКТ-ПЕТЕРБУРГА</v>
      </c>
      <c r="D3600" s="10" t="str">
        <f t="shared" si="112"/>
        <v>7813288300ГБОУ НОШ № 99 "СТАРТ" ПЕТРОГРАДСКОГО РАЙОНА САНКТ-ПЕТЕРБУРГА</v>
      </c>
      <c r="E3600" s="13"/>
      <c r="F3600" s="13" t="s">
        <v>16</v>
      </c>
      <c r="G3600" s="13" t="s">
        <v>1519</v>
      </c>
      <c r="H3600" s="14" t="s">
        <v>1568</v>
      </c>
      <c r="I3600" s="2">
        <f t="shared" si="113"/>
        <v>1</v>
      </c>
      <c r="J3600" s="2" t="s">
        <v>11974</v>
      </c>
    </row>
    <row r="3601" spans="1:10" x14ac:dyDescent="0.25">
      <c r="A3601" s="9">
        <v>7813289857</v>
      </c>
      <c r="B3601" s="10" t="s">
        <v>3243</v>
      </c>
      <c r="C3601" s="13" t="str">
        <f>IF(B3601="","не указан"&amp;COUNTIF($A$3:$A3601,A3601),B3601)</f>
        <v>Ангар</v>
      </c>
      <c r="D3601" s="10" t="str">
        <f t="shared" si="112"/>
        <v>7813289857Ангар</v>
      </c>
      <c r="E3601" s="10"/>
      <c r="F3601" s="10" t="s">
        <v>16</v>
      </c>
      <c r="G3601" s="10" t="s">
        <v>1519</v>
      </c>
      <c r="H3601" s="11" t="s">
        <v>1591</v>
      </c>
      <c r="I3601" s="2">
        <f t="shared" si="113"/>
        <v>5</v>
      </c>
      <c r="J3601" s="2" t="s">
        <v>11974</v>
      </c>
    </row>
    <row r="3602" spans="1:10" x14ac:dyDescent="0.25">
      <c r="A3602" s="12">
        <v>7813289857</v>
      </c>
      <c r="B3602" s="13" t="s">
        <v>10249</v>
      </c>
      <c r="C3602" s="13" t="str">
        <f>IF(B3602="","не указан"&amp;COUNTIF($A$3:$A3602,A3602),B3602)</f>
        <v>Сервисный центр, Южная дорога д.4 к.1.</v>
      </c>
      <c r="D3602" s="10" t="str">
        <f t="shared" si="112"/>
        <v>7813289857Сервисный центр, Южная дорога д.4 к.1.</v>
      </c>
      <c r="E3602" s="13"/>
      <c r="F3602" s="13" t="s">
        <v>16</v>
      </c>
      <c r="G3602" s="13" t="s">
        <v>1519</v>
      </c>
      <c r="H3602" s="14" t="s">
        <v>1591</v>
      </c>
      <c r="I3602" s="2">
        <f t="shared" si="113"/>
        <v>4</v>
      </c>
      <c r="J3602" s="2" t="s">
        <v>11974</v>
      </c>
    </row>
    <row r="3603" spans="1:10" x14ac:dyDescent="0.25">
      <c r="A3603" s="9">
        <v>7813289857</v>
      </c>
      <c r="B3603" s="10" t="s">
        <v>10499</v>
      </c>
      <c r="C3603" s="13" t="str">
        <f>IF(B3603="","не указан"&amp;COUNTIF($A$3:$A3603,A3603),B3603)</f>
        <v>Спасательная станция</v>
      </c>
      <c r="D3603" s="10" t="str">
        <f t="shared" si="112"/>
        <v>7813289857Спасательная станция</v>
      </c>
      <c r="E3603" s="10"/>
      <c r="F3603" s="10" t="s">
        <v>16</v>
      </c>
      <c r="G3603" s="10" t="s">
        <v>1519</v>
      </c>
      <c r="H3603" s="11" t="s">
        <v>1591</v>
      </c>
      <c r="I3603" s="2">
        <f t="shared" si="113"/>
        <v>3</v>
      </c>
      <c r="J3603" s="2" t="s">
        <v>11974</v>
      </c>
    </row>
    <row r="3604" spans="1:10" x14ac:dyDescent="0.25">
      <c r="A3604" s="12">
        <v>7813289857</v>
      </c>
      <c r="B3604" s="13" t="s">
        <v>11945</v>
      </c>
      <c r="C3604" s="13" t="str">
        <f>IF(B3604="","не указан"&amp;COUNTIF($A$3:$A3604,A3604),B3604)</f>
        <v>Эллинг</v>
      </c>
      <c r="D3604" s="10" t="str">
        <f t="shared" si="112"/>
        <v>7813289857Эллинг</v>
      </c>
      <c r="E3604" s="13"/>
      <c r="F3604" s="13" t="s">
        <v>16</v>
      </c>
      <c r="G3604" s="13" t="s">
        <v>1519</v>
      </c>
      <c r="H3604" s="14" t="s">
        <v>1591</v>
      </c>
      <c r="I3604" s="2">
        <f t="shared" si="113"/>
        <v>2</v>
      </c>
      <c r="J3604" s="2" t="s">
        <v>11974</v>
      </c>
    </row>
    <row r="3605" spans="1:10" x14ac:dyDescent="0.25">
      <c r="A3605" s="9">
        <v>7813289857</v>
      </c>
      <c r="B3605" s="10" t="s">
        <v>11957</v>
      </c>
      <c r="C3605" s="13" t="str">
        <f>IF(B3605="","не указан"&amp;COUNTIF($A$3:$A3605,A3605),B3605)</f>
        <v>Яхт-клуб "Кронштадтский берег"</v>
      </c>
      <c r="D3605" s="10" t="str">
        <f t="shared" si="112"/>
        <v>7813289857Яхт-клуб "Кронштадтский берег"</v>
      </c>
      <c r="E3605" s="10"/>
      <c r="F3605" s="10" t="s">
        <v>16</v>
      </c>
      <c r="G3605" s="10" t="s">
        <v>1519</v>
      </c>
      <c r="H3605" s="11" t="s">
        <v>1591</v>
      </c>
      <c r="I3605" s="2">
        <f t="shared" si="113"/>
        <v>1</v>
      </c>
      <c r="J3605" s="2" t="s">
        <v>11974</v>
      </c>
    </row>
    <row r="3606" spans="1:10" x14ac:dyDescent="0.25">
      <c r="A3606" s="12">
        <v>7813293645</v>
      </c>
      <c r="B3606" s="13" t="s">
        <v>4653</v>
      </c>
      <c r="C3606" s="13" t="str">
        <f>IF(B3606="","не указан"&amp;COUNTIF($A$3:$A3606,A3606),B3606)</f>
        <v>ГОСУДАРСТВЕННОЕ БЮДЖЕТНОЕ НЕТИПОВОЕ ОБРАЗОВАТЕЛЬНОЕ УЧРЕЖДЕНИЕ "АКАДЕМИЯ ЦИФРОВЫХ ТЕХНОЛОГИЙ" САНКТ-ПЕТЕРБУРГА</v>
      </c>
      <c r="D3606" s="10" t="str">
        <f t="shared" si="112"/>
        <v>7813293645ГОСУДАРСТВЕННОЕ БЮДЖЕТНОЕ НЕТИПОВОЕ ОБРАЗОВАТЕЛЬНОЕ УЧРЕЖДЕНИЕ "АКАДЕМИЯ ЦИФРОВЫХ ТЕХНОЛОГИЙ" САНКТ-ПЕТЕРБУРГА</v>
      </c>
      <c r="E3606" s="13"/>
      <c r="F3606" s="13" t="s">
        <v>2243</v>
      </c>
      <c r="G3606" s="13" t="s">
        <v>2565</v>
      </c>
      <c r="H3606" s="14" t="s">
        <v>2577</v>
      </c>
      <c r="I3606" s="2">
        <f t="shared" si="113"/>
        <v>1</v>
      </c>
      <c r="J3606" s="2" t="s">
        <v>11974</v>
      </c>
    </row>
    <row r="3607" spans="1:10" x14ac:dyDescent="0.25">
      <c r="A3607" s="9">
        <v>7813299686</v>
      </c>
      <c r="B3607" s="10" t="s">
        <v>6453</v>
      </c>
      <c r="C3607" s="13" t="str">
        <f>IF(B3607="","не указан"&amp;COUNTIF($A$3:$A3607,A3607),B3607)</f>
        <v>Здание многоквартирного дома (нежилой фонд)</v>
      </c>
      <c r="D3607" s="10" t="str">
        <f t="shared" si="112"/>
        <v>7813299686Здание многоквартирного дома (нежилой фонд)</v>
      </c>
      <c r="E3607" s="10"/>
      <c r="F3607" s="10" t="s">
        <v>2243</v>
      </c>
      <c r="G3607" s="10" t="s">
        <v>2624</v>
      </c>
      <c r="H3607" s="11" t="s">
        <v>2626</v>
      </c>
      <c r="I3607" s="2">
        <f t="shared" si="113"/>
        <v>1</v>
      </c>
      <c r="J3607" s="2" t="s">
        <v>11974</v>
      </c>
    </row>
    <row r="3608" spans="1:10" x14ac:dyDescent="0.25">
      <c r="A3608" s="12">
        <v>7813312111</v>
      </c>
      <c r="B3608" s="13" t="s">
        <v>6862</v>
      </c>
      <c r="C3608" s="13" t="str">
        <f>IF(B3608="","не указан"&amp;COUNTIF($A$3:$A3608,A3608),B3608)</f>
        <v>Конторское</v>
      </c>
      <c r="D3608" s="10" t="str">
        <f t="shared" si="112"/>
        <v>7813312111Конторское</v>
      </c>
      <c r="E3608" s="13" t="s">
        <v>6863</v>
      </c>
      <c r="F3608" s="13" t="s">
        <v>16</v>
      </c>
      <c r="G3608" s="13" t="s">
        <v>1519</v>
      </c>
      <c r="H3608" s="14" t="s">
        <v>1607</v>
      </c>
      <c r="I3608" s="2">
        <f t="shared" si="113"/>
        <v>1</v>
      </c>
      <c r="J3608" s="2" t="s">
        <v>11974</v>
      </c>
    </row>
    <row r="3609" spans="1:10" x14ac:dyDescent="0.25">
      <c r="A3609" s="9">
        <v>7813337405</v>
      </c>
      <c r="B3609" s="10" t="s">
        <v>7369</v>
      </c>
      <c r="C3609" s="13" t="str">
        <f>IF(B3609="","не указан"&amp;COUNTIF($A$3:$A3609,A3609),B3609)</f>
        <v>Молодежная студия современной живописи "Северное Сияние"</v>
      </c>
      <c r="D3609" s="10" t="str">
        <f t="shared" si="112"/>
        <v>7813337405Молодежная студия современной живописи "Северное Сияние"</v>
      </c>
      <c r="E3609" s="10"/>
      <c r="F3609" s="10" t="s">
        <v>16</v>
      </c>
      <c r="G3609" s="10" t="s">
        <v>1519</v>
      </c>
      <c r="H3609" s="11" t="s">
        <v>1589</v>
      </c>
      <c r="I3609" s="2">
        <f t="shared" si="113"/>
        <v>25</v>
      </c>
      <c r="J3609" s="2" t="s">
        <v>11974</v>
      </c>
    </row>
    <row r="3610" spans="1:10" x14ac:dyDescent="0.25">
      <c r="A3610" s="12">
        <v>7813337405</v>
      </c>
      <c r="B3610" s="13" t="s">
        <v>7375</v>
      </c>
      <c r="C3610" s="13" t="str">
        <f>IF(B3610="","не указан"&amp;COUNTIF($A$3:$A3610,A3610),B3610)</f>
        <v>Молодежный Футбольный Клуб "Беспокойные сердца"</v>
      </c>
      <c r="D3610" s="10" t="str">
        <f t="shared" si="112"/>
        <v>7813337405Молодежный Футбольный Клуб "Беспокойные сердца"</v>
      </c>
      <c r="E3610" s="13"/>
      <c r="F3610" s="13" t="s">
        <v>16</v>
      </c>
      <c r="G3610" s="13" t="s">
        <v>1519</v>
      </c>
      <c r="H3610" s="14" t="s">
        <v>1589</v>
      </c>
      <c r="I3610" s="2">
        <f t="shared" si="113"/>
        <v>24</v>
      </c>
      <c r="J3610" s="2" t="s">
        <v>11974</v>
      </c>
    </row>
    <row r="3611" spans="1:10" x14ac:dyDescent="0.25">
      <c r="A3611" s="9">
        <v>7813337405</v>
      </c>
      <c r="B3611" s="10" t="s">
        <v>7376</v>
      </c>
      <c r="C3611" s="13" t="str">
        <f>IF(B3611="","не указан"&amp;COUNTIF($A$3:$A3611,A3611),B3611)</f>
        <v>Молодежный центр "Дом добрососедства"</v>
      </c>
      <c r="D3611" s="10" t="str">
        <f t="shared" si="112"/>
        <v>7813337405Молодежный центр "Дом добрососедства"</v>
      </c>
      <c r="E3611" s="10"/>
      <c r="F3611" s="10" t="s">
        <v>16</v>
      </c>
      <c r="G3611" s="10" t="s">
        <v>1519</v>
      </c>
      <c r="H3611" s="11" t="s">
        <v>1589</v>
      </c>
      <c r="I3611" s="2">
        <f t="shared" si="113"/>
        <v>23</v>
      </c>
      <c r="J3611" s="2" t="s">
        <v>11974</v>
      </c>
    </row>
    <row r="3612" spans="1:10" x14ac:dyDescent="0.25">
      <c r="A3612" s="12">
        <v>7813337405</v>
      </c>
      <c r="B3612" s="13" t="s">
        <v>7377</v>
      </c>
      <c r="C3612" s="13" t="str">
        <f>IF(B3612="","не указан"&amp;COUNTIF($A$3:$A3612,A3612),B3612)</f>
        <v>Молодежный центр "Среда"</v>
      </c>
      <c r="D3612" s="10" t="str">
        <f t="shared" si="112"/>
        <v>7813337405Молодежный центр "Среда"</v>
      </c>
      <c r="E3612" s="13" t="s">
        <v>7378</v>
      </c>
      <c r="F3612" s="13" t="s">
        <v>16</v>
      </c>
      <c r="G3612" s="13" t="s">
        <v>1519</v>
      </c>
      <c r="H3612" s="14" t="s">
        <v>1589</v>
      </c>
      <c r="I3612" s="2">
        <f t="shared" si="113"/>
        <v>22</v>
      </c>
      <c r="J3612" s="2" t="s">
        <v>11974</v>
      </c>
    </row>
    <row r="3613" spans="1:10" x14ac:dyDescent="0.25">
      <c r="A3613" s="9">
        <v>7813337405</v>
      </c>
      <c r="B3613" s="10" t="s">
        <v>7379</v>
      </c>
      <c r="C3613" s="13" t="str">
        <f>IF(B3613="","не указан"&amp;COUNTIF($A$3:$A3613,A3613),B3613)</f>
        <v>Молодежный центр Общественные мастерские "Ангар"</v>
      </c>
      <c r="D3613" s="10" t="str">
        <f t="shared" si="112"/>
        <v>7813337405Молодежный центр Общественные мастерские "Ангар"</v>
      </c>
      <c r="E3613" s="10" t="s">
        <v>7380</v>
      </c>
      <c r="F3613" s="10" t="s">
        <v>16</v>
      </c>
      <c r="G3613" s="10" t="s">
        <v>1519</v>
      </c>
      <c r="H3613" s="11" t="s">
        <v>1589</v>
      </c>
      <c r="I3613" s="2">
        <f t="shared" si="113"/>
        <v>21</v>
      </c>
      <c r="J3613" s="2" t="s">
        <v>11974</v>
      </c>
    </row>
    <row r="3614" spans="1:10" x14ac:dyDescent="0.25">
      <c r="A3614" s="12">
        <v>7813337405</v>
      </c>
      <c r="B3614" s="13" t="s">
        <v>7451</v>
      </c>
      <c r="C3614" s="13" t="str">
        <f>IF(B3614="","не указан"&amp;COUNTIF($A$3:$A3614,A3614),B3614)</f>
        <v>МЦ "Палата Ремесел"</v>
      </c>
      <c r="D3614" s="10" t="str">
        <f t="shared" si="112"/>
        <v>7813337405МЦ "Палата Ремесел"</v>
      </c>
      <c r="E3614" s="13" t="s">
        <v>7452</v>
      </c>
      <c r="F3614" s="13" t="s">
        <v>16</v>
      </c>
      <c r="G3614" s="13" t="s">
        <v>1519</v>
      </c>
      <c r="H3614" s="14" t="s">
        <v>1589</v>
      </c>
      <c r="I3614" s="2">
        <f t="shared" si="113"/>
        <v>20</v>
      </c>
      <c r="J3614" s="2" t="s">
        <v>11974</v>
      </c>
    </row>
    <row r="3615" spans="1:10" x14ac:dyDescent="0.25">
      <c r="A3615" s="9">
        <v>7813337405</v>
      </c>
      <c r="B3615" s="10" t="s">
        <v>9151</v>
      </c>
      <c r="C3615" s="13" t="str">
        <f>IF(B3615="","не указан"&amp;COUNTIF($A$3:$A3615,A3615),B3615)</f>
        <v>ПМК "Альфа"</v>
      </c>
      <c r="D3615" s="10" t="str">
        <f t="shared" si="112"/>
        <v>7813337405ПМК "Альфа"</v>
      </c>
      <c r="E3615" s="10"/>
      <c r="F3615" s="10" t="s">
        <v>16</v>
      </c>
      <c r="G3615" s="10" t="s">
        <v>1519</v>
      </c>
      <c r="H3615" s="11" t="s">
        <v>1589</v>
      </c>
      <c r="I3615" s="2">
        <f t="shared" si="113"/>
        <v>19</v>
      </c>
      <c r="J3615" s="2" t="s">
        <v>11974</v>
      </c>
    </row>
    <row r="3616" spans="1:10" x14ac:dyDescent="0.25">
      <c r="A3616" s="12">
        <v>7813337405</v>
      </c>
      <c r="B3616" s="13" t="s">
        <v>9170</v>
      </c>
      <c r="C3616" s="13" t="str">
        <f>IF(B3616="","не указан"&amp;COUNTIF($A$3:$A3616,A3616),B3616)</f>
        <v>ПМК "Метеор-1"</v>
      </c>
      <c r="D3616" s="10" t="str">
        <f t="shared" si="112"/>
        <v>7813337405ПМК "Метеор-1"</v>
      </c>
      <c r="E3616" s="13"/>
      <c r="F3616" s="13" t="s">
        <v>16</v>
      </c>
      <c r="G3616" s="13" t="s">
        <v>1519</v>
      </c>
      <c r="H3616" s="14" t="s">
        <v>1589</v>
      </c>
      <c r="I3616" s="2">
        <f t="shared" si="113"/>
        <v>18</v>
      </c>
      <c r="J3616" s="2" t="s">
        <v>11974</v>
      </c>
    </row>
    <row r="3617" spans="1:10" x14ac:dyDescent="0.25">
      <c r="A3617" s="9">
        <v>7813337405</v>
      </c>
      <c r="B3617" s="13"/>
      <c r="C3617" s="13" t="str">
        <f>IF(B3617="","не указан"&amp;COUNTIF($A$3:$A3617,A3617),B3617)</f>
        <v>не указан9</v>
      </c>
      <c r="D3617" s="10" t="str">
        <f t="shared" si="112"/>
        <v>7813337405не указан9</v>
      </c>
      <c r="E3617" s="10"/>
      <c r="F3617" s="10" t="s">
        <v>16</v>
      </c>
      <c r="G3617" s="10" t="s">
        <v>1519</v>
      </c>
      <c r="H3617" s="11" t="s">
        <v>1589</v>
      </c>
      <c r="I3617" s="2">
        <f t="shared" si="113"/>
        <v>17</v>
      </c>
      <c r="J3617" s="2" t="s">
        <v>11974</v>
      </c>
    </row>
    <row r="3618" spans="1:10" x14ac:dyDescent="0.25">
      <c r="A3618" s="12">
        <v>7813337405</v>
      </c>
      <c r="B3618" s="13" t="s">
        <v>9199</v>
      </c>
      <c r="C3618" s="13" t="str">
        <f>IF(B3618="","не указан"&amp;COUNTIF($A$3:$A3618,A3618),B3618)</f>
        <v>ПМК "Синтез"</v>
      </c>
      <c r="D3618" s="10" t="str">
        <f t="shared" si="112"/>
        <v>7813337405ПМК "Синтез"</v>
      </c>
      <c r="E3618" s="13"/>
      <c r="F3618" s="13" t="s">
        <v>16</v>
      </c>
      <c r="G3618" s="13" t="s">
        <v>1519</v>
      </c>
      <c r="H3618" s="14" t="s">
        <v>1589</v>
      </c>
      <c r="I3618" s="2">
        <f t="shared" si="113"/>
        <v>16</v>
      </c>
      <c r="J3618" s="2" t="s">
        <v>11974</v>
      </c>
    </row>
    <row r="3619" spans="1:10" x14ac:dyDescent="0.25">
      <c r="A3619" s="9">
        <v>7813337405</v>
      </c>
      <c r="B3619" s="10" t="s">
        <v>9213</v>
      </c>
      <c r="C3619" s="13" t="str">
        <f>IF(B3619="","не указан"&amp;COUNTIF($A$3:$A3619,A3619),B3619)</f>
        <v>ПМК "ЭРА"</v>
      </c>
      <c r="D3619" s="10" t="str">
        <f t="shared" si="112"/>
        <v>7813337405ПМК "ЭРА"</v>
      </c>
      <c r="E3619" s="10"/>
      <c r="F3619" s="10" t="s">
        <v>16</v>
      </c>
      <c r="G3619" s="10" t="s">
        <v>1519</v>
      </c>
      <c r="H3619" s="11" t="s">
        <v>1589</v>
      </c>
      <c r="I3619" s="2">
        <f t="shared" si="113"/>
        <v>15</v>
      </c>
      <c r="J3619" s="2" t="s">
        <v>11974</v>
      </c>
    </row>
    <row r="3620" spans="1:10" x14ac:dyDescent="0.25">
      <c r="A3620" s="12">
        <v>7813337405</v>
      </c>
      <c r="B3620" s="13" t="s">
        <v>9214</v>
      </c>
      <c r="C3620" s="13" t="str">
        <f>IF(B3620="","не указан"&amp;COUNTIF($A$3:$A3620,A3620),B3620)</f>
        <v>ПМК "Ю-Питер"</v>
      </c>
      <c r="D3620" s="10" t="str">
        <f t="shared" si="112"/>
        <v>7813337405ПМК "Ю-Питер"</v>
      </c>
      <c r="E3620" s="13"/>
      <c r="F3620" s="13" t="s">
        <v>16</v>
      </c>
      <c r="G3620" s="13" t="s">
        <v>1519</v>
      </c>
      <c r="H3620" s="14" t="s">
        <v>1589</v>
      </c>
      <c r="I3620" s="2">
        <f t="shared" si="113"/>
        <v>14</v>
      </c>
      <c r="J3620" s="2" t="s">
        <v>11974</v>
      </c>
    </row>
    <row r="3621" spans="1:10" x14ac:dyDescent="0.25">
      <c r="A3621" s="9">
        <v>7813337405</v>
      </c>
      <c r="B3621" s="10" t="s">
        <v>9477</v>
      </c>
      <c r="C3621" s="13" t="str">
        <f>IF(B3621="","не указан"&amp;COUNTIF($A$3:$A3621,A3621),B3621)</f>
        <v>Подростковый клуб "Алмаз"</v>
      </c>
      <c r="D3621" s="10" t="str">
        <f t="shared" si="112"/>
        <v>7813337405Подростковый клуб "Алмаз"</v>
      </c>
      <c r="E3621" s="10" t="s">
        <v>9478</v>
      </c>
      <c r="F3621" s="10" t="s">
        <v>16</v>
      </c>
      <c r="G3621" s="10" t="s">
        <v>1519</v>
      </c>
      <c r="H3621" s="11" t="s">
        <v>1589</v>
      </c>
      <c r="I3621" s="2">
        <f t="shared" si="113"/>
        <v>13</v>
      </c>
      <c r="J3621" s="2" t="s">
        <v>11974</v>
      </c>
    </row>
    <row r="3622" spans="1:10" x14ac:dyDescent="0.25">
      <c r="A3622" s="12">
        <v>7813337405</v>
      </c>
      <c r="B3622" s="13" t="s">
        <v>9479</v>
      </c>
      <c r="C3622" s="13" t="str">
        <f>IF(B3622="","не указан"&amp;COUNTIF($A$3:$A3622,A3622),B3622)</f>
        <v>Подростковый клуб "Вега"</v>
      </c>
      <c r="D3622" s="10" t="str">
        <f t="shared" si="112"/>
        <v>7813337405Подростковый клуб "Вега"</v>
      </c>
      <c r="E3622" s="13" t="s">
        <v>9480</v>
      </c>
      <c r="F3622" s="13" t="s">
        <v>16</v>
      </c>
      <c r="G3622" s="13" t="s">
        <v>1519</v>
      </c>
      <c r="H3622" s="14" t="s">
        <v>1589</v>
      </c>
      <c r="I3622" s="2">
        <f t="shared" si="113"/>
        <v>12</v>
      </c>
      <c r="J3622" s="2" t="s">
        <v>11974</v>
      </c>
    </row>
    <row r="3623" spans="1:10" x14ac:dyDescent="0.25">
      <c r="A3623" s="9">
        <v>7813337405</v>
      </c>
      <c r="B3623" s="10" t="s">
        <v>9481</v>
      </c>
      <c r="C3623" s="13" t="str">
        <f>IF(B3623="","не указан"&amp;COUNTIF($A$3:$A3623,A3623),B3623)</f>
        <v>Подростковый клуб "Дружба"</v>
      </c>
      <c r="D3623" s="10" t="str">
        <f t="shared" si="112"/>
        <v>7813337405Подростковый клуб "Дружба"</v>
      </c>
      <c r="E3623" s="10" t="s">
        <v>9482</v>
      </c>
      <c r="F3623" s="10" t="s">
        <v>16</v>
      </c>
      <c r="G3623" s="10" t="s">
        <v>1519</v>
      </c>
      <c r="H3623" s="11" t="s">
        <v>1589</v>
      </c>
      <c r="I3623" s="2">
        <f t="shared" si="113"/>
        <v>11</v>
      </c>
      <c r="J3623" s="2" t="s">
        <v>11974</v>
      </c>
    </row>
    <row r="3624" spans="1:10" x14ac:dyDescent="0.25">
      <c r="A3624" s="12">
        <v>7813337405</v>
      </c>
      <c r="B3624" s="13" t="s">
        <v>9483</v>
      </c>
      <c r="C3624" s="13" t="str">
        <f>IF(B3624="","не указан"&amp;COUNTIF($A$3:$A3624,A3624),B3624)</f>
        <v>Подростковый клуб "Звездочка"</v>
      </c>
      <c r="D3624" s="10" t="str">
        <f t="shared" si="112"/>
        <v>7813337405Подростковый клуб "Звездочка"</v>
      </c>
      <c r="E3624" s="13" t="s">
        <v>9484</v>
      </c>
      <c r="F3624" s="13" t="s">
        <v>16</v>
      </c>
      <c r="G3624" s="13" t="s">
        <v>1519</v>
      </c>
      <c r="H3624" s="14" t="s">
        <v>1589</v>
      </c>
      <c r="I3624" s="2">
        <f t="shared" si="113"/>
        <v>10</v>
      </c>
      <c r="J3624" s="2" t="s">
        <v>11974</v>
      </c>
    </row>
    <row r="3625" spans="1:10" x14ac:dyDescent="0.25">
      <c r="A3625" s="9">
        <v>7813337405</v>
      </c>
      <c r="B3625" s="10" t="s">
        <v>9485</v>
      </c>
      <c r="C3625" s="13" t="str">
        <f>IF(B3625="","не указан"&amp;COUNTIF($A$3:$A3625,A3625),B3625)</f>
        <v>Подростковый клуб "Метеор 2"</v>
      </c>
      <c r="D3625" s="10" t="str">
        <f t="shared" si="112"/>
        <v>7813337405Подростковый клуб "Метеор 2"</v>
      </c>
      <c r="E3625" s="10" t="s">
        <v>9486</v>
      </c>
      <c r="F3625" s="10" t="s">
        <v>16</v>
      </c>
      <c r="G3625" s="10" t="s">
        <v>1519</v>
      </c>
      <c r="H3625" s="11" t="s">
        <v>1589</v>
      </c>
      <c r="I3625" s="2">
        <f t="shared" si="113"/>
        <v>9</v>
      </c>
      <c r="J3625" s="2" t="s">
        <v>11974</v>
      </c>
    </row>
    <row r="3626" spans="1:10" x14ac:dyDescent="0.25">
      <c r="A3626" s="12">
        <v>7813337405</v>
      </c>
      <c r="B3626" s="13" t="s">
        <v>9487</v>
      </c>
      <c r="C3626" s="13" t="str">
        <f>IF(B3626="","не указан"&amp;COUNTIF($A$3:$A3626,A3626),B3626)</f>
        <v>Подростковый клуб "Планета"</v>
      </c>
      <c r="D3626" s="10" t="str">
        <f t="shared" si="112"/>
        <v>7813337405Подростковый клуб "Планета"</v>
      </c>
      <c r="E3626" s="13" t="s">
        <v>9488</v>
      </c>
      <c r="F3626" s="13" t="s">
        <v>16</v>
      </c>
      <c r="G3626" s="13" t="s">
        <v>1519</v>
      </c>
      <c r="H3626" s="14" t="s">
        <v>1589</v>
      </c>
      <c r="I3626" s="2">
        <f t="shared" si="113"/>
        <v>8</v>
      </c>
      <c r="J3626" s="2" t="s">
        <v>11974</v>
      </c>
    </row>
    <row r="3627" spans="1:10" x14ac:dyDescent="0.25">
      <c r="A3627" s="9">
        <v>7813337405</v>
      </c>
      <c r="B3627" s="10" t="s">
        <v>9489</v>
      </c>
      <c r="C3627" s="13" t="str">
        <f>IF(B3627="","не указан"&amp;COUNTIF($A$3:$A3627,A3627),B3627)</f>
        <v>Подростковый клуб "Старт"</v>
      </c>
      <c r="D3627" s="10" t="str">
        <f t="shared" si="112"/>
        <v>7813337405Подростковый клуб "Старт"</v>
      </c>
      <c r="E3627" s="10"/>
      <c r="F3627" s="10" t="s">
        <v>16</v>
      </c>
      <c r="G3627" s="10" t="s">
        <v>1519</v>
      </c>
      <c r="H3627" s="11" t="s">
        <v>1589</v>
      </c>
      <c r="I3627" s="2">
        <f t="shared" si="113"/>
        <v>7</v>
      </c>
      <c r="J3627" s="2" t="s">
        <v>11974</v>
      </c>
    </row>
    <row r="3628" spans="1:10" x14ac:dyDescent="0.25">
      <c r="A3628" s="12">
        <v>7813337405</v>
      </c>
      <c r="B3628" s="13" t="s">
        <v>9490</v>
      </c>
      <c r="C3628" s="13" t="str">
        <f>IF(B3628="","не указан"&amp;COUNTIF($A$3:$A3628,A3628),B3628)</f>
        <v>Подростковый клуб "Форте"</v>
      </c>
      <c r="D3628" s="10" t="str">
        <f t="shared" si="112"/>
        <v>7813337405Подростковый клуб "Форте"</v>
      </c>
      <c r="E3628" s="13"/>
      <c r="F3628" s="13" t="s">
        <v>16</v>
      </c>
      <c r="G3628" s="13" t="s">
        <v>1519</v>
      </c>
      <c r="H3628" s="14" t="s">
        <v>1589</v>
      </c>
      <c r="I3628" s="2">
        <f t="shared" si="113"/>
        <v>6</v>
      </c>
      <c r="J3628" s="2" t="s">
        <v>11974</v>
      </c>
    </row>
    <row r="3629" spans="1:10" x14ac:dyDescent="0.25">
      <c r="A3629" s="9">
        <v>7813337405</v>
      </c>
      <c r="B3629" s="10" t="s">
        <v>9491</v>
      </c>
      <c r="C3629" s="13" t="str">
        <f>IF(B3629="","не указан"&amp;COUNTIF($A$3:$A3629,A3629),B3629)</f>
        <v>Подростковый клуб "Чайка"</v>
      </c>
      <c r="D3629" s="10" t="str">
        <f t="shared" si="112"/>
        <v>7813337405Подростковый клуб "Чайка"</v>
      </c>
      <c r="E3629" s="10" t="s">
        <v>9492</v>
      </c>
      <c r="F3629" s="10" t="s">
        <v>16</v>
      </c>
      <c r="G3629" s="10" t="s">
        <v>1519</v>
      </c>
      <c r="H3629" s="11" t="s">
        <v>1589</v>
      </c>
      <c r="I3629" s="2">
        <f t="shared" si="113"/>
        <v>5</v>
      </c>
      <c r="J3629" s="2" t="s">
        <v>11974</v>
      </c>
    </row>
    <row r="3630" spans="1:10" x14ac:dyDescent="0.25">
      <c r="A3630" s="12">
        <v>7813337405</v>
      </c>
      <c r="B3630" s="13" t="s">
        <v>9493</v>
      </c>
      <c r="C3630" s="13" t="str">
        <f>IF(B3630="","не указан"&amp;COUNTIF($A$3:$A3630,A3630),B3630)</f>
        <v>Подростковый клуб "Энергия"</v>
      </c>
      <c r="D3630" s="10" t="str">
        <f t="shared" si="112"/>
        <v>7813337405Подростковый клуб "Энергия"</v>
      </c>
      <c r="E3630" s="13" t="s">
        <v>9494</v>
      </c>
      <c r="F3630" s="13" t="s">
        <v>16</v>
      </c>
      <c r="G3630" s="13" t="s">
        <v>1519</v>
      </c>
      <c r="H3630" s="14" t="s">
        <v>1589</v>
      </c>
      <c r="I3630" s="2">
        <f t="shared" si="113"/>
        <v>4</v>
      </c>
      <c r="J3630" s="2" t="s">
        <v>11974</v>
      </c>
    </row>
    <row r="3631" spans="1:10" x14ac:dyDescent="0.25">
      <c r="A3631" s="9">
        <v>7813337405</v>
      </c>
      <c r="B3631" s="10" t="s">
        <v>10813</v>
      </c>
      <c r="C3631" s="13" t="str">
        <f>IF(B3631="","не указан"&amp;COUNTIF($A$3:$A3631,A3631),B3631)</f>
        <v>Спортивный футбольный клуб "Антей"</v>
      </c>
      <c r="D3631" s="10" t="str">
        <f t="shared" si="112"/>
        <v>7813337405Спортивный футбольный клуб "Антей"</v>
      </c>
      <c r="E3631" s="10" t="s">
        <v>10814</v>
      </c>
      <c r="F3631" s="10" t="s">
        <v>16</v>
      </c>
      <c r="G3631" s="10" t="s">
        <v>1519</v>
      </c>
      <c r="H3631" s="11" t="s">
        <v>1589</v>
      </c>
      <c r="I3631" s="2">
        <f t="shared" si="113"/>
        <v>3</v>
      </c>
      <c r="J3631" s="2" t="s">
        <v>11974</v>
      </c>
    </row>
    <row r="3632" spans="1:10" x14ac:dyDescent="0.25">
      <c r="A3632" s="12">
        <v>7813337405</v>
      </c>
      <c r="B3632" s="13" t="s">
        <v>11101</v>
      </c>
      <c r="C3632" s="13" t="str">
        <f>IF(B3632="","не указан"&amp;COUNTIF($A$3:$A3632,A3632),B3632)</f>
        <v>Управленческо-административное</v>
      </c>
      <c r="D3632" s="10" t="str">
        <f t="shared" si="112"/>
        <v>7813337405Управленческо-административное</v>
      </c>
      <c r="E3632" s="13" t="s">
        <v>11102</v>
      </c>
      <c r="F3632" s="13" t="s">
        <v>16</v>
      </c>
      <c r="G3632" s="13" t="s">
        <v>1519</v>
      </c>
      <c r="H3632" s="14" t="s">
        <v>1589</v>
      </c>
      <c r="I3632" s="2">
        <f t="shared" si="113"/>
        <v>2</v>
      </c>
      <c r="J3632" s="2" t="s">
        <v>11974</v>
      </c>
    </row>
    <row r="3633" spans="1:10" x14ac:dyDescent="0.25">
      <c r="A3633" s="9">
        <v>7813337405</v>
      </c>
      <c r="B3633" s="10" t="s">
        <v>11651</v>
      </c>
      <c r="C3633" s="13" t="str">
        <f>IF(B3633="","не указан"&amp;COUNTIF($A$3:$A3633,A3633),B3633)</f>
        <v>Центр подготовки допризывной молодежи и подростков "МИР"</v>
      </c>
      <c r="D3633" s="10" t="str">
        <f t="shared" si="112"/>
        <v>7813337405Центр подготовки допризывной молодежи и подростков "МИР"</v>
      </c>
      <c r="E3633" s="10" t="s">
        <v>11652</v>
      </c>
      <c r="F3633" s="10" t="s">
        <v>16</v>
      </c>
      <c r="G3633" s="10" t="s">
        <v>1519</v>
      </c>
      <c r="H3633" s="11" t="s">
        <v>1589</v>
      </c>
      <c r="I3633" s="2">
        <f t="shared" si="113"/>
        <v>1</v>
      </c>
      <c r="J3633" s="2" t="s">
        <v>11974</v>
      </c>
    </row>
    <row r="3634" spans="1:10" x14ac:dyDescent="0.25">
      <c r="A3634" s="12">
        <v>7813337490</v>
      </c>
      <c r="B3634" s="13" t="s">
        <v>2845</v>
      </c>
      <c r="C3634" s="13" t="str">
        <f>IF(B3634="","не указан"&amp;COUNTIF($A$3:$A3634,A3634),B3634)</f>
        <v>2-я детская библиотека</v>
      </c>
      <c r="D3634" s="10" t="str">
        <f t="shared" si="112"/>
        <v>78133374902-я детская библиотека</v>
      </c>
      <c r="E3634" s="13" t="s">
        <v>2846</v>
      </c>
      <c r="F3634" s="13" t="s">
        <v>16</v>
      </c>
      <c r="G3634" s="13" t="s">
        <v>1519</v>
      </c>
      <c r="H3634" s="14" t="s">
        <v>1593</v>
      </c>
      <c r="I3634" s="2">
        <f t="shared" si="113"/>
        <v>10</v>
      </c>
      <c r="J3634" s="2" t="s">
        <v>11974</v>
      </c>
    </row>
    <row r="3635" spans="1:10" x14ac:dyDescent="0.25">
      <c r="A3635" s="9">
        <v>7813337490</v>
      </c>
      <c r="B3635" s="10" t="s">
        <v>2862</v>
      </c>
      <c r="C3635" s="13" t="str">
        <f>IF(B3635="","не указан"&amp;COUNTIF($A$3:$A3635,A3635),B3635)</f>
        <v>3-я районная библиотека</v>
      </c>
      <c r="D3635" s="10" t="str">
        <f t="shared" si="112"/>
        <v>78133374903-я районная библиотека</v>
      </c>
      <c r="E3635" s="10" t="s">
        <v>2863</v>
      </c>
      <c r="F3635" s="10" t="s">
        <v>16</v>
      </c>
      <c r="G3635" s="10" t="s">
        <v>1519</v>
      </c>
      <c r="H3635" s="11" t="s">
        <v>1593</v>
      </c>
      <c r="I3635" s="2">
        <f t="shared" si="113"/>
        <v>9</v>
      </c>
      <c r="J3635" s="2" t="s">
        <v>11974</v>
      </c>
    </row>
    <row r="3636" spans="1:10" x14ac:dyDescent="0.25">
      <c r="A3636" s="12">
        <v>7813337490</v>
      </c>
      <c r="B3636" s="13" t="s">
        <v>3385</v>
      </c>
      <c r="C3636" s="13" t="str">
        <f>IF(B3636="","не указан"&amp;COUNTIF($A$3:$A3636,A3636),B3636)</f>
        <v>Библиотека им. Б.Лавренёва</v>
      </c>
      <c r="D3636" s="10" t="str">
        <f t="shared" si="112"/>
        <v>7813337490Библиотека им. Б.Лавренёва</v>
      </c>
      <c r="E3636" s="13" t="s">
        <v>3386</v>
      </c>
      <c r="F3636" s="13" t="s">
        <v>16</v>
      </c>
      <c r="G3636" s="13" t="s">
        <v>1519</v>
      </c>
      <c r="H3636" s="14" t="s">
        <v>1593</v>
      </c>
      <c r="I3636" s="2">
        <f t="shared" si="113"/>
        <v>8</v>
      </c>
      <c r="J3636" s="2" t="s">
        <v>11974</v>
      </c>
    </row>
    <row r="3637" spans="1:10" x14ac:dyDescent="0.25">
      <c r="A3637" s="9">
        <v>7813337490</v>
      </c>
      <c r="B3637" s="10" t="s">
        <v>3388</v>
      </c>
      <c r="C3637" s="13" t="str">
        <f>IF(B3637="","не указан"&amp;COUNTIF($A$3:$A3637,A3637),B3637)</f>
        <v>Библиотека им. В.И. Ленина</v>
      </c>
      <c r="D3637" s="10" t="str">
        <f t="shared" si="112"/>
        <v>7813337490Библиотека им. В.И. Ленина</v>
      </c>
      <c r="E3637" s="10" t="s">
        <v>3389</v>
      </c>
      <c r="F3637" s="10" t="s">
        <v>16</v>
      </c>
      <c r="G3637" s="10" t="s">
        <v>1519</v>
      </c>
      <c r="H3637" s="11" t="s">
        <v>1593</v>
      </c>
      <c r="I3637" s="2">
        <f t="shared" si="113"/>
        <v>7</v>
      </c>
      <c r="J3637" s="2" t="s">
        <v>11974</v>
      </c>
    </row>
    <row r="3638" spans="1:10" x14ac:dyDescent="0.25">
      <c r="A3638" s="12">
        <v>7813337490</v>
      </c>
      <c r="B3638" s="13" t="s">
        <v>3399</v>
      </c>
      <c r="C3638" s="13" t="str">
        <f>IF(B3638="","не указан"&amp;COUNTIF($A$3:$A3638,A3638),B3638)</f>
        <v>Библиотека Кировских островов</v>
      </c>
      <c r="D3638" s="10" t="str">
        <f t="shared" si="112"/>
        <v>7813337490Библиотека Кировских островов</v>
      </c>
      <c r="E3638" s="13" t="s">
        <v>3400</v>
      </c>
      <c r="F3638" s="13" t="s">
        <v>16</v>
      </c>
      <c r="G3638" s="13" t="s">
        <v>1519</v>
      </c>
      <c r="H3638" s="14" t="s">
        <v>1593</v>
      </c>
      <c r="I3638" s="2">
        <f t="shared" si="113"/>
        <v>6</v>
      </c>
      <c r="J3638" s="2" t="s">
        <v>11974</v>
      </c>
    </row>
    <row r="3639" spans="1:10" x14ac:dyDescent="0.25">
      <c r="A3639" s="9">
        <v>7813337490</v>
      </c>
      <c r="B3639" s="10" t="s">
        <v>6718</v>
      </c>
      <c r="C3639" s="13" t="str">
        <f>IF(B3639="","не указан"&amp;COUNTIF($A$3:$A3639,A3639),B3639)</f>
        <v>Инновационный Центр детского чтения "Библиотека книжных героев"</v>
      </c>
      <c r="D3639" s="10" t="str">
        <f t="shared" si="112"/>
        <v>7813337490Инновационный Центр детского чтения "Библиотека книжных героев"</v>
      </c>
      <c r="E3639" s="10"/>
      <c r="F3639" s="10" t="s">
        <v>16</v>
      </c>
      <c r="G3639" s="10" t="s">
        <v>1519</v>
      </c>
      <c r="H3639" s="11" t="s">
        <v>1593</v>
      </c>
      <c r="I3639" s="2">
        <f t="shared" si="113"/>
        <v>5</v>
      </c>
      <c r="J3639" s="2" t="s">
        <v>11974</v>
      </c>
    </row>
    <row r="3640" spans="1:10" x14ac:dyDescent="0.25">
      <c r="A3640" s="12">
        <v>7813337490</v>
      </c>
      <c r="B3640" s="13" t="s">
        <v>11712</v>
      </c>
      <c r="C3640" s="13" t="str">
        <f>IF(B3640="","не указан"&amp;COUNTIF($A$3:$A3640,A3640),B3640)</f>
        <v>Центральная районная библиотека им. А. С. Пушкина, отдел обслуживания</v>
      </c>
      <c r="D3640" s="10" t="str">
        <f t="shared" si="112"/>
        <v>7813337490Центральная районная библиотека им. А. С. Пушкина, отдел обслуживания</v>
      </c>
      <c r="E3640" s="13" t="s">
        <v>11713</v>
      </c>
      <c r="F3640" s="13" t="s">
        <v>16</v>
      </c>
      <c r="G3640" s="13" t="s">
        <v>1519</v>
      </c>
      <c r="H3640" s="14" t="s">
        <v>1593</v>
      </c>
      <c r="I3640" s="2">
        <f t="shared" si="113"/>
        <v>4</v>
      </c>
      <c r="J3640" s="2" t="s">
        <v>11974</v>
      </c>
    </row>
    <row r="3641" spans="1:10" x14ac:dyDescent="0.25">
      <c r="A3641" s="9">
        <v>7813337490</v>
      </c>
      <c r="B3641" s="13"/>
      <c r="C3641" s="13" t="str">
        <f>IF(B3641="","не указан"&amp;COUNTIF($A$3:$A3641,A3641),B3641)</f>
        <v>не указан8</v>
      </c>
      <c r="D3641" s="10" t="str">
        <f t="shared" si="112"/>
        <v>7813337490не указан8</v>
      </c>
      <c r="E3641" s="10" t="s">
        <v>11719</v>
      </c>
      <c r="F3641" s="10" t="s">
        <v>16</v>
      </c>
      <c r="G3641" s="10" t="s">
        <v>1519</v>
      </c>
      <c r="H3641" s="11" t="s">
        <v>1593</v>
      </c>
      <c r="I3641" s="2">
        <f t="shared" si="113"/>
        <v>3</v>
      </c>
      <c r="J3641" s="2" t="s">
        <v>11974</v>
      </c>
    </row>
    <row r="3642" spans="1:10" x14ac:dyDescent="0.25">
      <c r="A3642" s="12">
        <v>7813337490</v>
      </c>
      <c r="B3642" s="13" t="s">
        <v>11734</v>
      </c>
      <c r="C3642" s="13" t="str">
        <f>IF(B3642="","не указан"&amp;COUNTIF($A$3:$A3642,A3642),B3642)</f>
        <v>ЦРБ им. А. С. Пушкина, дирекция</v>
      </c>
      <c r="D3642" s="10" t="str">
        <f t="shared" si="112"/>
        <v>7813337490ЦРБ им. А. С. Пушкина, дирекция</v>
      </c>
      <c r="E3642" s="13" t="s">
        <v>11735</v>
      </c>
      <c r="F3642" s="13" t="s">
        <v>16</v>
      </c>
      <c r="G3642" s="13" t="s">
        <v>1519</v>
      </c>
      <c r="H3642" s="14" t="s">
        <v>1593</v>
      </c>
      <c r="I3642" s="2">
        <f t="shared" si="113"/>
        <v>2</v>
      </c>
      <c r="J3642" s="2" t="s">
        <v>11974</v>
      </c>
    </row>
    <row r="3643" spans="1:10" x14ac:dyDescent="0.25">
      <c r="A3643" s="9">
        <v>7813337490</v>
      </c>
      <c r="B3643" s="10" t="s">
        <v>11951</v>
      </c>
      <c r="C3643" s="13" t="str">
        <f>IF(B3643="","не указан"&amp;COUNTIF($A$3:$A3643,A3643),B3643)</f>
        <v>Юношеская библиотека им. А.Гайдара</v>
      </c>
      <c r="D3643" s="10" t="str">
        <f t="shared" si="112"/>
        <v>7813337490Юношеская библиотека им. А.Гайдара</v>
      </c>
      <c r="E3643" s="10" t="s">
        <v>11952</v>
      </c>
      <c r="F3643" s="10" t="s">
        <v>16</v>
      </c>
      <c r="G3643" s="10" t="s">
        <v>1519</v>
      </c>
      <c r="H3643" s="11" t="s">
        <v>1593</v>
      </c>
      <c r="I3643" s="2">
        <f t="shared" si="113"/>
        <v>1</v>
      </c>
      <c r="J3643" s="2" t="s">
        <v>11974</v>
      </c>
    </row>
    <row r="3644" spans="1:10" x14ac:dyDescent="0.25">
      <c r="A3644" s="12">
        <v>7813338617</v>
      </c>
      <c r="B3644" s="13" t="s">
        <v>10691</v>
      </c>
      <c r="C3644" s="13" t="str">
        <f>IF(B3644="","не указан"&amp;COUNTIF($A$3:$A3644,A3644),B3644)</f>
        <v>СПб ГКУЗ "ПНД № 4 "</v>
      </c>
      <c r="D3644" s="10" t="str">
        <f t="shared" si="112"/>
        <v>7813338617СПб ГКУЗ "ПНД № 4 "</v>
      </c>
      <c r="E3644" s="13" t="s">
        <v>10692</v>
      </c>
      <c r="F3644" s="13" t="s">
        <v>16</v>
      </c>
      <c r="G3644" s="13" t="s">
        <v>1688</v>
      </c>
      <c r="H3644" s="14" t="s">
        <v>1848</v>
      </c>
      <c r="I3644" s="2">
        <f t="shared" si="113"/>
        <v>3</v>
      </c>
      <c r="J3644" s="2" t="s">
        <v>11974</v>
      </c>
    </row>
    <row r="3645" spans="1:10" x14ac:dyDescent="0.25">
      <c r="A3645" s="9">
        <v>7813338617</v>
      </c>
      <c r="B3645" s="13"/>
      <c r="C3645" s="13" t="str">
        <f>IF(B3645="","не указан"&amp;COUNTIF($A$3:$A3645,A3645),B3645)</f>
        <v>не указан2</v>
      </c>
      <c r="D3645" s="10" t="str">
        <f t="shared" si="112"/>
        <v>7813338617не указан2</v>
      </c>
      <c r="E3645" s="10" t="s">
        <v>10693</v>
      </c>
      <c r="F3645" s="10" t="s">
        <v>16</v>
      </c>
      <c r="G3645" s="10" t="s">
        <v>1688</v>
      </c>
      <c r="H3645" s="11" t="s">
        <v>1848</v>
      </c>
      <c r="I3645" s="2">
        <f t="shared" si="113"/>
        <v>2</v>
      </c>
      <c r="J3645" s="2" t="s">
        <v>11974</v>
      </c>
    </row>
    <row r="3646" spans="1:10" x14ac:dyDescent="0.25">
      <c r="A3646" s="12">
        <v>7813338617</v>
      </c>
      <c r="B3646" s="13" t="s">
        <v>10694</v>
      </c>
      <c r="C3646" s="13" t="str">
        <f>IF(B3646="","не указан"&amp;COUNTIF($A$3:$A3646,A3646),B3646)</f>
        <v>СПб ГКУЗ "ПНД №4"</v>
      </c>
      <c r="D3646" s="10" t="str">
        <f t="shared" si="112"/>
        <v>7813338617СПб ГКУЗ "ПНД №4"</v>
      </c>
      <c r="E3646" s="13" t="s">
        <v>10695</v>
      </c>
      <c r="F3646" s="13" t="s">
        <v>16</v>
      </c>
      <c r="G3646" s="13" t="s">
        <v>1688</v>
      </c>
      <c r="H3646" s="14" t="s">
        <v>1848</v>
      </c>
      <c r="I3646" s="2">
        <f t="shared" si="113"/>
        <v>1</v>
      </c>
      <c r="J3646" s="2" t="s">
        <v>11974</v>
      </c>
    </row>
    <row r="3647" spans="1:10" x14ac:dyDescent="0.25">
      <c r="A3647" s="9">
        <v>7813348654</v>
      </c>
      <c r="B3647" s="10" t="s">
        <v>7821</v>
      </c>
      <c r="C3647" s="13" t="str">
        <f>IF(B3647="","не указан"&amp;COUNTIF($A$3:$A3647,A3647),B3647)</f>
        <v>Нежилое помещение, помещение в безвозмездном пользовании</v>
      </c>
      <c r="D3647" s="10" t="str">
        <f t="shared" si="112"/>
        <v>7813348654Нежилое помещение, помещение в безвозмездном пользовании</v>
      </c>
      <c r="E3647" s="10" t="s">
        <v>7822</v>
      </c>
      <c r="F3647" s="10" t="s">
        <v>2243</v>
      </c>
      <c r="G3647" s="10" t="s">
        <v>2283</v>
      </c>
      <c r="H3647" s="11" t="s">
        <v>2298</v>
      </c>
      <c r="I3647" s="2">
        <f t="shared" si="113"/>
        <v>1</v>
      </c>
      <c r="J3647" s="2" t="s">
        <v>11974</v>
      </c>
    </row>
    <row r="3648" spans="1:10" x14ac:dyDescent="0.25">
      <c r="A3648" s="12">
        <v>7813355010</v>
      </c>
      <c r="B3648" s="13"/>
      <c r="C3648" s="13" t="str">
        <f>IF(B3648="","не указан"&amp;COUNTIF($A$3:$A3648,A3648),B3648)</f>
        <v>не указан1</v>
      </c>
      <c r="D3648" s="10" t="str">
        <f t="shared" si="112"/>
        <v>7813355010не указан1</v>
      </c>
      <c r="E3648" s="13" t="s">
        <v>8297</v>
      </c>
      <c r="F3648" s="13" t="s">
        <v>16</v>
      </c>
      <c r="G3648" s="13" t="s">
        <v>1519</v>
      </c>
      <c r="H3648" s="14" t="s">
        <v>1580</v>
      </c>
      <c r="I3648" s="2">
        <f t="shared" si="113"/>
        <v>1</v>
      </c>
      <c r="J3648" s="2" t="s">
        <v>11974</v>
      </c>
    </row>
    <row r="3649" spans="1:10" x14ac:dyDescent="0.25">
      <c r="A3649" s="9">
        <v>7813384469</v>
      </c>
      <c r="B3649" s="13"/>
      <c r="C3649" s="13" t="str">
        <f>IF(B3649="","не указан"&amp;COUNTIF($A$3:$A3649,A3649),B3649)</f>
        <v>не указан1</v>
      </c>
      <c r="D3649" s="10" t="str">
        <f t="shared" si="112"/>
        <v>7813384469не указан1</v>
      </c>
      <c r="E3649" s="10" t="s">
        <v>6825</v>
      </c>
      <c r="F3649" s="10" t="s">
        <v>2243</v>
      </c>
      <c r="G3649" s="10" t="s">
        <v>2565</v>
      </c>
      <c r="H3649" s="11" t="s">
        <v>2586</v>
      </c>
      <c r="I3649" s="2">
        <f t="shared" si="113"/>
        <v>6</v>
      </c>
      <c r="J3649" s="2" t="s">
        <v>11974</v>
      </c>
    </row>
    <row r="3650" spans="1:10" x14ac:dyDescent="0.25">
      <c r="A3650" s="12">
        <v>7813384469</v>
      </c>
      <c r="B3650" s="13" t="s">
        <v>6826</v>
      </c>
      <c r="C3650" s="13" t="str">
        <f>IF(B3650="","не указан"&amp;COUNTIF($A$3:$A3650,A3650),B3650)</f>
        <v>Колледж 3</v>
      </c>
      <c r="D3650" s="10" t="str">
        <f t="shared" si="112"/>
        <v>7813384469Колледж 3</v>
      </c>
      <c r="E3650" s="13" t="s">
        <v>6827</v>
      </c>
      <c r="F3650" s="13" t="s">
        <v>2243</v>
      </c>
      <c r="G3650" s="13" t="s">
        <v>2565</v>
      </c>
      <c r="H3650" s="14" t="s">
        <v>2586</v>
      </c>
      <c r="I3650" s="2">
        <f t="shared" si="113"/>
        <v>5</v>
      </c>
      <c r="J3650" s="2" t="s">
        <v>11974</v>
      </c>
    </row>
    <row r="3651" spans="1:10" x14ac:dyDescent="0.25">
      <c r="A3651" s="9">
        <v>7813384469</v>
      </c>
      <c r="B3651" s="10" t="s">
        <v>6828</v>
      </c>
      <c r="C3651" s="13" t="str">
        <f>IF(B3651="","не указан"&amp;COUNTIF($A$3:$A3651,A3651),B3651)</f>
        <v>Колледж 4</v>
      </c>
      <c r="D3651" s="10" t="str">
        <f t="shared" si="112"/>
        <v>7813384469Колледж 4</v>
      </c>
      <c r="E3651" s="10" t="s">
        <v>6829</v>
      </c>
      <c r="F3651" s="10" t="s">
        <v>2243</v>
      </c>
      <c r="G3651" s="10" t="s">
        <v>2565</v>
      </c>
      <c r="H3651" s="11" t="s">
        <v>2586</v>
      </c>
      <c r="I3651" s="2">
        <f t="shared" si="113"/>
        <v>4</v>
      </c>
      <c r="J3651" s="2" t="s">
        <v>11974</v>
      </c>
    </row>
    <row r="3652" spans="1:10" x14ac:dyDescent="0.25">
      <c r="A3652" s="12">
        <v>7813384469</v>
      </c>
      <c r="B3652" s="13"/>
      <c r="C3652" s="13" t="str">
        <f>IF(B3652="","не указан"&amp;COUNTIF($A$3:$A3652,A3652),B3652)</f>
        <v>не указан4</v>
      </c>
      <c r="D3652" s="10" t="str">
        <f t="shared" ref="D3652:D3715" si="114">A3652&amp;C3652</f>
        <v>7813384469не указан4</v>
      </c>
      <c r="E3652" s="13" t="s">
        <v>6830</v>
      </c>
      <c r="F3652" s="13" t="s">
        <v>2243</v>
      </c>
      <c r="G3652" s="13" t="s">
        <v>2565</v>
      </c>
      <c r="H3652" s="14" t="s">
        <v>2586</v>
      </c>
      <c r="I3652" s="2">
        <f t="shared" ref="I3652:I3715" si="115">COUNTIF(A3652:A10383,A3652)</f>
        <v>3</v>
      </c>
      <c r="J3652" s="2" t="s">
        <v>11974</v>
      </c>
    </row>
    <row r="3653" spans="1:10" x14ac:dyDescent="0.25">
      <c r="A3653" s="9">
        <v>7813384469</v>
      </c>
      <c r="B3653" s="10" t="s">
        <v>6831</v>
      </c>
      <c r="C3653" s="13" t="str">
        <f>IF(B3653="","не указан"&amp;COUNTIF($A$3:$A3653,A3653),B3653)</f>
        <v>Колледж 6</v>
      </c>
      <c r="D3653" s="10" t="str">
        <f t="shared" si="114"/>
        <v>7813384469Колледж 6</v>
      </c>
      <c r="E3653" s="10" t="s">
        <v>6832</v>
      </c>
      <c r="F3653" s="10" t="s">
        <v>2243</v>
      </c>
      <c r="G3653" s="10" t="s">
        <v>2565</v>
      </c>
      <c r="H3653" s="11" t="s">
        <v>2586</v>
      </c>
      <c r="I3653" s="2">
        <f t="shared" si="115"/>
        <v>2</v>
      </c>
      <c r="J3653" s="2" t="s">
        <v>11974</v>
      </c>
    </row>
    <row r="3654" spans="1:10" x14ac:dyDescent="0.25">
      <c r="A3654" s="12">
        <v>7813384469</v>
      </c>
      <c r="B3654" s="13" t="s">
        <v>6835</v>
      </c>
      <c r="C3654" s="13" t="str">
        <f>IF(B3654="","не указан"&amp;COUNTIF($A$3:$A3654,A3654),B3654)</f>
        <v>Колледж5</v>
      </c>
      <c r="D3654" s="10" t="str">
        <f t="shared" si="114"/>
        <v>7813384469Колледж5</v>
      </c>
      <c r="E3654" s="13" t="s">
        <v>6836</v>
      </c>
      <c r="F3654" s="13" t="s">
        <v>2243</v>
      </c>
      <c r="G3654" s="13" t="s">
        <v>2565</v>
      </c>
      <c r="H3654" s="14" t="s">
        <v>2586</v>
      </c>
      <c r="I3654" s="2">
        <f t="shared" si="115"/>
        <v>1</v>
      </c>
      <c r="J3654" s="2" t="s">
        <v>11974</v>
      </c>
    </row>
    <row r="3655" spans="1:10" x14ac:dyDescent="0.25">
      <c r="A3655" s="9">
        <v>7813423982</v>
      </c>
      <c r="B3655" s="13"/>
      <c r="C3655" s="13" t="str">
        <f>IF(B3655="","не указан"&amp;COUNTIF($A$3:$A3655,A3655),B3655)</f>
        <v>не указан1</v>
      </c>
      <c r="D3655" s="10" t="str">
        <f t="shared" si="114"/>
        <v>7813423982не указан1</v>
      </c>
      <c r="E3655" s="10" t="s">
        <v>2965</v>
      </c>
      <c r="F3655" s="10" t="s">
        <v>16</v>
      </c>
      <c r="G3655" s="10" t="s">
        <v>1519</v>
      </c>
      <c r="H3655" s="11" t="s">
        <v>1590</v>
      </c>
      <c r="I3655" s="2">
        <f t="shared" si="115"/>
        <v>1</v>
      </c>
      <c r="J3655" s="2" t="s">
        <v>11974</v>
      </c>
    </row>
    <row r="3656" spans="1:10" x14ac:dyDescent="0.25">
      <c r="A3656" s="12">
        <v>7813446355</v>
      </c>
      <c r="B3656" s="13" t="s">
        <v>7861</v>
      </c>
      <c r="C3656" s="13" t="str">
        <f>IF(B3656="","не указан"&amp;COUNTIF($A$3:$A3656,A3656),B3656)</f>
        <v>нежилой фонд - нежилые помещения</v>
      </c>
      <c r="D3656" s="10" t="str">
        <f t="shared" si="114"/>
        <v>7813446355нежилой фонд - нежилые помещения</v>
      </c>
      <c r="E3656" s="13"/>
      <c r="F3656" s="13" t="s">
        <v>16</v>
      </c>
      <c r="G3656" s="13" t="s">
        <v>1519</v>
      </c>
      <c r="H3656" s="14" t="s">
        <v>1596</v>
      </c>
      <c r="I3656" s="2">
        <f t="shared" si="115"/>
        <v>1</v>
      </c>
      <c r="J3656" s="2" t="s">
        <v>11974</v>
      </c>
    </row>
    <row r="3657" spans="1:10" x14ac:dyDescent="0.25">
      <c r="A3657" s="9">
        <v>7813446362</v>
      </c>
      <c r="B3657" s="13"/>
      <c r="C3657" s="13" t="str">
        <f>IF(B3657="","не указан"&amp;COUNTIF($A$3:$A3657,A3657),B3657)</f>
        <v>не указан1</v>
      </c>
      <c r="D3657" s="10" t="str">
        <f t="shared" si="114"/>
        <v>7813446362не указан1</v>
      </c>
      <c r="E3657" s="10" t="s">
        <v>8833</v>
      </c>
      <c r="F3657" s="10" t="s">
        <v>16</v>
      </c>
      <c r="G3657" s="10" t="s">
        <v>1519</v>
      </c>
      <c r="H3657" s="11" t="s">
        <v>1595</v>
      </c>
      <c r="I3657" s="2">
        <f t="shared" si="115"/>
        <v>1</v>
      </c>
      <c r="J3657" s="2" t="s">
        <v>11974</v>
      </c>
    </row>
    <row r="3658" spans="1:10" x14ac:dyDescent="0.25">
      <c r="A3658" s="12">
        <v>7813448190</v>
      </c>
      <c r="B3658" s="13" t="s">
        <v>11685</v>
      </c>
      <c r="C3658" s="13" t="str">
        <f>IF(B3658="","не указан"&amp;COUNTIF($A$3:$A3658,A3658),B3658)</f>
        <v>Центр художественной гимнастики</v>
      </c>
      <c r="D3658" s="10" t="str">
        <f t="shared" si="114"/>
        <v>7813448190Центр художественной гимнастики</v>
      </c>
      <c r="E3658" s="13" t="s">
        <v>11686</v>
      </c>
      <c r="F3658" s="13" t="s">
        <v>2243</v>
      </c>
      <c r="G3658" s="13" t="s">
        <v>2708</v>
      </c>
      <c r="H3658" s="14" t="s">
        <v>2721</v>
      </c>
      <c r="I3658" s="2">
        <f t="shared" si="115"/>
        <v>1</v>
      </c>
      <c r="J3658" s="2" t="s">
        <v>11974</v>
      </c>
    </row>
    <row r="3659" spans="1:10" x14ac:dyDescent="0.25">
      <c r="A3659" s="9">
        <v>7813498113</v>
      </c>
      <c r="B3659" s="10" t="s">
        <v>3211</v>
      </c>
      <c r="C3659" s="13" t="str">
        <f>IF(B3659="","не указан"&amp;COUNTIF($A$3:$A3659,A3659),B3659)</f>
        <v>Академия танца Бориса Эйфмана</v>
      </c>
      <c r="D3659" s="10" t="str">
        <f t="shared" si="114"/>
        <v>7813498113Академия танца Бориса Эйфмана</v>
      </c>
      <c r="E3659" s="10" t="s">
        <v>3212</v>
      </c>
      <c r="F3659" s="10" t="s">
        <v>2243</v>
      </c>
      <c r="G3659" s="10" t="s">
        <v>2428</v>
      </c>
      <c r="H3659" s="11" t="s">
        <v>2441</v>
      </c>
      <c r="I3659" s="2">
        <f t="shared" si="115"/>
        <v>3</v>
      </c>
      <c r="J3659" s="2" t="s">
        <v>11974</v>
      </c>
    </row>
    <row r="3660" spans="1:10" x14ac:dyDescent="0.25">
      <c r="A3660" s="12">
        <v>7813498113</v>
      </c>
      <c r="B3660" s="13" t="s">
        <v>8530</v>
      </c>
      <c r="C3660" s="13" t="str">
        <f>IF(B3660="","не указан"&amp;COUNTIF($A$3:$A3660,A3660),B3660)</f>
        <v>Особняк Ю. К. Добберт</v>
      </c>
      <c r="D3660" s="10" t="str">
        <f t="shared" si="114"/>
        <v>7813498113Особняк Ю. К. Добберт</v>
      </c>
      <c r="E3660" s="13" t="s">
        <v>8531</v>
      </c>
      <c r="F3660" s="13" t="s">
        <v>2243</v>
      </c>
      <c r="G3660" s="13" t="s">
        <v>2428</v>
      </c>
      <c r="H3660" s="14" t="s">
        <v>2441</v>
      </c>
      <c r="I3660" s="2">
        <f t="shared" si="115"/>
        <v>2</v>
      </c>
      <c r="J3660" s="2" t="s">
        <v>11974</v>
      </c>
    </row>
    <row r="3661" spans="1:10" x14ac:dyDescent="0.25">
      <c r="A3661" s="9">
        <v>7813498113</v>
      </c>
      <c r="B3661" s="10" t="s">
        <v>10974</v>
      </c>
      <c r="C3661" s="13" t="str">
        <f>IF(B3661="","не указан"&amp;COUNTIF($A$3:$A3661,A3661),B3661)</f>
        <v>Театр Академии танца Бориса Эйфмана</v>
      </c>
      <c r="D3661" s="10" t="str">
        <f t="shared" si="114"/>
        <v>7813498113Театр Академии танца Бориса Эйфмана</v>
      </c>
      <c r="E3661" s="10"/>
      <c r="F3661" s="10" t="s">
        <v>2243</v>
      </c>
      <c r="G3661" s="10" t="s">
        <v>2428</v>
      </c>
      <c r="H3661" s="11" t="s">
        <v>2441</v>
      </c>
      <c r="I3661" s="2">
        <f t="shared" si="115"/>
        <v>1</v>
      </c>
      <c r="J3661" s="2" t="s">
        <v>11974</v>
      </c>
    </row>
    <row r="3662" spans="1:10" x14ac:dyDescent="0.25">
      <c r="A3662" s="12">
        <v>7813602773</v>
      </c>
      <c r="B3662" s="13" t="s">
        <v>10261</v>
      </c>
      <c r="C3662" s="13" t="str">
        <f>IF(B3662="","не указан"&amp;COUNTIF($A$3:$A3662,A3662),B3662)</f>
        <v>СК "Юбилейный"</v>
      </c>
      <c r="D3662" s="10" t="str">
        <f t="shared" si="114"/>
        <v>7813602773СК "Юбилейный"</v>
      </c>
      <c r="E3662" s="13"/>
      <c r="F3662" s="13" t="s">
        <v>2243</v>
      </c>
      <c r="G3662" s="13" t="s">
        <v>2708</v>
      </c>
      <c r="H3662" s="14" t="s">
        <v>2717</v>
      </c>
      <c r="I3662" s="2">
        <f t="shared" si="115"/>
        <v>1</v>
      </c>
      <c r="J3662" s="2" t="s">
        <v>11974</v>
      </c>
    </row>
    <row r="3663" spans="1:10" x14ac:dyDescent="0.25">
      <c r="A3663" s="9">
        <v>7813604570</v>
      </c>
      <c r="B3663" s="10" t="s">
        <v>6761</v>
      </c>
      <c r="C3663" s="13" t="str">
        <f>IF(B3663="","не указан"&amp;COUNTIF($A$3:$A3663,A3663),B3663)</f>
        <v>Каменноостровский дворец</v>
      </c>
      <c r="D3663" s="10" t="str">
        <f t="shared" si="114"/>
        <v>7813604570Каменноостровский дворец</v>
      </c>
      <c r="E3663" s="10" t="s">
        <v>6762</v>
      </c>
      <c r="F3663" s="10" t="s">
        <v>2243</v>
      </c>
      <c r="G3663" s="10" t="s">
        <v>2565</v>
      </c>
      <c r="H3663" s="11" t="s">
        <v>2576</v>
      </c>
      <c r="I3663" s="2">
        <f t="shared" si="115"/>
        <v>6</v>
      </c>
      <c r="J3663" s="2" t="s">
        <v>11974</v>
      </c>
    </row>
    <row r="3664" spans="1:10" x14ac:dyDescent="0.25">
      <c r="A3664" s="12">
        <v>7813604570</v>
      </c>
      <c r="B3664" s="13" t="s">
        <v>7048</v>
      </c>
      <c r="C3664" s="13" t="str">
        <f>IF(B3664="","не указан"&amp;COUNTIF($A$3:$A3664,A3664),B3664)</f>
        <v>Кухонный корпус и Манеж</v>
      </c>
      <c r="D3664" s="10" t="str">
        <f t="shared" si="114"/>
        <v>7813604570Кухонный корпус и Манеж</v>
      </c>
      <c r="E3664" s="13" t="s">
        <v>7049</v>
      </c>
      <c r="F3664" s="13" t="s">
        <v>2243</v>
      </c>
      <c r="G3664" s="13" t="s">
        <v>2565</v>
      </c>
      <c r="H3664" s="14" t="s">
        <v>2576</v>
      </c>
      <c r="I3664" s="2">
        <f t="shared" si="115"/>
        <v>5</v>
      </c>
      <c r="J3664" s="2" t="s">
        <v>11974</v>
      </c>
    </row>
    <row r="3665" spans="1:10" x14ac:dyDescent="0.25">
      <c r="A3665" s="9">
        <v>7813604570</v>
      </c>
      <c r="B3665" s="10" t="s">
        <v>10006</v>
      </c>
      <c r="C3665" s="13" t="str">
        <f>IF(B3665="","не указан"&amp;COUNTIF($A$3:$A3665,A3665),B3665)</f>
        <v>Региональный образовательный центр</v>
      </c>
      <c r="D3665" s="10" t="str">
        <f t="shared" si="114"/>
        <v>7813604570Региональный образовательный центр</v>
      </c>
      <c r="E3665" s="10"/>
      <c r="F3665" s="10" t="s">
        <v>2243</v>
      </c>
      <c r="G3665" s="10" t="s">
        <v>2565</v>
      </c>
      <c r="H3665" s="11" t="s">
        <v>2576</v>
      </c>
      <c r="I3665" s="2">
        <f t="shared" si="115"/>
        <v>4</v>
      </c>
      <c r="J3665" s="2" t="s">
        <v>11974</v>
      </c>
    </row>
    <row r="3666" spans="1:10" x14ac:dyDescent="0.25">
      <c r="A3666" s="12">
        <v>7813604570</v>
      </c>
      <c r="B3666" s="13"/>
      <c r="C3666" s="13" t="str">
        <f>IF(B3666="","не указан"&amp;COUNTIF($A$3:$A3666,A3666),B3666)</f>
        <v>не указан4</v>
      </c>
      <c r="D3666" s="10" t="str">
        <f t="shared" si="114"/>
        <v>7813604570не указан4</v>
      </c>
      <c r="E3666" s="13"/>
      <c r="F3666" s="13" t="s">
        <v>2243</v>
      </c>
      <c r="G3666" s="13" t="s">
        <v>2565</v>
      </c>
      <c r="H3666" s="14" t="s">
        <v>2576</v>
      </c>
      <c r="I3666" s="2">
        <f t="shared" si="115"/>
        <v>3</v>
      </c>
      <c r="J3666" s="2" t="s">
        <v>11974</v>
      </c>
    </row>
    <row r="3667" spans="1:10" x14ac:dyDescent="0.25">
      <c r="A3667" s="9">
        <v>7813604570</v>
      </c>
      <c r="B3667" s="10" t="s">
        <v>11069</v>
      </c>
      <c r="C3667" s="13" t="str">
        <f>IF(B3667="","не указан"&amp;COUNTIF($A$3:$A3667,A3667),B3667)</f>
        <v>Трубный корпус</v>
      </c>
      <c r="D3667" s="10" t="str">
        <f t="shared" si="114"/>
        <v>7813604570Трубный корпус</v>
      </c>
      <c r="E3667" s="10" t="s">
        <v>11070</v>
      </c>
      <c r="F3667" s="10" t="s">
        <v>2243</v>
      </c>
      <c r="G3667" s="10" t="s">
        <v>2565</v>
      </c>
      <c r="H3667" s="11" t="s">
        <v>2576</v>
      </c>
      <c r="I3667" s="2">
        <f t="shared" si="115"/>
        <v>2</v>
      </c>
      <c r="J3667" s="2" t="s">
        <v>11974</v>
      </c>
    </row>
    <row r="3668" spans="1:10" x14ac:dyDescent="0.25">
      <c r="A3668" s="12">
        <v>7813604570</v>
      </c>
      <c r="B3668" s="13"/>
      <c r="C3668" s="13" t="str">
        <f>IF(B3668="","не указан"&amp;COUNTIF($A$3:$A3668,A3668),B3668)</f>
        <v>не указан6</v>
      </c>
      <c r="D3668" s="10" t="str">
        <f t="shared" si="114"/>
        <v>7813604570не указан6</v>
      </c>
      <c r="E3668" s="13" t="s">
        <v>11293</v>
      </c>
      <c r="F3668" s="13" t="s">
        <v>2243</v>
      </c>
      <c r="G3668" s="13" t="s">
        <v>2565</v>
      </c>
      <c r="H3668" s="14" t="s">
        <v>2576</v>
      </c>
      <c r="I3668" s="2">
        <f t="shared" si="115"/>
        <v>1</v>
      </c>
      <c r="J3668" s="2" t="s">
        <v>11974</v>
      </c>
    </row>
    <row r="3669" spans="1:10" x14ac:dyDescent="0.25">
      <c r="A3669" s="9">
        <v>7813642230</v>
      </c>
      <c r="B3669" s="10" t="s">
        <v>4308</v>
      </c>
      <c r="C3669" s="13" t="str">
        <f>IF(B3669="","не указан"&amp;COUNTIF($A$3:$A3669,A3669),B3669)</f>
        <v>Государственное бюджетное дошкольное образовательное учреждение детский сад "Петровский" Петроградского района Санкт-Петербурга</v>
      </c>
      <c r="D3669" s="10" t="str">
        <f t="shared" si="114"/>
        <v>7813642230Государственное бюджетное дошкольное образовательное учреждение детский сад "Петровский" Петроградского района Санкт-Петербурга</v>
      </c>
      <c r="E3669" s="10"/>
      <c r="F3669" s="10" t="s">
        <v>16</v>
      </c>
      <c r="G3669" s="10" t="s">
        <v>1519</v>
      </c>
      <c r="H3669" s="11" t="s">
        <v>1588</v>
      </c>
      <c r="I3669" s="2">
        <f t="shared" si="115"/>
        <v>1</v>
      </c>
      <c r="J3669" s="2" t="s">
        <v>11974</v>
      </c>
    </row>
    <row r="3670" spans="1:10" x14ac:dyDescent="0.25">
      <c r="A3670" s="12">
        <v>7814001535</v>
      </c>
      <c r="B3670" s="13"/>
      <c r="C3670" s="13" t="str">
        <f>IF(B3670="","не указан"&amp;COUNTIF($A$3:$A3670,A3670),B3670)</f>
        <v>не указан1</v>
      </c>
      <c r="D3670" s="10" t="str">
        <f t="shared" si="114"/>
        <v>7814001535не указан1</v>
      </c>
      <c r="E3670" s="13" t="s">
        <v>8133</v>
      </c>
      <c r="F3670" s="13" t="s">
        <v>2243</v>
      </c>
      <c r="G3670" s="13" t="s">
        <v>2565</v>
      </c>
      <c r="H3670" s="14" t="s">
        <v>2619</v>
      </c>
      <c r="I3670" s="2">
        <f t="shared" si="115"/>
        <v>1</v>
      </c>
      <c r="J3670" s="2" t="s">
        <v>11974</v>
      </c>
    </row>
    <row r="3671" spans="1:10" x14ac:dyDescent="0.25">
      <c r="A3671" s="9">
        <v>7814002183</v>
      </c>
      <c r="B3671" s="10" t="s">
        <v>10617</v>
      </c>
      <c r="C3671" s="13" t="str">
        <f>IF(B3671="","не указан"&amp;COUNTIF($A$3:$A3671,A3671),B3671)</f>
        <v>СПб ГБУЗ "Городская поликлиника № 111"</v>
      </c>
      <c r="D3671" s="10" t="str">
        <f t="shared" si="114"/>
        <v>7814002183СПб ГБУЗ "Городская поликлиника № 111"</v>
      </c>
      <c r="E3671" s="10" t="s">
        <v>10618</v>
      </c>
      <c r="F3671" s="10" t="s">
        <v>16</v>
      </c>
      <c r="G3671" s="10" t="s">
        <v>1688</v>
      </c>
      <c r="H3671" s="11" t="s">
        <v>1839</v>
      </c>
      <c r="I3671" s="2">
        <f t="shared" si="115"/>
        <v>5</v>
      </c>
      <c r="J3671" s="2" t="s">
        <v>11974</v>
      </c>
    </row>
    <row r="3672" spans="1:10" x14ac:dyDescent="0.25">
      <c r="A3672" s="12">
        <v>7814002183</v>
      </c>
      <c r="B3672" s="13" t="s">
        <v>10619</v>
      </c>
      <c r="C3672" s="13" t="str">
        <f>IF(B3672="","не указан"&amp;COUNTIF($A$3:$A3672,A3672),B3672)</f>
        <v>СПб ГБУЗ "Городская поликлиника № 111" ДПО 77</v>
      </c>
      <c r="D3672" s="10" t="str">
        <f t="shared" si="114"/>
        <v>7814002183СПб ГБУЗ "Городская поликлиника № 111" ДПО 77</v>
      </c>
      <c r="E3672" s="13" t="s">
        <v>10620</v>
      </c>
      <c r="F3672" s="13" t="s">
        <v>16</v>
      </c>
      <c r="G3672" s="13" t="s">
        <v>1688</v>
      </c>
      <c r="H3672" s="14" t="s">
        <v>1839</v>
      </c>
      <c r="I3672" s="2">
        <f t="shared" si="115"/>
        <v>4</v>
      </c>
      <c r="J3672" s="2" t="s">
        <v>11974</v>
      </c>
    </row>
    <row r="3673" spans="1:10" x14ac:dyDescent="0.25">
      <c r="A3673" s="9">
        <v>7814002183</v>
      </c>
      <c r="B3673" s="10" t="s">
        <v>10621</v>
      </c>
      <c r="C3673" s="13" t="str">
        <f>IF(B3673="","не указан"&amp;COUNTIF($A$3:$A3673,A3673),B3673)</f>
        <v>СПб ГБУЗ "Городская поликлиника № 111" Женская консультация № 11</v>
      </c>
      <c r="D3673" s="10" t="str">
        <f t="shared" si="114"/>
        <v>7814002183СПб ГБУЗ "Городская поликлиника № 111" Женская консультация № 11</v>
      </c>
      <c r="E3673" s="10" t="s">
        <v>10622</v>
      </c>
      <c r="F3673" s="10" t="s">
        <v>16</v>
      </c>
      <c r="G3673" s="10" t="s">
        <v>1688</v>
      </c>
      <c r="H3673" s="11" t="s">
        <v>1839</v>
      </c>
      <c r="I3673" s="2">
        <f t="shared" si="115"/>
        <v>3</v>
      </c>
      <c r="J3673" s="2" t="s">
        <v>11974</v>
      </c>
    </row>
    <row r="3674" spans="1:10" x14ac:dyDescent="0.25">
      <c r="A3674" s="12">
        <v>7814002183</v>
      </c>
      <c r="B3674" s="13" t="s">
        <v>10623</v>
      </c>
      <c r="C3674" s="13" t="str">
        <f>IF(B3674="","не указан"&amp;COUNTIF($A$3:$A3674,A3674),B3674)</f>
        <v>СПб ГБУЗ "Городская поликлиника № 111" Женская консультация № 15</v>
      </c>
      <c r="D3674" s="10" t="str">
        <f t="shared" si="114"/>
        <v>7814002183СПб ГБУЗ "Городская поликлиника № 111" Женская консультация № 15</v>
      </c>
      <c r="E3674" s="13" t="s">
        <v>10624</v>
      </c>
      <c r="F3674" s="13" t="s">
        <v>16</v>
      </c>
      <c r="G3674" s="13" t="s">
        <v>1688</v>
      </c>
      <c r="H3674" s="14" t="s">
        <v>1839</v>
      </c>
      <c r="I3674" s="2">
        <f t="shared" si="115"/>
        <v>2</v>
      </c>
      <c r="J3674" s="2" t="s">
        <v>11974</v>
      </c>
    </row>
    <row r="3675" spans="1:10" x14ac:dyDescent="0.25">
      <c r="A3675" s="9">
        <v>7814002183</v>
      </c>
      <c r="B3675" s="10" t="s">
        <v>10625</v>
      </c>
      <c r="C3675" s="13" t="str">
        <f>IF(B3675="","не указан"&amp;COUNTIF($A$3:$A3675,A3675),B3675)</f>
        <v>СПб ГБУЗ "Городская поликлиника № 111" Отделение Женской консультации № 15</v>
      </c>
      <c r="D3675" s="10" t="str">
        <f t="shared" si="114"/>
        <v>7814002183СПб ГБУЗ "Городская поликлиника № 111" Отделение Женской консультации № 15</v>
      </c>
      <c r="E3675" s="10" t="s">
        <v>10626</v>
      </c>
      <c r="F3675" s="10" t="s">
        <v>16</v>
      </c>
      <c r="G3675" s="10" t="s">
        <v>1688</v>
      </c>
      <c r="H3675" s="11" t="s">
        <v>1839</v>
      </c>
      <c r="I3675" s="2">
        <f t="shared" si="115"/>
        <v>1</v>
      </c>
      <c r="J3675" s="2" t="s">
        <v>11974</v>
      </c>
    </row>
    <row r="3676" spans="1:10" x14ac:dyDescent="0.25">
      <c r="A3676" s="12">
        <v>7814002313</v>
      </c>
      <c r="B3676" s="13"/>
      <c r="C3676" s="13" t="str">
        <f>IF(B3676="","не указан"&amp;COUNTIF($A$3:$A3676,A3676),B3676)</f>
        <v>не указан1</v>
      </c>
      <c r="D3676" s="10" t="str">
        <f t="shared" si="114"/>
        <v>7814002313не указан1</v>
      </c>
      <c r="E3676" s="13" t="s">
        <v>3032</v>
      </c>
      <c r="F3676" s="13" t="s">
        <v>16</v>
      </c>
      <c r="G3676" s="13" t="s">
        <v>1688</v>
      </c>
      <c r="H3676" s="14" t="s">
        <v>1688</v>
      </c>
      <c r="I3676" s="2">
        <f t="shared" si="115"/>
        <v>2</v>
      </c>
      <c r="J3676" s="2" t="s">
        <v>11974</v>
      </c>
    </row>
    <row r="3677" spans="1:10" x14ac:dyDescent="0.25">
      <c r="A3677" s="9">
        <v>7814002313</v>
      </c>
      <c r="B3677" s="13"/>
      <c r="C3677" s="13" t="str">
        <f>IF(B3677="","не указан"&amp;COUNTIF($A$3:$A3677,A3677),B3677)</f>
        <v>не указан2</v>
      </c>
      <c r="D3677" s="10" t="str">
        <f t="shared" si="114"/>
        <v>7814002313не указан2</v>
      </c>
      <c r="E3677" s="10" t="s">
        <v>3057</v>
      </c>
      <c r="F3677" s="10" t="s">
        <v>16</v>
      </c>
      <c r="G3677" s="10" t="s">
        <v>1688</v>
      </c>
      <c r="H3677" s="11" t="s">
        <v>1688</v>
      </c>
      <c r="I3677" s="2">
        <f t="shared" si="115"/>
        <v>1</v>
      </c>
      <c r="J3677" s="2" t="s">
        <v>11974</v>
      </c>
    </row>
    <row r="3678" spans="1:10" x14ac:dyDescent="0.25">
      <c r="A3678" s="12">
        <v>7814004198</v>
      </c>
      <c r="B3678" s="13" t="s">
        <v>1841</v>
      </c>
      <c r="C3678" s="13" t="str">
        <f>IF(B3678="","не указан"&amp;COUNTIF($A$3:$A3678,A3678),B3678)</f>
        <v>СПб ГБУЗ "Городская поликлиника №49"</v>
      </c>
      <c r="D3678" s="10" t="str">
        <f t="shared" si="114"/>
        <v>7814004198СПб ГБУЗ "Городская поликлиника №49"</v>
      </c>
      <c r="E3678" s="13" t="s">
        <v>10639</v>
      </c>
      <c r="F3678" s="13" t="s">
        <v>16</v>
      </c>
      <c r="G3678" s="13" t="s">
        <v>1688</v>
      </c>
      <c r="H3678" s="14" t="s">
        <v>1841</v>
      </c>
      <c r="I3678" s="2">
        <f t="shared" si="115"/>
        <v>11</v>
      </c>
      <c r="J3678" s="2" t="s">
        <v>11974</v>
      </c>
    </row>
    <row r="3679" spans="1:10" x14ac:dyDescent="0.25">
      <c r="A3679" s="9">
        <v>7814004198</v>
      </c>
      <c r="B3679" s="10" t="s">
        <v>10640</v>
      </c>
      <c r="C3679" s="13" t="str">
        <f>IF(B3679="","не указан"&amp;COUNTIF($A$3:$A3679,A3679),B3679)</f>
        <v>СПб ГБУЗ "Городская поликлиника №49" Детское поликлиническое отделение №20 (склад)</v>
      </c>
      <c r="D3679" s="10" t="str">
        <f t="shared" si="114"/>
        <v>7814004198СПб ГБУЗ "Городская поликлиника №49" Детское поликлиническое отделение №20 (склад)</v>
      </c>
      <c r="E3679" s="10" t="s">
        <v>10641</v>
      </c>
      <c r="F3679" s="10" t="s">
        <v>16</v>
      </c>
      <c r="G3679" s="10" t="s">
        <v>1688</v>
      </c>
      <c r="H3679" s="11" t="s">
        <v>1841</v>
      </c>
      <c r="I3679" s="2">
        <f t="shared" si="115"/>
        <v>10</v>
      </c>
      <c r="J3679" s="2" t="s">
        <v>11974</v>
      </c>
    </row>
    <row r="3680" spans="1:10" x14ac:dyDescent="0.25">
      <c r="A3680" s="12">
        <v>7814004198</v>
      </c>
      <c r="B3680" s="13" t="s">
        <v>10642</v>
      </c>
      <c r="C3680" s="13" t="str">
        <f>IF(B3680="","не указан"&amp;COUNTIF($A$3:$A3680,A3680),B3680)</f>
        <v>СПб ГБУЗ "Городская поликлиника №49" Женская консультация №12 (склад)</v>
      </c>
      <c r="D3680" s="10" t="str">
        <f t="shared" si="114"/>
        <v>7814004198СПб ГБУЗ "Городская поликлиника №49" Женская консультация №12 (склад)</v>
      </c>
      <c r="E3680" s="13" t="s">
        <v>10643</v>
      </c>
      <c r="F3680" s="13" t="s">
        <v>16</v>
      </c>
      <c r="G3680" s="13" t="s">
        <v>1688</v>
      </c>
      <c r="H3680" s="14" t="s">
        <v>1841</v>
      </c>
      <c r="I3680" s="2">
        <f t="shared" si="115"/>
        <v>9</v>
      </c>
      <c r="J3680" s="2" t="s">
        <v>11974</v>
      </c>
    </row>
    <row r="3681" spans="1:10" x14ac:dyDescent="0.25">
      <c r="A3681" s="9">
        <v>7814004198</v>
      </c>
      <c r="B3681" s="10" t="s">
        <v>10644</v>
      </c>
      <c r="C3681" s="13" t="str">
        <f>IF(B3681="","не указан"&amp;COUNTIF($A$3:$A3681,A3681),B3681)</f>
        <v>СПб ГБУЗ "Городская поликлиника №49" Женская консультация №12"</v>
      </c>
      <c r="D3681" s="10" t="str">
        <f t="shared" si="114"/>
        <v>7814004198СПб ГБУЗ "Городская поликлиника №49" Женская консультация №12"</v>
      </c>
      <c r="E3681" s="10" t="s">
        <v>10645</v>
      </c>
      <c r="F3681" s="10" t="s">
        <v>16</v>
      </c>
      <c r="G3681" s="10" t="s">
        <v>1688</v>
      </c>
      <c r="H3681" s="11" t="s">
        <v>1841</v>
      </c>
      <c r="I3681" s="2">
        <f t="shared" si="115"/>
        <v>8</v>
      </c>
      <c r="J3681" s="2" t="s">
        <v>11974</v>
      </c>
    </row>
    <row r="3682" spans="1:10" x14ac:dyDescent="0.25">
      <c r="A3682" s="12">
        <v>7814004198</v>
      </c>
      <c r="B3682" s="13" t="s">
        <v>10646</v>
      </c>
      <c r="C3682" s="13" t="str">
        <f>IF(B3682="","не указан"&amp;COUNTIF($A$3:$A3682,A3682),B3682)</f>
        <v>СПб ГБУЗ "Городская поликлиника №49" Офис врачей общей практики</v>
      </c>
      <c r="D3682" s="10" t="str">
        <f t="shared" si="114"/>
        <v>7814004198СПб ГБУЗ "Городская поликлиника №49" Офис врачей общей практики</v>
      </c>
      <c r="E3682" s="13"/>
      <c r="F3682" s="13" t="s">
        <v>16</v>
      </c>
      <c r="G3682" s="13" t="s">
        <v>1688</v>
      </c>
      <c r="H3682" s="14" t="s">
        <v>1841</v>
      </c>
      <c r="I3682" s="2">
        <f t="shared" si="115"/>
        <v>7</v>
      </c>
      <c r="J3682" s="2" t="s">
        <v>11974</v>
      </c>
    </row>
    <row r="3683" spans="1:10" x14ac:dyDescent="0.25">
      <c r="A3683" s="9">
        <v>7814004198</v>
      </c>
      <c r="B3683" s="13"/>
      <c r="C3683" s="13" t="str">
        <f>IF(B3683="","не указан"&amp;COUNTIF($A$3:$A3683,A3683),B3683)</f>
        <v>не указан6</v>
      </c>
      <c r="D3683" s="10" t="str">
        <f t="shared" si="114"/>
        <v>7814004198не указан6</v>
      </c>
      <c r="E3683" s="10"/>
      <c r="F3683" s="10" t="s">
        <v>16</v>
      </c>
      <c r="G3683" s="10" t="s">
        <v>1688</v>
      </c>
      <c r="H3683" s="11" t="s">
        <v>1841</v>
      </c>
      <c r="I3683" s="2">
        <f t="shared" si="115"/>
        <v>6</v>
      </c>
      <c r="J3683" s="2" t="s">
        <v>11974</v>
      </c>
    </row>
    <row r="3684" spans="1:10" x14ac:dyDescent="0.25">
      <c r="A3684" s="12">
        <v>7814004198</v>
      </c>
      <c r="B3684" s="13"/>
      <c r="C3684" s="13" t="str">
        <f>IF(B3684="","не указан"&amp;COUNTIF($A$3:$A3684,A3684),B3684)</f>
        <v>не указан7</v>
      </c>
      <c r="D3684" s="10" t="str">
        <f t="shared" si="114"/>
        <v>7814004198не указан7</v>
      </c>
      <c r="E3684" s="13" t="s">
        <v>10647</v>
      </c>
      <c r="F3684" s="13" t="s">
        <v>16</v>
      </c>
      <c r="G3684" s="13" t="s">
        <v>1688</v>
      </c>
      <c r="H3684" s="14" t="s">
        <v>1841</v>
      </c>
      <c r="I3684" s="2">
        <f t="shared" si="115"/>
        <v>5</v>
      </c>
      <c r="J3684" s="2" t="s">
        <v>11974</v>
      </c>
    </row>
    <row r="3685" spans="1:10" x14ac:dyDescent="0.25">
      <c r="A3685" s="9">
        <v>7814004198</v>
      </c>
      <c r="B3685" s="10" t="s">
        <v>10648</v>
      </c>
      <c r="C3685" s="13" t="str">
        <f>IF(B3685="","не указан"&amp;COUNTIF($A$3:$A3685,A3685),B3685)</f>
        <v>СПб ГБУЗ "Городская поликлиника №49" Офис врачей общей практики 2</v>
      </c>
      <c r="D3685" s="10" t="str">
        <f t="shared" si="114"/>
        <v>7814004198СПб ГБУЗ "Городская поликлиника №49" Офис врачей общей практики 2</v>
      </c>
      <c r="E3685" s="10" t="s">
        <v>2973</v>
      </c>
      <c r="F3685" s="10" t="s">
        <v>16</v>
      </c>
      <c r="G3685" s="10" t="s">
        <v>1688</v>
      </c>
      <c r="H3685" s="11" t="s">
        <v>1841</v>
      </c>
      <c r="I3685" s="2">
        <f t="shared" si="115"/>
        <v>4</v>
      </c>
      <c r="J3685" s="2" t="s">
        <v>11974</v>
      </c>
    </row>
    <row r="3686" spans="1:10" x14ac:dyDescent="0.25">
      <c r="A3686" s="12">
        <v>7814004198</v>
      </c>
      <c r="B3686" s="13" t="s">
        <v>10649</v>
      </c>
      <c r="C3686" s="13" t="str">
        <f>IF(B3686="","не указан"&amp;COUNTIF($A$3:$A3686,A3686),B3686)</f>
        <v>СПб ГБУЗ "Городская поликлиника №49" Поликлиническое отделение №33</v>
      </c>
      <c r="D3686" s="10" t="str">
        <f t="shared" si="114"/>
        <v>7814004198СПб ГБУЗ "Городская поликлиника №49" Поликлиническое отделение №33</v>
      </c>
      <c r="E3686" s="13" t="s">
        <v>10650</v>
      </c>
      <c r="F3686" s="13" t="s">
        <v>16</v>
      </c>
      <c r="G3686" s="13" t="s">
        <v>1688</v>
      </c>
      <c r="H3686" s="14" t="s">
        <v>1841</v>
      </c>
      <c r="I3686" s="2">
        <f t="shared" si="115"/>
        <v>3</v>
      </c>
      <c r="J3686" s="2" t="s">
        <v>11974</v>
      </c>
    </row>
    <row r="3687" spans="1:10" x14ac:dyDescent="0.25">
      <c r="A3687" s="9">
        <v>7814004198</v>
      </c>
      <c r="B3687" s="10" t="s">
        <v>10651</v>
      </c>
      <c r="C3687" s="13" t="str">
        <f>IF(B3687="","не указан"&amp;COUNTIF($A$3:$A3687,A3687),B3687)</f>
        <v>СПб ГБУЗ "Городская поликлиника №49" Поликлиническое отделение №63</v>
      </c>
      <c r="D3687" s="10" t="str">
        <f t="shared" si="114"/>
        <v>7814004198СПб ГБУЗ "Городская поликлиника №49" Поликлиническое отделение №63</v>
      </c>
      <c r="E3687" s="10" t="s">
        <v>10652</v>
      </c>
      <c r="F3687" s="10" t="s">
        <v>16</v>
      </c>
      <c r="G3687" s="10" t="s">
        <v>1688</v>
      </c>
      <c r="H3687" s="11" t="s">
        <v>1841</v>
      </c>
      <c r="I3687" s="2">
        <f t="shared" si="115"/>
        <v>2</v>
      </c>
      <c r="J3687" s="2" t="s">
        <v>11974</v>
      </c>
    </row>
    <row r="3688" spans="1:10" x14ac:dyDescent="0.25">
      <c r="A3688" s="12">
        <v>7814004198</v>
      </c>
      <c r="B3688" s="13" t="s">
        <v>10653</v>
      </c>
      <c r="C3688" s="13" t="str">
        <f>IF(B3688="","не указан"&amp;COUNTIF($A$3:$A3688,A3688),B3688)</f>
        <v>СПб ГБУЗ "Городская поликлиника №49"Детское поликлиническое отделение №20</v>
      </c>
      <c r="D3688" s="10" t="str">
        <f t="shared" si="114"/>
        <v>7814004198СПб ГБУЗ "Городская поликлиника №49"Детское поликлиническое отделение №20</v>
      </c>
      <c r="E3688" s="13" t="s">
        <v>10654</v>
      </c>
      <c r="F3688" s="13" t="s">
        <v>16</v>
      </c>
      <c r="G3688" s="13" t="s">
        <v>1688</v>
      </c>
      <c r="H3688" s="14" t="s">
        <v>1841</v>
      </c>
      <c r="I3688" s="2">
        <f t="shared" si="115"/>
        <v>1</v>
      </c>
      <c r="J3688" s="2" t="s">
        <v>11974</v>
      </c>
    </row>
    <row r="3689" spans="1:10" x14ac:dyDescent="0.25">
      <c r="A3689" s="9">
        <v>7814010385</v>
      </c>
      <c r="B3689" s="10" t="s">
        <v>9449</v>
      </c>
      <c r="C3689" s="13" t="str">
        <f>IF(B3689="","не указан"&amp;COUNTIF($A$3:$A3689,A3689),B3689)</f>
        <v>Подростково-молодежный клуб Буревестник</v>
      </c>
      <c r="D3689" s="10" t="str">
        <f t="shared" si="114"/>
        <v>7814010385Подростково-молодежный клуб Буревестник</v>
      </c>
      <c r="E3689" s="10" t="s">
        <v>9450</v>
      </c>
      <c r="F3689" s="10" t="s">
        <v>16</v>
      </c>
      <c r="G3689" s="10" t="s">
        <v>1688</v>
      </c>
      <c r="H3689" s="11" t="s">
        <v>1830</v>
      </c>
      <c r="I3689" s="2">
        <f t="shared" si="115"/>
        <v>12</v>
      </c>
      <c r="J3689" s="2" t="s">
        <v>11974</v>
      </c>
    </row>
    <row r="3690" spans="1:10" x14ac:dyDescent="0.25">
      <c r="A3690" s="12">
        <v>7814010385</v>
      </c>
      <c r="B3690" s="13" t="s">
        <v>9451</v>
      </c>
      <c r="C3690" s="13" t="str">
        <f>IF(B3690="","не указан"&amp;COUNTIF($A$3:$A3690,A3690),B3690)</f>
        <v>Подростково-молодежный клуб Восход</v>
      </c>
      <c r="D3690" s="10" t="str">
        <f t="shared" si="114"/>
        <v>7814010385Подростково-молодежный клуб Восход</v>
      </c>
      <c r="E3690" s="13" t="s">
        <v>9452</v>
      </c>
      <c r="F3690" s="13" t="s">
        <v>16</v>
      </c>
      <c r="G3690" s="13" t="s">
        <v>1688</v>
      </c>
      <c r="H3690" s="14" t="s">
        <v>1830</v>
      </c>
      <c r="I3690" s="2">
        <f t="shared" si="115"/>
        <v>11</v>
      </c>
      <c r="J3690" s="2" t="s">
        <v>11974</v>
      </c>
    </row>
    <row r="3691" spans="1:10" x14ac:dyDescent="0.25">
      <c r="A3691" s="9">
        <v>7814010385</v>
      </c>
      <c r="B3691" s="10" t="s">
        <v>9453</v>
      </c>
      <c r="C3691" s="13" t="str">
        <f>IF(B3691="","не указан"&amp;COUNTIF($A$3:$A3691,A3691),B3691)</f>
        <v>Подростково-молодежный клуб Галактика</v>
      </c>
      <c r="D3691" s="10" t="str">
        <f t="shared" si="114"/>
        <v>7814010385Подростково-молодежный клуб Галактика</v>
      </c>
      <c r="E3691" s="10" t="s">
        <v>9454</v>
      </c>
      <c r="F3691" s="10" t="s">
        <v>16</v>
      </c>
      <c r="G3691" s="10" t="s">
        <v>1688</v>
      </c>
      <c r="H3691" s="11" t="s">
        <v>1830</v>
      </c>
      <c r="I3691" s="2">
        <f t="shared" si="115"/>
        <v>10</v>
      </c>
      <c r="J3691" s="2" t="s">
        <v>11974</v>
      </c>
    </row>
    <row r="3692" spans="1:10" x14ac:dyDescent="0.25">
      <c r="A3692" s="12">
        <v>7814010385</v>
      </c>
      <c r="B3692" s="13" t="s">
        <v>9455</v>
      </c>
      <c r="C3692" s="13" t="str">
        <f>IF(B3692="","не указан"&amp;COUNTIF($A$3:$A3692,A3692),B3692)</f>
        <v>Подростково-молодежный клуб Заозерье</v>
      </c>
      <c r="D3692" s="10" t="str">
        <f t="shared" si="114"/>
        <v>7814010385Подростково-молодежный клуб Заозерье</v>
      </c>
      <c r="E3692" s="13" t="s">
        <v>9456</v>
      </c>
      <c r="F3692" s="13" t="s">
        <v>16</v>
      </c>
      <c r="G3692" s="13" t="s">
        <v>1688</v>
      </c>
      <c r="H3692" s="14" t="s">
        <v>1830</v>
      </c>
      <c r="I3692" s="2">
        <f t="shared" si="115"/>
        <v>9</v>
      </c>
      <c r="J3692" s="2" t="s">
        <v>11974</v>
      </c>
    </row>
    <row r="3693" spans="1:10" x14ac:dyDescent="0.25">
      <c r="A3693" s="9">
        <v>7814010385</v>
      </c>
      <c r="B3693" s="10" t="s">
        <v>9457</v>
      </c>
      <c r="C3693" s="13" t="str">
        <f>IF(B3693="","не указан"&amp;COUNTIF($A$3:$A3693,A3693),B3693)</f>
        <v>Подростково-молодежный клуб Нева</v>
      </c>
      <c r="D3693" s="10" t="str">
        <f t="shared" si="114"/>
        <v>7814010385Подростково-молодежный клуб Нева</v>
      </c>
      <c r="E3693" s="10" t="s">
        <v>9458</v>
      </c>
      <c r="F3693" s="10" t="s">
        <v>16</v>
      </c>
      <c r="G3693" s="10" t="s">
        <v>1688</v>
      </c>
      <c r="H3693" s="11" t="s">
        <v>1830</v>
      </c>
      <c r="I3693" s="2">
        <f t="shared" si="115"/>
        <v>8</v>
      </c>
      <c r="J3693" s="2" t="s">
        <v>11974</v>
      </c>
    </row>
    <row r="3694" spans="1:10" x14ac:dyDescent="0.25">
      <c r="A3694" s="12">
        <v>7814010385</v>
      </c>
      <c r="B3694" s="13" t="s">
        <v>9459</v>
      </c>
      <c r="C3694" s="13" t="str">
        <f>IF(B3694="","не указан"&amp;COUNTIF($A$3:$A3694,A3694),B3694)</f>
        <v>Подростково-молодежный клуб Парашют</v>
      </c>
      <c r="D3694" s="10" t="str">
        <f t="shared" si="114"/>
        <v>7814010385Подростково-молодежный клуб Парашют</v>
      </c>
      <c r="E3694" s="13"/>
      <c r="F3694" s="13" t="s">
        <v>16</v>
      </c>
      <c r="G3694" s="13" t="s">
        <v>1688</v>
      </c>
      <c r="H3694" s="14" t="s">
        <v>1830</v>
      </c>
      <c r="I3694" s="2">
        <f t="shared" si="115"/>
        <v>7</v>
      </c>
      <c r="J3694" s="2" t="s">
        <v>11974</v>
      </c>
    </row>
    <row r="3695" spans="1:10" x14ac:dyDescent="0.25">
      <c r="A3695" s="9">
        <v>7814010385</v>
      </c>
      <c r="B3695" s="10" t="s">
        <v>9460</v>
      </c>
      <c r="C3695" s="13" t="str">
        <f>IF(B3695="","не указан"&amp;COUNTIF($A$3:$A3695,A3695),B3695)</f>
        <v>Подростково-молодежный клуб Ракета</v>
      </c>
      <c r="D3695" s="10" t="str">
        <f t="shared" si="114"/>
        <v>7814010385Подростково-молодежный клуб Ракета</v>
      </c>
      <c r="E3695" s="10" t="s">
        <v>9461</v>
      </c>
      <c r="F3695" s="10" t="s">
        <v>16</v>
      </c>
      <c r="G3695" s="10" t="s">
        <v>1688</v>
      </c>
      <c r="H3695" s="11" t="s">
        <v>1830</v>
      </c>
      <c r="I3695" s="2">
        <f t="shared" si="115"/>
        <v>6</v>
      </c>
      <c r="J3695" s="2" t="s">
        <v>11974</v>
      </c>
    </row>
    <row r="3696" spans="1:10" x14ac:dyDescent="0.25">
      <c r="A3696" s="12">
        <v>7814010385</v>
      </c>
      <c r="B3696" s="13" t="s">
        <v>9463</v>
      </c>
      <c r="C3696" s="13" t="str">
        <f>IF(B3696="","не указан"&amp;COUNTIF($A$3:$A3696,A3696),B3696)</f>
        <v>Подростково-молодежный клуб Смена</v>
      </c>
      <c r="D3696" s="10" t="str">
        <f t="shared" si="114"/>
        <v>7814010385Подростково-молодежный клуб Смена</v>
      </c>
      <c r="E3696" s="13" t="s">
        <v>9464</v>
      </c>
      <c r="F3696" s="13" t="s">
        <v>16</v>
      </c>
      <c r="G3696" s="13" t="s">
        <v>1688</v>
      </c>
      <c r="H3696" s="14" t="s">
        <v>1830</v>
      </c>
      <c r="I3696" s="2">
        <f t="shared" si="115"/>
        <v>5</v>
      </c>
      <c r="J3696" s="2" t="s">
        <v>11974</v>
      </c>
    </row>
    <row r="3697" spans="1:10" x14ac:dyDescent="0.25">
      <c r="A3697" s="9">
        <v>7814010385</v>
      </c>
      <c r="B3697" s="10" t="s">
        <v>9467</v>
      </c>
      <c r="C3697" s="13" t="str">
        <f>IF(B3697="","не указан"&amp;COUNTIF($A$3:$A3697,A3697),B3697)</f>
        <v>Подростково-молодежный клуб Флай</v>
      </c>
      <c r="D3697" s="10" t="str">
        <f t="shared" si="114"/>
        <v>7814010385Подростково-молодежный клуб Флай</v>
      </c>
      <c r="E3697" s="10" t="s">
        <v>9468</v>
      </c>
      <c r="F3697" s="10" t="s">
        <v>16</v>
      </c>
      <c r="G3697" s="10" t="s">
        <v>1688</v>
      </c>
      <c r="H3697" s="11" t="s">
        <v>1830</v>
      </c>
      <c r="I3697" s="2">
        <f t="shared" si="115"/>
        <v>4</v>
      </c>
      <c r="J3697" s="2" t="s">
        <v>11974</v>
      </c>
    </row>
    <row r="3698" spans="1:10" x14ac:dyDescent="0.25">
      <c r="A3698" s="12">
        <v>7814010385</v>
      </c>
      <c r="B3698" s="13" t="s">
        <v>9469</v>
      </c>
      <c r="C3698" s="13" t="str">
        <f>IF(B3698="","не указан"&amp;COUNTIF($A$3:$A3698,A3698),B3698)</f>
        <v>Подростково-молодежный клуб Чайка</v>
      </c>
      <c r="D3698" s="10" t="str">
        <f t="shared" si="114"/>
        <v>7814010385Подростково-молодежный клуб Чайка</v>
      </c>
      <c r="E3698" s="13" t="s">
        <v>9470</v>
      </c>
      <c r="F3698" s="13" t="s">
        <v>16</v>
      </c>
      <c r="G3698" s="13" t="s">
        <v>1688</v>
      </c>
      <c r="H3698" s="14" t="s">
        <v>1830</v>
      </c>
      <c r="I3698" s="2">
        <f t="shared" si="115"/>
        <v>3</v>
      </c>
      <c r="J3698" s="2" t="s">
        <v>11974</v>
      </c>
    </row>
    <row r="3699" spans="1:10" x14ac:dyDescent="0.25">
      <c r="A3699" s="9">
        <v>7814010385</v>
      </c>
      <c r="B3699" s="10" t="s">
        <v>9471</v>
      </c>
      <c r="C3699" s="13" t="str">
        <f>IF(B3699="","не указан"&amp;COUNTIF($A$3:$A3699,A3699),B3699)</f>
        <v>Подростково-молодежный клуб Юность</v>
      </c>
      <c r="D3699" s="10" t="str">
        <f t="shared" si="114"/>
        <v>7814010385Подростково-молодежный клуб Юность</v>
      </c>
      <c r="E3699" s="10" t="s">
        <v>9472</v>
      </c>
      <c r="F3699" s="10" t="s">
        <v>16</v>
      </c>
      <c r="G3699" s="10" t="s">
        <v>1688</v>
      </c>
      <c r="H3699" s="11" t="s">
        <v>1830</v>
      </c>
      <c r="I3699" s="2">
        <f t="shared" si="115"/>
        <v>2</v>
      </c>
      <c r="J3699" s="2" t="s">
        <v>11974</v>
      </c>
    </row>
    <row r="3700" spans="1:10" x14ac:dyDescent="0.25">
      <c r="A3700" s="12">
        <v>7814010385</v>
      </c>
      <c r="B3700" s="13" t="s">
        <v>9473</v>
      </c>
      <c r="C3700" s="13" t="str">
        <f>IF(B3700="","не указан"&amp;COUNTIF($A$3:$A3700,A3700),B3700)</f>
        <v>Подростково-молодежный клуб Юпитер</v>
      </c>
      <c r="D3700" s="10" t="str">
        <f t="shared" si="114"/>
        <v>7814010385Подростково-молодежный клуб Юпитер</v>
      </c>
      <c r="E3700" s="13" t="s">
        <v>9474</v>
      </c>
      <c r="F3700" s="13" t="s">
        <v>16</v>
      </c>
      <c r="G3700" s="13" t="s">
        <v>1688</v>
      </c>
      <c r="H3700" s="14" t="s">
        <v>1830</v>
      </c>
      <c r="I3700" s="2">
        <f t="shared" si="115"/>
        <v>1</v>
      </c>
      <c r="J3700" s="2" t="s">
        <v>11974</v>
      </c>
    </row>
    <row r="3701" spans="1:10" x14ac:dyDescent="0.25">
      <c r="A3701" s="9">
        <v>7814012495</v>
      </c>
      <c r="B3701" s="13"/>
      <c r="C3701" s="13" t="str">
        <f>IF(B3701="","не указан"&amp;COUNTIF($A$3:$A3701,A3701),B3701)</f>
        <v>не указан1</v>
      </c>
      <c r="D3701" s="10" t="str">
        <f t="shared" si="114"/>
        <v>7814012495не указан1</v>
      </c>
      <c r="E3701" s="10" t="s">
        <v>7313</v>
      </c>
      <c r="F3701" s="10" t="s">
        <v>16</v>
      </c>
      <c r="G3701" s="10" t="s">
        <v>1688</v>
      </c>
      <c r="H3701" s="11" t="s">
        <v>1845</v>
      </c>
      <c r="I3701" s="2">
        <f t="shared" si="115"/>
        <v>1</v>
      </c>
      <c r="J3701" s="2" t="s">
        <v>11974</v>
      </c>
    </row>
    <row r="3702" spans="1:10" x14ac:dyDescent="0.25">
      <c r="A3702" s="12">
        <v>7814020898</v>
      </c>
      <c r="B3702" s="13" t="s">
        <v>5563</v>
      </c>
      <c r="C3702" s="13" t="str">
        <f>IF(B3702="","не указан"&amp;COUNTIF($A$3:$A3702,A3702),B3702)</f>
        <v>Дневной стационар, корпус 13</v>
      </c>
      <c r="D3702" s="10" t="str">
        <f t="shared" si="114"/>
        <v>7814020898Дневной стационар, корпус 13</v>
      </c>
      <c r="E3702" s="13" t="s">
        <v>5564</v>
      </c>
      <c r="F3702" s="13" t="s">
        <v>2243</v>
      </c>
      <c r="G3702" s="13" t="s">
        <v>2317</v>
      </c>
      <c r="H3702" s="14" t="s">
        <v>2406</v>
      </c>
      <c r="I3702" s="2">
        <f t="shared" si="115"/>
        <v>21</v>
      </c>
      <c r="J3702" s="2" t="s">
        <v>11974</v>
      </c>
    </row>
    <row r="3703" spans="1:10" x14ac:dyDescent="0.25">
      <c r="A3703" s="9">
        <v>7814020898</v>
      </c>
      <c r="B3703" s="10" t="s">
        <v>7117</v>
      </c>
      <c r="C3703" s="13" t="str">
        <f>IF(B3703="","не указан"&amp;COUNTIF($A$3:$A3703,A3703),B3703)</f>
        <v>Лечебно-санитарный флигель №59</v>
      </c>
      <c r="D3703" s="10" t="str">
        <f t="shared" si="114"/>
        <v>7814020898Лечебно-санитарный флигель №59</v>
      </c>
      <c r="E3703" s="10" t="s">
        <v>7118</v>
      </c>
      <c r="F3703" s="10" t="s">
        <v>2243</v>
      </c>
      <c r="G3703" s="10" t="s">
        <v>2317</v>
      </c>
      <c r="H3703" s="11" t="s">
        <v>2406</v>
      </c>
      <c r="I3703" s="2">
        <f t="shared" si="115"/>
        <v>20</v>
      </c>
      <c r="J3703" s="2" t="s">
        <v>11974</v>
      </c>
    </row>
    <row r="3704" spans="1:10" x14ac:dyDescent="0.25">
      <c r="A3704" s="12">
        <v>7814020898</v>
      </c>
      <c r="B3704" s="13" t="s">
        <v>7119</v>
      </c>
      <c r="C3704" s="13" t="str">
        <f>IF(B3704="","не указан"&amp;COUNTIF($A$3:$A3704,A3704),B3704)</f>
        <v>Лечебно-трудовые мастерские, корпус57</v>
      </c>
      <c r="D3704" s="10" t="str">
        <f t="shared" si="114"/>
        <v>7814020898Лечебно-трудовые мастерские, корпус57</v>
      </c>
      <c r="E3704" s="13" t="s">
        <v>7120</v>
      </c>
      <c r="F3704" s="13" t="s">
        <v>2243</v>
      </c>
      <c r="G3704" s="13" t="s">
        <v>2317</v>
      </c>
      <c r="H3704" s="14" t="s">
        <v>2406</v>
      </c>
      <c r="I3704" s="2">
        <f t="shared" si="115"/>
        <v>19</v>
      </c>
      <c r="J3704" s="2" t="s">
        <v>11974</v>
      </c>
    </row>
    <row r="3705" spans="1:10" x14ac:dyDescent="0.25">
      <c r="A3705" s="9">
        <v>7814020898</v>
      </c>
      <c r="B3705" s="10" t="s">
        <v>7165</v>
      </c>
      <c r="C3705" s="13" t="str">
        <f>IF(B3705="","не указан"&amp;COUNTIF($A$3:$A3705,A3705),B3705)</f>
        <v>Лечебный корпус 1</v>
      </c>
      <c r="D3705" s="10" t="str">
        <f t="shared" si="114"/>
        <v>7814020898Лечебный корпус 1</v>
      </c>
      <c r="E3705" s="10" t="s">
        <v>7166</v>
      </c>
      <c r="F3705" s="10" t="s">
        <v>2243</v>
      </c>
      <c r="G3705" s="10" t="s">
        <v>2317</v>
      </c>
      <c r="H3705" s="11" t="s">
        <v>2406</v>
      </c>
      <c r="I3705" s="2">
        <f t="shared" si="115"/>
        <v>18</v>
      </c>
      <c r="J3705" s="2" t="s">
        <v>11974</v>
      </c>
    </row>
    <row r="3706" spans="1:10" x14ac:dyDescent="0.25">
      <c r="A3706" s="12">
        <v>7814020898</v>
      </c>
      <c r="B3706" s="13" t="s">
        <v>7167</v>
      </c>
      <c r="C3706" s="13" t="str">
        <f>IF(B3706="","не указан"&amp;COUNTIF($A$3:$A3706,A3706),B3706)</f>
        <v>Лечебный корпус 18</v>
      </c>
      <c r="D3706" s="10" t="str">
        <f t="shared" si="114"/>
        <v>7814020898Лечебный корпус 18</v>
      </c>
      <c r="E3706" s="13" t="s">
        <v>7168</v>
      </c>
      <c r="F3706" s="13" t="s">
        <v>2243</v>
      </c>
      <c r="G3706" s="13" t="s">
        <v>2317</v>
      </c>
      <c r="H3706" s="14" t="s">
        <v>2406</v>
      </c>
      <c r="I3706" s="2">
        <f t="shared" si="115"/>
        <v>17</v>
      </c>
      <c r="J3706" s="2" t="s">
        <v>11974</v>
      </c>
    </row>
    <row r="3707" spans="1:10" x14ac:dyDescent="0.25">
      <c r="A3707" s="9">
        <v>7814020898</v>
      </c>
      <c r="B3707" s="10" t="s">
        <v>7169</v>
      </c>
      <c r="C3707" s="13" t="str">
        <f>IF(B3707="","не указан"&amp;COUNTIF($A$3:$A3707,A3707),B3707)</f>
        <v>Лечебный корпус 19</v>
      </c>
      <c r="D3707" s="10" t="str">
        <f t="shared" si="114"/>
        <v>7814020898Лечебный корпус 19</v>
      </c>
      <c r="E3707" s="10" t="s">
        <v>7170</v>
      </c>
      <c r="F3707" s="10" t="s">
        <v>2243</v>
      </c>
      <c r="G3707" s="10" t="s">
        <v>2317</v>
      </c>
      <c r="H3707" s="11" t="s">
        <v>2406</v>
      </c>
      <c r="I3707" s="2">
        <f t="shared" si="115"/>
        <v>16</v>
      </c>
      <c r="J3707" s="2" t="s">
        <v>11974</v>
      </c>
    </row>
    <row r="3708" spans="1:10" x14ac:dyDescent="0.25">
      <c r="A3708" s="12">
        <v>7814020898</v>
      </c>
      <c r="B3708" s="13" t="s">
        <v>7171</v>
      </c>
      <c r="C3708" s="13" t="str">
        <f>IF(B3708="","не указан"&amp;COUNTIF($A$3:$A3708,A3708),B3708)</f>
        <v>Лечебный корпус 2</v>
      </c>
      <c r="D3708" s="10" t="str">
        <f t="shared" si="114"/>
        <v>7814020898Лечебный корпус 2</v>
      </c>
      <c r="E3708" s="13" t="s">
        <v>7172</v>
      </c>
      <c r="F3708" s="13" t="s">
        <v>2243</v>
      </c>
      <c r="G3708" s="13" t="s">
        <v>2317</v>
      </c>
      <c r="H3708" s="14" t="s">
        <v>2406</v>
      </c>
      <c r="I3708" s="2">
        <f t="shared" si="115"/>
        <v>15</v>
      </c>
      <c r="J3708" s="2" t="s">
        <v>11974</v>
      </c>
    </row>
    <row r="3709" spans="1:10" x14ac:dyDescent="0.25">
      <c r="A3709" s="9">
        <v>7814020898</v>
      </c>
      <c r="B3709" s="10" t="s">
        <v>7173</v>
      </c>
      <c r="C3709" s="13" t="str">
        <f>IF(B3709="","не указан"&amp;COUNTIF($A$3:$A3709,A3709),B3709)</f>
        <v>Лечебный корпус 21</v>
      </c>
      <c r="D3709" s="10" t="str">
        <f t="shared" si="114"/>
        <v>7814020898Лечебный корпус 21</v>
      </c>
      <c r="E3709" s="10" t="s">
        <v>7174</v>
      </c>
      <c r="F3709" s="10" t="s">
        <v>2243</v>
      </c>
      <c r="G3709" s="10" t="s">
        <v>2317</v>
      </c>
      <c r="H3709" s="11" t="s">
        <v>2406</v>
      </c>
      <c r="I3709" s="2">
        <f t="shared" si="115"/>
        <v>14</v>
      </c>
      <c r="J3709" s="2" t="s">
        <v>11974</v>
      </c>
    </row>
    <row r="3710" spans="1:10" x14ac:dyDescent="0.25">
      <c r="A3710" s="12">
        <v>7814020898</v>
      </c>
      <c r="B3710" s="13" t="s">
        <v>7175</v>
      </c>
      <c r="C3710" s="13" t="str">
        <f>IF(B3710="","не указан"&amp;COUNTIF($A$3:$A3710,A3710),B3710)</f>
        <v>Лечебный корпус 22</v>
      </c>
      <c r="D3710" s="10" t="str">
        <f t="shared" si="114"/>
        <v>7814020898Лечебный корпус 22</v>
      </c>
      <c r="E3710" s="13" t="s">
        <v>7176</v>
      </c>
      <c r="F3710" s="13" t="s">
        <v>2243</v>
      </c>
      <c r="G3710" s="13" t="s">
        <v>2317</v>
      </c>
      <c r="H3710" s="14" t="s">
        <v>2406</v>
      </c>
      <c r="I3710" s="2">
        <f t="shared" si="115"/>
        <v>13</v>
      </c>
      <c r="J3710" s="2" t="s">
        <v>11974</v>
      </c>
    </row>
    <row r="3711" spans="1:10" x14ac:dyDescent="0.25">
      <c r="A3711" s="9">
        <v>7814020898</v>
      </c>
      <c r="B3711" s="13"/>
      <c r="C3711" s="13" t="str">
        <f>IF(B3711="","не указан"&amp;COUNTIF($A$3:$A3711,A3711),B3711)</f>
        <v>не указан10</v>
      </c>
      <c r="D3711" s="10" t="str">
        <f t="shared" si="114"/>
        <v>7814020898не указан10</v>
      </c>
      <c r="E3711" s="10" t="s">
        <v>7177</v>
      </c>
      <c r="F3711" s="10" t="s">
        <v>2243</v>
      </c>
      <c r="G3711" s="10" t="s">
        <v>2317</v>
      </c>
      <c r="H3711" s="11" t="s">
        <v>2406</v>
      </c>
      <c r="I3711" s="2">
        <f t="shared" si="115"/>
        <v>12</v>
      </c>
      <c r="J3711" s="2" t="s">
        <v>11974</v>
      </c>
    </row>
    <row r="3712" spans="1:10" x14ac:dyDescent="0.25">
      <c r="A3712" s="12">
        <v>7814020898</v>
      </c>
      <c r="B3712" s="13" t="s">
        <v>7178</v>
      </c>
      <c r="C3712" s="13" t="str">
        <f>IF(B3712="","не указан"&amp;COUNTIF($A$3:$A3712,A3712),B3712)</f>
        <v>Лечебный корпус 35</v>
      </c>
      <c r="D3712" s="10" t="str">
        <f t="shared" si="114"/>
        <v>7814020898Лечебный корпус 35</v>
      </c>
      <c r="E3712" s="13" t="s">
        <v>7179</v>
      </c>
      <c r="F3712" s="13" t="s">
        <v>2243</v>
      </c>
      <c r="G3712" s="13" t="s">
        <v>2317</v>
      </c>
      <c r="H3712" s="14" t="s">
        <v>2406</v>
      </c>
      <c r="I3712" s="2">
        <f t="shared" si="115"/>
        <v>11</v>
      </c>
      <c r="J3712" s="2" t="s">
        <v>11974</v>
      </c>
    </row>
    <row r="3713" spans="1:10" x14ac:dyDescent="0.25">
      <c r="A3713" s="9">
        <v>7814020898</v>
      </c>
      <c r="B3713" s="10" t="s">
        <v>7183</v>
      </c>
      <c r="C3713" s="13" t="str">
        <f>IF(B3713="","не указан"&amp;COUNTIF($A$3:$A3713,A3713),B3713)</f>
        <v>Лечебный корпус 71</v>
      </c>
      <c r="D3713" s="10" t="str">
        <f t="shared" si="114"/>
        <v>7814020898Лечебный корпус 71</v>
      </c>
      <c r="E3713" s="10" t="s">
        <v>7184</v>
      </c>
      <c r="F3713" s="10" t="s">
        <v>2243</v>
      </c>
      <c r="G3713" s="10" t="s">
        <v>2317</v>
      </c>
      <c r="H3713" s="11" t="s">
        <v>2406</v>
      </c>
      <c r="I3713" s="2">
        <f t="shared" si="115"/>
        <v>10</v>
      </c>
      <c r="J3713" s="2" t="s">
        <v>11974</v>
      </c>
    </row>
    <row r="3714" spans="1:10" x14ac:dyDescent="0.25">
      <c r="A3714" s="12">
        <v>7814020898</v>
      </c>
      <c r="B3714" s="13" t="s">
        <v>7200</v>
      </c>
      <c r="C3714" s="13" t="str">
        <f>IF(B3714="","не указан"&amp;COUNTIF($A$3:$A3714,A3714),B3714)</f>
        <v>Лечебный корпус №72</v>
      </c>
      <c r="D3714" s="10" t="str">
        <f t="shared" si="114"/>
        <v>7814020898Лечебный корпус №72</v>
      </c>
      <c r="E3714" s="13" t="s">
        <v>7201</v>
      </c>
      <c r="F3714" s="13" t="s">
        <v>2243</v>
      </c>
      <c r="G3714" s="13" t="s">
        <v>2317</v>
      </c>
      <c r="H3714" s="14" t="s">
        <v>2406</v>
      </c>
      <c r="I3714" s="2">
        <f t="shared" si="115"/>
        <v>9</v>
      </c>
      <c r="J3714" s="2" t="s">
        <v>11974</v>
      </c>
    </row>
    <row r="3715" spans="1:10" x14ac:dyDescent="0.25">
      <c r="A3715" s="9">
        <v>7814020898</v>
      </c>
      <c r="B3715" s="10" t="s">
        <v>7290</v>
      </c>
      <c r="C3715" s="13" t="str">
        <f>IF(B3715="","не указан"&amp;COUNTIF($A$3:$A3715,A3715),B3715)</f>
        <v>Материальный склад,корпус 12</v>
      </c>
      <c r="D3715" s="10" t="str">
        <f t="shared" si="114"/>
        <v>7814020898Материальный склад,корпус 12</v>
      </c>
      <c r="E3715" s="10" t="s">
        <v>7291</v>
      </c>
      <c r="F3715" s="10" t="s">
        <v>2243</v>
      </c>
      <c r="G3715" s="10" t="s">
        <v>2317</v>
      </c>
      <c r="H3715" s="11" t="s">
        <v>2406</v>
      </c>
      <c r="I3715" s="2">
        <f t="shared" si="115"/>
        <v>8</v>
      </c>
      <c r="J3715" s="2" t="s">
        <v>11974</v>
      </c>
    </row>
    <row r="3716" spans="1:10" x14ac:dyDescent="0.25">
      <c r="A3716" s="12">
        <v>7814020898</v>
      </c>
      <c r="B3716" s="13" t="s">
        <v>9108</v>
      </c>
      <c r="C3716" s="13" t="str">
        <f>IF(B3716="","не указан"&amp;COUNTIF($A$3:$A3716,A3716),B3716)</f>
        <v>Пищеблок (старый), корпус 27</v>
      </c>
      <c r="D3716" s="10" t="str">
        <f t="shared" ref="D3716:D3779" si="116">A3716&amp;C3716</f>
        <v>7814020898Пищеблок (старый), корпус 27</v>
      </c>
      <c r="E3716" s="13" t="s">
        <v>9109</v>
      </c>
      <c r="F3716" s="13" t="s">
        <v>2243</v>
      </c>
      <c r="G3716" s="13" t="s">
        <v>2317</v>
      </c>
      <c r="H3716" s="14" t="s">
        <v>2406</v>
      </c>
      <c r="I3716" s="2">
        <f t="shared" ref="I3716:I3779" si="117">COUNTIF(A3716:A10447,A3716)</f>
        <v>7</v>
      </c>
      <c r="J3716" s="2" t="s">
        <v>11974</v>
      </c>
    </row>
    <row r="3717" spans="1:10" x14ac:dyDescent="0.25">
      <c r="A3717" s="9">
        <v>7814020898</v>
      </c>
      <c r="B3717" s="10" t="s">
        <v>9114</v>
      </c>
      <c r="C3717" s="13" t="str">
        <f>IF(B3717="","не указан"&amp;COUNTIF($A$3:$A3717,A3717),B3717)</f>
        <v>Пищеблок, корпус 30</v>
      </c>
      <c r="D3717" s="10" t="str">
        <f t="shared" si="116"/>
        <v>7814020898Пищеблок, корпус 30</v>
      </c>
      <c r="E3717" s="10" t="s">
        <v>9115</v>
      </c>
      <c r="F3717" s="10" t="s">
        <v>2243</v>
      </c>
      <c r="G3717" s="10" t="s">
        <v>2317</v>
      </c>
      <c r="H3717" s="11" t="s">
        <v>2406</v>
      </c>
      <c r="I3717" s="2">
        <f t="shared" si="117"/>
        <v>6</v>
      </c>
      <c r="J3717" s="2" t="s">
        <v>11974</v>
      </c>
    </row>
    <row r="3718" spans="1:10" x14ac:dyDescent="0.25">
      <c r="A3718" s="12">
        <v>7814020898</v>
      </c>
      <c r="B3718" s="13" t="s">
        <v>9874</v>
      </c>
      <c r="C3718" s="13" t="str">
        <f>IF(B3718="","не указан"&amp;COUNTIF($A$3:$A3718,A3718),B3718)</f>
        <v>Прачечная, корпус 29</v>
      </c>
      <c r="D3718" s="10" t="str">
        <f t="shared" si="116"/>
        <v>7814020898Прачечная, корпус 29</v>
      </c>
      <c r="E3718" s="13" t="s">
        <v>9875</v>
      </c>
      <c r="F3718" s="13" t="s">
        <v>2243</v>
      </c>
      <c r="G3718" s="13" t="s">
        <v>2317</v>
      </c>
      <c r="H3718" s="14" t="s">
        <v>2406</v>
      </c>
      <c r="I3718" s="2">
        <f t="shared" si="117"/>
        <v>5</v>
      </c>
      <c r="J3718" s="2" t="s">
        <v>11974</v>
      </c>
    </row>
    <row r="3719" spans="1:10" x14ac:dyDescent="0.25">
      <c r="A3719" s="9">
        <v>7814020898</v>
      </c>
      <c r="B3719" s="10" t="s">
        <v>9907</v>
      </c>
      <c r="C3719" s="13" t="str">
        <f>IF(B3719="","не указан"&amp;COUNTIF($A$3:$A3719,A3719),B3719)</f>
        <v>Прозекторская, корпус 8</v>
      </c>
      <c r="D3719" s="10" t="str">
        <f t="shared" si="116"/>
        <v>7814020898Прозекторская, корпус 8</v>
      </c>
      <c r="E3719" s="10" t="s">
        <v>9908</v>
      </c>
      <c r="F3719" s="10" t="s">
        <v>2243</v>
      </c>
      <c r="G3719" s="10" t="s">
        <v>2317</v>
      </c>
      <c r="H3719" s="11" t="s">
        <v>2406</v>
      </c>
      <c r="I3719" s="2">
        <f t="shared" si="117"/>
        <v>4</v>
      </c>
      <c r="J3719" s="2" t="s">
        <v>11974</v>
      </c>
    </row>
    <row r="3720" spans="1:10" x14ac:dyDescent="0.25">
      <c r="A3720" s="12">
        <v>7814020898</v>
      </c>
      <c r="B3720" s="13" t="s">
        <v>9955</v>
      </c>
      <c r="C3720" s="13" t="str">
        <f>IF(B3720="","не указан"&amp;COUNTIF($A$3:$A3720,A3720),B3720)</f>
        <v>Проходная, корпус 9</v>
      </c>
      <c r="D3720" s="10" t="str">
        <f t="shared" si="116"/>
        <v>7814020898Проходная, корпус 9</v>
      </c>
      <c r="E3720" s="13" t="s">
        <v>9956</v>
      </c>
      <c r="F3720" s="13" t="s">
        <v>2243</v>
      </c>
      <c r="G3720" s="13" t="s">
        <v>2317</v>
      </c>
      <c r="H3720" s="14" t="s">
        <v>2406</v>
      </c>
      <c r="I3720" s="2">
        <f t="shared" si="117"/>
        <v>3</v>
      </c>
      <c r="J3720" s="2" t="s">
        <v>11974</v>
      </c>
    </row>
    <row r="3721" spans="1:10" x14ac:dyDescent="0.25">
      <c r="A3721" s="9">
        <v>7814020898</v>
      </c>
      <c r="B3721" s="10" t="s">
        <v>11523</v>
      </c>
      <c r="C3721" s="13" t="str">
        <f>IF(B3721="","не указан"&amp;COUNTIF($A$3:$A3721,A3721),B3721)</f>
        <v>Флигель №17</v>
      </c>
      <c r="D3721" s="10" t="str">
        <f t="shared" si="116"/>
        <v>7814020898Флигель №17</v>
      </c>
      <c r="E3721" s="10" t="s">
        <v>11524</v>
      </c>
      <c r="F3721" s="10" t="s">
        <v>2243</v>
      </c>
      <c r="G3721" s="10" t="s">
        <v>2317</v>
      </c>
      <c r="H3721" s="11" t="s">
        <v>2406</v>
      </c>
      <c r="I3721" s="2">
        <f t="shared" si="117"/>
        <v>2</v>
      </c>
      <c r="J3721" s="2" t="s">
        <v>11974</v>
      </c>
    </row>
    <row r="3722" spans="1:10" x14ac:dyDescent="0.25">
      <c r="A3722" s="12">
        <v>7814020898</v>
      </c>
      <c r="B3722" s="13" t="s">
        <v>11575</v>
      </c>
      <c r="C3722" s="13" t="str">
        <f>IF(B3722="","не указан"&amp;COUNTIF($A$3:$A3722,A3722),B3722)</f>
        <v>Хозяйственный корпус 28</v>
      </c>
      <c r="D3722" s="10" t="str">
        <f t="shared" si="116"/>
        <v>7814020898Хозяйственный корпус 28</v>
      </c>
      <c r="E3722" s="13" t="s">
        <v>11576</v>
      </c>
      <c r="F3722" s="13" t="s">
        <v>2243</v>
      </c>
      <c r="G3722" s="13" t="s">
        <v>2317</v>
      </c>
      <c r="H3722" s="14" t="s">
        <v>2406</v>
      </c>
      <c r="I3722" s="2">
        <f t="shared" si="117"/>
        <v>1</v>
      </c>
      <c r="J3722" s="2" t="s">
        <v>11974</v>
      </c>
    </row>
    <row r="3723" spans="1:10" x14ac:dyDescent="0.25">
      <c r="A3723" s="9">
        <v>7814022800</v>
      </c>
      <c r="B3723" s="13"/>
      <c r="C3723" s="13" t="str">
        <f>IF(B3723="","не указан"&amp;COUNTIF($A$3:$A3723,A3723),B3723)</f>
        <v>не указан1</v>
      </c>
      <c r="D3723" s="10" t="str">
        <f t="shared" si="116"/>
        <v>7814022800не указан1</v>
      </c>
      <c r="E3723" s="10" t="s">
        <v>11185</v>
      </c>
      <c r="F3723" s="10" t="s">
        <v>2243</v>
      </c>
      <c r="G3723" s="10" t="s">
        <v>2565</v>
      </c>
      <c r="H3723" s="11" t="s">
        <v>2596</v>
      </c>
      <c r="I3723" s="2">
        <f t="shared" si="117"/>
        <v>2</v>
      </c>
      <c r="J3723" s="2" t="s">
        <v>11974</v>
      </c>
    </row>
    <row r="3724" spans="1:10" x14ac:dyDescent="0.25">
      <c r="A3724" s="12">
        <v>7814022800</v>
      </c>
      <c r="B3724" s="13"/>
      <c r="C3724" s="13" t="str">
        <f>IF(B3724="","не указан"&amp;COUNTIF($A$3:$A3724,A3724),B3724)</f>
        <v>не указан2</v>
      </c>
      <c r="D3724" s="10" t="str">
        <f t="shared" si="116"/>
        <v>7814022800не указан2</v>
      </c>
      <c r="E3724" s="13" t="s">
        <v>11192</v>
      </c>
      <c r="F3724" s="13" t="s">
        <v>2243</v>
      </c>
      <c r="G3724" s="13" t="s">
        <v>2565</v>
      </c>
      <c r="H3724" s="14" t="s">
        <v>2596</v>
      </c>
      <c r="I3724" s="2">
        <f t="shared" si="117"/>
        <v>1</v>
      </c>
      <c r="J3724" s="2" t="s">
        <v>11974</v>
      </c>
    </row>
    <row r="3725" spans="1:10" x14ac:dyDescent="0.25">
      <c r="A3725" s="9">
        <v>7814026995</v>
      </c>
      <c r="B3725" s="10" t="s">
        <v>5261</v>
      </c>
      <c r="C3725" s="13" t="str">
        <f>IF(B3725="","не указан"&amp;COUNTIF($A$3:$A3725,A3725),B3725)</f>
        <v>Детский сад 555 Ольховая</v>
      </c>
      <c r="D3725" s="10" t="str">
        <f t="shared" si="116"/>
        <v>7814026995Детский сад 555 Ольховая</v>
      </c>
      <c r="E3725" s="10" t="s">
        <v>5262</v>
      </c>
      <c r="F3725" s="10" t="s">
        <v>16</v>
      </c>
      <c r="G3725" s="10" t="s">
        <v>1688</v>
      </c>
      <c r="H3725" s="11" t="s">
        <v>1795</v>
      </c>
      <c r="I3725" s="2">
        <f t="shared" si="117"/>
        <v>3</v>
      </c>
      <c r="J3725" s="2" t="s">
        <v>11974</v>
      </c>
    </row>
    <row r="3726" spans="1:10" x14ac:dyDescent="0.25">
      <c r="A3726" s="12">
        <v>7814026995</v>
      </c>
      <c r="B3726" s="13" t="s">
        <v>5263</v>
      </c>
      <c r="C3726" s="13" t="str">
        <f>IF(B3726="","не указан"&amp;COUNTIF($A$3:$A3726,A3726),B3726)</f>
        <v>Детский сад 555 Уточкина</v>
      </c>
      <c r="D3726" s="10" t="str">
        <f t="shared" si="116"/>
        <v>7814026995Детский сад 555 Уточкина</v>
      </c>
      <c r="E3726" s="13" t="s">
        <v>5264</v>
      </c>
      <c r="F3726" s="13" t="s">
        <v>16</v>
      </c>
      <c r="G3726" s="13" t="s">
        <v>1688</v>
      </c>
      <c r="H3726" s="14" t="s">
        <v>1795</v>
      </c>
      <c r="I3726" s="2">
        <f t="shared" si="117"/>
        <v>2</v>
      </c>
      <c r="J3726" s="2" t="s">
        <v>11974</v>
      </c>
    </row>
    <row r="3727" spans="1:10" x14ac:dyDescent="0.25">
      <c r="A3727" s="9">
        <v>7814026995</v>
      </c>
      <c r="B3727" s="13"/>
      <c r="C3727" s="13" t="str">
        <f>IF(B3727="","не указан"&amp;COUNTIF($A$3:$A3727,A3727),B3727)</f>
        <v>не указан3</v>
      </c>
      <c r="D3727" s="10" t="str">
        <f t="shared" si="116"/>
        <v>7814026995не указан3</v>
      </c>
      <c r="E3727" s="10"/>
      <c r="F3727" s="10" t="s">
        <v>16</v>
      </c>
      <c r="G3727" s="10" t="s">
        <v>1688</v>
      </c>
      <c r="H3727" s="11" t="s">
        <v>1795</v>
      </c>
      <c r="I3727" s="2">
        <f t="shared" si="117"/>
        <v>1</v>
      </c>
      <c r="J3727" s="2" t="s">
        <v>11974</v>
      </c>
    </row>
    <row r="3728" spans="1:10" x14ac:dyDescent="0.25">
      <c r="A3728" s="12">
        <v>7814027050</v>
      </c>
      <c r="B3728" s="13"/>
      <c r="C3728" s="13" t="str">
        <f>IF(B3728="","не указан"&amp;COUNTIF($A$3:$A3728,A3728),B3728)</f>
        <v>не указан1</v>
      </c>
      <c r="D3728" s="10" t="str">
        <f t="shared" si="116"/>
        <v>7814027050не указан1</v>
      </c>
      <c r="E3728" s="13" t="s">
        <v>7605</v>
      </c>
      <c r="F3728" s="13" t="s">
        <v>16</v>
      </c>
      <c r="G3728" s="13" t="s">
        <v>1688</v>
      </c>
      <c r="H3728" s="14" t="s">
        <v>1847</v>
      </c>
      <c r="I3728" s="2">
        <f t="shared" si="117"/>
        <v>1</v>
      </c>
      <c r="J3728" s="2" t="s">
        <v>11974</v>
      </c>
    </row>
    <row r="3729" spans="1:10" x14ac:dyDescent="0.25">
      <c r="A3729" s="9">
        <v>7814028449</v>
      </c>
      <c r="B3729" s="10" t="s">
        <v>4699</v>
      </c>
      <c r="C3729" s="13" t="str">
        <f>IF(B3729="","не указан"&amp;COUNTIF($A$3:$A3729,A3729),B3729)</f>
        <v>Государственное бюджетное общеобразовательное учреждение лицей № 64 Приморского района Санкт-Петербурга</v>
      </c>
      <c r="D3729" s="10" t="str">
        <f t="shared" si="116"/>
        <v>7814028449Государственное бюджетное общеобразовательное учреждение лицей № 64 Приморского района Санкт-Петербурга</v>
      </c>
      <c r="E3729" s="10" t="s">
        <v>4700</v>
      </c>
      <c r="F3729" s="10" t="s">
        <v>16</v>
      </c>
      <c r="G3729" s="10" t="s">
        <v>1688</v>
      </c>
      <c r="H3729" s="11" t="s">
        <v>1780</v>
      </c>
      <c r="I3729" s="2">
        <f t="shared" si="117"/>
        <v>1</v>
      </c>
      <c r="J3729" s="2" t="s">
        <v>11974</v>
      </c>
    </row>
    <row r="3730" spans="1:10" x14ac:dyDescent="0.25">
      <c r="A3730" s="12">
        <v>7814029114</v>
      </c>
      <c r="B3730" s="13" t="s">
        <v>8641</v>
      </c>
      <c r="C3730" s="13" t="str">
        <f>IF(B3730="","не указан"&amp;COUNTIF($A$3:$A3730,A3730),B3730)</f>
        <v>Отделение дневного пребывания</v>
      </c>
      <c r="D3730" s="10" t="str">
        <f t="shared" si="116"/>
        <v>7814029114Отделение дневного пребывания</v>
      </c>
      <c r="E3730" s="13" t="s">
        <v>8642</v>
      </c>
      <c r="F3730" s="13" t="s">
        <v>16</v>
      </c>
      <c r="G3730" s="13" t="s">
        <v>1688</v>
      </c>
      <c r="H3730" s="14" t="s">
        <v>1829</v>
      </c>
      <c r="I3730" s="2">
        <f t="shared" si="117"/>
        <v>5</v>
      </c>
      <c r="J3730" s="2" t="s">
        <v>11974</v>
      </c>
    </row>
    <row r="3731" spans="1:10" x14ac:dyDescent="0.25">
      <c r="A3731" s="9">
        <v>7814029114</v>
      </c>
      <c r="B3731" s="10" t="s">
        <v>8754</v>
      </c>
      <c r="C3731" s="13" t="str">
        <f>IF(B3731="","не указан"&amp;COUNTIF($A$3:$A3731,A3731),B3731)</f>
        <v>Отделение СДО</v>
      </c>
      <c r="D3731" s="10" t="str">
        <f t="shared" si="116"/>
        <v>7814029114Отделение СДО</v>
      </c>
      <c r="E3731" s="10" t="s">
        <v>8755</v>
      </c>
      <c r="F3731" s="10" t="s">
        <v>16</v>
      </c>
      <c r="G3731" s="10" t="s">
        <v>1688</v>
      </c>
      <c r="H3731" s="11" t="s">
        <v>1829</v>
      </c>
      <c r="I3731" s="2">
        <f t="shared" si="117"/>
        <v>4</v>
      </c>
      <c r="J3731" s="2" t="s">
        <v>11974</v>
      </c>
    </row>
    <row r="3732" spans="1:10" x14ac:dyDescent="0.25">
      <c r="A3732" s="12">
        <v>7814029114</v>
      </c>
      <c r="B3732" s="13" t="s">
        <v>8801</v>
      </c>
      <c r="C3732" s="13" t="str">
        <f>IF(B3732="","не указан"&amp;COUNTIF($A$3:$A3732,A3732),B3732)</f>
        <v>отделения</v>
      </c>
      <c r="D3732" s="10" t="str">
        <f t="shared" si="116"/>
        <v>7814029114отделения</v>
      </c>
      <c r="E3732" s="13" t="s">
        <v>8802</v>
      </c>
      <c r="F3732" s="13" t="s">
        <v>16</v>
      </c>
      <c r="G3732" s="13" t="s">
        <v>1688</v>
      </c>
      <c r="H3732" s="14" t="s">
        <v>1829</v>
      </c>
      <c r="I3732" s="2">
        <f t="shared" si="117"/>
        <v>3</v>
      </c>
      <c r="J3732" s="2" t="s">
        <v>11974</v>
      </c>
    </row>
    <row r="3733" spans="1:10" x14ac:dyDescent="0.25">
      <c r="A3733" s="9">
        <v>7814029114</v>
      </c>
      <c r="B3733" s="10" t="s">
        <v>10295</v>
      </c>
      <c r="C3733" s="13" t="str">
        <f>IF(B3733="","не указан"&amp;COUNTIF($A$3:$A3733,A3733),B3733)</f>
        <v>Склад гуманитарной помощи</v>
      </c>
      <c r="D3733" s="10" t="str">
        <f t="shared" si="116"/>
        <v>7814029114Склад гуманитарной помощи</v>
      </c>
      <c r="E3733" s="10" t="s">
        <v>10296</v>
      </c>
      <c r="F3733" s="10" t="s">
        <v>16</v>
      </c>
      <c r="G3733" s="10" t="s">
        <v>1688</v>
      </c>
      <c r="H3733" s="11" t="s">
        <v>1829</v>
      </c>
      <c r="I3733" s="2">
        <f t="shared" si="117"/>
        <v>2</v>
      </c>
      <c r="J3733" s="2" t="s">
        <v>11974</v>
      </c>
    </row>
    <row r="3734" spans="1:10" x14ac:dyDescent="0.25">
      <c r="A3734" s="12">
        <v>7814029114</v>
      </c>
      <c r="B3734" s="13" t="s">
        <v>10700</v>
      </c>
      <c r="C3734" s="13" t="str">
        <f>IF(B3734="","не указан"&amp;COUNTIF($A$3:$A3734,A3734),B3734)</f>
        <v>Спецжилфонд</v>
      </c>
      <c r="D3734" s="10" t="str">
        <f t="shared" si="116"/>
        <v>7814029114Спецжилфонд</v>
      </c>
      <c r="E3734" s="13" t="s">
        <v>10701</v>
      </c>
      <c r="F3734" s="13" t="s">
        <v>16</v>
      </c>
      <c r="G3734" s="13" t="s">
        <v>1688</v>
      </c>
      <c r="H3734" s="14" t="s">
        <v>1829</v>
      </c>
      <c r="I3734" s="2">
        <f t="shared" si="117"/>
        <v>1</v>
      </c>
      <c r="J3734" s="2" t="s">
        <v>11974</v>
      </c>
    </row>
    <row r="3735" spans="1:10" x14ac:dyDescent="0.25">
      <c r="A3735" s="9">
        <v>7814029530</v>
      </c>
      <c r="B3735" s="13"/>
      <c r="C3735" s="13" t="str">
        <f>IF(B3735="","не указан"&amp;COUNTIF($A$3:$A3735,A3735),B3735)</f>
        <v>не указан1</v>
      </c>
      <c r="D3735" s="10" t="str">
        <f t="shared" si="116"/>
        <v>7814029530не указан1</v>
      </c>
      <c r="E3735" s="10" t="s">
        <v>8066</v>
      </c>
      <c r="F3735" s="10" t="s">
        <v>16</v>
      </c>
      <c r="G3735" s="10" t="s">
        <v>1688</v>
      </c>
      <c r="H3735" s="11" t="s">
        <v>1769</v>
      </c>
      <c r="I3735" s="2">
        <f t="shared" si="117"/>
        <v>1</v>
      </c>
      <c r="J3735" s="2" t="s">
        <v>11974</v>
      </c>
    </row>
    <row r="3736" spans="1:10" x14ac:dyDescent="0.25">
      <c r="A3736" s="12">
        <v>7814030310</v>
      </c>
      <c r="B3736" s="13" t="s">
        <v>8823</v>
      </c>
      <c r="C3736" s="13" t="str">
        <f>IF(B3736="","не указан"&amp;COUNTIF($A$3:$A3736,A3736),B3736)</f>
        <v>Отдельно стоящее панельное здание поликлиники</v>
      </c>
      <c r="D3736" s="10" t="str">
        <f t="shared" si="116"/>
        <v>7814030310Отдельно стоящее панельное здание поликлиники</v>
      </c>
      <c r="E3736" s="13"/>
      <c r="F3736" s="13" t="s">
        <v>2243</v>
      </c>
      <c r="G3736" s="13" t="s">
        <v>2317</v>
      </c>
      <c r="H3736" s="14" t="s">
        <v>2354</v>
      </c>
      <c r="I3736" s="2">
        <f t="shared" si="117"/>
        <v>4</v>
      </c>
      <c r="J3736" s="2" t="s">
        <v>11974</v>
      </c>
    </row>
    <row r="3737" spans="1:10" x14ac:dyDescent="0.25">
      <c r="A3737" s="9">
        <v>7814030310</v>
      </c>
      <c r="B3737" s="10" t="s">
        <v>10912</v>
      </c>
      <c r="C3737" s="13" t="str">
        <f>IF(B3737="","не указан"&amp;COUNTIF($A$3:$A3737,A3737),B3737)</f>
        <v>Стоматологическое поликлиническое отделение</v>
      </c>
      <c r="D3737" s="10" t="str">
        <f t="shared" si="116"/>
        <v>7814030310Стоматологическое поликлиническое отделение</v>
      </c>
      <c r="E3737" s="10"/>
      <c r="F3737" s="10" t="s">
        <v>2243</v>
      </c>
      <c r="G3737" s="10" t="s">
        <v>2317</v>
      </c>
      <c r="H3737" s="11" t="s">
        <v>2354</v>
      </c>
      <c r="I3737" s="2">
        <f t="shared" si="117"/>
        <v>3</v>
      </c>
      <c r="J3737" s="2" t="s">
        <v>11974</v>
      </c>
    </row>
    <row r="3738" spans="1:10" x14ac:dyDescent="0.25">
      <c r="A3738" s="12">
        <v>7814030310</v>
      </c>
      <c r="B3738" s="13"/>
      <c r="C3738" s="13" t="str">
        <f>IF(B3738="","не указан"&amp;COUNTIF($A$3:$A3738,A3738),B3738)</f>
        <v>не указан3</v>
      </c>
      <c r="D3738" s="10" t="str">
        <f t="shared" si="116"/>
        <v>7814030310не указан3</v>
      </c>
      <c r="E3738" s="13"/>
      <c r="F3738" s="13" t="s">
        <v>2243</v>
      </c>
      <c r="G3738" s="13" t="s">
        <v>2317</v>
      </c>
      <c r="H3738" s="14" t="s">
        <v>2354</v>
      </c>
      <c r="I3738" s="2">
        <f t="shared" si="117"/>
        <v>2</v>
      </c>
      <c r="J3738" s="2" t="s">
        <v>11974</v>
      </c>
    </row>
    <row r="3739" spans="1:10" x14ac:dyDescent="0.25">
      <c r="A3739" s="9">
        <v>7814030310</v>
      </c>
      <c r="B3739" s="13"/>
      <c r="C3739" s="13" t="str">
        <f>IF(B3739="","не указан"&amp;COUNTIF($A$3:$A3739,A3739),B3739)</f>
        <v>не указан4</v>
      </c>
      <c r="D3739" s="10" t="str">
        <f t="shared" si="116"/>
        <v>7814030310не указан4</v>
      </c>
      <c r="E3739" s="10"/>
      <c r="F3739" s="10" t="s">
        <v>2243</v>
      </c>
      <c r="G3739" s="10" t="s">
        <v>2317</v>
      </c>
      <c r="H3739" s="11" t="s">
        <v>2354</v>
      </c>
      <c r="I3739" s="2">
        <f t="shared" si="117"/>
        <v>1</v>
      </c>
      <c r="J3739" s="2" t="s">
        <v>11974</v>
      </c>
    </row>
    <row r="3740" spans="1:10" x14ac:dyDescent="0.25">
      <c r="A3740" s="12">
        <v>7814031522</v>
      </c>
      <c r="B3740" s="13" t="s">
        <v>4708</v>
      </c>
      <c r="C3740" s="13" t="str">
        <f>IF(B3740="","не указан"&amp;COUNTIF($A$3:$A3740,A3740),B3740)</f>
        <v>Государственное бюджетное общеобразовательное учреждение начальная школа-детский сад № 696Приморского района Санкт-Петербурга</v>
      </c>
      <c r="D3740" s="10" t="str">
        <f t="shared" si="116"/>
        <v>7814031522Государственное бюджетное общеобразовательное учреждение начальная школа-детский сад № 696Приморского района Санкт-Петербурга</v>
      </c>
      <c r="E3740" s="13" t="s">
        <v>4709</v>
      </c>
      <c r="F3740" s="13" t="s">
        <v>16</v>
      </c>
      <c r="G3740" s="13" t="s">
        <v>1688</v>
      </c>
      <c r="H3740" s="14" t="s">
        <v>1781</v>
      </c>
      <c r="I3740" s="2">
        <f t="shared" si="117"/>
        <v>1</v>
      </c>
      <c r="J3740" s="2" t="s">
        <v>11974</v>
      </c>
    </row>
    <row r="3741" spans="1:10" x14ac:dyDescent="0.25">
      <c r="A3741" s="9">
        <v>7814042203</v>
      </c>
      <c r="B3741" s="13"/>
      <c r="C3741" s="13" t="str">
        <f>IF(B3741="","не указан"&amp;COUNTIF($A$3:$A3741,A3741),B3741)</f>
        <v>не указан1</v>
      </c>
      <c r="D3741" s="10" t="str">
        <f t="shared" si="116"/>
        <v>7814042203не указан1</v>
      </c>
      <c r="E3741" s="10" t="s">
        <v>11327</v>
      </c>
      <c r="F3741" s="10" t="s">
        <v>16</v>
      </c>
      <c r="G3741" s="10" t="s">
        <v>1688</v>
      </c>
      <c r="H3741" s="11" t="s">
        <v>1766</v>
      </c>
      <c r="I3741" s="2">
        <f t="shared" si="117"/>
        <v>2</v>
      </c>
      <c r="J3741" s="2" t="s">
        <v>11974</v>
      </c>
    </row>
    <row r="3742" spans="1:10" x14ac:dyDescent="0.25">
      <c r="A3742" s="12">
        <v>7814042203</v>
      </c>
      <c r="B3742" s="13"/>
      <c r="C3742" s="13" t="str">
        <f>IF(B3742="","не указан"&amp;COUNTIF($A$3:$A3742,A3742),B3742)</f>
        <v>не указан2</v>
      </c>
      <c r="D3742" s="10" t="str">
        <f t="shared" si="116"/>
        <v>7814042203не указан2</v>
      </c>
      <c r="E3742" s="13" t="s">
        <v>11353</v>
      </c>
      <c r="F3742" s="13" t="s">
        <v>16</v>
      </c>
      <c r="G3742" s="13" t="s">
        <v>1688</v>
      </c>
      <c r="H3742" s="14" t="s">
        <v>1766</v>
      </c>
      <c r="I3742" s="2">
        <f t="shared" si="117"/>
        <v>1</v>
      </c>
      <c r="J3742" s="2" t="s">
        <v>11974</v>
      </c>
    </row>
    <row r="3743" spans="1:10" x14ac:dyDescent="0.25">
      <c r="A3743" s="9">
        <v>7814043447</v>
      </c>
      <c r="B3743" s="10" t="s">
        <v>5870</v>
      </c>
      <c r="C3743" s="13" t="str">
        <f>IF(B3743="","не указан"&amp;COUNTIF($A$3:$A3743,A3743),B3743)</f>
        <v>дошкольное отделение</v>
      </c>
      <c r="D3743" s="10" t="str">
        <f t="shared" si="116"/>
        <v>7814043447дошкольное отделение</v>
      </c>
      <c r="E3743" s="10" t="s">
        <v>5871</v>
      </c>
      <c r="F3743" s="10" t="s">
        <v>16</v>
      </c>
      <c r="G3743" s="10" t="s">
        <v>1688</v>
      </c>
      <c r="H3743" s="11" t="s">
        <v>1787</v>
      </c>
      <c r="I3743" s="2">
        <f t="shared" si="117"/>
        <v>2</v>
      </c>
      <c r="J3743" s="2" t="s">
        <v>11974</v>
      </c>
    </row>
    <row r="3744" spans="1:10" x14ac:dyDescent="0.25">
      <c r="A3744" s="12">
        <v>7814043447</v>
      </c>
      <c r="B3744" s="13"/>
      <c r="C3744" s="13" t="str">
        <f>IF(B3744="","не указан"&amp;COUNTIF($A$3:$A3744,A3744),B3744)</f>
        <v>не указан2</v>
      </c>
      <c r="D3744" s="10" t="str">
        <f t="shared" si="116"/>
        <v>7814043447не указан2</v>
      </c>
      <c r="E3744" s="13" t="s">
        <v>11765</v>
      </c>
      <c r="F3744" s="13" t="s">
        <v>16</v>
      </c>
      <c r="G3744" s="13" t="s">
        <v>1688</v>
      </c>
      <c r="H3744" s="14" t="s">
        <v>1787</v>
      </c>
      <c r="I3744" s="2">
        <f t="shared" si="117"/>
        <v>1</v>
      </c>
      <c r="J3744" s="2" t="s">
        <v>11974</v>
      </c>
    </row>
    <row r="3745" spans="1:10" x14ac:dyDescent="0.25">
      <c r="A3745" s="9">
        <v>7814046310</v>
      </c>
      <c r="B3745" s="10" t="s">
        <v>7913</v>
      </c>
      <c r="C3745" s="13" t="str">
        <f>IF(B3745="","не указан"&amp;COUNTIF($A$3:$A3745,A3745),B3745)</f>
        <v>Образование. Лицей со спортивным комплексом</v>
      </c>
      <c r="D3745" s="10" t="str">
        <f t="shared" si="116"/>
        <v>7814046310Образование. Лицей со спортивным комплексом</v>
      </c>
      <c r="E3745" s="10" t="s">
        <v>7914</v>
      </c>
      <c r="F3745" s="10" t="s">
        <v>16</v>
      </c>
      <c r="G3745" s="10" t="s">
        <v>1688</v>
      </c>
      <c r="H3745" s="11" t="s">
        <v>1779</v>
      </c>
      <c r="I3745" s="2">
        <f t="shared" si="117"/>
        <v>1</v>
      </c>
      <c r="J3745" s="2" t="s">
        <v>11974</v>
      </c>
    </row>
    <row r="3746" spans="1:10" x14ac:dyDescent="0.25">
      <c r="A3746" s="12">
        <v>7814046399</v>
      </c>
      <c r="B3746" s="13" t="s">
        <v>8449</v>
      </c>
      <c r="C3746" s="13" t="str">
        <f>IF(B3746="","не указан"&amp;COUNTIF($A$3:$A3746,A3746),B3746)</f>
        <v>Объект нежилого фонда: нежилое здание</v>
      </c>
      <c r="D3746" s="10" t="str">
        <f t="shared" si="116"/>
        <v>7814046399Объект нежилого фонда: нежилое здание</v>
      </c>
      <c r="E3746" s="13" t="s">
        <v>8450</v>
      </c>
      <c r="F3746" s="13" t="s">
        <v>16</v>
      </c>
      <c r="G3746" s="13" t="s">
        <v>1688</v>
      </c>
      <c r="H3746" s="14" t="s">
        <v>1739</v>
      </c>
      <c r="I3746" s="2">
        <f t="shared" si="117"/>
        <v>1</v>
      </c>
      <c r="J3746" s="2" t="s">
        <v>11974</v>
      </c>
    </row>
    <row r="3747" spans="1:10" x14ac:dyDescent="0.25">
      <c r="A3747" s="9">
        <v>7814046416</v>
      </c>
      <c r="B3747" s="13"/>
      <c r="C3747" s="13" t="str">
        <f>IF(B3747="","не указан"&amp;COUNTIF($A$3:$A3747,A3747),B3747)</f>
        <v>не указан1</v>
      </c>
      <c r="D3747" s="10" t="str">
        <f t="shared" si="116"/>
        <v>7814046416не указан1</v>
      </c>
      <c r="E3747" s="10" t="s">
        <v>8081</v>
      </c>
      <c r="F3747" s="10" t="s">
        <v>16</v>
      </c>
      <c r="G3747" s="10" t="s">
        <v>1688</v>
      </c>
      <c r="H3747" s="11" t="s">
        <v>1743</v>
      </c>
      <c r="I3747" s="2">
        <f t="shared" si="117"/>
        <v>1</v>
      </c>
      <c r="J3747" s="2" t="s">
        <v>11974</v>
      </c>
    </row>
    <row r="3748" spans="1:10" x14ac:dyDescent="0.25">
      <c r="A3748" s="12">
        <v>7814046423</v>
      </c>
      <c r="B3748" s="13" t="s">
        <v>4410</v>
      </c>
      <c r="C3748" s="13" t="str">
        <f>IF(B3748="","не указан"&amp;COUNTIF($A$3:$A3748,A3748),B3748)</f>
        <v>Государственное бюджетное дошкольное образовательное учреждение детский сад № 3 Приморского района Санкт-Петербурга</v>
      </c>
      <c r="D3748" s="10" t="str">
        <f t="shared" si="116"/>
        <v>7814046423Государственное бюджетное дошкольное образовательное учреждение детский сад № 3 Приморского района Санкт-Петербурга</v>
      </c>
      <c r="E3748" s="13" t="s">
        <v>4411</v>
      </c>
      <c r="F3748" s="13" t="s">
        <v>16</v>
      </c>
      <c r="G3748" s="13" t="s">
        <v>1688</v>
      </c>
      <c r="H3748" s="14" t="s">
        <v>1708</v>
      </c>
      <c r="I3748" s="2">
        <f t="shared" si="117"/>
        <v>1</v>
      </c>
      <c r="J3748" s="2" t="s">
        <v>11974</v>
      </c>
    </row>
    <row r="3749" spans="1:10" x14ac:dyDescent="0.25">
      <c r="A3749" s="9">
        <v>7814046430</v>
      </c>
      <c r="B3749" s="13"/>
      <c r="C3749" s="13" t="str">
        <f>IF(B3749="","не указан"&amp;COUNTIF($A$3:$A3749,A3749),B3749)</f>
        <v>не указан1</v>
      </c>
      <c r="D3749" s="10" t="str">
        <f t="shared" si="116"/>
        <v>7814046430не указан1</v>
      </c>
      <c r="E3749" s="10" t="s">
        <v>5022</v>
      </c>
      <c r="F3749" s="10" t="s">
        <v>16</v>
      </c>
      <c r="G3749" s="10" t="s">
        <v>1688</v>
      </c>
      <c r="H3749" s="11" t="s">
        <v>1765</v>
      </c>
      <c r="I3749" s="2">
        <f t="shared" si="117"/>
        <v>1</v>
      </c>
      <c r="J3749" s="2" t="s">
        <v>11974</v>
      </c>
    </row>
    <row r="3750" spans="1:10" x14ac:dyDescent="0.25">
      <c r="A3750" s="12">
        <v>7814046448</v>
      </c>
      <c r="B3750" s="13" t="s">
        <v>4589</v>
      </c>
      <c r="C3750" s="13" t="str">
        <f>IF(B3750="","не указан"&amp;COUNTIF($A$3:$A3750,A3750),B3750)</f>
        <v>Государственное бюджетное дошкольное образовательное учреждение детский сад №5 Приморского района Санкт-Петербурга</v>
      </c>
      <c r="D3750" s="10" t="str">
        <f t="shared" si="116"/>
        <v>7814046448Государственное бюджетное дошкольное образовательное учреждение детский сад №5 Приморского района Санкт-Петербурга</v>
      </c>
      <c r="E3750" s="13" t="s">
        <v>4590</v>
      </c>
      <c r="F3750" s="13" t="s">
        <v>16</v>
      </c>
      <c r="G3750" s="13" t="s">
        <v>1688</v>
      </c>
      <c r="H3750" s="14" t="s">
        <v>1723</v>
      </c>
      <c r="I3750" s="2">
        <f t="shared" si="117"/>
        <v>1</v>
      </c>
      <c r="J3750" s="2" t="s">
        <v>11974</v>
      </c>
    </row>
    <row r="3751" spans="1:10" x14ac:dyDescent="0.25">
      <c r="A3751" s="9">
        <v>7814046455</v>
      </c>
      <c r="B3751" s="13"/>
      <c r="C3751" s="13" t="str">
        <f>IF(B3751="","не указан"&amp;COUNTIF($A$3:$A3751,A3751),B3751)</f>
        <v>не указан1</v>
      </c>
      <c r="D3751" s="10" t="str">
        <f t="shared" si="116"/>
        <v>7814046455не указан1</v>
      </c>
      <c r="E3751" s="10" t="s">
        <v>6260</v>
      </c>
      <c r="F3751" s="10" t="s">
        <v>16</v>
      </c>
      <c r="G3751" s="10" t="s">
        <v>1688</v>
      </c>
      <c r="H3751" s="11" t="s">
        <v>1736</v>
      </c>
      <c r="I3751" s="2">
        <f t="shared" si="117"/>
        <v>2</v>
      </c>
      <c r="J3751" s="2" t="s">
        <v>11974</v>
      </c>
    </row>
    <row r="3752" spans="1:10" x14ac:dyDescent="0.25">
      <c r="A3752" s="12">
        <v>7814046455</v>
      </c>
      <c r="B3752" s="13" t="s">
        <v>6317</v>
      </c>
      <c r="C3752" s="13" t="str">
        <f>IF(B3752="","не указан"&amp;COUNTIF($A$3:$A3752,A3752),B3752)</f>
        <v>Здание детского сада пр-кт Королева, д 57 к 2</v>
      </c>
      <c r="D3752" s="10" t="str">
        <f t="shared" si="116"/>
        <v>7814046455Здание детского сада пр-кт Королева, д 57 к 2</v>
      </c>
      <c r="E3752" s="13" t="s">
        <v>6318</v>
      </c>
      <c r="F3752" s="13" t="s">
        <v>16</v>
      </c>
      <c r="G3752" s="13" t="s">
        <v>1688</v>
      </c>
      <c r="H3752" s="14" t="s">
        <v>1736</v>
      </c>
      <c r="I3752" s="2">
        <f t="shared" si="117"/>
        <v>1</v>
      </c>
      <c r="J3752" s="2" t="s">
        <v>11974</v>
      </c>
    </row>
    <row r="3753" spans="1:10" x14ac:dyDescent="0.25">
      <c r="A3753" s="9">
        <v>7814046487</v>
      </c>
      <c r="B3753" s="10" t="s">
        <v>5336</v>
      </c>
      <c r="C3753" s="13" t="str">
        <f>IF(B3753="","не указан"&amp;COUNTIF($A$3:$A3753,A3753),B3753)</f>
        <v>Детский сад № 6 Приморского района Санкт-Петербурга</v>
      </c>
      <c r="D3753" s="10" t="str">
        <f t="shared" si="116"/>
        <v>7814046487Детский сад № 6 Приморского района Санкт-Петербурга</v>
      </c>
      <c r="E3753" s="10" t="s">
        <v>5337</v>
      </c>
      <c r="F3753" s="10" t="s">
        <v>16</v>
      </c>
      <c r="G3753" s="10" t="s">
        <v>1688</v>
      </c>
      <c r="H3753" s="11" t="s">
        <v>1731</v>
      </c>
      <c r="I3753" s="2">
        <f t="shared" si="117"/>
        <v>1</v>
      </c>
      <c r="J3753" s="2" t="s">
        <v>11974</v>
      </c>
    </row>
    <row r="3754" spans="1:10" x14ac:dyDescent="0.25">
      <c r="A3754" s="12">
        <v>7814046494</v>
      </c>
      <c r="B3754" s="13"/>
      <c r="C3754" s="13" t="str">
        <f>IF(B3754="","не указан"&amp;COUNTIF($A$3:$A3754,A3754),B3754)</f>
        <v>не указан1</v>
      </c>
      <c r="D3754" s="10" t="str">
        <f t="shared" si="116"/>
        <v>7814046494не указан1</v>
      </c>
      <c r="E3754" s="13" t="s">
        <v>6261</v>
      </c>
      <c r="F3754" s="13" t="s">
        <v>16</v>
      </c>
      <c r="G3754" s="13" t="s">
        <v>1688</v>
      </c>
      <c r="H3754" s="14" t="s">
        <v>1728</v>
      </c>
      <c r="I3754" s="2">
        <f t="shared" si="117"/>
        <v>1</v>
      </c>
      <c r="J3754" s="2" t="s">
        <v>11974</v>
      </c>
    </row>
    <row r="3755" spans="1:10" x14ac:dyDescent="0.25">
      <c r="A3755" s="9">
        <v>7814046504</v>
      </c>
      <c r="B3755" s="10" t="s">
        <v>4366</v>
      </c>
      <c r="C3755" s="13" t="str">
        <f>IF(B3755="","не указан"&amp;COUNTIF($A$3:$A3755,A3755),B3755)</f>
        <v>Государственное бюджетное дошкольное образовательное учреждение детский сад № 17 комбинированного вида Приморского района г. Санкт-Петербурга</v>
      </c>
      <c r="D3755" s="10" t="str">
        <f t="shared" si="116"/>
        <v>7814046504Государственное бюджетное дошкольное образовательное учреждение детский сад № 17 комбинированного вида Приморского района г. Санкт-Петербурга</v>
      </c>
      <c r="E3755" s="10" t="s">
        <v>4367</v>
      </c>
      <c r="F3755" s="10" t="s">
        <v>16</v>
      </c>
      <c r="G3755" s="10" t="s">
        <v>1688</v>
      </c>
      <c r="H3755" s="11" t="s">
        <v>1696</v>
      </c>
      <c r="I3755" s="2">
        <f t="shared" si="117"/>
        <v>2</v>
      </c>
      <c r="J3755" s="2" t="s">
        <v>11974</v>
      </c>
    </row>
    <row r="3756" spans="1:10" x14ac:dyDescent="0.25">
      <c r="A3756" s="12">
        <v>7814046504</v>
      </c>
      <c r="B3756" s="13"/>
      <c r="C3756" s="13" t="str">
        <f>IF(B3756="","не указан"&amp;COUNTIF($A$3:$A3756,A3756),B3756)</f>
        <v>не указан2</v>
      </c>
      <c r="D3756" s="10" t="str">
        <f t="shared" si="116"/>
        <v>7814046504не указан2</v>
      </c>
      <c r="E3756" s="13" t="s">
        <v>8118</v>
      </c>
      <c r="F3756" s="13" t="s">
        <v>16</v>
      </c>
      <c r="G3756" s="13" t="s">
        <v>1688</v>
      </c>
      <c r="H3756" s="14" t="s">
        <v>1696</v>
      </c>
      <c r="I3756" s="2">
        <f t="shared" si="117"/>
        <v>1</v>
      </c>
      <c r="J3756" s="2" t="s">
        <v>11974</v>
      </c>
    </row>
    <row r="3757" spans="1:10" x14ac:dyDescent="0.25">
      <c r="A3757" s="9">
        <v>7814046511</v>
      </c>
      <c r="B3757" s="13"/>
      <c r="C3757" s="13" t="str">
        <f>IF(B3757="","не указан"&amp;COUNTIF($A$3:$A3757,A3757),B3757)</f>
        <v>не указан1</v>
      </c>
      <c r="D3757" s="10" t="str">
        <f t="shared" si="116"/>
        <v>7814046511не указан1</v>
      </c>
      <c r="E3757" s="10" t="s">
        <v>5091</v>
      </c>
      <c r="F3757" s="10" t="s">
        <v>16</v>
      </c>
      <c r="G3757" s="10" t="s">
        <v>1688</v>
      </c>
      <c r="H3757" s="11" t="s">
        <v>1749</v>
      </c>
      <c r="I3757" s="2">
        <f t="shared" si="117"/>
        <v>1</v>
      </c>
      <c r="J3757" s="2" t="s">
        <v>11974</v>
      </c>
    </row>
    <row r="3758" spans="1:10" x14ac:dyDescent="0.25">
      <c r="A3758" s="12">
        <v>7814046529</v>
      </c>
      <c r="B3758" s="13"/>
      <c r="C3758" s="13" t="str">
        <f>IF(B3758="","не указан"&amp;COUNTIF($A$3:$A3758,A3758),B3758)</f>
        <v>не указан1</v>
      </c>
      <c r="D3758" s="10" t="str">
        <f t="shared" si="116"/>
        <v>7814046529не указан1</v>
      </c>
      <c r="E3758" s="13" t="s">
        <v>8020</v>
      </c>
      <c r="F3758" s="13" t="s">
        <v>16</v>
      </c>
      <c r="G3758" s="13" t="s">
        <v>1688</v>
      </c>
      <c r="H3758" s="14" t="s">
        <v>1722</v>
      </c>
      <c r="I3758" s="2">
        <f t="shared" si="117"/>
        <v>1</v>
      </c>
      <c r="J3758" s="2" t="s">
        <v>11974</v>
      </c>
    </row>
    <row r="3759" spans="1:10" x14ac:dyDescent="0.25">
      <c r="A3759" s="9">
        <v>7814046536</v>
      </c>
      <c r="B3759" s="13"/>
      <c r="C3759" s="13" t="str">
        <f>IF(B3759="","не указан"&amp;COUNTIF($A$3:$A3759,A3759),B3759)</f>
        <v>не указан1</v>
      </c>
      <c r="D3759" s="10" t="str">
        <f t="shared" si="116"/>
        <v>7814046536не указан1</v>
      </c>
      <c r="E3759" s="10" t="s">
        <v>6258</v>
      </c>
      <c r="F3759" s="10" t="s">
        <v>16</v>
      </c>
      <c r="G3759" s="10" t="s">
        <v>1688</v>
      </c>
      <c r="H3759" s="11" t="s">
        <v>1702</v>
      </c>
      <c r="I3759" s="2">
        <f t="shared" si="117"/>
        <v>1</v>
      </c>
      <c r="J3759" s="2" t="s">
        <v>11974</v>
      </c>
    </row>
    <row r="3760" spans="1:10" x14ac:dyDescent="0.25">
      <c r="A3760" s="12">
        <v>7814046543</v>
      </c>
      <c r="B3760" s="13"/>
      <c r="C3760" s="13" t="str">
        <f>IF(B3760="","не указан"&amp;COUNTIF($A$3:$A3760,A3760),B3760)</f>
        <v>не указан1</v>
      </c>
      <c r="D3760" s="10" t="str">
        <f t="shared" si="116"/>
        <v>7814046543не указан1</v>
      </c>
      <c r="E3760" s="13" t="s">
        <v>5130</v>
      </c>
      <c r="F3760" s="13" t="s">
        <v>16</v>
      </c>
      <c r="G3760" s="13" t="s">
        <v>1688</v>
      </c>
      <c r="H3760" s="14" t="s">
        <v>1710</v>
      </c>
      <c r="I3760" s="2">
        <f t="shared" si="117"/>
        <v>1</v>
      </c>
      <c r="J3760" s="2" t="s">
        <v>11974</v>
      </c>
    </row>
    <row r="3761" spans="1:10" x14ac:dyDescent="0.25">
      <c r="A3761" s="9">
        <v>7814046575</v>
      </c>
      <c r="B3761" s="10" t="s">
        <v>11955</v>
      </c>
      <c r="C3761" s="13" t="str">
        <f>IF(B3761="","не указан"&amp;COUNTIF($A$3:$A3761,A3761),B3761)</f>
        <v>ясли-сад</v>
      </c>
      <c r="D3761" s="10" t="str">
        <f t="shared" si="116"/>
        <v>7814046575ясли-сад</v>
      </c>
      <c r="E3761" s="10" t="s">
        <v>11956</v>
      </c>
      <c r="F3761" s="10" t="s">
        <v>16</v>
      </c>
      <c r="G3761" s="10" t="s">
        <v>1688</v>
      </c>
      <c r="H3761" s="11" t="s">
        <v>1752</v>
      </c>
      <c r="I3761" s="2">
        <f t="shared" si="117"/>
        <v>1</v>
      </c>
      <c r="J3761" s="2" t="s">
        <v>11974</v>
      </c>
    </row>
    <row r="3762" spans="1:10" x14ac:dyDescent="0.25">
      <c r="A3762" s="12">
        <v>7814046582</v>
      </c>
      <c r="B3762" s="13"/>
      <c r="C3762" s="13" t="str">
        <f>IF(B3762="","не указан"&amp;COUNTIF($A$3:$A3762,A3762),B3762)</f>
        <v>не указан1</v>
      </c>
      <c r="D3762" s="10" t="str">
        <f t="shared" si="116"/>
        <v>7814046582не указан1</v>
      </c>
      <c r="E3762" s="13" t="s">
        <v>5069</v>
      </c>
      <c r="F3762" s="13" t="s">
        <v>16</v>
      </c>
      <c r="G3762" s="13" t="s">
        <v>1688</v>
      </c>
      <c r="H3762" s="14" t="s">
        <v>1754</v>
      </c>
      <c r="I3762" s="2">
        <f t="shared" si="117"/>
        <v>1</v>
      </c>
      <c r="J3762" s="2" t="s">
        <v>11974</v>
      </c>
    </row>
    <row r="3763" spans="1:10" x14ac:dyDescent="0.25">
      <c r="A3763" s="9">
        <v>7814046600</v>
      </c>
      <c r="B3763" s="10" t="s">
        <v>6666</v>
      </c>
      <c r="C3763" s="13" t="str">
        <f>IF(B3763="","не указан"&amp;COUNTIF($A$3:$A3763,A3763),B3763)</f>
        <v>Здание №1</v>
      </c>
      <c r="D3763" s="10" t="str">
        <f t="shared" si="116"/>
        <v>7814046600Здание №1</v>
      </c>
      <c r="E3763" s="10"/>
      <c r="F3763" s="10" t="s">
        <v>16</v>
      </c>
      <c r="G3763" s="10" t="s">
        <v>1688</v>
      </c>
      <c r="H3763" s="11" t="s">
        <v>1691</v>
      </c>
      <c r="I3763" s="2">
        <f t="shared" si="117"/>
        <v>2</v>
      </c>
      <c r="J3763" s="2" t="s">
        <v>11974</v>
      </c>
    </row>
    <row r="3764" spans="1:10" x14ac:dyDescent="0.25">
      <c r="A3764" s="12">
        <v>7814046600</v>
      </c>
      <c r="B3764" s="13" t="s">
        <v>6671</v>
      </c>
      <c r="C3764" s="13" t="str">
        <f>IF(B3764="","не указан"&amp;COUNTIF($A$3:$A3764,A3764),B3764)</f>
        <v>Здание №2</v>
      </c>
      <c r="D3764" s="10" t="str">
        <f t="shared" si="116"/>
        <v>7814046600Здание №2</v>
      </c>
      <c r="E3764" s="13"/>
      <c r="F3764" s="13" t="s">
        <v>16</v>
      </c>
      <c r="G3764" s="13" t="s">
        <v>1688</v>
      </c>
      <c r="H3764" s="14" t="s">
        <v>1691</v>
      </c>
      <c r="I3764" s="2">
        <f t="shared" si="117"/>
        <v>1</v>
      </c>
      <c r="J3764" s="2" t="s">
        <v>11974</v>
      </c>
    </row>
    <row r="3765" spans="1:10" x14ac:dyDescent="0.25">
      <c r="A3765" s="9">
        <v>7814046624</v>
      </c>
      <c r="B3765" s="10" t="s">
        <v>5314</v>
      </c>
      <c r="C3765" s="13" t="str">
        <f>IF(B3765="","не указан"&amp;COUNTIF($A$3:$A3765,A3765),B3765)</f>
        <v>Детский сад N 35</v>
      </c>
      <c r="D3765" s="10" t="str">
        <f t="shared" si="116"/>
        <v>7814046624Детский сад N 35</v>
      </c>
      <c r="E3765" s="10" t="s">
        <v>5315</v>
      </c>
      <c r="F3765" s="10" t="s">
        <v>16</v>
      </c>
      <c r="G3765" s="10" t="s">
        <v>1688</v>
      </c>
      <c r="H3765" s="11" t="s">
        <v>1714</v>
      </c>
      <c r="I3765" s="2">
        <f t="shared" si="117"/>
        <v>2</v>
      </c>
      <c r="J3765" s="2" t="s">
        <v>11974</v>
      </c>
    </row>
    <row r="3766" spans="1:10" x14ac:dyDescent="0.25">
      <c r="A3766" s="12">
        <v>7814046624</v>
      </c>
      <c r="B3766" s="13" t="s">
        <v>5316</v>
      </c>
      <c r="C3766" s="13" t="str">
        <f>IF(B3766="","не указан"&amp;COUNTIF($A$3:$A3766,A3766),B3766)</f>
        <v>Детский сад N 35 (здание 2)</v>
      </c>
      <c r="D3766" s="10" t="str">
        <f t="shared" si="116"/>
        <v>7814046624Детский сад N 35 (здание 2)</v>
      </c>
      <c r="E3766" s="13" t="s">
        <v>5317</v>
      </c>
      <c r="F3766" s="13" t="s">
        <v>16</v>
      </c>
      <c r="G3766" s="13" t="s">
        <v>1688</v>
      </c>
      <c r="H3766" s="14" t="s">
        <v>1714</v>
      </c>
      <c r="I3766" s="2">
        <f t="shared" si="117"/>
        <v>1</v>
      </c>
      <c r="J3766" s="2" t="s">
        <v>11974</v>
      </c>
    </row>
    <row r="3767" spans="1:10" x14ac:dyDescent="0.25">
      <c r="A3767" s="9">
        <v>7814046649</v>
      </c>
      <c r="B3767" s="10" t="s">
        <v>3911</v>
      </c>
      <c r="C3767" s="13" t="str">
        <f>IF(B3767="","не указан"&amp;COUNTIF($A$3:$A3767,A3767),B3767)</f>
        <v>ГБДОУ детский сад №10</v>
      </c>
      <c r="D3767" s="10" t="str">
        <f t="shared" si="116"/>
        <v>7814046649ГБДОУ детский сад №10</v>
      </c>
      <c r="E3767" s="10" t="s">
        <v>3912</v>
      </c>
      <c r="F3767" s="10" t="s">
        <v>16</v>
      </c>
      <c r="G3767" s="10" t="s">
        <v>1688</v>
      </c>
      <c r="H3767" s="11" t="s">
        <v>1690</v>
      </c>
      <c r="I3767" s="2">
        <f t="shared" si="117"/>
        <v>3</v>
      </c>
      <c r="J3767" s="2" t="s">
        <v>11974</v>
      </c>
    </row>
    <row r="3768" spans="1:10" x14ac:dyDescent="0.25">
      <c r="A3768" s="12">
        <v>7814046649</v>
      </c>
      <c r="B3768" s="13" t="s">
        <v>3913</v>
      </c>
      <c r="C3768" s="13" t="str">
        <f>IF(B3768="","не указан"&amp;COUNTIF($A$3:$A3768,A3768),B3768)</f>
        <v>ГБДОУ детский сад №10 Приморского района</v>
      </c>
      <c r="D3768" s="10" t="str">
        <f t="shared" si="116"/>
        <v>7814046649ГБДОУ детский сад №10 Приморского района</v>
      </c>
      <c r="E3768" s="13" t="s">
        <v>3914</v>
      </c>
      <c r="F3768" s="13" t="s">
        <v>16</v>
      </c>
      <c r="G3768" s="13" t="s">
        <v>1688</v>
      </c>
      <c r="H3768" s="14" t="s">
        <v>1690</v>
      </c>
      <c r="I3768" s="2">
        <f t="shared" si="117"/>
        <v>2</v>
      </c>
      <c r="J3768" s="2" t="s">
        <v>11974</v>
      </c>
    </row>
    <row r="3769" spans="1:10" x14ac:dyDescent="0.25">
      <c r="A3769" s="9">
        <v>7814046649</v>
      </c>
      <c r="B3769" s="10" t="s">
        <v>5345</v>
      </c>
      <c r="C3769" s="13" t="str">
        <f>IF(B3769="","не указан"&amp;COUNTIF($A$3:$A3769,A3769),B3769)</f>
        <v>детский сад №10</v>
      </c>
      <c r="D3769" s="10" t="str">
        <f t="shared" si="116"/>
        <v>7814046649детский сад №10</v>
      </c>
      <c r="E3769" s="10" t="s">
        <v>5346</v>
      </c>
      <c r="F3769" s="10" t="s">
        <v>16</v>
      </c>
      <c r="G3769" s="10" t="s">
        <v>1688</v>
      </c>
      <c r="H3769" s="11" t="s">
        <v>1690</v>
      </c>
      <c r="I3769" s="2">
        <f t="shared" si="117"/>
        <v>1</v>
      </c>
      <c r="J3769" s="2" t="s">
        <v>11974</v>
      </c>
    </row>
    <row r="3770" spans="1:10" x14ac:dyDescent="0.25">
      <c r="A3770" s="12">
        <v>7814046656</v>
      </c>
      <c r="B3770" s="13" t="s">
        <v>5918</v>
      </c>
      <c r="C3770" s="13" t="str">
        <f>IF(B3770="","не указан"&amp;COUNTIF($A$3:$A3770,A3770),B3770)</f>
        <v>дошкольное учреждение образования</v>
      </c>
      <c r="D3770" s="10" t="str">
        <f t="shared" si="116"/>
        <v>7814046656дошкольное учреждение образования</v>
      </c>
      <c r="E3770" s="13" t="s">
        <v>5919</v>
      </c>
      <c r="F3770" s="13" t="s">
        <v>16</v>
      </c>
      <c r="G3770" s="13" t="s">
        <v>1688</v>
      </c>
      <c r="H3770" s="14" t="s">
        <v>1693</v>
      </c>
      <c r="I3770" s="2">
        <f t="shared" si="117"/>
        <v>1</v>
      </c>
      <c r="J3770" s="2" t="s">
        <v>11974</v>
      </c>
    </row>
    <row r="3771" spans="1:10" x14ac:dyDescent="0.25">
      <c r="A3771" s="9">
        <v>7814046695</v>
      </c>
      <c r="B3771" s="13"/>
      <c r="C3771" s="13" t="str">
        <f>IF(B3771="","не указан"&amp;COUNTIF($A$3:$A3771,A3771),B3771)</f>
        <v>не указан1</v>
      </c>
      <c r="D3771" s="10" t="str">
        <f t="shared" si="116"/>
        <v>7814046695не указан1</v>
      </c>
      <c r="E3771" s="10" t="s">
        <v>8061</v>
      </c>
      <c r="F3771" s="10" t="s">
        <v>16</v>
      </c>
      <c r="G3771" s="10" t="s">
        <v>1688</v>
      </c>
      <c r="H3771" s="11" t="s">
        <v>1689</v>
      </c>
      <c r="I3771" s="2">
        <f t="shared" si="117"/>
        <v>1</v>
      </c>
      <c r="J3771" s="2" t="s">
        <v>11974</v>
      </c>
    </row>
    <row r="3772" spans="1:10" x14ac:dyDescent="0.25">
      <c r="A3772" s="12">
        <v>7814046705</v>
      </c>
      <c r="B3772" s="13"/>
      <c r="C3772" s="13" t="str">
        <f>IF(B3772="","не указан"&amp;COUNTIF($A$3:$A3772,A3772),B3772)</f>
        <v>не указан1</v>
      </c>
      <c r="D3772" s="10" t="str">
        <f t="shared" si="116"/>
        <v>7814046705не указан1</v>
      </c>
      <c r="E3772" s="13" t="s">
        <v>4154</v>
      </c>
      <c r="F3772" s="13" t="s">
        <v>16</v>
      </c>
      <c r="G3772" s="13" t="s">
        <v>1688</v>
      </c>
      <c r="H3772" s="14" t="s">
        <v>1758</v>
      </c>
      <c r="I3772" s="2">
        <f t="shared" si="117"/>
        <v>1</v>
      </c>
      <c r="J3772" s="2" t="s">
        <v>11974</v>
      </c>
    </row>
    <row r="3773" spans="1:10" x14ac:dyDescent="0.25">
      <c r="A3773" s="9">
        <v>7814046720</v>
      </c>
      <c r="B3773" s="13"/>
      <c r="C3773" s="13" t="str">
        <f>IF(B3773="","не указан"&amp;COUNTIF($A$3:$A3773,A3773),B3773)</f>
        <v>не указан1</v>
      </c>
      <c r="D3773" s="10" t="str">
        <f t="shared" si="116"/>
        <v>7814046720не указан1</v>
      </c>
      <c r="E3773" s="10" t="s">
        <v>6275</v>
      </c>
      <c r="F3773" s="10" t="s">
        <v>16</v>
      </c>
      <c r="G3773" s="10" t="s">
        <v>1688</v>
      </c>
      <c r="H3773" s="11" t="s">
        <v>1712</v>
      </c>
      <c r="I3773" s="2">
        <f t="shared" si="117"/>
        <v>1</v>
      </c>
      <c r="J3773" s="2" t="s">
        <v>11974</v>
      </c>
    </row>
    <row r="3774" spans="1:10" x14ac:dyDescent="0.25">
      <c r="A3774" s="12">
        <v>7814046737</v>
      </c>
      <c r="B3774" s="13"/>
      <c r="C3774" s="13" t="str">
        <f>IF(B3774="","не указан"&amp;COUNTIF($A$3:$A3774,A3774),B3774)</f>
        <v>не указан1</v>
      </c>
      <c r="D3774" s="10" t="str">
        <f t="shared" si="116"/>
        <v>7814046737не указан1</v>
      </c>
      <c r="E3774" s="13" t="s">
        <v>4999</v>
      </c>
      <c r="F3774" s="13" t="s">
        <v>16</v>
      </c>
      <c r="G3774" s="13" t="s">
        <v>1688</v>
      </c>
      <c r="H3774" s="14" t="s">
        <v>1740</v>
      </c>
      <c r="I3774" s="2">
        <f t="shared" si="117"/>
        <v>1</v>
      </c>
      <c r="J3774" s="2" t="s">
        <v>11974</v>
      </c>
    </row>
    <row r="3775" spans="1:10" x14ac:dyDescent="0.25">
      <c r="A3775" s="9">
        <v>7814046776</v>
      </c>
      <c r="B3775" s="10" t="s">
        <v>4449</v>
      </c>
      <c r="C3775" s="13" t="str">
        <f>IF(B3775="","не указан"&amp;COUNTIF($A$3:$A3775,A3775),B3775)</f>
        <v>Государственное бюджетное дошкольное образовательное учреждение детский сад № 45 комбинированного вида Приморского района Санкт-Петербурга</v>
      </c>
      <c r="D3775" s="10" t="str">
        <f t="shared" si="116"/>
        <v>7814046776Государственное бюджетное дошкольное образовательное учреждение детский сад № 45 комбинированного вида Приморского района Санкт-Петербурга</v>
      </c>
      <c r="E3775" s="10"/>
      <c r="F3775" s="10" t="s">
        <v>16</v>
      </c>
      <c r="G3775" s="10" t="s">
        <v>1688</v>
      </c>
      <c r="H3775" s="11" t="s">
        <v>1721</v>
      </c>
      <c r="I3775" s="2">
        <f t="shared" si="117"/>
        <v>2</v>
      </c>
      <c r="J3775" s="2" t="s">
        <v>11974</v>
      </c>
    </row>
    <row r="3776" spans="1:10" x14ac:dyDescent="0.25">
      <c r="A3776" s="12">
        <v>7814046776</v>
      </c>
      <c r="B3776" s="13"/>
      <c r="C3776" s="13" t="str">
        <f>IF(B3776="","не указан"&amp;COUNTIF($A$3:$A3776,A3776),B3776)</f>
        <v>не указан2</v>
      </c>
      <c r="D3776" s="10" t="str">
        <f t="shared" si="116"/>
        <v>7814046776не указан2</v>
      </c>
      <c r="E3776" s="13" t="s">
        <v>4450</v>
      </c>
      <c r="F3776" s="13" t="s">
        <v>16</v>
      </c>
      <c r="G3776" s="13" t="s">
        <v>1688</v>
      </c>
      <c r="H3776" s="14" t="s">
        <v>1721</v>
      </c>
      <c r="I3776" s="2">
        <f t="shared" si="117"/>
        <v>1</v>
      </c>
      <c r="J3776" s="2" t="s">
        <v>11974</v>
      </c>
    </row>
    <row r="3777" spans="1:10" x14ac:dyDescent="0.25">
      <c r="A3777" s="9">
        <v>7814046790</v>
      </c>
      <c r="B3777" s="10" t="s">
        <v>3891</v>
      </c>
      <c r="C3777" s="13" t="str">
        <f>IF(B3777="","не указан"&amp;COUNTIF($A$3:$A3777,A3777),B3777)</f>
        <v>ГБДОУ детский сад № 70 Приморского района Санкт-Петербурга</v>
      </c>
      <c r="D3777" s="10" t="str">
        <f t="shared" si="116"/>
        <v>7814046790ГБДОУ детский сад № 70 Приморского района Санкт-Петербурга</v>
      </c>
      <c r="E3777" s="10"/>
      <c r="F3777" s="10" t="s">
        <v>16</v>
      </c>
      <c r="G3777" s="10" t="s">
        <v>1688</v>
      </c>
      <c r="H3777" s="11" t="s">
        <v>1741</v>
      </c>
      <c r="I3777" s="2">
        <f t="shared" si="117"/>
        <v>2</v>
      </c>
      <c r="J3777" s="2" t="s">
        <v>11974</v>
      </c>
    </row>
    <row r="3778" spans="1:10" x14ac:dyDescent="0.25">
      <c r="A3778" s="12">
        <v>7814046790</v>
      </c>
      <c r="B3778" s="13"/>
      <c r="C3778" s="13" t="str">
        <f>IF(B3778="","не указан"&amp;COUNTIF($A$3:$A3778,A3778),B3778)</f>
        <v>не указан2</v>
      </c>
      <c r="D3778" s="10" t="str">
        <f t="shared" si="116"/>
        <v>7814046790не указан2</v>
      </c>
      <c r="E3778" s="13" t="s">
        <v>5058</v>
      </c>
      <c r="F3778" s="13" t="s">
        <v>16</v>
      </c>
      <c r="G3778" s="13" t="s">
        <v>1688</v>
      </c>
      <c r="H3778" s="14" t="s">
        <v>1741</v>
      </c>
      <c r="I3778" s="2">
        <f t="shared" si="117"/>
        <v>1</v>
      </c>
      <c r="J3778" s="2" t="s">
        <v>11974</v>
      </c>
    </row>
    <row r="3779" spans="1:10" x14ac:dyDescent="0.25">
      <c r="A3779" s="9">
        <v>7814046800</v>
      </c>
      <c r="B3779" s="13"/>
      <c r="C3779" s="13" t="str">
        <f>IF(B3779="","не указан"&amp;COUNTIF($A$3:$A3779,A3779),B3779)</f>
        <v>не указан1</v>
      </c>
      <c r="D3779" s="10" t="str">
        <f t="shared" si="116"/>
        <v>7814046800не указан1</v>
      </c>
      <c r="E3779" s="10" t="s">
        <v>5165</v>
      </c>
      <c r="F3779" s="10" t="s">
        <v>16</v>
      </c>
      <c r="G3779" s="10" t="s">
        <v>1688</v>
      </c>
      <c r="H3779" s="11" t="s">
        <v>1745</v>
      </c>
      <c r="I3779" s="2">
        <f t="shared" si="117"/>
        <v>1</v>
      </c>
      <c r="J3779" s="2" t="s">
        <v>11974</v>
      </c>
    </row>
    <row r="3780" spans="1:10" x14ac:dyDescent="0.25">
      <c r="A3780" s="12">
        <v>7814046818</v>
      </c>
      <c r="B3780" s="13"/>
      <c r="C3780" s="13" t="str">
        <f>IF(B3780="","не указан"&amp;COUNTIF($A$3:$A3780,A3780),B3780)</f>
        <v>не указан1</v>
      </c>
      <c r="D3780" s="10" t="str">
        <f t="shared" ref="D3780:D3843" si="118">A3780&amp;C3780</f>
        <v>7814046818не указан1</v>
      </c>
      <c r="E3780" s="13" t="s">
        <v>5121</v>
      </c>
      <c r="F3780" s="13" t="s">
        <v>16</v>
      </c>
      <c r="G3780" s="13" t="s">
        <v>1688</v>
      </c>
      <c r="H3780" s="14" t="s">
        <v>1699</v>
      </c>
      <c r="I3780" s="2">
        <f t="shared" ref="I3780:I3843" si="119">COUNTIF(A3780:A10511,A3780)</f>
        <v>1</v>
      </c>
      <c r="J3780" s="2" t="s">
        <v>11974</v>
      </c>
    </row>
    <row r="3781" spans="1:10" x14ac:dyDescent="0.25">
      <c r="A3781" s="9">
        <v>7814046825</v>
      </c>
      <c r="B3781" s="10" t="s">
        <v>2797</v>
      </c>
      <c r="C3781" s="13" t="str">
        <f>IF(B3781="","не указан"&amp;COUNTIF($A$3:$A3781,A3781),B3781)</f>
        <v>1 ГБДОУ детский сад №20 Приморского района Санкт-Петербурга</v>
      </c>
      <c r="D3781" s="10" t="str">
        <f t="shared" si="118"/>
        <v>78140468251 ГБДОУ детский сад №20 Приморского района Санкт-Петербурга</v>
      </c>
      <c r="E3781" s="10" t="s">
        <v>2798</v>
      </c>
      <c r="F3781" s="10" t="s">
        <v>16</v>
      </c>
      <c r="G3781" s="10" t="s">
        <v>1688</v>
      </c>
      <c r="H3781" s="11" t="s">
        <v>1700</v>
      </c>
      <c r="I3781" s="2">
        <f t="shared" si="119"/>
        <v>3</v>
      </c>
      <c r="J3781" s="2" t="s">
        <v>11974</v>
      </c>
    </row>
    <row r="3782" spans="1:10" x14ac:dyDescent="0.25">
      <c r="A3782" s="12">
        <v>7814046825</v>
      </c>
      <c r="B3782" s="13" t="s">
        <v>2831</v>
      </c>
      <c r="C3782" s="13" t="str">
        <f>IF(B3782="","не указан"&amp;COUNTIF($A$3:$A3782,A3782),B3782)</f>
        <v>2 ГБДОУ детский сад № 20 Приморскиго района Санкт-Петербурга</v>
      </c>
      <c r="D3782" s="10" t="str">
        <f t="shared" si="118"/>
        <v>78140468252 ГБДОУ детский сад № 20 Приморскиго района Санкт-Петербурга</v>
      </c>
      <c r="E3782" s="13"/>
      <c r="F3782" s="13" t="s">
        <v>16</v>
      </c>
      <c r="G3782" s="13" t="s">
        <v>1688</v>
      </c>
      <c r="H3782" s="14" t="s">
        <v>1700</v>
      </c>
      <c r="I3782" s="2">
        <f t="shared" si="119"/>
        <v>2</v>
      </c>
      <c r="J3782" s="2" t="s">
        <v>11974</v>
      </c>
    </row>
    <row r="3783" spans="1:10" x14ac:dyDescent="0.25">
      <c r="A3783" s="9">
        <v>7814046825</v>
      </c>
      <c r="B3783" s="10" t="s">
        <v>2859</v>
      </c>
      <c r="C3783" s="13" t="str">
        <f>IF(B3783="","не указан"&amp;COUNTIF($A$3:$A3783,A3783),B3783)</f>
        <v>3 ГБДОУ детский сад № 20 Приморского района Санкт-Петербурга</v>
      </c>
      <c r="D3783" s="10" t="str">
        <f t="shared" si="118"/>
        <v>78140468253 ГБДОУ детский сад № 20 Приморского района Санкт-Петербурга</v>
      </c>
      <c r="E3783" s="10"/>
      <c r="F3783" s="10" t="s">
        <v>16</v>
      </c>
      <c r="G3783" s="10" t="s">
        <v>1688</v>
      </c>
      <c r="H3783" s="11" t="s">
        <v>1700</v>
      </c>
      <c r="I3783" s="2">
        <f t="shared" si="119"/>
        <v>1</v>
      </c>
      <c r="J3783" s="2" t="s">
        <v>11974</v>
      </c>
    </row>
    <row r="3784" spans="1:10" x14ac:dyDescent="0.25">
      <c r="A3784" s="12">
        <v>7814046832</v>
      </c>
      <c r="B3784" s="13"/>
      <c r="C3784" s="13" t="str">
        <f>IF(B3784="","не указан"&amp;COUNTIF($A$3:$A3784,A3784),B3784)</f>
        <v>не указан1</v>
      </c>
      <c r="D3784" s="10" t="str">
        <f t="shared" si="118"/>
        <v>7814046832не указан1</v>
      </c>
      <c r="E3784" s="13" t="s">
        <v>5784</v>
      </c>
      <c r="F3784" s="13" t="s">
        <v>16</v>
      </c>
      <c r="G3784" s="13" t="s">
        <v>1688</v>
      </c>
      <c r="H3784" s="14" t="s">
        <v>1707</v>
      </c>
      <c r="I3784" s="2">
        <f t="shared" si="119"/>
        <v>1</v>
      </c>
      <c r="J3784" s="2" t="s">
        <v>11974</v>
      </c>
    </row>
    <row r="3785" spans="1:10" x14ac:dyDescent="0.25">
      <c r="A3785" s="9">
        <v>7814046840</v>
      </c>
      <c r="B3785" s="13"/>
      <c r="C3785" s="13" t="str">
        <f>IF(B3785="","не указан"&amp;COUNTIF($A$3:$A3785,A3785),B3785)</f>
        <v>не указан1</v>
      </c>
      <c r="D3785" s="10" t="str">
        <f t="shared" si="118"/>
        <v>7814046840не указан1</v>
      </c>
      <c r="E3785" s="10" t="s">
        <v>5020</v>
      </c>
      <c r="F3785" s="10" t="s">
        <v>16</v>
      </c>
      <c r="G3785" s="10" t="s">
        <v>1688</v>
      </c>
      <c r="H3785" s="11" t="s">
        <v>1711</v>
      </c>
      <c r="I3785" s="2">
        <f t="shared" si="119"/>
        <v>1</v>
      </c>
      <c r="J3785" s="2" t="s">
        <v>11974</v>
      </c>
    </row>
    <row r="3786" spans="1:10" x14ac:dyDescent="0.25">
      <c r="A3786" s="12">
        <v>7814046857</v>
      </c>
      <c r="B3786" s="13" t="s">
        <v>2838</v>
      </c>
      <c r="C3786" s="13" t="str">
        <f>IF(B3786="","не указан"&amp;COUNTIF($A$3:$A3786,A3786),B3786)</f>
        <v>2 корпус ГБДОУ детский сад № 37</v>
      </c>
      <c r="D3786" s="10" t="str">
        <f t="shared" si="118"/>
        <v>78140468572 корпус ГБДОУ детский сад № 37</v>
      </c>
      <c r="E3786" s="13"/>
      <c r="F3786" s="13" t="s">
        <v>16</v>
      </c>
      <c r="G3786" s="13" t="s">
        <v>1688</v>
      </c>
      <c r="H3786" s="14" t="s">
        <v>1764</v>
      </c>
      <c r="I3786" s="2">
        <f t="shared" si="119"/>
        <v>2</v>
      </c>
      <c r="J3786" s="2" t="s">
        <v>11974</v>
      </c>
    </row>
    <row r="3787" spans="1:10" x14ac:dyDescent="0.25">
      <c r="A3787" s="9">
        <v>7814046857</v>
      </c>
      <c r="B3787" s="13"/>
      <c r="C3787" s="13" t="str">
        <f>IF(B3787="","не указан"&amp;COUNTIF($A$3:$A3787,A3787),B3787)</f>
        <v>не указан2</v>
      </c>
      <c r="D3787" s="10" t="str">
        <f t="shared" si="118"/>
        <v>7814046857не указан2</v>
      </c>
      <c r="E3787" s="10" t="s">
        <v>5715</v>
      </c>
      <c r="F3787" s="10" t="s">
        <v>16</v>
      </c>
      <c r="G3787" s="10" t="s">
        <v>1688</v>
      </c>
      <c r="H3787" s="11" t="s">
        <v>1764</v>
      </c>
      <c r="I3787" s="2">
        <f t="shared" si="119"/>
        <v>1</v>
      </c>
      <c r="J3787" s="2" t="s">
        <v>11974</v>
      </c>
    </row>
    <row r="3788" spans="1:10" x14ac:dyDescent="0.25">
      <c r="A3788" s="12">
        <v>7814046871</v>
      </c>
      <c r="B3788" s="13" t="s">
        <v>8396</v>
      </c>
      <c r="C3788" s="13" t="str">
        <f>IF(B3788="","не указан"&amp;COUNTIF($A$3:$A3788,A3788),B3788)</f>
        <v>общественное учреждения повседневного обслуживания</v>
      </c>
      <c r="D3788" s="10" t="str">
        <f t="shared" si="118"/>
        <v>7814046871общественное учреждения повседневного обслуживания</v>
      </c>
      <c r="E3788" s="13" t="s">
        <v>8397</v>
      </c>
      <c r="F3788" s="13" t="s">
        <v>16</v>
      </c>
      <c r="G3788" s="13" t="s">
        <v>1688</v>
      </c>
      <c r="H3788" s="14" t="s">
        <v>1719</v>
      </c>
      <c r="I3788" s="2">
        <f t="shared" si="119"/>
        <v>1</v>
      </c>
      <c r="J3788" s="2" t="s">
        <v>11974</v>
      </c>
    </row>
    <row r="3789" spans="1:10" x14ac:dyDescent="0.25">
      <c r="A3789" s="9">
        <v>7814046889</v>
      </c>
      <c r="B3789" s="10" t="s">
        <v>4442</v>
      </c>
      <c r="C3789" s="13" t="str">
        <f>IF(B3789="","не указан"&amp;COUNTIF($A$3:$A3789,A3789),B3789)</f>
        <v>Государственное бюджетное дошкольное образовательное учреждение детский сад № 43 компенсирующего вида Приморского района Санкт-Петербурга</v>
      </c>
      <c r="D3789" s="10" t="str">
        <f t="shared" si="118"/>
        <v>7814046889Государственное бюджетное дошкольное образовательное учреждение детский сад № 43 компенсирующего вида Приморского района Санкт-Петербурга</v>
      </c>
      <c r="E3789" s="10" t="s">
        <v>4443</v>
      </c>
      <c r="F3789" s="10" t="s">
        <v>16</v>
      </c>
      <c r="G3789" s="10" t="s">
        <v>1688</v>
      </c>
      <c r="H3789" s="11" t="s">
        <v>1720</v>
      </c>
      <c r="I3789" s="2">
        <f t="shared" si="119"/>
        <v>1</v>
      </c>
      <c r="J3789" s="2" t="s">
        <v>11974</v>
      </c>
    </row>
    <row r="3790" spans="1:10" x14ac:dyDescent="0.25">
      <c r="A3790" s="12">
        <v>7814046906</v>
      </c>
      <c r="B3790" s="13"/>
      <c r="C3790" s="13" t="str">
        <f>IF(B3790="","не указан"&amp;COUNTIF($A$3:$A3790,A3790),B3790)</f>
        <v>не указан1</v>
      </c>
      <c r="D3790" s="10" t="str">
        <f t="shared" si="118"/>
        <v>7814046906не указан1</v>
      </c>
      <c r="E3790" s="13" t="s">
        <v>5777</v>
      </c>
      <c r="F3790" s="13" t="s">
        <v>16</v>
      </c>
      <c r="G3790" s="13" t="s">
        <v>1688</v>
      </c>
      <c r="H3790" s="14" t="s">
        <v>1725</v>
      </c>
      <c r="I3790" s="2">
        <f t="shared" si="119"/>
        <v>1</v>
      </c>
      <c r="J3790" s="2" t="s">
        <v>11974</v>
      </c>
    </row>
    <row r="3791" spans="1:10" x14ac:dyDescent="0.25">
      <c r="A3791" s="9">
        <v>7814046913</v>
      </c>
      <c r="B3791" s="13"/>
      <c r="C3791" s="13" t="str">
        <f>IF(B3791="","не указан"&amp;COUNTIF($A$3:$A3791,A3791),B3791)</f>
        <v>не указан1</v>
      </c>
      <c r="D3791" s="10" t="str">
        <f t="shared" si="118"/>
        <v>7814046913не указан1</v>
      </c>
      <c r="E3791" s="10" t="s">
        <v>4158</v>
      </c>
      <c r="F3791" s="10" t="s">
        <v>16</v>
      </c>
      <c r="G3791" s="10" t="s">
        <v>1688</v>
      </c>
      <c r="H3791" s="11" t="s">
        <v>1727</v>
      </c>
      <c r="I3791" s="2">
        <f t="shared" si="119"/>
        <v>1</v>
      </c>
      <c r="J3791" s="2" t="s">
        <v>11974</v>
      </c>
    </row>
    <row r="3792" spans="1:10" x14ac:dyDescent="0.25">
      <c r="A3792" s="12">
        <v>7814046938</v>
      </c>
      <c r="B3792" s="13"/>
      <c r="C3792" s="13" t="str">
        <f>IF(B3792="","не указан"&amp;COUNTIF($A$3:$A3792,A3792),B3792)</f>
        <v>не указан1</v>
      </c>
      <c r="D3792" s="10" t="str">
        <f t="shared" si="118"/>
        <v>7814046938не указан1</v>
      </c>
      <c r="E3792" s="13" t="s">
        <v>5118</v>
      </c>
      <c r="F3792" s="13" t="s">
        <v>16</v>
      </c>
      <c r="G3792" s="13" t="s">
        <v>1688</v>
      </c>
      <c r="H3792" s="14" t="s">
        <v>1729</v>
      </c>
      <c r="I3792" s="2">
        <f t="shared" si="119"/>
        <v>1</v>
      </c>
      <c r="J3792" s="2" t="s">
        <v>11974</v>
      </c>
    </row>
    <row r="3793" spans="1:10" x14ac:dyDescent="0.25">
      <c r="A3793" s="9">
        <v>7814046945</v>
      </c>
      <c r="B3793" s="13"/>
      <c r="C3793" s="13" t="str">
        <f>IF(B3793="","не указан"&amp;COUNTIF($A$3:$A3793,A3793),B3793)</f>
        <v>не указан1</v>
      </c>
      <c r="D3793" s="10" t="str">
        <f t="shared" si="118"/>
        <v>7814046945не указан1</v>
      </c>
      <c r="E3793" s="10" t="s">
        <v>5185</v>
      </c>
      <c r="F3793" s="10" t="s">
        <v>16</v>
      </c>
      <c r="G3793" s="10" t="s">
        <v>1688</v>
      </c>
      <c r="H3793" s="11" t="s">
        <v>1747</v>
      </c>
      <c r="I3793" s="2">
        <f t="shared" si="119"/>
        <v>1</v>
      </c>
      <c r="J3793" s="2" t="s">
        <v>11974</v>
      </c>
    </row>
    <row r="3794" spans="1:10" x14ac:dyDescent="0.25">
      <c r="A3794" s="12">
        <v>7814059687</v>
      </c>
      <c r="B3794" s="13"/>
      <c r="C3794" s="13" t="str">
        <f>IF(B3794="","не указан"&amp;COUNTIF($A$3:$A3794,A3794),B3794)</f>
        <v>не указан1</v>
      </c>
      <c r="D3794" s="10" t="str">
        <f t="shared" si="118"/>
        <v>7814059687не указан1</v>
      </c>
      <c r="E3794" s="13" t="s">
        <v>8110</v>
      </c>
      <c r="F3794" s="13" t="s">
        <v>16</v>
      </c>
      <c r="G3794" s="13" t="s">
        <v>1688</v>
      </c>
      <c r="H3794" s="14" t="s">
        <v>1767</v>
      </c>
      <c r="I3794" s="2">
        <f t="shared" si="119"/>
        <v>1</v>
      </c>
      <c r="J3794" s="2" t="s">
        <v>11974</v>
      </c>
    </row>
    <row r="3795" spans="1:10" x14ac:dyDescent="0.25">
      <c r="A3795" s="9">
        <v>7814059694</v>
      </c>
      <c r="B3795" s="10" t="s">
        <v>8303</v>
      </c>
      <c r="C3795" s="13" t="str">
        <f>IF(B3795="","не указан"&amp;COUNTIF($A$3:$A3795,A3795),B3795)</f>
        <v>ОБщеобразовательное учреждение</v>
      </c>
      <c r="D3795" s="10" t="str">
        <f t="shared" si="118"/>
        <v>7814059694ОБщеобразовательное учреждение</v>
      </c>
      <c r="E3795" s="10" t="s">
        <v>8304</v>
      </c>
      <c r="F3795" s="10" t="s">
        <v>16</v>
      </c>
      <c r="G3795" s="10" t="s">
        <v>1688</v>
      </c>
      <c r="H3795" s="11" t="s">
        <v>1792</v>
      </c>
      <c r="I3795" s="2">
        <f t="shared" si="119"/>
        <v>1</v>
      </c>
      <c r="J3795" s="2" t="s">
        <v>11974</v>
      </c>
    </row>
    <row r="3796" spans="1:10" x14ac:dyDescent="0.25">
      <c r="A3796" s="12">
        <v>7814066684</v>
      </c>
      <c r="B3796" s="13"/>
      <c r="C3796" s="13" t="str">
        <f>IF(B3796="","не указан"&amp;COUNTIF($A$3:$A3796,A3796),B3796)</f>
        <v>не указан1</v>
      </c>
      <c r="D3796" s="10" t="str">
        <f t="shared" si="118"/>
        <v>7814066684не указан1</v>
      </c>
      <c r="E3796" s="13" t="s">
        <v>4153</v>
      </c>
      <c r="F3796" s="13" t="s">
        <v>16</v>
      </c>
      <c r="G3796" s="13" t="s">
        <v>1688</v>
      </c>
      <c r="H3796" s="14" t="s">
        <v>1799</v>
      </c>
      <c r="I3796" s="2">
        <f t="shared" si="119"/>
        <v>2</v>
      </c>
      <c r="J3796" s="2" t="s">
        <v>11974</v>
      </c>
    </row>
    <row r="3797" spans="1:10" x14ac:dyDescent="0.25">
      <c r="A3797" s="9">
        <v>7814066684</v>
      </c>
      <c r="B3797" s="13"/>
      <c r="C3797" s="13" t="str">
        <f>IF(B3797="","не указан"&amp;COUNTIF($A$3:$A3797,A3797),B3797)</f>
        <v>не указан2</v>
      </c>
      <c r="D3797" s="10" t="str">
        <f t="shared" si="118"/>
        <v>7814066684не указан2</v>
      </c>
      <c r="E3797" s="10" t="s">
        <v>6251</v>
      </c>
      <c r="F3797" s="10" t="s">
        <v>16</v>
      </c>
      <c r="G3797" s="10" t="s">
        <v>1688</v>
      </c>
      <c r="H3797" s="11" t="s">
        <v>1799</v>
      </c>
      <c r="I3797" s="2">
        <f t="shared" si="119"/>
        <v>1</v>
      </c>
      <c r="J3797" s="2" t="s">
        <v>11974</v>
      </c>
    </row>
    <row r="3798" spans="1:10" x14ac:dyDescent="0.25">
      <c r="A3798" s="12">
        <v>7814066797</v>
      </c>
      <c r="B3798" s="13"/>
      <c r="C3798" s="13" t="str">
        <f>IF(B3798="","не указан"&amp;COUNTIF($A$3:$A3798,A3798),B3798)</f>
        <v>не указан1</v>
      </c>
      <c r="D3798" s="10" t="str">
        <f t="shared" si="118"/>
        <v>7814066797не указан1</v>
      </c>
      <c r="E3798" s="13" t="s">
        <v>11289</v>
      </c>
      <c r="F3798" s="13" t="s">
        <v>16</v>
      </c>
      <c r="G3798" s="13" t="s">
        <v>1688</v>
      </c>
      <c r="H3798" s="14" t="s">
        <v>1821</v>
      </c>
      <c r="I3798" s="2">
        <f t="shared" si="119"/>
        <v>1</v>
      </c>
      <c r="J3798" s="2" t="s">
        <v>11974</v>
      </c>
    </row>
    <row r="3799" spans="1:10" x14ac:dyDescent="0.25">
      <c r="A3799" s="9">
        <v>7814067328</v>
      </c>
      <c r="B3799" s="10" t="s">
        <v>8227</v>
      </c>
      <c r="C3799" s="13" t="str">
        <f>IF(B3799="","не указан"&amp;COUNTIF($A$3:$A3799,A3799),B3799)</f>
        <v>Обучение детей</v>
      </c>
      <c r="D3799" s="10" t="str">
        <f t="shared" si="118"/>
        <v>7814067328Обучение детей</v>
      </c>
      <c r="E3799" s="10" t="s">
        <v>8228</v>
      </c>
      <c r="F3799" s="10" t="s">
        <v>2243</v>
      </c>
      <c r="G3799" s="10" t="s">
        <v>2428</v>
      </c>
      <c r="H3799" s="11" t="s">
        <v>2456</v>
      </c>
      <c r="I3799" s="2">
        <f t="shared" si="119"/>
        <v>1</v>
      </c>
      <c r="J3799" s="2" t="s">
        <v>11974</v>
      </c>
    </row>
    <row r="3800" spans="1:10" x14ac:dyDescent="0.25">
      <c r="A3800" s="12">
        <v>7814080978</v>
      </c>
      <c r="B3800" s="13" t="s">
        <v>4426</v>
      </c>
      <c r="C3800" s="13" t="str">
        <f>IF(B3800="","не указан"&amp;COUNTIF($A$3:$A3800,A3800),B3800)</f>
        <v>Государственное бюджетное дошкольное образовательное учреждение детский сад № 36 компенсирующего вида Приморского района Санкт - Петербурга</v>
      </c>
      <c r="D3800" s="10" t="str">
        <f t="shared" si="118"/>
        <v>7814080978Государственное бюджетное дошкольное образовательное учреждение детский сад № 36 компенсирующего вида Приморского района Санкт - Петербурга</v>
      </c>
      <c r="E3800" s="13" t="s">
        <v>4427</v>
      </c>
      <c r="F3800" s="13" t="s">
        <v>16</v>
      </c>
      <c r="G3800" s="13" t="s">
        <v>1688</v>
      </c>
      <c r="H3800" s="14" t="s">
        <v>1715</v>
      </c>
      <c r="I3800" s="2">
        <f t="shared" si="119"/>
        <v>1</v>
      </c>
      <c r="J3800" s="2" t="s">
        <v>11974</v>
      </c>
    </row>
    <row r="3801" spans="1:10" x14ac:dyDescent="0.25">
      <c r="A3801" s="9">
        <v>7814088430</v>
      </c>
      <c r="B3801" s="13"/>
      <c r="C3801" s="13" t="str">
        <f>IF(B3801="","не указан"&amp;COUNTIF($A$3:$A3801,A3801),B3801)</f>
        <v>не указан1</v>
      </c>
      <c r="D3801" s="10" t="str">
        <f t="shared" si="118"/>
        <v>7814088430не указан1</v>
      </c>
      <c r="E3801" s="10"/>
      <c r="F3801" s="10" t="s">
        <v>16</v>
      </c>
      <c r="G3801" s="10" t="s">
        <v>1688</v>
      </c>
      <c r="H3801" s="11" t="s">
        <v>1763</v>
      </c>
      <c r="I3801" s="2">
        <f t="shared" si="119"/>
        <v>1</v>
      </c>
      <c r="J3801" s="2" t="s">
        <v>11974</v>
      </c>
    </row>
    <row r="3802" spans="1:10" x14ac:dyDescent="0.25">
      <c r="A3802" s="12">
        <v>7814088529</v>
      </c>
      <c r="B3802" s="13" t="s">
        <v>11906</v>
      </c>
      <c r="C3802" s="13" t="str">
        <f>IF(B3802="","не указан"&amp;COUNTIF($A$3:$A3802,A3802),B3802)</f>
        <v>школа-детский сад</v>
      </c>
      <c r="D3802" s="10" t="str">
        <f t="shared" si="118"/>
        <v>7814088529школа-детский сад</v>
      </c>
      <c r="E3802" s="13" t="s">
        <v>11907</v>
      </c>
      <c r="F3802" s="13" t="s">
        <v>16</v>
      </c>
      <c r="G3802" s="13" t="s">
        <v>1688</v>
      </c>
      <c r="H3802" s="14" t="s">
        <v>1774</v>
      </c>
      <c r="I3802" s="2">
        <f t="shared" si="119"/>
        <v>1</v>
      </c>
      <c r="J3802" s="2" t="s">
        <v>11974</v>
      </c>
    </row>
    <row r="3803" spans="1:10" x14ac:dyDescent="0.25">
      <c r="A3803" s="9">
        <v>7814088600</v>
      </c>
      <c r="B3803" s="13"/>
      <c r="C3803" s="13" t="str">
        <f>IF(B3803="","не указан"&amp;COUNTIF($A$3:$A3803,A3803),B3803)</f>
        <v>не указан1</v>
      </c>
      <c r="D3803" s="10" t="str">
        <f t="shared" si="118"/>
        <v>7814088600не указан1</v>
      </c>
      <c r="E3803" s="10" t="s">
        <v>5730</v>
      </c>
      <c r="F3803" s="10" t="s">
        <v>16</v>
      </c>
      <c r="G3803" s="10" t="s">
        <v>1688</v>
      </c>
      <c r="H3803" s="11" t="s">
        <v>1757</v>
      </c>
      <c r="I3803" s="2">
        <f t="shared" si="119"/>
        <v>1</v>
      </c>
      <c r="J3803" s="2" t="s">
        <v>11974</v>
      </c>
    </row>
    <row r="3804" spans="1:10" x14ac:dyDescent="0.25">
      <c r="A3804" s="12">
        <v>7814088663</v>
      </c>
      <c r="B3804" s="13" t="s">
        <v>4303</v>
      </c>
      <c r="C3804" s="13" t="str">
        <f>IF(B3804="","не указан"&amp;COUNTIF($A$3:$A3804,A3804),B3804)</f>
        <v>Государственное бюджетное дошкольное образовательное учреждение  детский сад № 73 комбинированного вида Приморского района Санкт-Петербурга</v>
      </c>
      <c r="D3804" s="10" t="str">
        <f t="shared" si="118"/>
        <v>7814088663Государственное бюджетное дошкольное образовательное учреждение  детский сад № 73 комбинированного вида Приморского района Санкт-Петербурга</v>
      </c>
      <c r="E3804" s="13" t="s">
        <v>4304</v>
      </c>
      <c r="F3804" s="13" t="s">
        <v>16</v>
      </c>
      <c r="G3804" s="13" t="s">
        <v>1688</v>
      </c>
      <c r="H3804" s="14" t="s">
        <v>1744</v>
      </c>
      <c r="I3804" s="2">
        <f t="shared" si="119"/>
        <v>1</v>
      </c>
      <c r="J3804" s="2" t="s">
        <v>11974</v>
      </c>
    </row>
    <row r="3805" spans="1:10" x14ac:dyDescent="0.25">
      <c r="A3805" s="9">
        <v>7814089018</v>
      </c>
      <c r="B3805" s="13"/>
      <c r="C3805" s="13" t="str">
        <f>IF(B3805="","не указан"&amp;COUNTIF($A$3:$A3805,A3805),B3805)</f>
        <v>не указан1</v>
      </c>
      <c r="D3805" s="10" t="str">
        <f t="shared" si="118"/>
        <v>7814089018не указан1</v>
      </c>
      <c r="E3805" s="10" t="s">
        <v>5785</v>
      </c>
      <c r="F3805" s="10" t="s">
        <v>16</v>
      </c>
      <c r="G3805" s="10" t="s">
        <v>1688</v>
      </c>
      <c r="H3805" s="11" t="s">
        <v>1755</v>
      </c>
      <c r="I3805" s="2">
        <f t="shared" si="119"/>
        <v>1</v>
      </c>
      <c r="J3805" s="2" t="s">
        <v>11974</v>
      </c>
    </row>
    <row r="3806" spans="1:10" x14ac:dyDescent="0.25">
      <c r="A3806" s="12">
        <v>7814089025</v>
      </c>
      <c r="B3806" s="13"/>
      <c r="C3806" s="13" t="str">
        <f>IF(B3806="","не указан"&amp;COUNTIF($A$3:$A3806,A3806),B3806)</f>
        <v>не указан1</v>
      </c>
      <c r="D3806" s="10" t="str">
        <f t="shared" si="118"/>
        <v>7814089025не указан1</v>
      </c>
      <c r="E3806" s="13" t="s">
        <v>7530</v>
      </c>
      <c r="F3806" s="13" t="s">
        <v>16</v>
      </c>
      <c r="G3806" s="13" t="s">
        <v>1688</v>
      </c>
      <c r="H3806" s="14" t="s">
        <v>1750</v>
      </c>
      <c r="I3806" s="2">
        <f t="shared" si="119"/>
        <v>1</v>
      </c>
      <c r="J3806" s="2" t="s">
        <v>11974</v>
      </c>
    </row>
    <row r="3807" spans="1:10" x14ac:dyDescent="0.25">
      <c r="A3807" s="9">
        <v>7814089032</v>
      </c>
      <c r="B3807" s="13"/>
      <c r="C3807" s="13" t="str">
        <f>IF(B3807="","не указан"&amp;COUNTIF($A$3:$A3807,A3807),B3807)</f>
        <v>не указан1</v>
      </c>
      <c r="D3807" s="10" t="str">
        <f t="shared" si="118"/>
        <v>7814089032не указан1</v>
      </c>
      <c r="E3807" s="10" t="s">
        <v>5055</v>
      </c>
      <c r="F3807" s="10" t="s">
        <v>16</v>
      </c>
      <c r="G3807" s="10" t="s">
        <v>1688</v>
      </c>
      <c r="H3807" s="11" t="s">
        <v>1703</v>
      </c>
      <c r="I3807" s="2">
        <f t="shared" si="119"/>
        <v>1</v>
      </c>
      <c r="J3807" s="2" t="s">
        <v>11974</v>
      </c>
    </row>
    <row r="3808" spans="1:10" x14ac:dyDescent="0.25">
      <c r="A3808" s="12">
        <v>7814089466</v>
      </c>
      <c r="B3808" s="13"/>
      <c r="C3808" s="13" t="str">
        <f>IF(B3808="","не указан"&amp;COUNTIF($A$3:$A3808,A3808),B3808)</f>
        <v>не указан1</v>
      </c>
      <c r="D3808" s="10" t="str">
        <f t="shared" si="118"/>
        <v>7814089466не указан1</v>
      </c>
      <c r="E3808" s="13" t="s">
        <v>6236</v>
      </c>
      <c r="F3808" s="13" t="s">
        <v>16</v>
      </c>
      <c r="G3808" s="13" t="s">
        <v>1688</v>
      </c>
      <c r="H3808" s="14" t="s">
        <v>1753</v>
      </c>
      <c r="I3808" s="2">
        <f t="shared" si="119"/>
        <v>1</v>
      </c>
      <c r="J3808" s="2" t="s">
        <v>11974</v>
      </c>
    </row>
    <row r="3809" spans="1:10" x14ac:dyDescent="0.25">
      <c r="A3809" s="9">
        <v>7814089473</v>
      </c>
      <c r="B3809" s="10" t="s">
        <v>6377</v>
      </c>
      <c r="C3809" s="13" t="str">
        <f>IF(B3809="","не указан"&amp;COUNTIF($A$3:$A3809,A3809),B3809)</f>
        <v>Здание дошкольного учреждения</v>
      </c>
      <c r="D3809" s="10" t="str">
        <f t="shared" si="118"/>
        <v>7814089473Здание дошкольного учреждения</v>
      </c>
      <c r="E3809" s="10" t="s">
        <v>6378</v>
      </c>
      <c r="F3809" s="10" t="s">
        <v>16</v>
      </c>
      <c r="G3809" s="10" t="s">
        <v>1688</v>
      </c>
      <c r="H3809" s="11" t="s">
        <v>1742</v>
      </c>
      <c r="I3809" s="2">
        <f t="shared" si="119"/>
        <v>1</v>
      </c>
      <c r="J3809" s="2" t="s">
        <v>11974</v>
      </c>
    </row>
    <row r="3810" spans="1:10" x14ac:dyDescent="0.25">
      <c r="A3810" s="12">
        <v>7814089480</v>
      </c>
      <c r="B3810" s="13" t="s">
        <v>6667</v>
      </c>
      <c r="C3810" s="13" t="str">
        <f>IF(B3810="","не указан"&amp;COUNTIF($A$3:$A3810,A3810),B3810)</f>
        <v>Здание №1 ГБДОУ детского сада № 75 Приморского района Санкт-Петербурга</v>
      </c>
      <c r="D3810" s="10" t="str">
        <f t="shared" si="118"/>
        <v>7814089480Здание №1 ГБДОУ детского сада № 75 Приморского района Санкт-Петербурга</v>
      </c>
      <c r="E3810" s="13" t="s">
        <v>6668</v>
      </c>
      <c r="F3810" s="13" t="s">
        <v>16</v>
      </c>
      <c r="G3810" s="13" t="s">
        <v>1688</v>
      </c>
      <c r="H3810" s="14" t="s">
        <v>1746</v>
      </c>
      <c r="I3810" s="2">
        <f t="shared" si="119"/>
        <v>2</v>
      </c>
      <c r="J3810" s="2" t="s">
        <v>11974</v>
      </c>
    </row>
    <row r="3811" spans="1:10" x14ac:dyDescent="0.25">
      <c r="A3811" s="9">
        <v>7814089480</v>
      </c>
      <c r="B3811" s="10" t="s">
        <v>6673</v>
      </c>
      <c r="C3811" s="13" t="str">
        <f>IF(B3811="","не указан"&amp;COUNTIF($A$3:$A3811,A3811),B3811)</f>
        <v>Здание №2 ГБДОУ детского сада № 75 Приморского района Санкт-Петербурга</v>
      </c>
      <c r="D3811" s="10" t="str">
        <f t="shared" si="118"/>
        <v>7814089480Здание №2 ГБДОУ детского сада № 75 Приморского района Санкт-Петербурга</v>
      </c>
      <c r="E3811" s="10"/>
      <c r="F3811" s="10" t="s">
        <v>16</v>
      </c>
      <c r="G3811" s="10" t="s">
        <v>1688</v>
      </c>
      <c r="H3811" s="11" t="s">
        <v>1746</v>
      </c>
      <c r="I3811" s="2">
        <f t="shared" si="119"/>
        <v>1</v>
      </c>
      <c r="J3811" s="2" t="s">
        <v>11974</v>
      </c>
    </row>
    <row r="3812" spans="1:10" x14ac:dyDescent="0.25">
      <c r="A3812" s="12">
        <v>7814096375</v>
      </c>
      <c r="B3812" s="13" t="s">
        <v>8694</v>
      </c>
      <c r="C3812" s="13" t="str">
        <f>IF(B3812="","не указан"&amp;COUNTIF($A$3:$A3812,A3812),B3812)</f>
        <v>Отделение дошкольного образования детей</v>
      </c>
      <c r="D3812" s="10" t="str">
        <f t="shared" si="118"/>
        <v>7814096375Отделение дошкольного образования детей</v>
      </c>
      <c r="E3812" s="13" t="s">
        <v>8695</v>
      </c>
      <c r="F3812" s="13" t="s">
        <v>16</v>
      </c>
      <c r="G3812" s="13" t="s">
        <v>1688</v>
      </c>
      <c r="H3812" s="14" t="s">
        <v>1822</v>
      </c>
      <c r="I3812" s="2">
        <f t="shared" si="119"/>
        <v>3</v>
      </c>
      <c r="J3812" s="2" t="s">
        <v>11974</v>
      </c>
    </row>
    <row r="3813" spans="1:10" x14ac:dyDescent="0.25">
      <c r="A3813" s="9">
        <v>7814096375</v>
      </c>
      <c r="B3813" s="10" t="s">
        <v>8826</v>
      </c>
      <c r="C3813" s="13" t="str">
        <f>IF(B3813="","не указан"&amp;COUNTIF($A$3:$A3813,A3813),B3813)</f>
        <v>Отдельное дошкольное образовательное учреждение</v>
      </c>
      <c r="D3813" s="10" t="str">
        <f t="shared" si="118"/>
        <v>7814096375Отдельное дошкольное образовательное учреждение</v>
      </c>
      <c r="E3813" s="10"/>
      <c r="F3813" s="10" t="s">
        <v>16</v>
      </c>
      <c r="G3813" s="10" t="s">
        <v>1688</v>
      </c>
      <c r="H3813" s="11" t="s">
        <v>1822</v>
      </c>
      <c r="I3813" s="2">
        <f t="shared" si="119"/>
        <v>2</v>
      </c>
      <c r="J3813" s="2" t="s">
        <v>11974</v>
      </c>
    </row>
    <row r="3814" spans="1:10" x14ac:dyDescent="0.25">
      <c r="A3814" s="12">
        <v>7814096375</v>
      </c>
      <c r="B3814" s="13"/>
      <c r="C3814" s="13" t="str">
        <f>IF(B3814="","не указан"&amp;COUNTIF($A$3:$A3814,A3814),B3814)</f>
        <v>не указан3</v>
      </c>
      <c r="D3814" s="10" t="str">
        <f t="shared" si="118"/>
        <v>7814096375не указан3</v>
      </c>
      <c r="E3814" s="13" t="s">
        <v>11847</v>
      </c>
      <c r="F3814" s="13" t="s">
        <v>16</v>
      </c>
      <c r="G3814" s="13" t="s">
        <v>1688</v>
      </c>
      <c r="H3814" s="14" t="s">
        <v>1822</v>
      </c>
      <c r="I3814" s="2">
        <f t="shared" si="119"/>
        <v>1</v>
      </c>
      <c r="J3814" s="2" t="s">
        <v>11974</v>
      </c>
    </row>
    <row r="3815" spans="1:10" x14ac:dyDescent="0.25">
      <c r="A3815" s="9">
        <v>7814096706</v>
      </c>
      <c r="B3815" s="10" t="s">
        <v>8305</v>
      </c>
      <c r="C3815" s="13" t="str">
        <f>IF(B3815="","не указан"&amp;COUNTIF($A$3:$A3815,A3815),B3815)</f>
        <v>ОБЩЕОБРАЗОВАТЕЛЬНОЕ УЧРЕЖДЕНИЕ</v>
      </c>
      <c r="D3815" s="10" t="str">
        <f t="shared" si="118"/>
        <v>7814096706ОБЩЕОБРАЗОВАТЕЛЬНОЕ УЧРЕЖДЕНИЕ</v>
      </c>
      <c r="E3815" s="10" t="s">
        <v>8306</v>
      </c>
      <c r="F3815" s="10" t="s">
        <v>16</v>
      </c>
      <c r="G3815" s="10" t="s">
        <v>1688</v>
      </c>
      <c r="H3815" s="11" t="s">
        <v>1813</v>
      </c>
      <c r="I3815" s="2">
        <f t="shared" si="119"/>
        <v>1</v>
      </c>
      <c r="J3815" s="2" t="s">
        <v>11974</v>
      </c>
    </row>
    <row r="3816" spans="1:10" x14ac:dyDescent="0.25">
      <c r="A3816" s="12">
        <v>7814099707</v>
      </c>
      <c r="B3816" s="13" t="s">
        <v>4514</v>
      </c>
      <c r="C3816" s="13" t="str">
        <f>IF(B3816="","не указан"&amp;COUNTIF($A$3:$A3816,A3816),B3816)</f>
        <v>Государственное бюджетное дошкольное образовательное учреждение детский сад № 88 комбинированного вида Приморского района Санкт-Петербурга</v>
      </c>
      <c r="D3816" s="10" t="str">
        <f t="shared" si="118"/>
        <v>7814099707Государственное бюджетное дошкольное образовательное учреждение детский сад № 88 комбинированного вида Приморского района Санкт-Петербурга</v>
      </c>
      <c r="E3816" s="13" t="s">
        <v>4515</v>
      </c>
      <c r="F3816" s="13" t="s">
        <v>16</v>
      </c>
      <c r="G3816" s="13" t="s">
        <v>1688</v>
      </c>
      <c r="H3816" s="14" t="s">
        <v>1760</v>
      </c>
      <c r="I3816" s="2">
        <f t="shared" si="119"/>
        <v>1</v>
      </c>
      <c r="J3816" s="2" t="s">
        <v>11974</v>
      </c>
    </row>
    <row r="3817" spans="1:10" x14ac:dyDescent="0.25">
      <c r="A3817" s="9">
        <v>7814099859</v>
      </c>
      <c r="B3817" s="13"/>
      <c r="C3817" s="13" t="str">
        <f>IF(B3817="","не указан"&amp;COUNTIF($A$3:$A3817,A3817),B3817)</f>
        <v>не указан1</v>
      </c>
      <c r="D3817" s="10" t="str">
        <f t="shared" si="118"/>
        <v>7814099859не указан1</v>
      </c>
      <c r="E3817" s="10" t="s">
        <v>8289</v>
      </c>
      <c r="F3817" s="10" t="s">
        <v>16</v>
      </c>
      <c r="G3817" s="10" t="s">
        <v>1688</v>
      </c>
      <c r="H3817" s="11" t="s">
        <v>1801</v>
      </c>
      <c r="I3817" s="2">
        <f t="shared" si="119"/>
        <v>2</v>
      </c>
      <c r="J3817" s="2" t="s">
        <v>11974</v>
      </c>
    </row>
    <row r="3818" spans="1:10" x14ac:dyDescent="0.25">
      <c r="A3818" s="12">
        <v>7814099859</v>
      </c>
      <c r="B3818" s="13" t="s">
        <v>8700</v>
      </c>
      <c r="C3818" s="13" t="str">
        <f>IF(B3818="","не указан"&amp;COUNTIF($A$3:$A3818,A3818),B3818)</f>
        <v>Отделение дошкольного обюразования</v>
      </c>
      <c r="D3818" s="10" t="str">
        <f t="shared" si="118"/>
        <v>7814099859Отделение дошкольного обюразования</v>
      </c>
      <c r="E3818" s="13" t="s">
        <v>8701</v>
      </c>
      <c r="F3818" s="13" t="s">
        <v>16</v>
      </c>
      <c r="G3818" s="13" t="s">
        <v>1688</v>
      </c>
      <c r="H3818" s="14" t="s">
        <v>1801</v>
      </c>
      <c r="I3818" s="2">
        <f t="shared" si="119"/>
        <v>1</v>
      </c>
      <c r="J3818" s="2" t="s">
        <v>11974</v>
      </c>
    </row>
    <row r="3819" spans="1:10" x14ac:dyDescent="0.25">
      <c r="A3819" s="9">
        <v>7814099954</v>
      </c>
      <c r="B3819" s="13"/>
      <c r="C3819" s="13" t="str">
        <f>IF(B3819="","не указан"&amp;COUNTIF($A$3:$A3819,A3819),B3819)</f>
        <v>не указан1</v>
      </c>
      <c r="D3819" s="10" t="str">
        <f t="shared" si="118"/>
        <v>7814099954не указан1</v>
      </c>
      <c r="E3819" s="10" t="s">
        <v>8063</v>
      </c>
      <c r="F3819" s="10" t="s">
        <v>16</v>
      </c>
      <c r="G3819" s="10" t="s">
        <v>1688</v>
      </c>
      <c r="H3819" s="11" t="s">
        <v>1717</v>
      </c>
      <c r="I3819" s="2">
        <f t="shared" si="119"/>
        <v>1</v>
      </c>
      <c r="J3819" s="2" t="s">
        <v>11974</v>
      </c>
    </row>
    <row r="3820" spans="1:10" x14ac:dyDescent="0.25">
      <c r="A3820" s="12">
        <v>7814100180</v>
      </c>
      <c r="B3820" s="13" t="s">
        <v>4062</v>
      </c>
      <c r="C3820" s="13" t="str">
        <f>IF(B3820="","не указан"&amp;COUNTIF($A$3:$A3820,A3820),B3820)</f>
        <v>ГБОУ Школа № 618 Приморского района Санкт - Петербурга</v>
      </c>
      <c r="D3820" s="10" t="str">
        <f t="shared" si="118"/>
        <v>7814100180ГБОУ Школа № 618 Приморского района Санкт - Петербурга</v>
      </c>
      <c r="E3820" s="13" t="s">
        <v>4063</v>
      </c>
      <c r="F3820" s="13" t="s">
        <v>16</v>
      </c>
      <c r="G3820" s="13" t="s">
        <v>1688</v>
      </c>
      <c r="H3820" s="14" t="s">
        <v>1810</v>
      </c>
      <c r="I3820" s="2">
        <f t="shared" si="119"/>
        <v>1</v>
      </c>
      <c r="J3820" s="2" t="s">
        <v>11974</v>
      </c>
    </row>
    <row r="3821" spans="1:10" x14ac:dyDescent="0.25">
      <c r="A3821" s="9">
        <v>7814100470</v>
      </c>
      <c r="B3821" s="10" t="s">
        <v>2866</v>
      </c>
      <c r="C3821" s="13" t="str">
        <f>IF(B3821="","не указан"&amp;COUNTIF($A$3:$A3821,A3821),B3821)</f>
        <v>31</v>
      </c>
      <c r="D3821" s="10" t="str">
        <f t="shared" si="118"/>
        <v>781410047031</v>
      </c>
      <c r="E3821" s="10" t="s">
        <v>2867</v>
      </c>
      <c r="F3821" s="10" t="s">
        <v>16</v>
      </c>
      <c r="G3821" s="10" t="s">
        <v>1688</v>
      </c>
      <c r="H3821" s="11" t="s">
        <v>1773</v>
      </c>
      <c r="I3821" s="2">
        <f t="shared" si="119"/>
        <v>2</v>
      </c>
      <c r="J3821" s="2" t="s">
        <v>11974</v>
      </c>
    </row>
    <row r="3822" spans="1:10" x14ac:dyDescent="0.25">
      <c r="A3822" s="12">
        <v>7814100470</v>
      </c>
      <c r="B3822" s="13" t="s">
        <v>4213</v>
      </c>
      <c r="C3822" s="13" t="str">
        <f>IF(B3822="","не указан"&amp;COUNTIF($A$3:$A3822,A3822),B3822)</f>
        <v>ГО</v>
      </c>
      <c r="D3822" s="10" t="str">
        <f t="shared" si="118"/>
        <v>7814100470ГО</v>
      </c>
      <c r="E3822" s="13" t="s">
        <v>4214</v>
      </c>
      <c r="F3822" s="13" t="s">
        <v>16</v>
      </c>
      <c r="G3822" s="13" t="s">
        <v>1688</v>
      </c>
      <c r="H3822" s="14" t="s">
        <v>1773</v>
      </c>
      <c r="I3822" s="2">
        <f t="shared" si="119"/>
        <v>1</v>
      </c>
      <c r="J3822" s="2" t="s">
        <v>11974</v>
      </c>
    </row>
    <row r="3823" spans="1:10" x14ac:dyDescent="0.25">
      <c r="A3823" s="9">
        <v>7814100896</v>
      </c>
      <c r="B3823" s="10" t="s">
        <v>4789</v>
      </c>
      <c r="C3823" s="13" t="str">
        <f>IF(B3823="","не указан"&amp;COUNTIF($A$3:$A3823,A3823),B3823)</f>
        <v>Государственное бюджетное общеобразовательное учреждение средняя общеобразовательная школа №106 Приморского района Санкт- Петербурга</v>
      </c>
      <c r="D3823" s="10" t="str">
        <f t="shared" si="118"/>
        <v>7814100896Государственное бюджетное общеобразовательное учреждение средняя общеобразовательная школа №106 Приморского района Санкт- Петербурга</v>
      </c>
      <c r="E3823" s="10"/>
      <c r="F3823" s="10" t="s">
        <v>16</v>
      </c>
      <c r="G3823" s="10" t="s">
        <v>1688</v>
      </c>
      <c r="H3823" s="11" t="s">
        <v>1782</v>
      </c>
      <c r="I3823" s="2">
        <f t="shared" si="119"/>
        <v>2</v>
      </c>
      <c r="J3823" s="2" t="s">
        <v>11974</v>
      </c>
    </row>
    <row r="3824" spans="1:10" x14ac:dyDescent="0.25">
      <c r="A3824" s="12">
        <v>7814100896</v>
      </c>
      <c r="B3824" s="13" t="s">
        <v>4790</v>
      </c>
      <c r="C3824" s="13" t="str">
        <f>IF(B3824="","не указан"&amp;COUNTIF($A$3:$A3824,A3824),B3824)</f>
        <v>Государственное бюджетное общеобразовательное учреждение средняя общеобразовательная школа №106 Приморского района Санкт-Петербурга</v>
      </c>
      <c r="D3824" s="10" t="str">
        <f t="shared" si="118"/>
        <v>7814100896Государственное бюджетное общеобразовательное учреждение средняя общеобразовательная школа №106 Приморского района Санкт-Петербурга</v>
      </c>
      <c r="E3824" s="13" t="s">
        <v>4791</v>
      </c>
      <c r="F3824" s="13" t="s">
        <v>16</v>
      </c>
      <c r="G3824" s="13" t="s">
        <v>1688</v>
      </c>
      <c r="H3824" s="14" t="s">
        <v>1782</v>
      </c>
      <c r="I3824" s="2">
        <f t="shared" si="119"/>
        <v>1</v>
      </c>
      <c r="J3824" s="2" t="s">
        <v>11974</v>
      </c>
    </row>
    <row r="3825" spans="1:10" x14ac:dyDescent="0.25">
      <c r="A3825" s="9">
        <v>7814101152</v>
      </c>
      <c r="B3825" s="13"/>
      <c r="C3825" s="13" t="str">
        <f>IF(B3825="","не указан"&amp;COUNTIF($A$3:$A3825,A3825),B3825)</f>
        <v>не указан1</v>
      </c>
      <c r="D3825" s="10" t="str">
        <f t="shared" si="118"/>
        <v>7814101152не указан1</v>
      </c>
      <c r="E3825" s="10" t="s">
        <v>11837</v>
      </c>
      <c r="F3825" s="10" t="s">
        <v>16</v>
      </c>
      <c r="G3825" s="10" t="s">
        <v>1688</v>
      </c>
      <c r="H3825" s="11" t="s">
        <v>1796</v>
      </c>
      <c r="I3825" s="2">
        <f t="shared" si="119"/>
        <v>1</v>
      </c>
      <c r="J3825" s="2" t="s">
        <v>11974</v>
      </c>
    </row>
    <row r="3826" spans="1:10" x14ac:dyDescent="0.25">
      <c r="A3826" s="12">
        <v>7814101530</v>
      </c>
      <c r="B3826" s="13"/>
      <c r="C3826" s="13" t="str">
        <f>IF(B3826="","не указан"&amp;COUNTIF($A$3:$A3826,A3826),B3826)</f>
        <v>не указан1</v>
      </c>
      <c r="D3826" s="10" t="str">
        <f t="shared" si="118"/>
        <v>7814101530не указан1</v>
      </c>
      <c r="E3826" s="13" t="s">
        <v>5779</v>
      </c>
      <c r="F3826" s="13" t="s">
        <v>16</v>
      </c>
      <c r="G3826" s="13" t="s">
        <v>1688</v>
      </c>
      <c r="H3826" s="14" t="s">
        <v>1808</v>
      </c>
      <c r="I3826" s="2">
        <f t="shared" si="119"/>
        <v>2</v>
      </c>
      <c r="J3826" s="2" t="s">
        <v>11974</v>
      </c>
    </row>
    <row r="3827" spans="1:10" x14ac:dyDescent="0.25">
      <c r="A3827" s="9">
        <v>7814101530</v>
      </c>
      <c r="B3827" s="13"/>
      <c r="C3827" s="13" t="str">
        <f>IF(B3827="","не указан"&amp;COUNTIF($A$3:$A3827,A3827),B3827)</f>
        <v>не указан2</v>
      </c>
      <c r="D3827" s="10" t="str">
        <f t="shared" si="118"/>
        <v>7814101530не указан2</v>
      </c>
      <c r="E3827" s="10" t="s">
        <v>8125</v>
      </c>
      <c r="F3827" s="10" t="s">
        <v>16</v>
      </c>
      <c r="G3827" s="10" t="s">
        <v>1688</v>
      </c>
      <c r="H3827" s="11" t="s">
        <v>1808</v>
      </c>
      <c r="I3827" s="2">
        <f t="shared" si="119"/>
        <v>1</v>
      </c>
      <c r="J3827" s="2" t="s">
        <v>11974</v>
      </c>
    </row>
    <row r="3828" spans="1:10" x14ac:dyDescent="0.25">
      <c r="A3828" s="12">
        <v>7814101586</v>
      </c>
      <c r="B3828" s="13" t="s">
        <v>3763</v>
      </c>
      <c r="C3828" s="13" t="str">
        <f>IF(B3828="","не указан"&amp;COUNTIF($A$3:$A3828,A3828),B3828)</f>
        <v>г.Санкт-Петербург.ул.Савушкина,д.61 лит А</v>
      </c>
      <c r="D3828" s="10" t="str">
        <f t="shared" si="118"/>
        <v>7814101586г.Санкт-Петербург.ул.Савушкина,д.61 лит А</v>
      </c>
      <c r="E3828" s="13" t="s">
        <v>3764</v>
      </c>
      <c r="F3828" s="13" t="s">
        <v>16</v>
      </c>
      <c r="G3828" s="13" t="s">
        <v>1688</v>
      </c>
      <c r="H3828" s="14" t="s">
        <v>1793</v>
      </c>
      <c r="I3828" s="2">
        <f t="shared" si="119"/>
        <v>1</v>
      </c>
      <c r="J3828" s="2" t="s">
        <v>11974</v>
      </c>
    </row>
    <row r="3829" spans="1:10" x14ac:dyDescent="0.25">
      <c r="A3829" s="9">
        <v>7814101882</v>
      </c>
      <c r="B3829" s="13"/>
      <c r="C3829" s="13" t="str">
        <f>IF(B3829="","не указан"&amp;COUNTIF($A$3:$A3829,A3829),B3829)</f>
        <v>не указан1</v>
      </c>
      <c r="D3829" s="10" t="str">
        <f t="shared" si="118"/>
        <v>7814101882не указан1</v>
      </c>
      <c r="E3829" s="10" t="s">
        <v>11445</v>
      </c>
      <c r="F3829" s="10" t="s">
        <v>16</v>
      </c>
      <c r="G3829" s="10" t="s">
        <v>1688</v>
      </c>
      <c r="H3829" s="11" t="s">
        <v>1807</v>
      </c>
      <c r="I3829" s="2">
        <f t="shared" si="119"/>
        <v>1</v>
      </c>
      <c r="J3829" s="2" t="s">
        <v>11974</v>
      </c>
    </row>
    <row r="3830" spans="1:10" x14ac:dyDescent="0.25">
      <c r="A3830" s="12">
        <v>7814103505</v>
      </c>
      <c r="B3830" s="13" t="s">
        <v>4824</v>
      </c>
      <c r="C3830" s="13" t="str">
        <f>IF(B3830="","не указан"&amp;COUNTIF($A$3:$A3830,A3830),B3830)</f>
        <v>Государственное бюджетное общеобразовательное учреждение средняя общеобразовательная школа №578 Приморского района Санкт-Петербурга</v>
      </c>
      <c r="D3830" s="10" t="str">
        <f t="shared" si="118"/>
        <v>7814103505Государственное бюджетное общеобразовательное учреждение средняя общеобразовательная школа №578 Приморского района Санкт-Петербурга</v>
      </c>
      <c r="E3830" s="13" t="s">
        <v>4825</v>
      </c>
      <c r="F3830" s="13" t="s">
        <v>16</v>
      </c>
      <c r="G3830" s="13" t="s">
        <v>1688</v>
      </c>
      <c r="H3830" s="14" t="s">
        <v>1798</v>
      </c>
      <c r="I3830" s="2">
        <f t="shared" si="119"/>
        <v>1</v>
      </c>
      <c r="J3830" s="2" t="s">
        <v>11974</v>
      </c>
    </row>
    <row r="3831" spans="1:10" x14ac:dyDescent="0.25">
      <c r="A3831" s="9">
        <v>7814103512</v>
      </c>
      <c r="B3831" s="13"/>
      <c r="C3831" s="13" t="str">
        <f>IF(B3831="","не указан"&amp;COUNTIF($A$3:$A3831,A3831),B3831)</f>
        <v>не указан1</v>
      </c>
      <c r="D3831" s="10" t="str">
        <f t="shared" si="118"/>
        <v>7814103512не указан1</v>
      </c>
      <c r="E3831" s="10" t="s">
        <v>8014</v>
      </c>
      <c r="F3831" s="10" t="s">
        <v>16</v>
      </c>
      <c r="G3831" s="10" t="s">
        <v>1688</v>
      </c>
      <c r="H3831" s="11" t="s">
        <v>1777</v>
      </c>
      <c r="I3831" s="2">
        <f t="shared" si="119"/>
        <v>1</v>
      </c>
      <c r="J3831" s="2" t="s">
        <v>11974</v>
      </c>
    </row>
    <row r="3832" spans="1:10" x14ac:dyDescent="0.25">
      <c r="A3832" s="12">
        <v>7814103520</v>
      </c>
      <c r="B3832" s="13" t="s">
        <v>7255</v>
      </c>
      <c r="C3832" s="13" t="str">
        <f>IF(B3832="","не указан"&amp;COUNTIF($A$3:$A3832,A3832),B3832)</f>
        <v>Лицей</v>
      </c>
      <c r="D3832" s="10" t="str">
        <f t="shared" si="118"/>
        <v>7814103520Лицей</v>
      </c>
      <c r="E3832" s="13" t="s">
        <v>7256</v>
      </c>
      <c r="F3832" s="13" t="s">
        <v>16</v>
      </c>
      <c r="G3832" s="13" t="s">
        <v>1688</v>
      </c>
      <c r="H3832" s="14" t="s">
        <v>1778</v>
      </c>
      <c r="I3832" s="2">
        <f t="shared" si="119"/>
        <v>1</v>
      </c>
      <c r="J3832" s="2" t="s">
        <v>11974</v>
      </c>
    </row>
    <row r="3833" spans="1:10" x14ac:dyDescent="0.25">
      <c r="A3833" s="9">
        <v>7814103625</v>
      </c>
      <c r="B3833" s="13"/>
      <c r="C3833" s="13" t="str">
        <f>IF(B3833="","не указан"&amp;COUNTIF($A$3:$A3833,A3833),B3833)</f>
        <v>не указан1</v>
      </c>
      <c r="D3833" s="10" t="str">
        <f t="shared" si="118"/>
        <v>7814103625не указан1</v>
      </c>
      <c r="E3833" s="10" t="s">
        <v>7899</v>
      </c>
      <c r="F3833" s="10" t="s">
        <v>16</v>
      </c>
      <c r="G3833" s="10" t="s">
        <v>1688</v>
      </c>
      <c r="H3833" s="11" t="s">
        <v>1794</v>
      </c>
      <c r="I3833" s="2">
        <f t="shared" si="119"/>
        <v>1</v>
      </c>
      <c r="J3833" s="2" t="s">
        <v>11974</v>
      </c>
    </row>
    <row r="3834" spans="1:10" x14ac:dyDescent="0.25">
      <c r="A3834" s="12">
        <v>7814103632</v>
      </c>
      <c r="B3834" s="13"/>
      <c r="C3834" s="13" t="str">
        <f>IF(B3834="","не указан"&amp;COUNTIF($A$3:$A3834,A3834),B3834)</f>
        <v>не указан1</v>
      </c>
      <c r="D3834" s="10" t="str">
        <f t="shared" si="118"/>
        <v>7814103632не указан1</v>
      </c>
      <c r="E3834" s="13" t="s">
        <v>8371</v>
      </c>
      <c r="F3834" s="13" t="s">
        <v>16</v>
      </c>
      <c r="G3834" s="13" t="s">
        <v>1688</v>
      </c>
      <c r="H3834" s="14" t="s">
        <v>1809</v>
      </c>
      <c r="I3834" s="2">
        <f t="shared" si="119"/>
        <v>1</v>
      </c>
      <c r="J3834" s="2" t="s">
        <v>11974</v>
      </c>
    </row>
    <row r="3835" spans="1:10" x14ac:dyDescent="0.25">
      <c r="A3835" s="9">
        <v>7814103640</v>
      </c>
      <c r="B3835" s="10" t="s">
        <v>4681</v>
      </c>
      <c r="C3835" s="13" t="str">
        <f>IF(B3835="","не указан"&amp;COUNTIF($A$3:$A3835,A3835),B3835)</f>
        <v>Государственное бюджетное общеобразовательное учреждение гимназия № 52 Приморского района Санкт-Петербурга</v>
      </c>
      <c r="D3835" s="10" t="str">
        <f t="shared" si="118"/>
        <v>7814103640Государственное бюджетное общеобразовательное учреждение гимназия № 52 Приморского района Санкт-Петербурга</v>
      </c>
      <c r="E3835" s="10"/>
      <c r="F3835" s="10" t="s">
        <v>16</v>
      </c>
      <c r="G3835" s="10" t="s">
        <v>1688</v>
      </c>
      <c r="H3835" s="11" t="s">
        <v>1770</v>
      </c>
      <c r="I3835" s="2">
        <f t="shared" si="119"/>
        <v>2</v>
      </c>
      <c r="J3835" s="2" t="s">
        <v>11974</v>
      </c>
    </row>
    <row r="3836" spans="1:10" x14ac:dyDescent="0.25">
      <c r="A3836" s="12">
        <v>7814103640</v>
      </c>
      <c r="B3836" s="13" t="s">
        <v>4682</v>
      </c>
      <c r="C3836" s="13" t="str">
        <f>IF(B3836="","не указан"&amp;COUNTIF($A$3:$A3836,A3836),B3836)</f>
        <v>Государственное бюджетное общеобразовательное учреждение гимназия № 52 Приморского района СПб</v>
      </c>
      <c r="D3836" s="10" t="str">
        <f t="shared" si="118"/>
        <v>7814103640Государственное бюджетное общеобразовательное учреждение гимназия № 52 Приморского района СПб</v>
      </c>
      <c r="E3836" s="13" t="s">
        <v>4683</v>
      </c>
      <c r="F3836" s="13" t="s">
        <v>16</v>
      </c>
      <c r="G3836" s="13" t="s">
        <v>1688</v>
      </c>
      <c r="H3836" s="14" t="s">
        <v>1770</v>
      </c>
      <c r="I3836" s="2">
        <f t="shared" si="119"/>
        <v>1</v>
      </c>
      <c r="J3836" s="2" t="s">
        <v>11974</v>
      </c>
    </row>
    <row r="3837" spans="1:10" x14ac:dyDescent="0.25">
      <c r="A3837" s="9">
        <v>7814103738</v>
      </c>
      <c r="B3837" s="13"/>
      <c r="C3837" s="13" t="str">
        <f>IF(B3837="","не указан"&amp;COUNTIF($A$3:$A3837,A3837),B3837)</f>
        <v>не указан1</v>
      </c>
      <c r="D3837" s="10" t="str">
        <f t="shared" si="118"/>
        <v>7814103738не указан1</v>
      </c>
      <c r="E3837" s="10" t="s">
        <v>11806</v>
      </c>
      <c r="F3837" s="10" t="s">
        <v>16</v>
      </c>
      <c r="G3837" s="10" t="s">
        <v>1688</v>
      </c>
      <c r="H3837" s="11" t="s">
        <v>1783</v>
      </c>
      <c r="I3837" s="2">
        <f t="shared" si="119"/>
        <v>1</v>
      </c>
      <c r="J3837" s="2" t="s">
        <v>11974</v>
      </c>
    </row>
    <row r="3838" spans="1:10" x14ac:dyDescent="0.25">
      <c r="A3838" s="12">
        <v>7814103745</v>
      </c>
      <c r="B3838" s="13"/>
      <c r="C3838" s="13" t="str">
        <f>IF(B3838="","не указан"&amp;COUNTIF($A$3:$A3838,A3838),B3838)</f>
        <v>не указан1</v>
      </c>
      <c r="D3838" s="10" t="str">
        <f t="shared" si="118"/>
        <v>7814103745не указан1</v>
      </c>
      <c r="E3838" s="13" t="s">
        <v>11810</v>
      </c>
      <c r="F3838" s="13" t="s">
        <v>16</v>
      </c>
      <c r="G3838" s="13" t="s">
        <v>1688</v>
      </c>
      <c r="H3838" s="14" t="s">
        <v>1802</v>
      </c>
      <c r="I3838" s="2">
        <f t="shared" si="119"/>
        <v>1</v>
      </c>
      <c r="J3838" s="2" t="s">
        <v>11974</v>
      </c>
    </row>
    <row r="3839" spans="1:10" x14ac:dyDescent="0.25">
      <c r="A3839" s="9">
        <v>7814103777</v>
      </c>
      <c r="B3839" s="10" t="s">
        <v>4690</v>
      </c>
      <c r="C3839" s="13" t="str">
        <f>IF(B3839="","не указан"&amp;COUNTIF($A$3:$A3839,A3839),B3839)</f>
        <v>Государственное бюджетное общеобразовательное учреждение гимназия № 631 Приморского района Санкт-Петербурга</v>
      </c>
      <c r="D3839" s="10" t="str">
        <f t="shared" si="118"/>
        <v>7814103777Государственное бюджетное общеобразовательное учреждение гимназия № 631 Приморского района Санкт-Петербурга</v>
      </c>
      <c r="E3839" s="10" t="s">
        <v>4691</v>
      </c>
      <c r="F3839" s="10" t="s">
        <v>16</v>
      </c>
      <c r="G3839" s="10" t="s">
        <v>1688</v>
      </c>
      <c r="H3839" s="11" t="s">
        <v>1772</v>
      </c>
      <c r="I3839" s="2">
        <f t="shared" si="119"/>
        <v>2</v>
      </c>
      <c r="J3839" s="2" t="s">
        <v>11974</v>
      </c>
    </row>
    <row r="3840" spans="1:10" x14ac:dyDescent="0.25">
      <c r="A3840" s="12">
        <v>7814103777</v>
      </c>
      <c r="B3840" s="13" t="s">
        <v>4694</v>
      </c>
      <c r="C3840" s="13" t="str">
        <f>IF(B3840="","не указан"&amp;COUNTIF($A$3:$A3840,A3840),B3840)</f>
        <v>Государственное бюджетное общеобразовательное учреждение гимназия №631 Приморского района санкт-петербурга</v>
      </c>
      <c r="D3840" s="10" t="str">
        <f t="shared" si="118"/>
        <v>7814103777Государственное бюджетное общеобразовательное учреждение гимназия №631 Приморского района санкт-петербурга</v>
      </c>
      <c r="E3840" s="13"/>
      <c r="F3840" s="13" t="s">
        <v>16</v>
      </c>
      <c r="G3840" s="13" t="s">
        <v>1688</v>
      </c>
      <c r="H3840" s="14" t="s">
        <v>1772</v>
      </c>
      <c r="I3840" s="2">
        <f t="shared" si="119"/>
        <v>1</v>
      </c>
      <c r="J3840" s="2" t="s">
        <v>11974</v>
      </c>
    </row>
    <row r="3841" spans="1:10" x14ac:dyDescent="0.25">
      <c r="A3841" s="9">
        <v>7814103791</v>
      </c>
      <c r="B3841" s="13"/>
      <c r="C3841" s="13" t="str">
        <f>IF(B3841="","не указан"&amp;COUNTIF($A$3:$A3841,A3841),B3841)</f>
        <v>не указан1</v>
      </c>
      <c r="D3841" s="10" t="str">
        <f t="shared" si="118"/>
        <v>7814103791не указан1</v>
      </c>
      <c r="E3841" s="10" t="s">
        <v>8062</v>
      </c>
      <c r="F3841" s="10" t="s">
        <v>16</v>
      </c>
      <c r="G3841" s="10" t="s">
        <v>1688</v>
      </c>
      <c r="H3841" s="11" t="s">
        <v>1820</v>
      </c>
      <c r="I3841" s="2">
        <f t="shared" si="119"/>
        <v>1</v>
      </c>
      <c r="J3841" s="2" t="s">
        <v>11974</v>
      </c>
    </row>
    <row r="3842" spans="1:10" x14ac:dyDescent="0.25">
      <c r="A3842" s="12">
        <v>7814103801</v>
      </c>
      <c r="B3842" s="13"/>
      <c r="C3842" s="13" t="str">
        <f>IF(B3842="","не указан"&amp;COUNTIF($A$3:$A3842,A3842),B3842)</f>
        <v>не указан1</v>
      </c>
      <c r="D3842" s="10" t="str">
        <f t="shared" si="118"/>
        <v>7814103801не указан1</v>
      </c>
      <c r="E3842" s="13" t="s">
        <v>7575</v>
      </c>
      <c r="F3842" s="13" t="s">
        <v>16</v>
      </c>
      <c r="G3842" s="13" t="s">
        <v>1688</v>
      </c>
      <c r="H3842" s="14" t="s">
        <v>1814</v>
      </c>
      <c r="I3842" s="2">
        <f t="shared" si="119"/>
        <v>1</v>
      </c>
      <c r="J3842" s="2" t="s">
        <v>11974</v>
      </c>
    </row>
    <row r="3843" spans="1:10" x14ac:dyDescent="0.25">
      <c r="A3843" s="9">
        <v>7814103819</v>
      </c>
      <c r="B3843" s="10" t="s">
        <v>4754</v>
      </c>
      <c r="C3843" s="13" t="str">
        <f>IF(B3843="","не указан"&amp;COUNTIF($A$3:$A3843,A3843),B3843)</f>
        <v>Государственное бюджетное общеобразовательное учреждение средняя общеобразовательная школа № 43 с углублённым изучением иностранных языков " Лингвистическая школа" Приморского района Санкт-Петербурга</v>
      </c>
      <c r="D3843" s="10" t="str">
        <f t="shared" si="118"/>
        <v>7814103819Государственное бюджетное общеобразовательное учреждение средняя общеобразовательная школа № 43 с углублённым изучением иностранных языков " Лингвистическая школа" Приморского района Санкт-Петербурга</v>
      </c>
      <c r="E3843" s="10"/>
      <c r="F3843" s="10" t="s">
        <v>16</v>
      </c>
      <c r="G3843" s="10" t="s">
        <v>1688</v>
      </c>
      <c r="H3843" s="11" t="s">
        <v>1789</v>
      </c>
      <c r="I3843" s="2">
        <f t="shared" si="119"/>
        <v>2</v>
      </c>
      <c r="J3843" s="2" t="s">
        <v>11974</v>
      </c>
    </row>
    <row r="3844" spans="1:10" x14ac:dyDescent="0.25">
      <c r="A3844" s="12">
        <v>7814103819</v>
      </c>
      <c r="B3844" s="13" t="s">
        <v>4755</v>
      </c>
      <c r="C3844" s="13" t="str">
        <f>IF(B3844="","не указан"&amp;COUNTIF($A$3:$A3844,A3844),B3844)</f>
        <v>Государственное бюджетное общеобразовательное учреждение средняя общеобразовательная школа № 43 с углублённым изучением иностранных языков "Лингвистическая школа" Приморского района Санкт-Петербурга</v>
      </c>
      <c r="D3844" s="10" t="str">
        <f t="shared" ref="D3844:D3907" si="120">A3844&amp;C3844</f>
        <v>7814103819Государственное бюджетное общеобразовательное учреждение средняя общеобразовательная школа № 43 с углублённым изучением иностранных языков "Лингвистическая школа" Приморского района Санкт-Петербурга</v>
      </c>
      <c r="E3844" s="13"/>
      <c r="F3844" s="13" t="s">
        <v>16</v>
      </c>
      <c r="G3844" s="13" t="s">
        <v>1688</v>
      </c>
      <c r="H3844" s="14" t="s">
        <v>1789</v>
      </c>
      <c r="I3844" s="2">
        <f t="shared" ref="I3844:I3907" si="121">COUNTIF(A3844:A10575,A3844)</f>
        <v>1</v>
      </c>
      <c r="J3844" s="2" t="s">
        <v>11974</v>
      </c>
    </row>
    <row r="3845" spans="1:10" x14ac:dyDescent="0.25">
      <c r="A3845" s="9">
        <v>7814103826</v>
      </c>
      <c r="B3845" s="10" t="s">
        <v>4891</v>
      </c>
      <c r="C3845" s="13" t="str">
        <f>IF(B3845="","не указан"&amp;COUNTIF($A$3:$A3845,A3845),B3845)</f>
        <v>Государственное бюджетное учреждение спортивная школа олимпийского резерва Приморского района Санкт-Петербурга</v>
      </c>
      <c r="D3845" s="10" t="str">
        <f t="shared" si="120"/>
        <v>7814103826Государственное бюджетное учреждение спортивная школа олимпийского резерва Приморского района Санкт-Петербурга</v>
      </c>
      <c r="E3845" s="10" t="s">
        <v>4892</v>
      </c>
      <c r="F3845" s="10" t="s">
        <v>16</v>
      </c>
      <c r="G3845" s="10" t="s">
        <v>1688</v>
      </c>
      <c r="H3845" s="11" t="s">
        <v>1837</v>
      </c>
      <c r="I3845" s="2">
        <f t="shared" si="121"/>
        <v>1</v>
      </c>
      <c r="J3845" s="2" t="s">
        <v>11974</v>
      </c>
    </row>
    <row r="3846" spans="1:10" x14ac:dyDescent="0.25">
      <c r="A3846" s="12">
        <v>7814103897</v>
      </c>
      <c r="B3846" s="13"/>
      <c r="C3846" s="13" t="str">
        <f>IF(B3846="","не указан"&amp;COUNTIF($A$3:$A3846,A3846),B3846)</f>
        <v>не указан1</v>
      </c>
      <c r="D3846" s="10" t="str">
        <f t="shared" si="120"/>
        <v>7814103897не указан1</v>
      </c>
      <c r="E3846" s="13" t="s">
        <v>8290</v>
      </c>
      <c r="F3846" s="13" t="s">
        <v>16</v>
      </c>
      <c r="G3846" s="13" t="s">
        <v>1688</v>
      </c>
      <c r="H3846" s="14" t="s">
        <v>1816</v>
      </c>
      <c r="I3846" s="2">
        <f t="shared" si="121"/>
        <v>1</v>
      </c>
      <c r="J3846" s="2" t="s">
        <v>11974</v>
      </c>
    </row>
    <row r="3847" spans="1:10" x14ac:dyDescent="0.25">
      <c r="A3847" s="9">
        <v>7814103946</v>
      </c>
      <c r="B3847" s="10" t="s">
        <v>5652</v>
      </c>
      <c r="C3847" s="13" t="str">
        <f>IF(B3847="","не указан"&amp;COUNTIF($A$3:$A3847,A3847),B3847)</f>
        <v>Дополнительное образование</v>
      </c>
      <c r="D3847" s="10" t="str">
        <f t="shared" si="120"/>
        <v>7814103946Дополнительное образование</v>
      </c>
      <c r="E3847" s="10"/>
      <c r="F3847" s="10" t="s">
        <v>16</v>
      </c>
      <c r="G3847" s="10" t="s">
        <v>1688</v>
      </c>
      <c r="H3847" s="11" t="s">
        <v>1776</v>
      </c>
      <c r="I3847" s="2">
        <f t="shared" si="121"/>
        <v>2</v>
      </c>
      <c r="J3847" s="2" t="s">
        <v>11974</v>
      </c>
    </row>
    <row r="3848" spans="1:10" x14ac:dyDescent="0.25">
      <c r="A3848" s="12">
        <v>7814103946</v>
      </c>
      <c r="B3848" s="13" t="s">
        <v>5663</v>
      </c>
      <c r="C3848" s="13" t="str">
        <f>IF(B3848="","не указан"&amp;COUNTIF($A$3:$A3848,A3848),B3848)</f>
        <v>Дополнительное образование детей</v>
      </c>
      <c r="D3848" s="10" t="str">
        <f t="shared" si="120"/>
        <v>7814103946Дополнительное образование детей</v>
      </c>
      <c r="E3848" s="13" t="s">
        <v>5664</v>
      </c>
      <c r="F3848" s="13" t="s">
        <v>16</v>
      </c>
      <c r="G3848" s="13" t="s">
        <v>1688</v>
      </c>
      <c r="H3848" s="14" t="s">
        <v>1776</v>
      </c>
      <c r="I3848" s="2">
        <f t="shared" si="121"/>
        <v>1</v>
      </c>
      <c r="J3848" s="2" t="s">
        <v>11974</v>
      </c>
    </row>
    <row r="3849" spans="1:10" x14ac:dyDescent="0.25">
      <c r="A3849" s="9">
        <v>7814103978</v>
      </c>
      <c r="B3849" s="10" t="s">
        <v>4773</v>
      </c>
      <c r="C3849" s="13" t="str">
        <f>IF(B3849="","не указан"&amp;COUNTIF($A$3:$A3849,A3849),B3849)</f>
        <v>Государственное бюджетное общеобразовательное учреждение средняя общеобразовательная школа № 58 Приморского Района Санкт-Петербурга имени С.П. Королева</v>
      </c>
      <c r="D3849" s="10" t="str">
        <f t="shared" si="120"/>
        <v>7814103978Государственное бюджетное общеобразовательное учреждение средняя общеобразовательная школа № 58 Приморского Района Санкт-Петербурга имени С.П. Королева</v>
      </c>
      <c r="E3849" s="10" t="s">
        <v>4774</v>
      </c>
      <c r="F3849" s="10" t="s">
        <v>16</v>
      </c>
      <c r="G3849" s="10" t="s">
        <v>1688</v>
      </c>
      <c r="H3849" s="11" t="s">
        <v>1800</v>
      </c>
      <c r="I3849" s="2">
        <f t="shared" si="121"/>
        <v>1</v>
      </c>
      <c r="J3849" s="2" t="s">
        <v>11974</v>
      </c>
    </row>
    <row r="3850" spans="1:10" x14ac:dyDescent="0.25">
      <c r="A3850" s="12">
        <v>7814103985</v>
      </c>
      <c r="B3850" s="13" t="s">
        <v>5868</v>
      </c>
      <c r="C3850" s="13" t="str">
        <f>IF(B3850="","не указан"&amp;COUNTIF($A$3:$A3850,A3850),B3850)</f>
        <v>Дошкольное образовательные организации</v>
      </c>
      <c r="D3850" s="10" t="str">
        <f t="shared" si="120"/>
        <v>7814103985Дошкольное образовательные организации</v>
      </c>
      <c r="E3850" s="13" t="s">
        <v>5869</v>
      </c>
      <c r="F3850" s="13" t="s">
        <v>16</v>
      </c>
      <c r="G3850" s="13" t="s">
        <v>1688</v>
      </c>
      <c r="H3850" s="14" t="s">
        <v>1803</v>
      </c>
      <c r="I3850" s="2">
        <f t="shared" si="121"/>
        <v>2</v>
      </c>
      <c r="J3850" s="2" t="s">
        <v>11974</v>
      </c>
    </row>
    <row r="3851" spans="1:10" x14ac:dyDescent="0.25">
      <c r="A3851" s="9">
        <v>7814103985</v>
      </c>
      <c r="B3851" s="13"/>
      <c r="C3851" s="13" t="str">
        <f>IF(B3851="","не указан"&amp;COUNTIF($A$3:$A3851,A3851),B3851)</f>
        <v>не указан2</v>
      </c>
      <c r="D3851" s="10" t="str">
        <f t="shared" si="120"/>
        <v>7814103985не указан2</v>
      </c>
      <c r="E3851" s="10" t="s">
        <v>8051</v>
      </c>
      <c r="F3851" s="10" t="s">
        <v>16</v>
      </c>
      <c r="G3851" s="10" t="s">
        <v>1688</v>
      </c>
      <c r="H3851" s="11" t="s">
        <v>1803</v>
      </c>
      <c r="I3851" s="2">
        <f t="shared" si="121"/>
        <v>1</v>
      </c>
      <c r="J3851" s="2" t="s">
        <v>11974</v>
      </c>
    </row>
    <row r="3852" spans="1:10" x14ac:dyDescent="0.25">
      <c r="A3852" s="12">
        <v>7814104266</v>
      </c>
      <c r="B3852" s="13"/>
      <c r="C3852" s="13" t="str">
        <f>IF(B3852="","не указан"&amp;COUNTIF($A$3:$A3852,A3852),B3852)</f>
        <v>не указан1</v>
      </c>
      <c r="D3852" s="10" t="str">
        <f t="shared" si="120"/>
        <v>7814104266не указан1</v>
      </c>
      <c r="E3852" s="13" t="s">
        <v>11809</v>
      </c>
      <c r="F3852" s="13" t="s">
        <v>16</v>
      </c>
      <c r="G3852" s="13" t="s">
        <v>1688</v>
      </c>
      <c r="H3852" s="14" t="s">
        <v>1804</v>
      </c>
      <c r="I3852" s="2">
        <f t="shared" si="121"/>
        <v>1</v>
      </c>
      <c r="J3852" s="2" t="s">
        <v>11974</v>
      </c>
    </row>
    <row r="3853" spans="1:10" x14ac:dyDescent="0.25">
      <c r="A3853" s="9">
        <v>7814104308</v>
      </c>
      <c r="B3853" s="13"/>
      <c r="C3853" s="13" t="str">
        <f>IF(B3853="","не указан"&amp;COUNTIF($A$3:$A3853,A3853),B3853)</f>
        <v>не указан1</v>
      </c>
      <c r="D3853" s="10" t="str">
        <f t="shared" si="120"/>
        <v>7814104308не указан1</v>
      </c>
      <c r="E3853" s="10" t="s">
        <v>5706</v>
      </c>
      <c r="F3853" s="10" t="s">
        <v>16</v>
      </c>
      <c r="G3853" s="10" t="s">
        <v>1688</v>
      </c>
      <c r="H3853" s="11" t="s">
        <v>1791</v>
      </c>
      <c r="I3853" s="2">
        <f t="shared" si="121"/>
        <v>2</v>
      </c>
      <c r="J3853" s="2" t="s">
        <v>11974</v>
      </c>
    </row>
    <row r="3854" spans="1:10" x14ac:dyDescent="0.25">
      <c r="A3854" s="12">
        <v>7814104308</v>
      </c>
      <c r="B3854" s="13"/>
      <c r="C3854" s="13" t="str">
        <f>IF(B3854="","не указан"&amp;COUNTIF($A$3:$A3854,A3854),B3854)</f>
        <v>не указан2</v>
      </c>
      <c r="D3854" s="10" t="str">
        <f t="shared" si="120"/>
        <v>7814104308не указан2</v>
      </c>
      <c r="E3854" s="13" t="s">
        <v>8145</v>
      </c>
      <c r="F3854" s="13" t="s">
        <v>16</v>
      </c>
      <c r="G3854" s="13" t="s">
        <v>1688</v>
      </c>
      <c r="H3854" s="14" t="s">
        <v>1791</v>
      </c>
      <c r="I3854" s="2">
        <f t="shared" si="121"/>
        <v>1</v>
      </c>
      <c r="J3854" s="2" t="s">
        <v>11974</v>
      </c>
    </row>
    <row r="3855" spans="1:10" x14ac:dyDescent="0.25">
      <c r="A3855" s="9">
        <v>7814104555</v>
      </c>
      <c r="B3855" s="13"/>
      <c r="C3855" s="13" t="str">
        <f>IF(B3855="","не указан"&amp;COUNTIF($A$3:$A3855,A3855),B3855)</f>
        <v>не указан1</v>
      </c>
      <c r="D3855" s="10" t="str">
        <f t="shared" si="120"/>
        <v>7814104555не указан1</v>
      </c>
      <c r="E3855" s="10" t="s">
        <v>11817</v>
      </c>
      <c r="F3855" s="10" t="s">
        <v>16</v>
      </c>
      <c r="G3855" s="10" t="s">
        <v>1688</v>
      </c>
      <c r="H3855" s="11" t="s">
        <v>1806</v>
      </c>
      <c r="I3855" s="2">
        <f t="shared" si="121"/>
        <v>1</v>
      </c>
      <c r="J3855" s="2" t="s">
        <v>11974</v>
      </c>
    </row>
    <row r="3856" spans="1:10" x14ac:dyDescent="0.25">
      <c r="A3856" s="12">
        <v>7814104675</v>
      </c>
      <c r="B3856" s="13" t="s">
        <v>5655</v>
      </c>
      <c r="C3856" s="13" t="str">
        <f>IF(B3856="","не указан"&amp;COUNTIF($A$3:$A3856,A3856),B3856)</f>
        <v>дополнительное образование ( помещение №3)</v>
      </c>
      <c r="D3856" s="10" t="str">
        <f t="shared" si="120"/>
        <v>7814104675дополнительное образование ( помещение №3)</v>
      </c>
      <c r="E3856" s="13" t="s">
        <v>5656</v>
      </c>
      <c r="F3856" s="13" t="s">
        <v>16</v>
      </c>
      <c r="G3856" s="13" t="s">
        <v>1688</v>
      </c>
      <c r="H3856" s="14" t="s">
        <v>1823</v>
      </c>
      <c r="I3856" s="2">
        <f t="shared" si="121"/>
        <v>3</v>
      </c>
      <c r="J3856" s="2" t="s">
        <v>11974</v>
      </c>
    </row>
    <row r="3857" spans="1:10" x14ac:dyDescent="0.25">
      <c r="A3857" s="9">
        <v>7814104675</v>
      </c>
      <c r="B3857" s="10" t="s">
        <v>5657</v>
      </c>
      <c r="C3857" s="13" t="str">
        <f>IF(B3857="","не указан"&amp;COUNTIF($A$3:$A3857,A3857),B3857)</f>
        <v>дополнительное образование (здание №1)</v>
      </c>
      <c r="D3857" s="10" t="str">
        <f t="shared" si="120"/>
        <v>7814104675дополнительное образование (здание №1)</v>
      </c>
      <c r="E3857" s="10" t="s">
        <v>5658</v>
      </c>
      <c r="F3857" s="10" t="s">
        <v>16</v>
      </c>
      <c r="G3857" s="10" t="s">
        <v>1688</v>
      </c>
      <c r="H3857" s="11" t="s">
        <v>1823</v>
      </c>
      <c r="I3857" s="2">
        <f t="shared" si="121"/>
        <v>2</v>
      </c>
      <c r="J3857" s="2" t="s">
        <v>11974</v>
      </c>
    </row>
    <row r="3858" spans="1:10" x14ac:dyDescent="0.25">
      <c r="A3858" s="12">
        <v>7814104675</v>
      </c>
      <c r="B3858" s="13" t="s">
        <v>5659</v>
      </c>
      <c r="C3858" s="13" t="str">
        <f>IF(B3858="","не указан"&amp;COUNTIF($A$3:$A3858,A3858),B3858)</f>
        <v>Дополнительное образование (здание №2)</v>
      </c>
      <c r="D3858" s="10" t="str">
        <f t="shared" si="120"/>
        <v>7814104675Дополнительное образование (здание №2)</v>
      </c>
      <c r="E3858" s="13" t="s">
        <v>5660</v>
      </c>
      <c r="F3858" s="13" t="s">
        <v>16</v>
      </c>
      <c r="G3858" s="13" t="s">
        <v>1688</v>
      </c>
      <c r="H3858" s="14" t="s">
        <v>1823</v>
      </c>
      <c r="I3858" s="2">
        <f t="shared" si="121"/>
        <v>1</v>
      </c>
      <c r="J3858" s="2" t="s">
        <v>11974</v>
      </c>
    </row>
    <row r="3859" spans="1:10" x14ac:dyDescent="0.25">
      <c r="A3859" s="9">
        <v>7814104749</v>
      </c>
      <c r="B3859" s="10" t="s">
        <v>4047</v>
      </c>
      <c r="C3859" s="13" t="str">
        <f>IF(B3859="","не указан"&amp;COUNTIF($A$3:$A3859,A3859),B3859)</f>
        <v>ГБОУ школа № 438 Приморского района Санкт-Петербурга</v>
      </c>
      <c r="D3859" s="10" t="str">
        <f t="shared" si="120"/>
        <v>7814104749ГБОУ школа № 438 Приморского района Санкт-Петербурга</v>
      </c>
      <c r="E3859" s="10" t="s">
        <v>4048</v>
      </c>
      <c r="F3859" s="10" t="s">
        <v>16</v>
      </c>
      <c r="G3859" s="10" t="s">
        <v>1688</v>
      </c>
      <c r="H3859" s="11" t="s">
        <v>1790</v>
      </c>
      <c r="I3859" s="2">
        <f t="shared" si="121"/>
        <v>2</v>
      </c>
      <c r="J3859" s="2" t="s">
        <v>11974</v>
      </c>
    </row>
    <row r="3860" spans="1:10" x14ac:dyDescent="0.25">
      <c r="A3860" s="12">
        <v>7814104749</v>
      </c>
      <c r="B3860" s="13" t="s">
        <v>10937</v>
      </c>
      <c r="C3860" s="13" t="str">
        <f>IF(B3860="","не указан"&amp;COUNTIF($A$3:$A3860,A3860),B3860)</f>
        <v>Структурное подразделение Отделение дошкольного образования детей</v>
      </c>
      <c r="D3860" s="10" t="str">
        <f t="shared" si="120"/>
        <v>7814104749Структурное подразделение Отделение дошкольного образования детей</v>
      </c>
      <c r="E3860" s="13" t="s">
        <v>10938</v>
      </c>
      <c r="F3860" s="13" t="s">
        <v>16</v>
      </c>
      <c r="G3860" s="13" t="s">
        <v>1688</v>
      </c>
      <c r="H3860" s="14" t="s">
        <v>1790</v>
      </c>
      <c r="I3860" s="2">
        <f t="shared" si="121"/>
        <v>1</v>
      </c>
      <c r="J3860" s="2" t="s">
        <v>11974</v>
      </c>
    </row>
    <row r="3861" spans="1:10" x14ac:dyDescent="0.25">
      <c r="A3861" s="9">
        <v>7814104805</v>
      </c>
      <c r="B3861" s="13"/>
      <c r="C3861" s="13" t="str">
        <f>IF(B3861="","не указан"&amp;COUNTIF($A$3:$A3861,A3861),B3861)</f>
        <v>не указан1</v>
      </c>
      <c r="D3861" s="10" t="str">
        <f t="shared" si="120"/>
        <v>7814104805не указан1</v>
      </c>
      <c r="E3861" s="10" t="s">
        <v>4664</v>
      </c>
      <c r="F3861" s="10" t="s">
        <v>16</v>
      </c>
      <c r="G3861" s="10" t="s">
        <v>1688</v>
      </c>
      <c r="H3861" s="11" t="s">
        <v>1768</v>
      </c>
      <c r="I3861" s="2">
        <f t="shared" si="121"/>
        <v>1</v>
      </c>
      <c r="J3861" s="2" t="s">
        <v>11974</v>
      </c>
    </row>
    <row r="3862" spans="1:10" x14ac:dyDescent="0.25">
      <c r="A3862" s="12">
        <v>7814104883</v>
      </c>
      <c r="B3862" s="13" t="s">
        <v>6109</v>
      </c>
      <c r="C3862" s="13" t="str">
        <f>IF(B3862="","не указан"&amp;COUNTIF($A$3:$A3862,A3862),B3862)</f>
        <v>Здание (пр. Авиаконструкторов, д. 21, корп. 1, лит. А)</v>
      </c>
      <c r="D3862" s="10" t="str">
        <f t="shared" si="120"/>
        <v>7814104883Здание (пр. Авиаконструкторов, д. 21, корп. 1, лит. А)</v>
      </c>
      <c r="E3862" s="13"/>
      <c r="F3862" s="13" t="s">
        <v>16</v>
      </c>
      <c r="G3862" s="13" t="s">
        <v>1688</v>
      </c>
      <c r="H3862" s="14" t="s">
        <v>1825</v>
      </c>
      <c r="I3862" s="2">
        <f t="shared" si="121"/>
        <v>2</v>
      </c>
      <c r="J3862" s="2" t="s">
        <v>11974</v>
      </c>
    </row>
    <row r="3863" spans="1:10" x14ac:dyDescent="0.25">
      <c r="A3863" s="9">
        <v>7814104883</v>
      </c>
      <c r="B3863" s="10" t="s">
        <v>9703</v>
      </c>
      <c r="C3863" s="13" t="str">
        <f>IF(B3863="","не указан"&amp;COUNTIF($A$3:$A3863,A3863),B3863)</f>
        <v>Помещение (наб. Чёрной речи, д. 16, лит. А)</v>
      </c>
      <c r="D3863" s="10" t="str">
        <f t="shared" si="120"/>
        <v>7814104883Помещение (наб. Чёрной речи, д. 16, лит. А)</v>
      </c>
      <c r="E3863" s="10"/>
      <c r="F3863" s="10" t="s">
        <v>16</v>
      </c>
      <c r="G3863" s="10" t="s">
        <v>1688</v>
      </c>
      <c r="H3863" s="11" t="s">
        <v>1825</v>
      </c>
      <c r="I3863" s="2">
        <f t="shared" si="121"/>
        <v>1</v>
      </c>
      <c r="J3863" s="2" t="s">
        <v>11974</v>
      </c>
    </row>
    <row r="3864" spans="1:10" x14ac:dyDescent="0.25">
      <c r="A3864" s="12">
        <v>7814105037</v>
      </c>
      <c r="B3864" s="13" t="s">
        <v>6199</v>
      </c>
      <c r="C3864" s="13" t="str">
        <f>IF(B3864="","не указан"&amp;COUNTIF($A$3:$A3864,A3864),B3864)</f>
        <v>Здание ГБОУ школы №595 Приморского района Санкт-Петербурга</v>
      </c>
      <c r="D3864" s="10" t="str">
        <f t="shared" si="120"/>
        <v>7814105037Здание ГБОУ школы №595 Приморского района Санкт-Петербурга</v>
      </c>
      <c r="E3864" s="13"/>
      <c r="F3864" s="13" t="s">
        <v>16</v>
      </c>
      <c r="G3864" s="13" t="s">
        <v>1688</v>
      </c>
      <c r="H3864" s="14" t="s">
        <v>1805</v>
      </c>
      <c r="I3864" s="2">
        <f t="shared" si="121"/>
        <v>1</v>
      </c>
      <c r="J3864" s="2" t="s">
        <v>11974</v>
      </c>
    </row>
    <row r="3865" spans="1:10" x14ac:dyDescent="0.25">
      <c r="A3865" s="9">
        <v>7814105277</v>
      </c>
      <c r="B3865" s="10" t="s">
        <v>4518</v>
      </c>
      <c r="C3865" s="13" t="str">
        <f>IF(B3865="","не указан"&amp;COUNTIF($A$3:$A3865,A3865),B3865)</f>
        <v>Государственное бюджетное дошкольное образовательное учреждение детский сад № 9 комбинированного вида Приморского района Санкт-Петербурга</v>
      </c>
      <c r="D3865" s="10" t="str">
        <f t="shared" si="120"/>
        <v>7814105277Государственное бюджетное дошкольное образовательное учреждение детский сад № 9 комбинированного вида Приморского района Санкт-Петербурга</v>
      </c>
      <c r="E3865" s="10" t="s">
        <v>4519</v>
      </c>
      <c r="F3865" s="10" t="s">
        <v>16</v>
      </c>
      <c r="G3865" s="10" t="s">
        <v>1688</v>
      </c>
      <c r="H3865" s="11" t="s">
        <v>1762</v>
      </c>
      <c r="I3865" s="2">
        <f t="shared" si="121"/>
        <v>1</v>
      </c>
      <c r="J3865" s="2" t="s">
        <v>11974</v>
      </c>
    </row>
    <row r="3866" spans="1:10" x14ac:dyDescent="0.25">
      <c r="A3866" s="12">
        <v>7814105380</v>
      </c>
      <c r="B3866" s="13"/>
      <c r="C3866" s="13" t="str">
        <f>IF(B3866="","не указан"&amp;COUNTIF($A$3:$A3866,A3866),B3866)</f>
        <v>не указан1</v>
      </c>
      <c r="D3866" s="10" t="str">
        <f t="shared" si="120"/>
        <v>7814105380не указан1</v>
      </c>
      <c r="E3866" s="13" t="s">
        <v>5888</v>
      </c>
      <c r="F3866" s="13" t="s">
        <v>16</v>
      </c>
      <c r="G3866" s="13" t="s">
        <v>1688</v>
      </c>
      <c r="H3866" s="14" t="s">
        <v>1759</v>
      </c>
      <c r="I3866" s="2">
        <f t="shared" si="121"/>
        <v>2</v>
      </c>
      <c r="J3866" s="2" t="s">
        <v>11974</v>
      </c>
    </row>
    <row r="3867" spans="1:10" x14ac:dyDescent="0.25">
      <c r="A3867" s="9">
        <v>7814105380</v>
      </c>
      <c r="B3867" s="13"/>
      <c r="C3867" s="13" t="str">
        <f>IF(B3867="","не указан"&amp;COUNTIF($A$3:$A3867,A3867),B3867)</f>
        <v>не указан2</v>
      </c>
      <c r="D3867" s="10" t="str">
        <f t="shared" si="120"/>
        <v>7814105380не указан2</v>
      </c>
      <c r="E3867" s="10" t="s">
        <v>7326</v>
      </c>
      <c r="F3867" s="10" t="s">
        <v>16</v>
      </c>
      <c r="G3867" s="10" t="s">
        <v>1688</v>
      </c>
      <c r="H3867" s="11" t="s">
        <v>1759</v>
      </c>
      <c r="I3867" s="2">
        <f t="shared" si="121"/>
        <v>1</v>
      </c>
      <c r="J3867" s="2" t="s">
        <v>11974</v>
      </c>
    </row>
    <row r="3868" spans="1:10" x14ac:dyDescent="0.25">
      <c r="A3868" s="12">
        <v>7814105894</v>
      </c>
      <c r="B3868" s="13" t="s">
        <v>6436</v>
      </c>
      <c r="C3868" s="13" t="str">
        <f>IF(B3868="","не указан"&amp;COUNTIF($A$3:$A3868,A3868),B3868)</f>
        <v>Здание литера А</v>
      </c>
      <c r="D3868" s="10" t="str">
        <f t="shared" si="120"/>
        <v>7814105894Здание литера А</v>
      </c>
      <c r="E3868" s="13"/>
      <c r="F3868" s="13" t="s">
        <v>2243</v>
      </c>
      <c r="G3868" s="13" t="s">
        <v>2640</v>
      </c>
      <c r="H3868" s="14" t="s">
        <v>2677</v>
      </c>
      <c r="I3868" s="2">
        <f t="shared" si="121"/>
        <v>11</v>
      </c>
      <c r="J3868" s="2" t="s">
        <v>11974</v>
      </c>
    </row>
    <row r="3869" spans="1:10" x14ac:dyDescent="0.25">
      <c r="A3869" s="9">
        <v>7814105894</v>
      </c>
      <c r="B3869" s="10" t="s">
        <v>6437</v>
      </c>
      <c r="C3869" s="13" t="str">
        <f>IF(B3869="","не указан"&amp;COUNTIF($A$3:$A3869,A3869),B3869)</f>
        <v>Здание литера Б</v>
      </c>
      <c r="D3869" s="10" t="str">
        <f t="shared" si="120"/>
        <v>7814105894Здание литера Б</v>
      </c>
      <c r="E3869" s="10"/>
      <c r="F3869" s="10" t="s">
        <v>2243</v>
      </c>
      <c r="G3869" s="10" t="s">
        <v>2640</v>
      </c>
      <c r="H3869" s="11" t="s">
        <v>2677</v>
      </c>
      <c r="I3869" s="2">
        <f t="shared" si="121"/>
        <v>10</v>
      </c>
      <c r="J3869" s="2" t="s">
        <v>11974</v>
      </c>
    </row>
    <row r="3870" spans="1:10" x14ac:dyDescent="0.25">
      <c r="A3870" s="12">
        <v>7814105894</v>
      </c>
      <c r="B3870" s="13" t="s">
        <v>6438</v>
      </c>
      <c r="C3870" s="13" t="str">
        <f>IF(B3870="","не указан"&amp;COUNTIF($A$3:$A3870,A3870),B3870)</f>
        <v>Здание литера В</v>
      </c>
      <c r="D3870" s="10" t="str">
        <f t="shared" si="120"/>
        <v>7814105894Здание литера В</v>
      </c>
      <c r="E3870" s="13"/>
      <c r="F3870" s="13" t="s">
        <v>2243</v>
      </c>
      <c r="G3870" s="13" t="s">
        <v>2640</v>
      </c>
      <c r="H3870" s="14" t="s">
        <v>2677</v>
      </c>
      <c r="I3870" s="2">
        <f t="shared" si="121"/>
        <v>9</v>
      </c>
      <c r="J3870" s="2" t="s">
        <v>11974</v>
      </c>
    </row>
    <row r="3871" spans="1:10" x14ac:dyDescent="0.25">
      <c r="A3871" s="9">
        <v>7814105894</v>
      </c>
      <c r="B3871" s="10" t="s">
        <v>6439</v>
      </c>
      <c r="C3871" s="13" t="str">
        <f>IF(B3871="","не указан"&amp;COUNTIF($A$3:$A3871,A3871),B3871)</f>
        <v>Здание литера Д</v>
      </c>
      <c r="D3871" s="10" t="str">
        <f t="shared" si="120"/>
        <v>7814105894Здание литера Д</v>
      </c>
      <c r="E3871" s="10"/>
      <c r="F3871" s="10" t="s">
        <v>2243</v>
      </c>
      <c r="G3871" s="10" t="s">
        <v>2640</v>
      </c>
      <c r="H3871" s="11" t="s">
        <v>2677</v>
      </c>
      <c r="I3871" s="2">
        <f t="shared" si="121"/>
        <v>8</v>
      </c>
      <c r="J3871" s="2" t="s">
        <v>11974</v>
      </c>
    </row>
    <row r="3872" spans="1:10" x14ac:dyDescent="0.25">
      <c r="A3872" s="12">
        <v>7814105894</v>
      </c>
      <c r="B3872" s="13" t="s">
        <v>6440</v>
      </c>
      <c r="C3872" s="13" t="str">
        <f>IF(B3872="","не указан"&amp;COUNTIF($A$3:$A3872,A3872),B3872)</f>
        <v>Здание литера Е</v>
      </c>
      <c r="D3872" s="10" t="str">
        <f t="shared" si="120"/>
        <v>7814105894Здание литера Е</v>
      </c>
      <c r="E3872" s="13"/>
      <c r="F3872" s="13" t="s">
        <v>2243</v>
      </c>
      <c r="G3872" s="13" t="s">
        <v>2640</v>
      </c>
      <c r="H3872" s="14" t="s">
        <v>2677</v>
      </c>
      <c r="I3872" s="2">
        <f t="shared" si="121"/>
        <v>7</v>
      </c>
      <c r="J3872" s="2" t="s">
        <v>11974</v>
      </c>
    </row>
    <row r="3873" spans="1:10" x14ac:dyDescent="0.25">
      <c r="A3873" s="9">
        <v>7814105894</v>
      </c>
      <c r="B3873" s="10" t="s">
        <v>6441</v>
      </c>
      <c r="C3873" s="13" t="str">
        <f>IF(B3873="","не указан"&amp;COUNTIF($A$3:$A3873,A3873),B3873)</f>
        <v>Здание литера Ж</v>
      </c>
      <c r="D3873" s="10" t="str">
        <f t="shared" si="120"/>
        <v>7814105894Здание литера Ж</v>
      </c>
      <c r="E3873" s="10"/>
      <c r="F3873" s="10" t="s">
        <v>2243</v>
      </c>
      <c r="G3873" s="10" t="s">
        <v>2640</v>
      </c>
      <c r="H3873" s="11" t="s">
        <v>2677</v>
      </c>
      <c r="I3873" s="2">
        <f t="shared" si="121"/>
        <v>6</v>
      </c>
      <c r="J3873" s="2" t="s">
        <v>11974</v>
      </c>
    </row>
    <row r="3874" spans="1:10" x14ac:dyDescent="0.25">
      <c r="A3874" s="12">
        <v>7814105894</v>
      </c>
      <c r="B3874" s="13" t="s">
        <v>6442</v>
      </c>
      <c r="C3874" s="13" t="str">
        <f>IF(B3874="","не указан"&amp;COUNTIF($A$3:$A3874,A3874),B3874)</f>
        <v>Здание литера З</v>
      </c>
      <c r="D3874" s="10" t="str">
        <f t="shared" si="120"/>
        <v>7814105894Здание литера З</v>
      </c>
      <c r="E3874" s="13"/>
      <c r="F3874" s="13" t="s">
        <v>2243</v>
      </c>
      <c r="G3874" s="13" t="s">
        <v>2640</v>
      </c>
      <c r="H3874" s="14" t="s">
        <v>2677</v>
      </c>
      <c r="I3874" s="2">
        <f t="shared" si="121"/>
        <v>5</v>
      </c>
      <c r="J3874" s="2" t="s">
        <v>11974</v>
      </c>
    </row>
    <row r="3875" spans="1:10" x14ac:dyDescent="0.25">
      <c r="A3875" s="9">
        <v>7814105894</v>
      </c>
      <c r="B3875" s="10" t="s">
        <v>6443</v>
      </c>
      <c r="C3875" s="13" t="str">
        <f>IF(B3875="","не указан"&amp;COUNTIF($A$3:$A3875,A3875),B3875)</f>
        <v>Здание литера И</v>
      </c>
      <c r="D3875" s="10" t="str">
        <f t="shared" si="120"/>
        <v>7814105894Здание литера И</v>
      </c>
      <c r="E3875" s="10"/>
      <c r="F3875" s="10" t="s">
        <v>2243</v>
      </c>
      <c r="G3875" s="10" t="s">
        <v>2640</v>
      </c>
      <c r="H3875" s="11" t="s">
        <v>2677</v>
      </c>
      <c r="I3875" s="2">
        <f t="shared" si="121"/>
        <v>4</v>
      </c>
      <c r="J3875" s="2" t="s">
        <v>11974</v>
      </c>
    </row>
    <row r="3876" spans="1:10" x14ac:dyDescent="0.25">
      <c r="A3876" s="12">
        <v>7814105894</v>
      </c>
      <c r="B3876" s="13" t="s">
        <v>6444</v>
      </c>
      <c r="C3876" s="13" t="str">
        <f>IF(B3876="","не указан"&amp;COUNTIF($A$3:$A3876,A3876),B3876)</f>
        <v>Здание литера М</v>
      </c>
      <c r="D3876" s="10" t="str">
        <f t="shared" si="120"/>
        <v>7814105894Здание литера М</v>
      </c>
      <c r="E3876" s="13"/>
      <c r="F3876" s="13" t="s">
        <v>2243</v>
      </c>
      <c r="G3876" s="13" t="s">
        <v>2640</v>
      </c>
      <c r="H3876" s="14" t="s">
        <v>2677</v>
      </c>
      <c r="I3876" s="2">
        <f t="shared" si="121"/>
        <v>3</v>
      </c>
      <c r="J3876" s="2" t="s">
        <v>11974</v>
      </c>
    </row>
    <row r="3877" spans="1:10" x14ac:dyDescent="0.25">
      <c r="A3877" s="9">
        <v>7814105894</v>
      </c>
      <c r="B3877" s="10" t="s">
        <v>6445</v>
      </c>
      <c r="C3877" s="13" t="str">
        <f>IF(B3877="","не указан"&amp;COUNTIF($A$3:$A3877,A3877),B3877)</f>
        <v>Здание литера Н</v>
      </c>
      <c r="D3877" s="10" t="str">
        <f t="shared" si="120"/>
        <v>7814105894Здание литера Н</v>
      </c>
      <c r="E3877" s="10"/>
      <c r="F3877" s="10" t="s">
        <v>2243</v>
      </c>
      <c r="G3877" s="10" t="s">
        <v>2640</v>
      </c>
      <c r="H3877" s="11" t="s">
        <v>2677</v>
      </c>
      <c r="I3877" s="2">
        <f t="shared" si="121"/>
        <v>2</v>
      </c>
      <c r="J3877" s="2" t="s">
        <v>11974</v>
      </c>
    </row>
    <row r="3878" spans="1:10" x14ac:dyDescent="0.25">
      <c r="A3878" s="12">
        <v>7814105894</v>
      </c>
      <c r="B3878" s="13" t="s">
        <v>6610</v>
      </c>
      <c r="C3878" s="13" t="str">
        <f>IF(B3878="","не указан"&amp;COUNTIF($A$3:$A3878,A3878),B3878)</f>
        <v>Здание Центра</v>
      </c>
      <c r="D3878" s="10" t="str">
        <f t="shared" si="120"/>
        <v>7814105894Здание Центра</v>
      </c>
      <c r="E3878" s="13" t="s">
        <v>6611</v>
      </c>
      <c r="F3878" s="13" t="s">
        <v>2243</v>
      </c>
      <c r="G3878" s="13" t="s">
        <v>2640</v>
      </c>
      <c r="H3878" s="14" t="s">
        <v>2677</v>
      </c>
      <c r="I3878" s="2">
        <f t="shared" si="121"/>
        <v>1</v>
      </c>
      <c r="J3878" s="2" t="s">
        <v>11974</v>
      </c>
    </row>
    <row r="3879" spans="1:10" x14ac:dyDescent="0.25">
      <c r="A3879" s="9">
        <v>7814106224</v>
      </c>
      <c r="B3879" s="13"/>
      <c r="C3879" s="13" t="str">
        <f>IF(B3879="","не указан"&amp;COUNTIF($A$3:$A3879,A3879),B3879)</f>
        <v>не указан1</v>
      </c>
      <c r="D3879" s="10" t="str">
        <f t="shared" si="120"/>
        <v>7814106224не указан1</v>
      </c>
      <c r="E3879" s="10" t="s">
        <v>10851</v>
      </c>
      <c r="F3879" s="10" t="s">
        <v>16</v>
      </c>
      <c r="G3879" s="10" t="s">
        <v>1688</v>
      </c>
      <c r="H3879" s="11" t="s">
        <v>1818</v>
      </c>
      <c r="I3879" s="2">
        <f t="shared" si="121"/>
        <v>1</v>
      </c>
      <c r="J3879" s="2" t="s">
        <v>11974</v>
      </c>
    </row>
    <row r="3880" spans="1:10" x14ac:dyDescent="0.25">
      <c r="A3880" s="12">
        <v>7814106827</v>
      </c>
      <c r="B3880" s="13" t="s">
        <v>4066</v>
      </c>
      <c r="C3880" s="13" t="str">
        <f>IF(B3880="","не указан"&amp;COUNTIF($A$3:$A3880,A3880),B3880)</f>
        <v>ГБОУ школа № 683 Приморского района  Санкт-Петербурга</v>
      </c>
      <c r="D3880" s="10" t="str">
        <f t="shared" si="120"/>
        <v>7814106827ГБОУ школа № 683 Приморского района  Санкт-Петербурга</v>
      </c>
      <c r="E3880" s="13"/>
      <c r="F3880" s="13" t="s">
        <v>16</v>
      </c>
      <c r="G3880" s="13" t="s">
        <v>1688</v>
      </c>
      <c r="H3880" s="14" t="s">
        <v>1819</v>
      </c>
      <c r="I3880" s="2">
        <f t="shared" si="121"/>
        <v>1</v>
      </c>
      <c r="J3880" s="2" t="s">
        <v>11974</v>
      </c>
    </row>
    <row r="3881" spans="1:10" x14ac:dyDescent="0.25">
      <c r="A3881" s="9">
        <v>7814107002</v>
      </c>
      <c r="B3881" s="10" t="s">
        <v>4778</v>
      </c>
      <c r="C3881" s="13" t="str">
        <f>IF(B3881="","не указан"&amp;COUNTIF($A$3:$A3881,A3881),B3881)</f>
        <v>Государственное бюджетное общеобразовательное учреждение средняя общеобразовательная школа № 640 Приморского района Санкт-Петербурга</v>
      </c>
      <c r="D3881" s="10" t="str">
        <f t="shared" si="120"/>
        <v>7814107002Государственное бюджетное общеобразовательное учреждение средняя общеобразовательная школа № 640 Приморского района Санкт-Петербурга</v>
      </c>
      <c r="E3881" s="10" t="s">
        <v>4779</v>
      </c>
      <c r="F3881" s="10" t="s">
        <v>16</v>
      </c>
      <c r="G3881" s="10" t="s">
        <v>1688</v>
      </c>
      <c r="H3881" s="11" t="s">
        <v>1815</v>
      </c>
      <c r="I3881" s="2">
        <f t="shared" si="121"/>
        <v>1</v>
      </c>
      <c r="J3881" s="2" t="s">
        <v>11974</v>
      </c>
    </row>
    <row r="3882" spans="1:10" x14ac:dyDescent="0.25">
      <c r="A3882" s="12">
        <v>7814108302</v>
      </c>
      <c r="B3882" s="13"/>
      <c r="C3882" s="13" t="str">
        <f>IF(B3882="","не указан"&amp;COUNTIF($A$3:$A3882,A3882),B3882)</f>
        <v>не указан1</v>
      </c>
      <c r="D3882" s="10" t="str">
        <f t="shared" si="120"/>
        <v>7814108302не указан1</v>
      </c>
      <c r="E3882" s="13" t="s">
        <v>7985</v>
      </c>
      <c r="F3882" s="13" t="s">
        <v>16</v>
      </c>
      <c r="G3882" s="13" t="s">
        <v>1688</v>
      </c>
      <c r="H3882" s="14" t="s">
        <v>1826</v>
      </c>
      <c r="I3882" s="2">
        <f t="shared" si="121"/>
        <v>1</v>
      </c>
      <c r="J3882" s="2" t="s">
        <v>11974</v>
      </c>
    </row>
    <row r="3883" spans="1:10" x14ac:dyDescent="0.25">
      <c r="A3883" s="9">
        <v>7814110284</v>
      </c>
      <c r="B3883" s="10" t="s">
        <v>3570</v>
      </c>
      <c r="C3883" s="13" t="str">
        <f>IF(B3883="","не указан"&amp;COUNTIF($A$3:$A3883,A3883),B3883)</f>
        <v>Велобаза 3д.2</v>
      </c>
      <c r="D3883" s="10" t="str">
        <f t="shared" si="120"/>
        <v>7814110284Велобаза 3д.2</v>
      </c>
      <c r="E3883" s="10"/>
      <c r="F3883" s="10" t="s">
        <v>2243</v>
      </c>
      <c r="G3883" s="10" t="s">
        <v>2708</v>
      </c>
      <c r="H3883" s="11" t="s">
        <v>2709</v>
      </c>
      <c r="I3883" s="2">
        <f t="shared" si="121"/>
        <v>3</v>
      </c>
      <c r="J3883" s="2" t="s">
        <v>11974</v>
      </c>
    </row>
    <row r="3884" spans="1:10" x14ac:dyDescent="0.25">
      <c r="A3884" s="12">
        <v>7814110284</v>
      </c>
      <c r="B3884" s="13" t="s">
        <v>3571</v>
      </c>
      <c r="C3884" s="13" t="str">
        <f>IF(B3884="","не указан"&amp;COUNTIF($A$3:$A3884,A3884),B3884)</f>
        <v>Велобаза Зд.3</v>
      </c>
      <c r="D3884" s="10" t="str">
        <f t="shared" si="120"/>
        <v>7814110284Велобаза Зд.3</v>
      </c>
      <c r="E3884" s="13"/>
      <c r="F3884" s="13" t="s">
        <v>2243</v>
      </c>
      <c r="G3884" s="13" t="s">
        <v>2708</v>
      </c>
      <c r="H3884" s="14" t="s">
        <v>2709</v>
      </c>
      <c r="I3884" s="2">
        <f t="shared" si="121"/>
        <v>2</v>
      </c>
      <c r="J3884" s="2" t="s">
        <v>11974</v>
      </c>
    </row>
    <row r="3885" spans="1:10" x14ac:dyDescent="0.25">
      <c r="A3885" s="9">
        <v>7814110284</v>
      </c>
      <c r="B3885" s="10" t="s">
        <v>11910</v>
      </c>
      <c r="C3885" s="13" t="str">
        <f>IF(B3885="","не указан"&amp;COUNTIF($A$3:$A3885,A3885),B3885)</f>
        <v>Школа-интернат</v>
      </c>
      <c r="D3885" s="10" t="str">
        <f t="shared" si="120"/>
        <v>7814110284Школа-интернат</v>
      </c>
      <c r="E3885" s="10" t="s">
        <v>11911</v>
      </c>
      <c r="F3885" s="10" t="s">
        <v>2243</v>
      </c>
      <c r="G3885" s="10" t="s">
        <v>2708</v>
      </c>
      <c r="H3885" s="11" t="s">
        <v>2709</v>
      </c>
      <c r="I3885" s="2">
        <f t="shared" si="121"/>
        <v>1</v>
      </c>
      <c r="J3885" s="2" t="s">
        <v>11974</v>
      </c>
    </row>
    <row r="3886" spans="1:10" x14ac:dyDescent="0.25">
      <c r="A3886" s="12">
        <v>7814115042</v>
      </c>
      <c r="B3886" s="13" t="s">
        <v>10571</v>
      </c>
      <c r="C3886" s="13" t="str">
        <f>IF(B3886="","не указан"&amp;COUNTIF($A$3:$A3886,A3886),B3886)</f>
        <v>СПб ГБУ ДО "Санкт-Петербургская детская художественная школа № 17"</v>
      </c>
      <c r="D3886" s="10" t="str">
        <f t="shared" si="120"/>
        <v>7814115042СПб ГБУ ДО "Санкт-Петербургская детская художественная школа № 17"</v>
      </c>
      <c r="E3886" s="13"/>
      <c r="F3886" s="13" t="s">
        <v>2243</v>
      </c>
      <c r="G3886" s="13" t="s">
        <v>2428</v>
      </c>
      <c r="H3886" s="14" t="s">
        <v>2469</v>
      </c>
      <c r="I3886" s="2">
        <f t="shared" si="121"/>
        <v>3</v>
      </c>
      <c r="J3886" s="2" t="s">
        <v>11974</v>
      </c>
    </row>
    <row r="3887" spans="1:10" x14ac:dyDescent="0.25">
      <c r="A3887" s="9">
        <v>7814115042</v>
      </c>
      <c r="B3887" s="13"/>
      <c r="C3887" s="13" t="str">
        <f>IF(B3887="","не указан"&amp;COUNTIF($A$3:$A3887,A3887),B3887)</f>
        <v>не указан2</v>
      </c>
      <c r="D3887" s="10" t="str">
        <f t="shared" si="120"/>
        <v>7814115042не указан2</v>
      </c>
      <c r="E3887" s="10" t="s">
        <v>10572</v>
      </c>
      <c r="F3887" s="10" t="s">
        <v>2243</v>
      </c>
      <c r="G3887" s="10" t="s">
        <v>2428</v>
      </c>
      <c r="H3887" s="11" t="s">
        <v>2469</v>
      </c>
      <c r="I3887" s="2">
        <f t="shared" si="121"/>
        <v>2</v>
      </c>
      <c r="J3887" s="2" t="s">
        <v>11974</v>
      </c>
    </row>
    <row r="3888" spans="1:10" x14ac:dyDescent="0.25">
      <c r="A3888" s="12">
        <v>7814115042</v>
      </c>
      <c r="B3888" s="13"/>
      <c r="C3888" s="13" t="str">
        <f>IF(B3888="","не указан"&amp;COUNTIF($A$3:$A3888,A3888),B3888)</f>
        <v>не указан3</v>
      </c>
      <c r="D3888" s="10" t="str">
        <f t="shared" si="120"/>
        <v>7814115042не указан3</v>
      </c>
      <c r="E3888" s="13" t="s">
        <v>10573</v>
      </c>
      <c r="F3888" s="13" t="s">
        <v>2243</v>
      </c>
      <c r="G3888" s="13" t="s">
        <v>2428</v>
      </c>
      <c r="H3888" s="14" t="s">
        <v>2469</v>
      </c>
      <c r="I3888" s="2">
        <f t="shared" si="121"/>
        <v>1</v>
      </c>
      <c r="J3888" s="2" t="s">
        <v>11974</v>
      </c>
    </row>
    <row r="3889" spans="1:10" x14ac:dyDescent="0.25">
      <c r="A3889" s="9">
        <v>7814115596</v>
      </c>
      <c r="B3889" s="13"/>
      <c r="C3889" s="13" t="str">
        <f>IF(B3889="","не указан"&amp;COUNTIF($A$3:$A3889,A3889),B3889)</f>
        <v>не указан1</v>
      </c>
      <c r="D3889" s="10" t="str">
        <f t="shared" si="120"/>
        <v>7814115596не указан1</v>
      </c>
      <c r="E3889" s="10"/>
      <c r="F3889" s="10" t="s">
        <v>2243</v>
      </c>
      <c r="G3889" s="10" t="s">
        <v>2428</v>
      </c>
      <c r="H3889" s="11" t="s">
        <v>2480</v>
      </c>
      <c r="I3889" s="2">
        <f t="shared" si="121"/>
        <v>1</v>
      </c>
      <c r="J3889" s="2" t="s">
        <v>11974</v>
      </c>
    </row>
    <row r="3890" spans="1:10" x14ac:dyDescent="0.25">
      <c r="A3890" s="12">
        <v>7814126580</v>
      </c>
      <c r="B3890" s="13" t="s">
        <v>11253</v>
      </c>
      <c r="C3890" s="13" t="str">
        <f>IF(B3890="","не указан"&amp;COUNTIF($A$3:$A3890,A3890),B3890)</f>
        <v>Учебное учреждение</v>
      </c>
      <c r="D3890" s="10" t="str">
        <f t="shared" si="120"/>
        <v>7814126580Учебное учреждение</v>
      </c>
      <c r="E3890" s="13" t="s">
        <v>11254</v>
      </c>
      <c r="F3890" s="13" t="s">
        <v>2243</v>
      </c>
      <c r="G3890" s="13" t="s">
        <v>2317</v>
      </c>
      <c r="H3890" s="14" t="s">
        <v>2330</v>
      </c>
      <c r="I3890" s="2">
        <f t="shared" si="121"/>
        <v>1</v>
      </c>
      <c r="J3890" s="2" t="s">
        <v>11974</v>
      </c>
    </row>
    <row r="3891" spans="1:10" x14ac:dyDescent="0.25">
      <c r="A3891" s="9">
        <v>7814130650</v>
      </c>
      <c r="B3891" s="13"/>
      <c r="C3891" s="13" t="str">
        <f>IF(B3891="","не указан"&amp;COUNTIF($A$3:$A3891,A3891),B3891)</f>
        <v>не указан1</v>
      </c>
      <c r="D3891" s="10" t="str">
        <f t="shared" si="120"/>
        <v>7814130650не указан1</v>
      </c>
      <c r="E3891" s="10" t="s">
        <v>9577</v>
      </c>
      <c r="F3891" s="10" t="s">
        <v>16</v>
      </c>
      <c r="G3891" s="10" t="s">
        <v>1688</v>
      </c>
      <c r="H3891" s="11" t="s">
        <v>1842</v>
      </c>
      <c r="I3891" s="2">
        <f t="shared" si="121"/>
        <v>1</v>
      </c>
      <c r="J3891" s="2" t="s">
        <v>11974</v>
      </c>
    </row>
    <row r="3892" spans="1:10" x14ac:dyDescent="0.25">
      <c r="A3892" s="12">
        <v>7814130668</v>
      </c>
      <c r="B3892" s="13" t="s">
        <v>8866</v>
      </c>
      <c r="C3892" s="13" t="str">
        <f>IF(B3892="","не указан"&amp;COUNTIF($A$3:$A3892,A3892),B3892)</f>
        <v>Офис врача общей (семейной) практики</v>
      </c>
      <c r="D3892" s="10" t="str">
        <f t="shared" si="120"/>
        <v>7814130668Офис врача общей (семейной) практики</v>
      </c>
      <c r="E3892" s="13"/>
      <c r="F3892" s="13" t="s">
        <v>16</v>
      </c>
      <c r="G3892" s="13" t="s">
        <v>1688</v>
      </c>
      <c r="H3892" s="14" t="s">
        <v>1838</v>
      </c>
      <c r="I3892" s="2">
        <f t="shared" si="121"/>
        <v>4</v>
      </c>
      <c r="J3892" s="2" t="s">
        <v>11974</v>
      </c>
    </row>
    <row r="3893" spans="1:10" x14ac:dyDescent="0.25">
      <c r="A3893" s="9">
        <v>7814130668</v>
      </c>
      <c r="B3893" s="10" t="s">
        <v>8888</v>
      </c>
      <c r="C3893" s="13" t="str">
        <f>IF(B3893="","не указан"&amp;COUNTIF($A$3:$A3893,A3893),B3893)</f>
        <v>Офис врачей общей (семейной) практики</v>
      </c>
      <c r="D3893" s="10" t="str">
        <f t="shared" si="120"/>
        <v>7814130668Офис врачей общей (семейной) практики</v>
      </c>
      <c r="E3893" s="10"/>
      <c r="F3893" s="10" t="s">
        <v>16</v>
      </c>
      <c r="G3893" s="10" t="s">
        <v>1688</v>
      </c>
      <c r="H3893" s="11" t="s">
        <v>1838</v>
      </c>
      <c r="I3893" s="2">
        <f t="shared" si="121"/>
        <v>3</v>
      </c>
      <c r="J3893" s="2" t="s">
        <v>11974</v>
      </c>
    </row>
    <row r="3894" spans="1:10" x14ac:dyDescent="0.25">
      <c r="A3894" s="12">
        <v>7814130668</v>
      </c>
      <c r="B3894" s="13"/>
      <c r="C3894" s="13" t="str">
        <f>IF(B3894="","не указан"&amp;COUNTIF($A$3:$A3894,A3894),B3894)</f>
        <v>не указан3</v>
      </c>
      <c r="D3894" s="10" t="str">
        <f t="shared" si="120"/>
        <v>7814130668не указан3</v>
      </c>
      <c r="E3894" s="13" t="s">
        <v>9576</v>
      </c>
      <c r="F3894" s="13" t="s">
        <v>16</v>
      </c>
      <c r="G3894" s="13" t="s">
        <v>1688</v>
      </c>
      <c r="H3894" s="14" t="s">
        <v>1838</v>
      </c>
      <c r="I3894" s="2">
        <f t="shared" si="121"/>
        <v>2</v>
      </c>
      <c r="J3894" s="2" t="s">
        <v>11974</v>
      </c>
    </row>
    <row r="3895" spans="1:10" x14ac:dyDescent="0.25">
      <c r="A3895" s="9">
        <v>7814130668</v>
      </c>
      <c r="B3895" s="10" t="s">
        <v>9666</v>
      </c>
      <c r="C3895" s="13" t="str">
        <f>IF(B3895="","не указан"&amp;COUNTIF($A$3:$A3895,A3895),B3895)</f>
        <v>Поликлиническое отделение №125</v>
      </c>
      <c r="D3895" s="10" t="str">
        <f t="shared" si="120"/>
        <v>7814130668Поликлиническое отделение №125</v>
      </c>
      <c r="E3895" s="10"/>
      <c r="F3895" s="10" t="s">
        <v>16</v>
      </c>
      <c r="G3895" s="10" t="s">
        <v>1688</v>
      </c>
      <c r="H3895" s="11" t="s">
        <v>1838</v>
      </c>
      <c r="I3895" s="2">
        <f t="shared" si="121"/>
        <v>1</v>
      </c>
      <c r="J3895" s="2" t="s">
        <v>11974</v>
      </c>
    </row>
    <row r="3896" spans="1:10" x14ac:dyDescent="0.25">
      <c r="A3896" s="12">
        <v>7814130675</v>
      </c>
      <c r="B3896" s="13" t="s">
        <v>6685</v>
      </c>
      <c r="C3896" s="13" t="str">
        <f>IF(B3896="","не указан"&amp;COUNTIF($A$3:$A3896,A3896),B3896)</f>
        <v>Здания и помещения здравоохранения и социального обслуживания населения</v>
      </c>
      <c r="D3896" s="10" t="str">
        <f t="shared" si="120"/>
        <v>7814130675Здания и помещения здравоохранения и социального обслуживания населения</v>
      </c>
      <c r="E3896" s="13"/>
      <c r="F3896" s="13" t="s">
        <v>16</v>
      </c>
      <c r="G3896" s="13" t="s">
        <v>1688</v>
      </c>
      <c r="H3896" s="14" t="s">
        <v>1844</v>
      </c>
      <c r="I3896" s="2">
        <f t="shared" si="121"/>
        <v>2</v>
      </c>
      <c r="J3896" s="2" t="s">
        <v>11974</v>
      </c>
    </row>
    <row r="3897" spans="1:10" x14ac:dyDescent="0.25">
      <c r="A3897" s="9">
        <v>7814130675</v>
      </c>
      <c r="B3897" s="13"/>
      <c r="C3897" s="13" t="str">
        <f>IF(B3897="","не указан"&amp;COUNTIF($A$3:$A3897,A3897),B3897)</f>
        <v>не указан2</v>
      </c>
      <c r="D3897" s="10" t="str">
        <f t="shared" si="120"/>
        <v>7814130675не указан2</v>
      </c>
      <c r="E3897" s="10"/>
      <c r="F3897" s="10" t="s">
        <v>16</v>
      </c>
      <c r="G3897" s="10" t="s">
        <v>1688</v>
      </c>
      <c r="H3897" s="11" t="s">
        <v>1844</v>
      </c>
      <c r="I3897" s="2">
        <f t="shared" si="121"/>
        <v>1</v>
      </c>
      <c r="J3897" s="2" t="s">
        <v>11974</v>
      </c>
    </row>
    <row r="3898" spans="1:10" x14ac:dyDescent="0.25">
      <c r="A3898" s="12">
        <v>7814130682</v>
      </c>
      <c r="B3898" s="13" t="s">
        <v>7840</v>
      </c>
      <c r="C3898" s="13" t="str">
        <f>IF(B3898="","не указан"&amp;COUNTIF($A$3:$A3898,A3898),B3898)</f>
        <v>Нежилое, для осуществление медицинской деятельности (здание №1)</v>
      </c>
      <c r="D3898" s="10" t="str">
        <f t="shared" si="120"/>
        <v>7814130682Нежилое, для осуществление медицинской деятельности (здание №1)</v>
      </c>
      <c r="E3898" s="13" t="s">
        <v>7841</v>
      </c>
      <c r="F3898" s="13" t="s">
        <v>16</v>
      </c>
      <c r="G3898" s="13" t="s">
        <v>1688</v>
      </c>
      <c r="H3898" s="14" t="s">
        <v>1843</v>
      </c>
      <c r="I3898" s="2">
        <f t="shared" si="121"/>
        <v>3</v>
      </c>
      <c r="J3898" s="2" t="s">
        <v>11974</v>
      </c>
    </row>
    <row r="3899" spans="1:10" x14ac:dyDescent="0.25">
      <c r="A3899" s="9">
        <v>7814130682</v>
      </c>
      <c r="B3899" s="10" t="s">
        <v>7842</v>
      </c>
      <c r="C3899" s="13" t="str">
        <f>IF(B3899="","не указан"&amp;COUNTIF($A$3:$A3899,A3899),B3899)</f>
        <v>нежилое, для осуществления медицинской деятельности (здание №2)</v>
      </c>
      <c r="D3899" s="10" t="str">
        <f t="shared" si="120"/>
        <v>7814130682нежилое, для осуществления медицинской деятельности (здание №2)</v>
      </c>
      <c r="E3899" s="10" t="s">
        <v>7843</v>
      </c>
      <c r="F3899" s="10" t="s">
        <v>16</v>
      </c>
      <c r="G3899" s="10" t="s">
        <v>1688</v>
      </c>
      <c r="H3899" s="11" t="s">
        <v>1843</v>
      </c>
      <c r="I3899" s="2">
        <f t="shared" si="121"/>
        <v>2</v>
      </c>
      <c r="J3899" s="2" t="s">
        <v>11974</v>
      </c>
    </row>
    <row r="3900" spans="1:10" x14ac:dyDescent="0.25">
      <c r="A3900" s="12">
        <v>7814130682</v>
      </c>
      <c r="B3900" s="13" t="s">
        <v>7844</v>
      </c>
      <c r="C3900" s="13" t="str">
        <f>IF(B3900="","не указан"&amp;COUNTIF($A$3:$A3900,A3900),B3900)</f>
        <v>нежилое, для осуществления медицинской деятельности (здание №3)</v>
      </c>
      <c r="D3900" s="10" t="str">
        <f t="shared" si="120"/>
        <v>7814130682нежилое, для осуществления медицинской деятельности (здание №3)</v>
      </c>
      <c r="E3900" s="13" t="s">
        <v>7845</v>
      </c>
      <c r="F3900" s="13" t="s">
        <v>16</v>
      </c>
      <c r="G3900" s="13" t="s">
        <v>1688</v>
      </c>
      <c r="H3900" s="14" t="s">
        <v>1843</v>
      </c>
      <c r="I3900" s="2">
        <f t="shared" si="121"/>
        <v>1</v>
      </c>
      <c r="J3900" s="2" t="s">
        <v>11974</v>
      </c>
    </row>
    <row r="3901" spans="1:10" x14ac:dyDescent="0.25">
      <c r="A3901" s="9">
        <v>7814133757</v>
      </c>
      <c r="B3901" s="10" t="s">
        <v>9884</v>
      </c>
      <c r="C3901" s="13" t="str">
        <f>IF(B3901="","не указан"&amp;COUNTIF($A$3:$A3901,A3901),B3901)</f>
        <v>Предоставление социальных услуг с обеспечением проживания</v>
      </c>
      <c r="D3901" s="10" t="str">
        <f t="shared" si="120"/>
        <v>7814133757Предоставление социальных услуг с обеспечением проживания</v>
      </c>
      <c r="E3901" s="10" t="s">
        <v>9885</v>
      </c>
      <c r="F3901" s="10" t="s">
        <v>2243</v>
      </c>
      <c r="G3901" s="10" t="s">
        <v>2640</v>
      </c>
      <c r="H3901" s="11" t="s">
        <v>2660</v>
      </c>
      <c r="I3901" s="2">
        <f t="shared" si="121"/>
        <v>3</v>
      </c>
      <c r="J3901" s="2" t="s">
        <v>11974</v>
      </c>
    </row>
    <row r="3902" spans="1:10" x14ac:dyDescent="0.25">
      <c r="A3902" s="12">
        <v>7814133757</v>
      </c>
      <c r="B3902" s="13" t="s">
        <v>9887</v>
      </c>
      <c r="C3902" s="13" t="str">
        <f>IF(B3902="","не указан"&amp;COUNTIF($A$3:$A3902,A3902),B3902)</f>
        <v>Предоставление социальных услуг с проживанием</v>
      </c>
      <c r="D3902" s="10" t="str">
        <f t="shared" si="120"/>
        <v>7814133757Предоставление социальных услуг с проживанием</v>
      </c>
      <c r="E3902" s="13" t="s">
        <v>9888</v>
      </c>
      <c r="F3902" s="13" t="s">
        <v>2243</v>
      </c>
      <c r="G3902" s="13" t="s">
        <v>2640</v>
      </c>
      <c r="H3902" s="14" t="s">
        <v>2660</v>
      </c>
      <c r="I3902" s="2">
        <f t="shared" si="121"/>
        <v>2</v>
      </c>
      <c r="J3902" s="2" t="s">
        <v>11974</v>
      </c>
    </row>
    <row r="3903" spans="1:10" x14ac:dyDescent="0.25">
      <c r="A3903" s="9">
        <v>7814133757</v>
      </c>
      <c r="B3903" s="10" t="s">
        <v>11569</v>
      </c>
      <c r="C3903" s="13" t="str">
        <f>IF(B3903="","не указан"&amp;COUNTIF($A$3:$A3903,A3903),B3903)</f>
        <v>Хозяйственный бытовой корпус</v>
      </c>
      <c r="D3903" s="10" t="str">
        <f t="shared" si="120"/>
        <v>7814133757Хозяйственный бытовой корпус</v>
      </c>
      <c r="E3903" s="10" t="s">
        <v>11570</v>
      </c>
      <c r="F3903" s="10" t="s">
        <v>2243</v>
      </c>
      <c r="G3903" s="10" t="s">
        <v>2640</v>
      </c>
      <c r="H3903" s="11" t="s">
        <v>2660</v>
      </c>
      <c r="I3903" s="2">
        <f t="shared" si="121"/>
        <v>1</v>
      </c>
      <c r="J3903" s="2" t="s">
        <v>11974</v>
      </c>
    </row>
    <row r="3904" spans="1:10" x14ac:dyDescent="0.25">
      <c r="A3904" s="12">
        <v>7814134422</v>
      </c>
      <c r="B3904" s="13"/>
      <c r="C3904" s="13" t="str">
        <f>IF(B3904="","не указан"&amp;COUNTIF($A$3:$A3904,A3904),B3904)</f>
        <v>не указан1</v>
      </c>
      <c r="D3904" s="10" t="str">
        <f t="shared" si="120"/>
        <v>7814134422не указан1</v>
      </c>
      <c r="E3904" s="13"/>
      <c r="F3904" s="13" t="s">
        <v>16</v>
      </c>
      <c r="G3904" s="13" t="s">
        <v>1688</v>
      </c>
      <c r="H3904" s="14" t="s">
        <v>1846</v>
      </c>
      <c r="I3904" s="2">
        <f t="shared" si="121"/>
        <v>7</v>
      </c>
      <c r="J3904" s="2" t="s">
        <v>11974</v>
      </c>
    </row>
    <row r="3905" spans="1:10" x14ac:dyDescent="0.25">
      <c r="A3905" s="9">
        <v>7814134422</v>
      </c>
      <c r="B3905" s="13"/>
      <c r="C3905" s="13" t="str">
        <f>IF(B3905="","не указан"&amp;COUNTIF($A$3:$A3905,A3905),B3905)</f>
        <v>не указан2</v>
      </c>
      <c r="D3905" s="10" t="str">
        <f t="shared" si="120"/>
        <v>7814134422не указан2</v>
      </c>
      <c r="E3905" s="10"/>
      <c r="F3905" s="10" t="s">
        <v>16</v>
      </c>
      <c r="G3905" s="10" t="s">
        <v>1688</v>
      </c>
      <c r="H3905" s="11" t="s">
        <v>1846</v>
      </c>
      <c r="I3905" s="2">
        <f t="shared" si="121"/>
        <v>6</v>
      </c>
      <c r="J3905" s="2" t="s">
        <v>11974</v>
      </c>
    </row>
    <row r="3906" spans="1:10" x14ac:dyDescent="0.25">
      <c r="A3906" s="12">
        <v>7814134422</v>
      </c>
      <c r="B3906" s="13" t="s">
        <v>7272</v>
      </c>
      <c r="C3906" s="13" t="str">
        <f>IF(B3906="","не указан"&amp;COUNTIF($A$3:$A3906,A3906),B3906)</f>
        <v>ЛПУ</v>
      </c>
      <c r="D3906" s="10" t="str">
        <f t="shared" si="120"/>
        <v>7814134422ЛПУ</v>
      </c>
      <c r="E3906" s="13" t="s">
        <v>7273</v>
      </c>
      <c r="F3906" s="13" t="s">
        <v>16</v>
      </c>
      <c r="G3906" s="13" t="s">
        <v>1688</v>
      </c>
      <c r="H3906" s="14" t="s">
        <v>1846</v>
      </c>
      <c r="I3906" s="2">
        <f t="shared" si="121"/>
        <v>5</v>
      </c>
      <c r="J3906" s="2" t="s">
        <v>11974</v>
      </c>
    </row>
    <row r="3907" spans="1:10" x14ac:dyDescent="0.25">
      <c r="A3907" s="9">
        <v>7814134422</v>
      </c>
      <c r="B3907" s="10" t="s">
        <v>9757</v>
      </c>
      <c r="C3907" s="13" t="str">
        <f>IF(B3907="","не указан"&amp;COUNTIF($A$3:$A3907,A3907),B3907)</f>
        <v>Помещение на Школьной</v>
      </c>
      <c r="D3907" s="10" t="str">
        <f t="shared" si="120"/>
        <v>7814134422Помещение на Школьной</v>
      </c>
      <c r="E3907" s="10"/>
      <c r="F3907" s="10" t="s">
        <v>16</v>
      </c>
      <c r="G3907" s="10" t="s">
        <v>1688</v>
      </c>
      <c r="H3907" s="11" t="s">
        <v>1846</v>
      </c>
      <c r="I3907" s="2">
        <f t="shared" si="121"/>
        <v>4</v>
      </c>
      <c r="J3907" s="2" t="s">
        <v>11974</v>
      </c>
    </row>
    <row r="3908" spans="1:10" x14ac:dyDescent="0.25">
      <c r="A3908" s="12">
        <v>7814134422</v>
      </c>
      <c r="B3908" s="13" t="s">
        <v>10346</v>
      </c>
      <c r="C3908" s="13" t="str">
        <f>IF(B3908="","не указан"&amp;COUNTIF($A$3:$A3908,A3908),B3908)</f>
        <v>Служебное помещение (гараж)</v>
      </c>
      <c r="D3908" s="10" t="str">
        <f t="shared" ref="D3908:D3971" si="122">A3908&amp;C3908</f>
        <v>7814134422Служебное помещение (гараж)</v>
      </c>
      <c r="E3908" s="13"/>
      <c r="F3908" s="13" t="s">
        <v>16</v>
      </c>
      <c r="G3908" s="13" t="s">
        <v>1688</v>
      </c>
      <c r="H3908" s="14" t="s">
        <v>1846</v>
      </c>
      <c r="I3908" s="2">
        <f t="shared" ref="I3908:I3971" si="123">COUNTIF(A3908:A10639,A3908)</f>
        <v>3</v>
      </c>
      <c r="J3908" s="2" t="s">
        <v>11974</v>
      </c>
    </row>
    <row r="3909" spans="1:10" x14ac:dyDescent="0.25">
      <c r="A3909" s="9">
        <v>7814134422</v>
      </c>
      <c r="B3909" s="13"/>
      <c r="C3909" s="13" t="str">
        <f>IF(B3909="","не указан"&amp;COUNTIF($A$3:$A3909,A3909),B3909)</f>
        <v>не указан6</v>
      </c>
      <c r="D3909" s="10" t="str">
        <f t="shared" si="122"/>
        <v>7814134422не указан6</v>
      </c>
      <c r="E3909" s="10"/>
      <c r="F3909" s="10" t="s">
        <v>16</v>
      </c>
      <c r="G3909" s="10" t="s">
        <v>1688</v>
      </c>
      <c r="H3909" s="11" t="s">
        <v>1846</v>
      </c>
      <c r="I3909" s="2">
        <f t="shared" si="123"/>
        <v>2</v>
      </c>
      <c r="J3909" s="2" t="s">
        <v>11974</v>
      </c>
    </row>
    <row r="3910" spans="1:10" x14ac:dyDescent="0.25">
      <c r="A3910" s="12">
        <v>7814134422</v>
      </c>
      <c r="B3910" s="13" t="s">
        <v>11522</v>
      </c>
      <c r="C3910" s="13" t="str">
        <f>IF(B3910="","не указан"&amp;COUNTIF($A$3:$A3910,A3910),B3910)</f>
        <v>ФЛГ</v>
      </c>
      <c r="D3910" s="10" t="str">
        <f t="shared" si="122"/>
        <v>7814134422ФЛГ</v>
      </c>
      <c r="E3910" s="13"/>
      <c r="F3910" s="13" t="s">
        <v>16</v>
      </c>
      <c r="G3910" s="13" t="s">
        <v>1688</v>
      </c>
      <c r="H3910" s="14" t="s">
        <v>1846</v>
      </c>
      <c r="I3910" s="2">
        <f t="shared" si="123"/>
        <v>1</v>
      </c>
      <c r="J3910" s="2" t="s">
        <v>11974</v>
      </c>
    </row>
    <row r="3911" spans="1:10" x14ac:dyDescent="0.25">
      <c r="A3911" s="9">
        <v>7814134430</v>
      </c>
      <c r="B3911" s="10" t="s">
        <v>5414</v>
      </c>
      <c r="C3911" s="13" t="str">
        <f>IF(B3911="","не указан"&amp;COUNTIF($A$3:$A3911,A3911),B3911)</f>
        <v>Детское поликлиническое отделение  № 75</v>
      </c>
      <c r="D3911" s="10" t="str">
        <f t="shared" si="122"/>
        <v>7814134430Детское поликлиническое отделение  № 75</v>
      </c>
      <c r="E3911" s="10" t="s">
        <v>5415</v>
      </c>
      <c r="F3911" s="10" t="s">
        <v>16</v>
      </c>
      <c r="G3911" s="10" t="s">
        <v>1688</v>
      </c>
      <c r="H3911" s="11" t="s">
        <v>1840</v>
      </c>
      <c r="I3911" s="2">
        <f t="shared" si="123"/>
        <v>11</v>
      </c>
      <c r="J3911" s="2" t="s">
        <v>11974</v>
      </c>
    </row>
    <row r="3912" spans="1:10" x14ac:dyDescent="0.25">
      <c r="A3912" s="12">
        <v>7814134430</v>
      </c>
      <c r="B3912" s="13" t="s">
        <v>5425</v>
      </c>
      <c r="C3912" s="13" t="str">
        <f>IF(B3912="","не указан"&amp;COUNTIF($A$3:$A3912,A3912),B3912)</f>
        <v>детское поликлиническое отделение № 70</v>
      </c>
      <c r="D3912" s="10" t="str">
        <f t="shared" si="122"/>
        <v>7814134430детское поликлиническое отделение № 70</v>
      </c>
      <c r="E3912" s="13" t="s">
        <v>5426</v>
      </c>
      <c r="F3912" s="13" t="s">
        <v>16</v>
      </c>
      <c r="G3912" s="13" t="s">
        <v>1688</v>
      </c>
      <c r="H3912" s="14" t="s">
        <v>1840</v>
      </c>
      <c r="I3912" s="2">
        <f t="shared" si="123"/>
        <v>10</v>
      </c>
      <c r="J3912" s="2" t="s">
        <v>11974</v>
      </c>
    </row>
    <row r="3913" spans="1:10" x14ac:dyDescent="0.25">
      <c r="A3913" s="9">
        <v>7814134430</v>
      </c>
      <c r="B3913" s="10" t="s">
        <v>5436</v>
      </c>
      <c r="C3913" s="13" t="str">
        <f>IF(B3913="","не указан"&amp;COUNTIF($A$3:$A3913,A3913),B3913)</f>
        <v>детское поликлиническое отделение №50</v>
      </c>
      <c r="D3913" s="10" t="str">
        <f t="shared" si="122"/>
        <v>7814134430детское поликлиническое отделение №50</v>
      </c>
      <c r="E3913" s="10" t="s">
        <v>5437</v>
      </c>
      <c r="F3913" s="10" t="s">
        <v>16</v>
      </c>
      <c r="G3913" s="10" t="s">
        <v>1688</v>
      </c>
      <c r="H3913" s="11" t="s">
        <v>1840</v>
      </c>
      <c r="I3913" s="2">
        <f t="shared" si="123"/>
        <v>9</v>
      </c>
      <c r="J3913" s="2" t="s">
        <v>11974</v>
      </c>
    </row>
    <row r="3914" spans="1:10" x14ac:dyDescent="0.25">
      <c r="A3914" s="12">
        <v>7814134430</v>
      </c>
      <c r="B3914" s="13"/>
      <c r="C3914" s="13" t="str">
        <f>IF(B3914="","не указан"&amp;COUNTIF($A$3:$A3914,A3914),B3914)</f>
        <v>не указан4</v>
      </c>
      <c r="D3914" s="10" t="str">
        <f t="shared" si="122"/>
        <v>7814134430не указан4</v>
      </c>
      <c r="E3914" s="13" t="s">
        <v>6094</v>
      </c>
      <c r="F3914" s="13" t="s">
        <v>16</v>
      </c>
      <c r="G3914" s="13" t="s">
        <v>1688</v>
      </c>
      <c r="H3914" s="14" t="s">
        <v>1840</v>
      </c>
      <c r="I3914" s="2">
        <f t="shared" si="123"/>
        <v>8</v>
      </c>
      <c r="J3914" s="2" t="s">
        <v>11974</v>
      </c>
    </row>
    <row r="3915" spans="1:10" x14ac:dyDescent="0.25">
      <c r="A3915" s="9">
        <v>7814134430</v>
      </c>
      <c r="B3915" s="13"/>
      <c r="C3915" s="13" t="str">
        <f>IF(B3915="","не указан"&amp;COUNTIF($A$3:$A3915,A3915),B3915)</f>
        <v>не указан5</v>
      </c>
      <c r="D3915" s="10" t="str">
        <f t="shared" si="122"/>
        <v>7814134430не указан5</v>
      </c>
      <c r="E3915" s="10" t="s">
        <v>8757</v>
      </c>
      <c r="F3915" s="10" t="s">
        <v>16</v>
      </c>
      <c r="G3915" s="10" t="s">
        <v>1688</v>
      </c>
      <c r="H3915" s="11" t="s">
        <v>1840</v>
      </c>
      <c r="I3915" s="2">
        <f t="shared" si="123"/>
        <v>7</v>
      </c>
      <c r="J3915" s="2" t="s">
        <v>11974</v>
      </c>
    </row>
    <row r="3916" spans="1:10" x14ac:dyDescent="0.25">
      <c r="A3916" s="12">
        <v>7814134430</v>
      </c>
      <c r="B3916" s="13" t="s">
        <v>8887</v>
      </c>
      <c r="C3916" s="13" t="str">
        <f>IF(B3916="","не указан"&amp;COUNTIF($A$3:$A3916,A3916),B3916)</f>
        <v>офис врача семейной медицины</v>
      </c>
      <c r="D3916" s="10" t="str">
        <f t="shared" si="122"/>
        <v>7814134430офис врача семейной медицины</v>
      </c>
      <c r="E3916" s="13"/>
      <c r="F3916" s="13" t="s">
        <v>16</v>
      </c>
      <c r="G3916" s="13" t="s">
        <v>1688</v>
      </c>
      <c r="H3916" s="14" t="s">
        <v>1840</v>
      </c>
      <c r="I3916" s="2">
        <f t="shared" si="123"/>
        <v>6</v>
      </c>
      <c r="J3916" s="2" t="s">
        <v>11974</v>
      </c>
    </row>
    <row r="3917" spans="1:10" x14ac:dyDescent="0.25">
      <c r="A3917" s="9">
        <v>7814134430</v>
      </c>
      <c r="B3917" s="10" t="s">
        <v>9590</v>
      </c>
      <c r="C3917" s="13" t="str">
        <f>IF(B3917="","не указан"&amp;COUNTIF($A$3:$A3917,A3917),B3917)</f>
        <v>поликлиника для взрослых №115</v>
      </c>
      <c r="D3917" s="10" t="str">
        <f t="shared" si="122"/>
        <v>7814134430поликлиника для взрослых №115</v>
      </c>
      <c r="E3917" s="10" t="s">
        <v>9591</v>
      </c>
      <c r="F3917" s="10" t="s">
        <v>16</v>
      </c>
      <c r="G3917" s="10" t="s">
        <v>1688</v>
      </c>
      <c r="H3917" s="11" t="s">
        <v>1840</v>
      </c>
      <c r="I3917" s="2">
        <f t="shared" si="123"/>
        <v>5</v>
      </c>
      <c r="J3917" s="2" t="s">
        <v>11974</v>
      </c>
    </row>
    <row r="3918" spans="1:10" x14ac:dyDescent="0.25">
      <c r="A3918" s="12">
        <v>7814134430</v>
      </c>
      <c r="B3918" s="13" t="s">
        <v>9596</v>
      </c>
      <c r="C3918" s="13" t="str">
        <f>IF(B3918="","не указан"&amp;COUNTIF($A$3:$A3918,A3918),B3918)</f>
        <v>поликлиника ДПО №16</v>
      </c>
      <c r="D3918" s="10" t="str">
        <f t="shared" si="122"/>
        <v>7814134430поликлиника ДПО №16</v>
      </c>
      <c r="E3918" s="13" t="s">
        <v>9597</v>
      </c>
      <c r="F3918" s="13" t="s">
        <v>16</v>
      </c>
      <c r="G3918" s="13" t="s">
        <v>1688</v>
      </c>
      <c r="H3918" s="14" t="s">
        <v>1840</v>
      </c>
      <c r="I3918" s="2">
        <f t="shared" si="123"/>
        <v>4</v>
      </c>
      <c r="J3918" s="2" t="s">
        <v>11974</v>
      </c>
    </row>
    <row r="3919" spans="1:10" x14ac:dyDescent="0.25">
      <c r="A3919" s="9">
        <v>7814134430</v>
      </c>
      <c r="B3919" s="10" t="s">
        <v>9605</v>
      </c>
      <c r="C3919" s="13" t="str">
        <f>IF(B3919="","не указан"&amp;COUNTIF($A$3:$A3919,A3919),B3919)</f>
        <v>поликлиника № 114</v>
      </c>
      <c r="D3919" s="10" t="str">
        <f t="shared" si="122"/>
        <v>7814134430поликлиника № 114</v>
      </c>
      <c r="E3919" s="10" t="s">
        <v>9606</v>
      </c>
      <c r="F3919" s="10" t="s">
        <v>16</v>
      </c>
      <c r="G3919" s="10" t="s">
        <v>1688</v>
      </c>
      <c r="H3919" s="11" t="s">
        <v>1840</v>
      </c>
      <c r="I3919" s="2">
        <f t="shared" si="123"/>
        <v>3</v>
      </c>
      <c r="J3919" s="2" t="s">
        <v>11974</v>
      </c>
    </row>
    <row r="3920" spans="1:10" x14ac:dyDescent="0.25">
      <c r="A3920" s="12">
        <v>7814134430</v>
      </c>
      <c r="B3920" s="13" t="s">
        <v>9621</v>
      </c>
      <c r="C3920" s="13" t="str">
        <f>IF(B3920="","не указан"&amp;COUNTIF($A$3:$A3920,A3920),B3920)</f>
        <v>Поликлиническое отделение  № 121</v>
      </c>
      <c r="D3920" s="10" t="str">
        <f t="shared" si="122"/>
        <v>7814134430Поликлиническое отделение  № 121</v>
      </c>
      <c r="E3920" s="13" t="s">
        <v>9622</v>
      </c>
      <c r="F3920" s="13" t="s">
        <v>16</v>
      </c>
      <c r="G3920" s="13" t="s">
        <v>1688</v>
      </c>
      <c r="H3920" s="14" t="s">
        <v>1840</v>
      </c>
      <c r="I3920" s="2">
        <f t="shared" si="123"/>
        <v>2</v>
      </c>
      <c r="J3920" s="2" t="s">
        <v>11974</v>
      </c>
    </row>
    <row r="3921" spans="1:10" x14ac:dyDescent="0.25">
      <c r="A3921" s="9">
        <v>7814134430</v>
      </c>
      <c r="B3921" s="10" t="s">
        <v>11676</v>
      </c>
      <c r="C3921" s="13" t="str">
        <f>IF(B3921="","не указан"&amp;COUNTIF($A$3:$A3921,A3921),B3921)</f>
        <v>центр травматологии и реабилитации</v>
      </c>
      <c r="D3921" s="10" t="str">
        <f t="shared" si="122"/>
        <v>7814134430центр травматологии и реабилитации</v>
      </c>
      <c r="E3921" s="10" t="s">
        <v>11677</v>
      </c>
      <c r="F3921" s="10" t="s">
        <v>16</v>
      </c>
      <c r="G3921" s="10" t="s">
        <v>1688</v>
      </c>
      <c r="H3921" s="11" t="s">
        <v>1840</v>
      </c>
      <c r="I3921" s="2">
        <f t="shared" si="123"/>
        <v>1</v>
      </c>
      <c r="J3921" s="2" t="s">
        <v>11974</v>
      </c>
    </row>
    <row r="3922" spans="1:10" x14ac:dyDescent="0.25">
      <c r="A3922" s="12">
        <v>7814149838</v>
      </c>
      <c r="B3922" s="13" t="s">
        <v>4866</v>
      </c>
      <c r="C3922" s="13" t="str">
        <f>IF(B3922="","не указан"&amp;COUNTIF($A$3:$A3922,A3922),B3922)</f>
        <v>ГОСУДАРСТВЕННОЕ БЮДЖЕТНОЕ УЧРЕЖДЕНИЕ ДОПОЛНИТЕЛЬНОГО ОБРАЗОВАНИЯ ДВОРЕЦ ТВОРЧЕСТВА ДЕТЕЙ И МОЛОДЕЖИ "МОЛОДЕЖНЫЙ ТВОРЧЕСКИЙ ФОРУМ КИТЕЖ ПЛЮС" САНКТ-ПЕТЕРБУРГА здание 1</v>
      </c>
      <c r="D3922" s="10" t="str">
        <f t="shared" si="122"/>
        <v>7814149838ГОСУДАРСТВЕННОЕ БЮДЖЕТНОЕ УЧРЕЖДЕНИЕ ДОПОЛНИТЕЛЬНОГО ОБРАЗОВАНИЯ ДВОРЕЦ ТВОРЧЕСТВА ДЕТЕЙ И МОЛОДЕЖИ "МОЛОДЕЖНЫЙ ТВОРЧЕСКИЙ ФОРУМ КИТЕЖ ПЛЮС" САНКТ-ПЕТЕРБУРГА здание 1</v>
      </c>
      <c r="E3922" s="13" t="s">
        <v>4867</v>
      </c>
      <c r="F3922" s="13" t="s">
        <v>16</v>
      </c>
      <c r="G3922" s="13" t="s">
        <v>1688</v>
      </c>
      <c r="H3922" s="14" t="s">
        <v>1775</v>
      </c>
      <c r="I3922" s="2">
        <f t="shared" si="123"/>
        <v>3</v>
      </c>
      <c r="J3922" s="2" t="s">
        <v>11974</v>
      </c>
    </row>
    <row r="3923" spans="1:10" x14ac:dyDescent="0.25">
      <c r="A3923" s="9">
        <v>7814149838</v>
      </c>
      <c r="B3923" s="10" t="s">
        <v>4868</v>
      </c>
      <c r="C3923" s="13" t="str">
        <f>IF(B3923="","не указан"&amp;COUNTIF($A$3:$A3923,A3923),B3923)</f>
        <v>ГОСУДАРСТВЕННОЕ БЮДЖЕТНОЕ УЧРЕЖДЕНИЕ ДОПОЛНИТЕЛЬНОГО ОБРАЗОВАНИЯ ДВОРЕЦ ТВОРЧЕСТВА ДЕТЕЙ И МОЛОДЕЖИ "МОЛОДЕЖНЫЙ ТВОРЧЕСКИЙ ФОРУМ КИТЕЖ ПЛЮС" САНКТ-ПЕТЕРБУРГА здание 2</v>
      </c>
      <c r="D3923" s="10" t="str">
        <f t="shared" si="122"/>
        <v>7814149838ГОСУДАРСТВЕННОЕ БЮДЖЕТНОЕ УЧРЕЖДЕНИЕ ДОПОЛНИТЕЛЬНОГО ОБРАЗОВАНИЯ ДВОРЕЦ ТВОРЧЕСТВА ДЕТЕЙ И МОЛОДЕЖИ "МОЛОДЕЖНЫЙ ТВОРЧЕСКИЙ ФОРУМ КИТЕЖ ПЛЮС" САНКТ-ПЕТЕРБУРГА здание 2</v>
      </c>
      <c r="E3923" s="10" t="s">
        <v>4869</v>
      </c>
      <c r="F3923" s="10" t="s">
        <v>16</v>
      </c>
      <c r="G3923" s="10" t="s">
        <v>1688</v>
      </c>
      <c r="H3923" s="11" t="s">
        <v>1775</v>
      </c>
      <c r="I3923" s="2">
        <f t="shared" si="123"/>
        <v>2</v>
      </c>
      <c r="J3923" s="2" t="s">
        <v>11974</v>
      </c>
    </row>
    <row r="3924" spans="1:10" x14ac:dyDescent="0.25">
      <c r="A3924" s="12">
        <v>7814149838</v>
      </c>
      <c r="B3924" s="13" t="s">
        <v>4870</v>
      </c>
      <c r="C3924" s="13" t="str">
        <f>IF(B3924="","не указан"&amp;COUNTIF($A$3:$A3924,A3924),B3924)</f>
        <v>ГОСУДАРСТВЕННОЕ БЮДЖЕТНОЕ УЧРЕЖДЕНИЕ ДОПОЛНИТЕЛЬНОГО ОБРАЗОВАНИЯ ДВОРЕЦ ТВОРЧЕСТВА ДЕТЕЙ И МОЛОДЕЖИ "МОЛОДЕЖНЫЙ ТВОРЧЕСКИЙ ФОРУМ КИТЕЖ ПЛЮС" САНКТ-ПЕТЕРБУРГА здание 3</v>
      </c>
      <c r="D3924" s="10" t="str">
        <f t="shared" si="122"/>
        <v>7814149838ГОСУДАРСТВЕННОЕ БЮДЖЕТНОЕ УЧРЕЖДЕНИЕ ДОПОЛНИТЕЛЬНОГО ОБРАЗОВАНИЯ ДВОРЕЦ ТВОРЧЕСТВА ДЕТЕЙ И МОЛОДЕЖИ "МОЛОДЕЖНЫЙ ТВОРЧЕСКИЙ ФОРУМ КИТЕЖ ПЛЮС" САНКТ-ПЕТЕРБУРГА здание 3</v>
      </c>
      <c r="E3924" s="13" t="s">
        <v>4871</v>
      </c>
      <c r="F3924" s="13" t="s">
        <v>16</v>
      </c>
      <c r="G3924" s="13" t="s">
        <v>1688</v>
      </c>
      <c r="H3924" s="14" t="s">
        <v>1775</v>
      </c>
      <c r="I3924" s="2">
        <f t="shared" si="123"/>
        <v>1</v>
      </c>
      <c r="J3924" s="2" t="s">
        <v>11974</v>
      </c>
    </row>
    <row r="3925" spans="1:10" x14ac:dyDescent="0.25">
      <c r="A3925" s="9">
        <v>7814150826</v>
      </c>
      <c r="B3925" s="10" t="s">
        <v>4034</v>
      </c>
      <c r="C3925" s="13" t="str">
        <f>IF(B3925="","не указан"&amp;COUNTIF($A$3:$A3925,A3925),B3925)</f>
        <v>ГБОУ средняя общеобразовательная школа № 253 Приморского района Санкт-Петербурга имени капитана 1-го ранга П.И. Державина</v>
      </c>
      <c r="D3925" s="10" t="str">
        <f t="shared" si="122"/>
        <v>7814150826ГБОУ средняя общеобразовательная школа № 253 Приморского района Санкт-Петербурга имени капитана 1-го ранга П.И. Державина</v>
      </c>
      <c r="E3925" s="10" t="s">
        <v>4035</v>
      </c>
      <c r="F3925" s="10" t="s">
        <v>16</v>
      </c>
      <c r="G3925" s="10" t="s">
        <v>1688</v>
      </c>
      <c r="H3925" s="11" t="s">
        <v>1785</v>
      </c>
      <c r="I3925" s="2">
        <f t="shared" si="123"/>
        <v>1</v>
      </c>
      <c r="J3925" s="2" t="s">
        <v>11974</v>
      </c>
    </row>
    <row r="3926" spans="1:10" x14ac:dyDescent="0.25">
      <c r="A3926" s="12">
        <v>7814197077</v>
      </c>
      <c r="B3926" s="13" t="s">
        <v>3259</v>
      </c>
      <c r="C3926" s="13" t="str">
        <f>IF(B3926="","не указан"&amp;COUNTIF($A$3:$A3926,A3926),B3926)</f>
        <v>Аппарат, ОВП, СТО, ОПиКГ</v>
      </c>
      <c r="D3926" s="10" t="str">
        <f t="shared" si="122"/>
        <v>7814197077Аппарат, ОВП, СТО, ОПиКГ</v>
      </c>
      <c r="E3926" s="13" t="s">
        <v>3260</v>
      </c>
      <c r="F3926" s="13" t="s">
        <v>16</v>
      </c>
      <c r="G3926" s="13" t="s">
        <v>1688</v>
      </c>
      <c r="H3926" s="14" t="s">
        <v>1834</v>
      </c>
      <c r="I3926" s="2">
        <f t="shared" si="123"/>
        <v>4</v>
      </c>
      <c r="J3926" s="2" t="s">
        <v>11974</v>
      </c>
    </row>
    <row r="3927" spans="1:10" x14ac:dyDescent="0.25">
      <c r="A3927" s="9">
        <v>7814197077</v>
      </c>
      <c r="B3927" s="13"/>
      <c r="C3927" s="13" t="str">
        <f>IF(B3927="","не указан"&amp;COUNTIF($A$3:$A3927,A3927),B3927)</f>
        <v>не указан2</v>
      </c>
      <c r="D3927" s="10" t="str">
        <f t="shared" si="122"/>
        <v>7814197077не указан2</v>
      </c>
      <c r="E3927" s="10" t="s">
        <v>5407</v>
      </c>
      <c r="F3927" s="10" t="s">
        <v>16</v>
      </c>
      <c r="G3927" s="10" t="s">
        <v>1688</v>
      </c>
      <c r="H3927" s="11" t="s">
        <v>1834</v>
      </c>
      <c r="I3927" s="2">
        <f t="shared" si="123"/>
        <v>3</v>
      </c>
      <c r="J3927" s="2" t="s">
        <v>11974</v>
      </c>
    </row>
    <row r="3928" spans="1:10" x14ac:dyDescent="0.25">
      <c r="A3928" s="12">
        <v>7814197077</v>
      </c>
      <c r="B3928" s="13" t="s">
        <v>8751</v>
      </c>
      <c r="C3928" s="13" t="str">
        <f>IF(B3928="","не указан"&amp;COUNTIF($A$3:$A3928,A3928),B3928)</f>
        <v>Отделение раннего вмешательства</v>
      </c>
      <c r="D3928" s="10" t="str">
        <f t="shared" si="122"/>
        <v>7814197077Отделение раннего вмешательства</v>
      </c>
      <c r="E3928" s="13" t="s">
        <v>8752</v>
      </c>
      <c r="F3928" s="13" t="s">
        <v>16</v>
      </c>
      <c r="G3928" s="13" t="s">
        <v>1688</v>
      </c>
      <c r="H3928" s="14" t="s">
        <v>1834</v>
      </c>
      <c r="I3928" s="2">
        <f t="shared" si="123"/>
        <v>2</v>
      </c>
      <c r="J3928" s="2" t="s">
        <v>11974</v>
      </c>
    </row>
    <row r="3929" spans="1:10" x14ac:dyDescent="0.25">
      <c r="A3929" s="9">
        <v>7814197077</v>
      </c>
      <c r="B3929" s="10" t="s">
        <v>9923</v>
      </c>
      <c r="C3929" s="13" t="str">
        <f>IF(B3929="","не указан"&amp;COUNTIF($A$3:$A3929,A3929),B3929)</f>
        <v>Прокат ТСР</v>
      </c>
      <c r="D3929" s="10" t="str">
        <f t="shared" si="122"/>
        <v>7814197077Прокат ТСР</v>
      </c>
      <c r="E3929" s="10"/>
      <c r="F3929" s="10" t="s">
        <v>16</v>
      </c>
      <c r="G3929" s="10" t="s">
        <v>1688</v>
      </c>
      <c r="H3929" s="11" t="s">
        <v>1834</v>
      </c>
      <c r="I3929" s="2">
        <f t="shared" si="123"/>
        <v>1</v>
      </c>
      <c r="J3929" s="2" t="s">
        <v>11974</v>
      </c>
    </row>
    <row r="3930" spans="1:10" x14ac:dyDescent="0.25">
      <c r="A3930" s="12">
        <v>7814309023</v>
      </c>
      <c r="B3930" s="13"/>
      <c r="C3930" s="13" t="str">
        <f>IF(B3930="","не указан"&amp;COUNTIF($A$3:$A3930,A3930),B3930)</f>
        <v>не указан1</v>
      </c>
      <c r="D3930" s="10" t="str">
        <f t="shared" si="122"/>
        <v>7814309023не указан1</v>
      </c>
      <c r="E3930" s="13" t="s">
        <v>2973</v>
      </c>
      <c r="F3930" s="13" t="s">
        <v>16</v>
      </c>
      <c r="G3930" s="13" t="s">
        <v>1688</v>
      </c>
      <c r="H3930" s="14" t="s">
        <v>1850</v>
      </c>
      <c r="I3930" s="2">
        <f t="shared" si="123"/>
        <v>2</v>
      </c>
      <c r="J3930" s="2" t="s">
        <v>11974</v>
      </c>
    </row>
    <row r="3931" spans="1:10" x14ac:dyDescent="0.25">
      <c r="A3931" s="9">
        <v>7814309023</v>
      </c>
      <c r="B3931" s="13"/>
      <c r="C3931" s="13" t="str">
        <f>IF(B3931="","не указан"&amp;COUNTIF($A$3:$A3931,A3931),B3931)</f>
        <v>не указан2</v>
      </c>
      <c r="D3931" s="10" t="str">
        <f t="shared" si="122"/>
        <v>7814309023не указан2</v>
      </c>
      <c r="E3931" s="10" t="s">
        <v>3531</v>
      </c>
      <c r="F3931" s="10" t="s">
        <v>16</v>
      </c>
      <c r="G3931" s="10" t="s">
        <v>1688</v>
      </c>
      <c r="H3931" s="11" t="s">
        <v>1850</v>
      </c>
      <c r="I3931" s="2">
        <f t="shared" si="123"/>
        <v>1</v>
      </c>
      <c r="J3931" s="2" t="s">
        <v>11974</v>
      </c>
    </row>
    <row r="3932" spans="1:10" x14ac:dyDescent="0.25">
      <c r="A3932" s="12">
        <v>7814309810</v>
      </c>
      <c r="B3932" s="13"/>
      <c r="C3932" s="13" t="str">
        <f>IF(B3932="","не указан"&amp;COUNTIF($A$3:$A3932,A3932),B3932)</f>
        <v>не указан1</v>
      </c>
      <c r="D3932" s="10" t="str">
        <f t="shared" si="122"/>
        <v>7814309810не указан1</v>
      </c>
      <c r="E3932" s="13"/>
      <c r="F3932" s="13" t="s">
        <v>16</v>
      </c>
      <c r="G3932" s="13" t="s">
        <v>1688</v>
      </c>
      <c r="H3932" s="14" t="s">
        <v>1827</v>
      </c>
      <c r="I3932" s="2">
        <f t="shared" si="123"/>
        <v>1</v>
      </c>
      <c r="J3932" s="2" t="s">
        <v>11974</v>
      </c>
    </row>
    <row r="3933" spans="1:10" x14ac:dyDescent="0.25">
      <c r="A3933" s="9">
        <v>7814335640</v>
      </c>
      <c r="B3933" s="13"/>
      <c r="C3933" s="13" t="str">
        <f>IF(B3933="","не указан"&amp;COUNTIF($A$3:$A3933,A3933),B3933)</f>
        <v>не указан1</v>
      </c>
      <c r="D3933" s="10" t="str">
        <f t="shared" si="122"/>
        <v>7814335640не указан1</v>
      </c>
      <c r="E3933" s="10" t="s">
        <v>3471</v>
      </c>
      <c r="F3933" s="10" t="s">
        <v>16</v>
      </c>
      <c r="G3933" s="10" t="s">
        <v>1688</v>
      </c>
      <c r="H3933" s="11" t="s">
        <v>1836</v>
      </c>
      <c r="I3933" s="2">
        <f t="shared" si="123"/>
        <v>2</v>
      </c>
      <c r="J3933" s="2" t="s">
        <v>11974</v>
      </c>
    </row>
    <row r="3934" spans="1:10" x14ac:dyDescent="0.25">
      <c r="A3934" s="12">
        <v>7814335640</v>
      </c>
      <c r="B3934" s="13"/>
      <c r="C3934" s="13" t="str">
        <f>IF(B3934="","не указан"&amp;COUNTIF($A$3:$A3934,A3934),B3934)</f>
        <v>не указан2</v>
      </c>
      <c r="D3934" s="10" t="str">
        <f t="shared" si="122"/>
        <v>7814335640не указан2</v>
      </c>
      <c r="E3934" s="13" t="s">
        <v>3482</v>
      </c>
      <c r="F3934" s="13" t="s">
        <v>16</v>
      </c>
      <c r="G3934" s="13" t="s">
        <v>1688</v>
      </c>
      <c r="H3934" s="14" t="s">
        <v>1836</v>
      </c>
      <c r="I3934" s="2">
        <f t="shared" si="123"/>
        <v>1</v>
      </c>
      <c r="J3934" s="2" t="s">
        <v>11974</v>
      </c>
    </row>
    <row r="3935" spans="1:10" x14ac:dyDescent="0.25">
      <c r="A3935" s="9">
        <v>7814336683</v>
      </c>
      <c r="B3935" s="13"/>
      <c r="C3935" s="13" t="str">
        <f>IF(B3935="","не указан"&amp;COUNTIF($A$3:$A3935,A3935),B3935)</f>
        <v>не указан1</v>
      </c>
      <c r="D3935" s="10" t="str">
        <f t="shared" si="122"/>
        <v>7814336683не указан1</v>
      </c>
      <c r="E3935" s="10"/>
      <c r="F3935" s="10" t="s">
        <v>16</v>
      </c>
      <c r="G3935" s="10" t="s">
        <v>1688</v>
      </c>
      <c r="H3935" s="11" t="s">
        <v>1849</v>
      </c>
      <c r="I3935" s="2">
        <f t="shared" si="123"/>
        <v>2</v>
      </c>
      <c r="J3935" s="2" t="s">
        <v>11974</v>
      </c>
    </row>
    <row r="3936" spans="1:10" x14ac:dyDescent="0.25">
      <c r="A3936" s="12">
        <v>7814336683</v>
      </c>
      <c r="B3936" s="13"/>
      <c r="C3936" s="13" t="str">
        <f>IF(B3936="","не указан"&amp;COUNTIF($A$3:$A3936,A3936),B3936)</f>
        <v>не указан2</v>
      </c>
      <c r="D3936" s="10" t="str">
        <f t="shared" si="122"/>
        <v>7814336683не указан2</v>
      </c>
      <c r="E3936" s="13" t="s">
        <v>7576</v>
      </c>
      <c r="F3936" s="13" t="s">
        <v>16</v>
      </c>
      <c r="G3936" s="13" t="s">
        <v>1688</v>
      </c>
      <c r="H3936" s="14" t="s">
        <v>1849</v>
      </c>
      <c r="I3936" s="2">
        <f t="shared" si="123"/>
        <v>1</v>
      </c>
      <c r="J3936" s="2" t="s">
        <v>11974</v>
      </c>
    </row>
    <row r="3937" spans="1:10" x14ac:dyDescent="0.25">
      <c r="A3937" s="9">
        <v>7814339589</v>
      </c>
      <c r="B3937" s="10" t="s">
        <v>9567</v>
      </c>
      <c r="C3937" s="13" t="str">
        <f>IF(B3937="","не указан"&amp;COUNTIF($A$3:$A3937,A3937),B3937)</f>
        <v>Пожарное депо на 2 автомобиля</v>
      </c>
      <c r="D3937" s="10" t="str">
        <f t="shared" si="122"/>
        <v>7814339589Пожарное депо на 2 автомобиля</v>
      </c>
      <c r="E3937" s="10" t="s">
        <v>9568</v>
      </c>
      <c r="F3937" s="10" t="s">
        <v>2243</v>
      </c>
      <c r="G3937" s="10" t="s">
        <v>2283</v>
      </c>
      <c r="H3937" s="11" t="s">
        <v>2299</v>
      </c>
      <c r="I3937" s="2">
        <f t="shared" si="123"/>
        <v>4</v>
      </c>
      <c r="J3937" s="2" t="s">
        <v>11974</v>
      </c>
    </row>
    <row r="3938" spans="1:10" x14ac:dyDescent="0.25">
      <c r="A3938" s="12">
        <v>7814339589</v>
      </c>
      <c r="B3938" s="13"/>
      <c r="C3938" s="13" t="str">
        <f>IF(B3938="","не указан"&amp;COUNTIF($A$3:$A3938,A3938),B3938)</f>
        <v>не указан2</v>
      </c>
      <c r="D3938" s="10" t="str">
        <f t="shared" si="122"/>
        <v>7814339589не указан2</v>
      </c>
      <c r="E3938" s="13" t="s">
        <v>9569</v>
      </c>
      <c r="F3938" s="13" t="s">
        <v>2243</v>
      </c>
      <c r="G3938" s="13" t="s">
        <v>2283</v>
      </c>
      <c r="H3938" s="14" t="s">
        <v>2299</v>
      </c>
      <c r="I3938" s="2">
        <f t="shared" si="123"/>
        <v>3</v>
      </c>
      <c r="J3938" s="2" t="s">
        <v>11974</v>
      </c>
    </row>
    <row r="3939" spans="1:10" x14ac:dyDescent="0.25">
      <c r="A3939" s="9">
        <v>7814339589</v>
      </c>
      <c r="B3939" s="10" t="s">
        <v>9570</v>
      </c>
      <c r="C3939" s="13" t="str">
        <f>IF(B3939="","не указан"&amp;COUNTIF($A$3:$A3939,A3939),B3939)</f>
        <v>Пожарное депо на 6 автомобилей</v>
      </c>
      <c r="D3939" s="10" t="str">
        <f t="shared" si="122"/>
        <v>7814339589Пожарное депо на 6 автомобилей</v>
      </c>
      <c r="E3939" s="10" t="s">
        <v>9571</v>
      </c>
      <c r="F3939" s="10" t="s">
        <v>2243</v>
      </c>
      <c r="G3939" s="10" t="s">
        <v>2283</v>
      </c>
      <c r="H3939" s="11" t="s">
        <v>2299</v>
      </c>
      <c r="I3939" s="2">
        <f t="shared" si="123"/>
        <v>2</v>
      </c>
      <c r="J3939" s="2" t="s">
        <v>11974</v>
      </c>
    </row>
    <row r="3940" spans="1:10" x14ac:dyDescent="0.25">
      <c r="A3940" s="12">
        <v>7814339589</v>
      </c>
      <c r="B3940" s="13" t="s">
        <v>9572</v>
      </c>
      <c r="C3940" s="13" t="str">
        <f>IF(B3940="","не указан"&amp;COUNTIF($A$3:$A3940,A3940),B3940)</f>
        <v>Пожарное депо на 7 автомобилей</v>
      </c>
      <c r="D3940" s="10" t="str">
        <f t="shared" si="122"/>
        <v>7814339589Пожарное депо на 7 автомобилей</v>
      </c>
      <c r="E3940" s="13" t="s">
        <v>9573</v>
      </c>
      <c r="F3940" s="13" t="s">
        <v>2243</v>
      </c>
      <c r="G3940" s="13" t="s">
        <v>2283</v>
      </c>
      <c r="H3940" s="14" t="s">
        <v>2299</v>
      </c>
      <c r="I3940" s="2">
        <f t="shared" si="123"/>
        <v>1</v>
      </c>
      <c r="J3940" s="2" t="s">
        <v>11974</v>
      </c>
    </row>
    <row r="3941" spans="1:10" x14ac:dyDescent="0.25">
      <c r="A3941" s="9">
        <v>7814340802</v>
      </c>
      <c r="B3941" s="13"/>
      <c r="C3941" s="13" t="str">
        <f>IF(B3941="","не указан"&amp;COUNTIF($A$3:$A3941,A3941),B3941)</f>
        <v>не указан1</v>
      </c>
      <c r="D3941" s="10" t="str">
        <f t="shared" si="122"/>
        <v>7814340802не указан1</v>
      </c>
      <c r="E3941" s="10"/>
      <c r="F3941" s="10" t="s">
        <v>16</v>
      </c>
      <c r="G3941" s="10" t="s">
        <v>1688</v>
      </c>
      <c r="H3941" s="11" t="s">
        <v>1831</v>
      </c>
      <c r="I3941" s="2">
        <f t="shared" si="123"/>
        <v>10</v>
      </c>
      <c r="J3941" s="2" t="s">
        <v>11974</v>
      </c>
    </row>
    <row r="3942" spans="1:10" x14ac:dyDescent="0.25">
      <c r="A3942" s="12">
        <v>7814340802</v>
      </c>
      <c r="B3942" s="13" t="s">
        <v>5530</v>
      </c>
      <c r="C3942" s="13" t="str">
        <f>IF(B3942="","не указан"&amp;COUNTIF($A$3:$A3942,A3942),B3942)</f>
        <v>ДК "Богатырский 36"</v>
      </c>
      <c r="D3942" s="10" t="str">
        <f t="shared" si="122"/>
        <v>7814340802ДК "Богатырский 36"</v>
      </c>
      <c r="E3942" s="13"/>
      <c r="F3942" s="13" t="s">
        <v>16</v>
      </c>
      <c r="G3942" s="13" t="s">
        <v>1688</v>
      </c>
      <c r="H3942" s="14" t="s">
        <v>1831</v>
      </c>
      <c r="I3942" s="2">
        <f t="shared" si="123"/>
        <v>9</v>
      </c>
      <c r="J3942" s="2" t="s">
        <v>11974</v>
      </c>
    </row>
    <row r="3943" spans="1:10" x14ac:dyDescent="0.25">
      <c r="A3943" s="9">
        <v>7814340802</v>
      </c>
      <c r="B3943" s="10" t="s">
        <v>5531</v>
      </c>
      <c r="C3943" s="13" t="str">
        <f>IF(B3943="","не указан"&amp;COUNTIF($A$3:$A3943,A3943),B3943)</f>
        <v>ДК "Богатырский 52"</v>
      </c>
      <c r="D3943" s="10" t="str">
        <f t="shared" si="122"/>
        <v>7814340802ДК "Богатырский 52"</v>
      </c>
      <c r="E3943" s="10"/>
      <c r="F3943" s="10" t="s">
        <v>16</v>
      </c>
      <c r="G3943" s="10" t="s">
        <v>1688</v>
      </c>
      <c r="H3943" s="11" t="s">
        <v>1831</v>
      </c>
      <c r="I3943" s="2">
        <f t="shared" si="123"/>
        <v>8</v>
      </c>
      <c r="J3943" s="2" t="s">
        <v>11974</v>
      </c>
    </row>
    <row r="3944" spans="1:10" x14ac:dyDescent="0.25">
      <c r="A3944" s="12">
        <v>7814340802</v>
      </c>
      <c r="B3944" s="13" t="s">
        <v>5532</v>
      </c>
      <c r="C3944" s="13" t="str">
        <f>IF(B3944="","не указан"&amp;COUNTIF($A$3:$A3944,A3944),B3944)</f>
        <v>ДК "Лисий Нос"</v>
      </c>
      <c r="D3944" s="10" t="str">
        <f t="shared" si="122"/>
        <v>7814340802ДК "Лисий Нос"</v>
      </c>
      <c r="E3944" s="13" t="s">
        <v>5533</v>
      </c>
      <c r="F3944" s="13" t="s">
        <v>16</v>
      </c>
      <c r="G3944" s="13" t="s">
        <v>1688</v>
      </c>
      <c r="H3944" s="14" t="s">
        <v>1831</v>
      </c>
      <c r="I3944" s="2">
        <f t="shared" si="123"/>
        <v>7</v>
      </c>
      <c r="J3944" s="2" t="s">
        <v>11974</v>
      </c>
    </row>
    <row r="3945" spans="1:10" x14ac:dyDescent="0.25">
      <c r="A3945" s="9">
        <v>7814340802</v>
      </c>
      <c r="B3945" s="10" t="s">
        <v>5534</v>
      </c>
      <c r="C3945" s="13" t="str">
        <f>IF(B3945="","не указан"&amp;COUNTIF($A$3:$A3945,A3945),B3945)</f>
        <v>ДК "Ольгино"</v>
      </c>
      <c r="D3945" s="10" t="str">
        <f t="shared" si="122"/>
        <v>7814340802ДК "Ольгино"</v>
      </c>
      <c r="E3945" s="10" t="s">
        <v>5535</v>
      </c>
      <c r="F3945" s="10" t="s">
        <v>16</v>
      </c>
      <c r="G3945" s="10" t="s">
        <v>1688</v>
      </c>
      <c r="H3945" s="11" t="s">
        <v>1831</v>
      </c>
      <c r="I3945" s="2">
        <f t="shared" si="123"/>
        <v>6</v>
      </c>
      <c r="J3945" s="2" t="s">
        <v>11974</v>
      </c>
    </row>
    <row r="3946" spans="1:10" x14ac:dyDescent="0.25">
      <c r="A3946" s="12">
        <v>7814340802</v>
      </c>
      <c r="B3946" s="13" t="s">
        <v>5536</v>
      </c>
      <c r="C3946" s="13" t="str">
        <f>IF(B3946="","не указан"&amp;COUNTIF($A$3:$A3946,A3946),B3946)</f>
        <v>ДК "Юнтолово"</v>
      </c>
      <c r="D3946" s="10" t="str">
        <f t="shared" si="122"/>
        <v>7814340802ДК "Юнтолово"</v>
      </c>
      <c r="E3946" s="13"/>
      <c r="F3946" s="13" t="s">
        <v>16</v>
      </c>
      <c r="G3946" s="13" t="s">
        <v>1688</v>
      </c>
      <c r="H3946" s="14" t="s">
        <v>1831</v>
      </c>
      <c r="I3946" s="2">
        <f t="shared" si="123"/>
        <v>5</v>
      </c>
      <c r="J3946" s="2" t="s">
        <v>11974</v>
      </c>
    </row>
    <row r="3947" spans="1:10" x14ac:dyDescent="0.25">
      <c r="A3947" s="9">
        <v>7814340802</v>
      </c>
      <c r="B3947" s="10" t="s">
        <v>6791</v>
      </c>
      <c r="C3947" s="13" t="str">
        <f>IF(B3947="","не указан"&amp;COUNTIF($A$3:$A3947,A3947),B3947)</f>
        <v>КДЦ "Максим"</v>
      </c>
      <c r="D3947" s="10" t="str">
        <f t="shared" si="122"/>
        <v>7814340802КДЦ "Максим"</v>
      </c>
      <c r="E3947" s="10" t="s">
        <v>6792</v>
      </c>
      <c r="F3947" s="10" t="s">
        <v>16</v>
      </c>
      <c r="G3947" s="10" t="s">
        <v>1688</v>
      </c>
      <c r="H3947" s="11" t="s">
        <v>1831</v>
      </c>
      <c r="I3947" s="2">
        <f t="shared" si="123"/>
        <v>4</v>
      </c>
      <c r="J3947" s="2" t="s">
        <v>11974</v>
      </c>
    </row>
    <row r="3948" spans="1:10" x14ac:dyDescent="0.25">
      <c r="A3948" s="12">
        <v>7814340802</v>
      </c>
      <c r="B3948" s="13"/>
      <c r="C3948" s="13" t="str">
        <f>IF(B3948="","не указан"&amp;COUNTIF($A$3:$A3948,A3948),B3948)</f>
        <v>не указан8</v>
      </c>
      <c r="D3948" s="10" t="str">
        <f t="shared" si="122"/>
        <v>7814340802не указан8</v>
      </c>
      <c r="E3948" s="13"/>
      <c r="F3948" s="13" t="s">
        <v>16</v>
      </c>
      <c r="G3948" s="13" t="s">
        <v>1688</v>
      </c>
      <c r="H3948" s="14" t="s">
        <v>1831</v>
      </c>
      <c r="I3948" s="2">
        <f t="shared" si="123"/>
        <v>3</v>
      </c>
      <c r="J3948" s="2" t="s">
        <v>11974</v>
      </c>
    </row>
    <row r="3949" spans="1:10" x14ac:dyDescent="0.25">
      <c r="A3949" s="9">
        <v>7814340802</v>
      </c>
      <c r="B3949" s="10" t="s">
        <v>11016</v>
      </c>
      <c r="C3949" s="13" t="str">
        <f>IF(B3949="","не указан"&amp;COUNTIF($A$3:$A3949,A3949),B3949)</f>
        <v>ТМ "Триуфм"</v>
      </c>
      <c r="D3949" s="10" t="str">
        <f t="shared" si="122"/>
        <v>7814340802ТМ "Триуфм"</v>
      </c>
      <c r="E3949" s="10"/>
      <c r="F3949" s="10" t="s">
        <v>16</v>
      </c>
      <c r="G3949" s="10" t="s">
        <v>1688</v>
      </c>
      <c r="H3949" s="11" t="s">
        <v>1831</v>
      </c>
      <c r="I3949" s="2">
        <f t="shared" si="123"/>
        <v>2</v>
      </c>
      <c r="J3949" s="2" t="s">
        <v>11974</v>
      </c>
    </row>
    <row r="3950" spans="1:10" x14ac:dyDescent="0.25">
      <c r="A3950" s="12">
        <v>7814340802</v>
      </c>
      <c r="B3950" s="13" t="s">
        <v>11020</v>
      </c>
      <c r="C3950" s="13" t="str">
        <f>IF(B3950="","не указан"&amp;COUNTIF($A$3:$A3950,A3950),B3950)</f>
        <v>ТП "АртРазбег"</v>
      </c>
      <c r="D3950" s="10" t="str">
        <f t="shared" si="122"/>
        <v>7814340802ТП "АртРазбег"</v>
      </c>
      <c r="E3950" s="13"/>
      <c r="F3950" s="13" t="s">
        <v>16</v>
      </c>
      <c r="G3950" s="13" t="s">
        <v>1688</v>
      </c>
      <c r="H3950" s="14" t="s">
        <v>1831</v>
      </c>
      <c r="I3950" s="2">
        <f t="shared" si="123"/>
        <v>1</v>
      </c>
      <c r="J3950" s="2" t="s">
        <v>11974</v>
      </c>
    </row>
    <row r="3951" spans="1:10" x14ac:dyDescent="0.25">
      <c r="A3951" s="9">
        <v>7814341605</v>
      </c>
      <c r="B3951" s="10" t="s">
        <v>9120</v>
      </c>
      <c r="C3951" s="13" t="str">
        <f>IF(B3951="","не указан"&amp;COUNTIF($A$3:$A3951,A3951),B3951)</f>
        <v>площадка 1</v>
      </c>
      <c r="D3951" s="10" t="str">
        <f t="shared" si="122"/>
        <v>7814341605площадка 1</v>
      </c>
      <c r="E3951" s="10" t="s">
        <v>9121</v>
      </c>
      <c r="F3951" s="10" t="s">
        <v>16</v>
      </c>
      <c r="G3951" s="10" t="s">
        <v>1688</v>
      </c>
      <c r="H3951" s="11" t="s">
        <v>1704</v>
      </c>
      <c r="I3951" s="2">
        <f t="shared" si="123"/>
        <v>2</v>
      </c>
      <c r="J3951" s="2" t="s">
        <v>11974</v>
      </c>
    </row>
    <row r="3952" spans="1:10" x14ac:dyDescent="0.25">
      <c r="A3952" s="12">
        <v>7814341605</v>
      </c>
      <c r="B3952" s="13" t="s">
        <v>9124</v>
      </c>
      <c r="C3952" s="13" t="str">
        <f>IF(B3952="","не указан"&amp;COUNTIF($A$3:$A3952,A3952),B3952)</f>
        <v>площадка 2</v>
      </c>
      <c r="D3952" s="10" t="str">
        <f t="shared" si="122"/>
        <v>7814341605площадка 2</v>
      </c>
      <c r="E3952" s="13" t="s">
        <v>9125</v>
      </c>
      <c r="F3952" s="13" t="s">
        <v>16</v>
      </c>
      <c r="G3952" s="13" t="s">
        <v>1688</v>
      </c>
      <c r="H3952" s="14" t="s">
        <v>1704</v>
      </c>
      <c r="I3952" s="2">
        <f t="shared" si="123"/>
        <v>1</v>
      </c>
      <c r="J3952" s="2" t="s">
        <v>11974</v>
      </c>
    </row>
    <row r="3953" spans="1:10" x14ac:dyDescent="0.25">
      <c r="A3953" s="9">
        <v>7814347325</v>
      </c>
      <c r="B3953" s="13"/>
      <c r="C3953" s="13" t="str">
        <f>IF(B3953="","не указан"&amp;COUNTIF($A$3:$A3953,A3953),B3953)</f>
        <v>не указан1</v>
      </c>
      <c r="D3953" s="10" t="str">
        <f t="shared" si="122"/>
        <v>7814347325не указан1</v>
      </c>
      <c r="E3953" s="10" t="s">
        <v>8354</v>
      </c>
      <c r="F3953" s="10" t="s">
        <v>16</v>
      </c>
      <c r="G3953" s="10" t="s">
        <v>1688</v>
      </c>
      <c r="H3953" s="11" t="s">
        <v>1833</v>
      </c>
      <c r="I3953" s="2">
        <f t="shared" si="123"/>
        <v>4</v>
      </c>
      <c r="J3953" s="2" t="s">
        <v>11974</v>
      </c>
    </row>
    <row r="3954" spans="1:10" x14ac:dyDescent="0.25">
      <c r="A3954" s="12">
        <v>7814347325</v>
      </c>
      <c r="B3954" s="13" t="s">
        <v>10123</v>
      </c>
      <c r="C3954" s="13" t="str">
        <f>IF(B3954="","не указан"&amp;COUNTIF($A$3:$A3954,A3954),B3954)</f>
        <v>Санкт-Петербургское государственное бюджетное учреждение "Центр социальной помощи семье и детям Приморского райоан"</v>
      </c>
      <c r="D3954" s="10" t="str">
        <f t="shared" si="122"/>
        <v>7814347325Санкт-Петербургское государственное бюджетное учреждение "Центр социальной помощи семье и детям Приморского райоан"</v>
      </c>
      <c r="E3954" s="13"/>
      <c r="F3954" s="13" t="s">
        <v>16</v>
      </c>
      <c r="G3954" s="13" t="s">
        <v>1688</v>
      </c>
      <c r="H3954" s="14" t="s">
        <v>1833</v>
      </c>
      <c r="I3954" s="2">
        <f t="shared" si="123"/>
        <v>3</v>
      </c>
      <c r="J3954" s="2" t="s">
        <v>11974</v>
      </c>
    </row>
    <row r="3955" spans="1:10" x14ac:dyDescent="0.25">
      <c r="A3955" s="9">
        <v>7814347325</v>
      </c>
      <c r="B3955" s="10" t="s">
        <v>10124</v>
      </c>
      <c r="C3955" s="13" t="str">
        <f>IF(B3955="","не указан"&amp;COUNTIF($A$3:$A3955,A3955),B3955)</f>
        <v>Санкт-Петербургское государственное бюджетное учреждение "Центр социальной помощи семье и детям Приморского района"</v>
      </c>
      <c r="D3955" s="10" t="str">
        <f t="shared" si="122"/>
        <v>7814347325Санкт-Петербургское государственное бюджетное учреждение "Центр социальной помощи семье и детям Приморского района"</v>
      </c>
      <c r="E3955" s="10"/>
      <c r="F3955" s="10" t="s">
        <v>16</v>
      </c>
      <c r="G3955" s="10" t="s">
        <v>1688</v>
      </c>
      <c r="H3955" s="11" t="s">
        <v>1833</v>
      </c>
      <c r="I3955" s="2">
        <f t="shared" si="123"/>
        <v>2</v>
      </c>
      <c r="J3955" s="2" t="s">
        <v>11974</v>
      </c>
    </row>
    <row r="3956" spans="1:10" x14ac:dyDescent="0.25">
      <c r="A3956" s="12">
        <v>7814347325</v>
      </c>
      <c r="B3956" s="13" t="s">
        <v>10125</v>
      </c>
      <c r="C3956" s="13" t="str">
        <f>IF(B3956="","не указан"&amp;COUNTIF($A$3:$A3956,A3956),B3956)</f>
        <v>Санкт-Петербургское государственное бюджетное учреждение "Центр социальной помощи семье т детям Приморского района"</v>
      </c>
      <c r="D3956" s="10" t="str">
        <f t="shared" si="122"/>
        <v>7814347325Санкт-Петербургское государственное бюджетное учреждение "Центр социальной помощи семье т детям Приморского района"</v>
      </c>
      <c r="E3956" s="13"/>
      <c r="F3956" s="13" t="s">
        <v>16</v>
      </c>
      <c r="G3956" s="13" t="s">
        <v>1688</v>
      </c>
      <c r="H3956" s="14" t="s">
        <v>1833</v>
      </c>
      <c r="I3956" s="2">
        <f t="shared" si="123"/>
        <v>1</v>
      </c>
      <c r="J3956" s="2" t="s">
        <v>11974</v>
      </c>
    </row>
    <row r="3957" spans="1:10" x14ac:dyDescent="0.25">
      <c r="A3957" s="9">
        <v>7814348015</v>
      </c>
      <c r="B3957" s="10" t="s">
        <v>7321</v>
      </c>
      <c r="C3957" s="13" t="str">
        <f>IF(B3957="","не указан"&amp;COUNTIF($A$3:$A3957,A3957),B3957)</f>
        <v>миллионная д 22/24</v>
      </c>
      <c r="D3957" s="10" t="str">
        <f t="shared" si="122"/>
        <v>7814348015миллионная д 22/24</v>
      </c>
      <c r="E3957" s="10" t="s">
        <v>7322</v>
      </c>
      <c r="F3957" s="10" t="s">
        <v>2243</v>
      </c>
      <c r="G3957" s="10" t="s">
        <v>2708</v>
      </c>
      <c r="H3957" s="11" t="s">
        <v>2712</v>
      </c>
      <c r="I3957" s="2">
        <f t="shared" si="123"/>
        <v>1</v>
      </c>
      <c r="J3957" s="2" t="s">
        <v>11974</v>
      </c>
    </row>
    <row r="3958" spans="1:10" x14ac:dyDescent="0.25">
      <c r="A3958" s="12">
        <v>7814351441</v>
      </c>
      <c r="B3958" s="13" t="s">
        <v>7520</v>
      </c>
      <c r="C3958" s="13" t="str">
        <f>IF(B3958="","не указан"&amp;COUNTIF($A$3:$A3958,A3958),B3958)</f>
        <v>начальная школа ( З№1 )</v>
      </c>
      <c r="D3958" s="10" t="str">
        <f t="shared" si="122"/>
        <v>7814351441начальная школа ( З№1 )</v>
      </c>
      <c r="E3958" s="13"/>
      <c r="F3958" s="13" t="s">
        <v>16</v>
      </c>
      <c r="G3958" s="13" t="s">
        <v>1688</v>
      </c>
      <c r="H3958" s="14" t="s">
        <v>1784</v>
      </c>
      <c r="I3958" s="2">
        <f t="shared" si="123"/>
        <v>5</v>
      </c>
      <c r="J3958" s="2" t="s">
        <v>11974</v>
      </c>
    </row>
    <row r="3959" spans="1:10" x14ac:dyDescent="0.25">
      <c r="A3959" s="9">
        <v>7814351441</v>
      </c>
      <c r="B3959" s="10" t="s">
        <v>8687</v>
      </c>
      <c r="C3959" s="13" t="str">
        <f>IF(B3959="","не указан"&amp;COUNTIF($A$3:$A3959,A3959),B3959)</f>
        <v>отделение дошкольного образования (З№4)</v>
      </c>
      <c r="D3959" s="10" t="str">
        <f t="shared" si="122"/>
        <v>7814351441отделение дошкольного образования (З№4)</v>
      </c>
      <c r="E3959" s="10"/>
      <c r="F3959" s="10" t="s">
        <v>16</v>
      </c>
      <c r="G3959" s="10" t="s">
        <v>1688</v>
      </c>
      <c r="H3959" s="11" t="s">
        <v>1784</v>
      </c>
      <c r="I3959" s="2">
        <f t="shared" si="123"/>
        <v>4</v>
      </c>
      <c r="J3959" s="2" t="s">
        <v>11974</v>
      </c>
    </row>
    <row r="3960" spans="1:10" x14ac:dyDescent="0.25">
      <c r="A3960" s="12">
        <v>7814351441</v>
      </c>
      <c r="B3960" s="13" t="s">
        <v>8688</v>
      </c>
      <c r="C3960" s="13" t="str">
        <f>IF(B3960="","не указан"&amp;COUNTIF($A$3:$A3960,A3960),B3960)</f>
        <v>отделение дошкольного образования (З№5)</v>
      </c>
      <c r="D3960" s="10" t="str">
        <f t="shared" si="122"/>
        <v>7814351441отделение дошкольного образования (З№5)</v>
      </c>
      <c r="E3960" s="13"/>
      <c r="F3960" s="13" t="s">
        <v>16</v>
      </c>
      <c r="G3960" s="13" t="s">
        <v>1688</v>
      </c>
      <c r="H3960" s="14" t="s">
        <v>1784</v>
      </c>
      <c r="I3960" s="2">
        <f t="shared" si="123"/>
        <v>3</v>
      </c>
      <c r="J3960" s="2" t="s">
        <v>11974</v>
      </c>
    </row>
    <row r="3961" spans="1:10" x14ac:dyDescent="0.25">
      <c r="A3961" s="9">
        <v>7814351441</v>
      </c>
      <c r="B3961" s="10" t="s">
        <v>8697</v>
      </c>
      <c r="C3961" s="13" t="str">
        <f>IF(B3961="","не указан"&amp;COUNTIF($A$3:$A3961,A3961),B3961)</f>
        <v>отделение дошкольного образования( З№2)</v>
      </c>
      <c r="D3961" s="10" t="str">
        <f t="shared" si="122"/>
        <v>7814351441отделение дошкольного образования( З№2)</v>
      </c>
      <c r="E3961" s="10"/>
      <c r="F3961" s="10" t="s">
        <v>16</v>
      </c>
      <c r="G3961" s="10" t="s">
        <v>1688</v>
      </c>
      <c r="H3961" s="11" t="s">
        <v>1784</v>
      </c>
      <c r="I3961" s="2">
        <f t="shared" si="123"/>
        <v>2</v>
      </c>
      <c r="J3961" s="2" t="s">
        <v>11974</v>
      </c>
    </row>
    <row r="3962" spans="1:10" x14ac:dyDescent="0.25">
      <c r="A3962" s="12">
        <v>7814351441</v>
      </c>
      <c r="B3962" s="13" t="s">
        <v>10857</v>
      </c>
      <c r="C3962" s="13" t="str">
        <f>IF(B3962="","не указан"&amp;COUNTIF($A$3:$A3962,A3962),B3962)</f>
        <v>Средняя школа (З№3)</v>
      </c>
      <c r="D3962" s="10" t="str">
        <f t="shared" si="122"/>
        <v>7814351441Средняя школа (З№3)</v>
      </c>
      <c r="E3962" s="13" t="s">
        <v>10858</v>
      </c>
      <c r="F3962" s="13" t="s">
        <v>16</v>
      </c>
      <c r="G3962" s="13" t="s">
        <v>1688</v>
      </c>
      <c r="H3962" s="14" t="s">
        <v>1784</v>
      </c>
      <c r="I3962" s="2">
        <f t="shared" si="123"/>
        <v>1</v>
      </c>
      <c r="J3962" s="2" t="s">
        <v>11974</v>
      </c>
    </row>
    <row r="3963" spans="1:10" x14ac:dyDescent="0.25">
      <c r="A3963" s="9">
        <v>7814355510</v>
      </c>
      <c r="B3963" s="10" t="s">
        <v>5862</v>
      </c>
      <c r="C3963" s="13" t="str">
        <f>IF(B3963="","не указан"&amp;COUNTIF($A$3:$A3963,A3963),B3963)</f>
        <v>Дошкольное образовательное учреждение. Площадка № 1</v>
      </c>
      <c r="D3963" s="10" t="str">
        <f t="shared" si="122"/>
        <v>7814355510Дошкольное образовательное учреждение. Площадка № 1</v>
      </c>
      <c r="E3963" s="10" t="s">
        <v>5863</v>
      </c>
      <c r="F3963" s="10" t="s">
        <v>16</v>
      </c>
      <c r="G3963" s="10" t="s">
        <v>1688</v>
      </c>
      <c r="H3963" s="11" t="s">
        <v>1724</v>
      </c>
      <c r="I3963" s="2">
        <f t="shared" si="123"/>
        <v>3</v>
      </c>
      <c r="J3963" s="2" t="s">
        <v>11974</v>
      </c>
    </row>
    <row r="3964" spans="1:10" x14ac:dyDescent="0.25">
      <c r="A3964" s="12">
        <v>7814355510</v>
      </c>
      <c r="B3964" s="13" t="s">
        <v>5864</v>
      </c>
      <c r="C3964" s="13" t="str">
        <f>IF(B3964="","не указан"&amp;COUNTIF($A$3:$A3964,A3964),B3964)</f>
        <v>Дошкольное образовательное учреждение. Площадка № 2</v>
      </c>
      <c r="D3964" s="10" t="str">
        <f t="shared" si="122"/>
        <v>7814355510Дошкольное образовательное учреждение. Площадка № 2</v>
      </c>
      <c r="E3964" s="13" t="s">
        <v>5865</v>
      </c>
      <c r="F3964" s="13" t="s">
        <v>16</v>
      </c>
      <c r="G3964" s="13" t="s">
        <v>1688</v>
      </c>
      <c r="H3964" s="14" t="s">
        <v>1724</v>
      </c>
      <c r="I3964" s="2">
        <f t="shared" si="123"/>
        <v>2</v>
      </c>
      <c r="J3964" s="2" t="s">
        <v>11974</v>
      </c>
    </row>
    <row r="3965" spans="1:10" x14ac:dyDescent="0.25">
      <c r="A3965" s="9">
        <v>7814355510</v>
      </c>
      <c r="B3965" s="10" t="s">
        <v>5866</v>
      </c>
      <c r="C3965" s="13" t="str">
        <f>IF(B3965="","не указан"&amp;COUNTIF($A$3:$A3965,A3965),B3965)</f>
        <v>Дошкольное образовательное учреждение. Площадка № 3</v>
      </c>
      <c r="D3965" s="10" t="str">
        <f t="shared" si="122"/>
        <v>7814355510Дошкольное образовательное учреждение. Площадка № 3</v>
      </c>
      <c r="E3965" s="10" t="s">
        <v>5867</v>
      </c>
      <c r="F3965" s="10" t="s">
        <v>16</v>
      </c>
      <c r="G3965" s="10" t="s">
        <v>1688</v>
      </c>
      <c r="H3965" s="11" t="s">
        <v>1724</v>
      </c>
      <c r="I3965" s="2">
        <f t="shared" si="123"/>
        <v>1</v>
      </c>
      <c r="J3965" s="2" t="s">
        <v>11974</v>
      </c>
    </row>
    <row r="3966" spans="1:10" x14ac:dyDescent="0.25">
      <c r="A3966" s="12">
        <v>7814367258</v>
      </c>
      <c r="B3966" s="13" t="s">
        <v>4436</v>
      </c>
      <c r="C3966" s="13" t="str">
        <f>IF(B3966="","не указан"&amp;COUNTIF($A$3:$A3966,A3966),B3966)</f>
        <v>Государственное бюджетное дошкольное образовательное учреждение детский сад № 40 Приморского района Санкт-Петербурга</v>
      </c>
      <c r="D3966" s="10" t="str">
        <f t="shared" si="122"/>
        <v>7814367258Государственное бюджетное дошкольное образовательное учреждение детский сад № 40 Приморского района Санкт-Петербурга</v>
      </c>
      <c r="E3966" s="13"/>
      <c r="F3966" s="13" t="s">
        <v>16</v>
      </c>
      <c r="G3966" s="13" t="s">
        <v>1688</v>
      </c>
      <c r="H3966" s="14" t="s">
        <v>1718</v>
      </c>
      <c r="I3966" s="2">
        <f t="shared" si="123"/>
        <v>1</v>
      </c>
      <c r="J3966" s="2" t="s">
        <v>11974</v>
      </c>
    </row>
    <row r="3967" spans="1:10" x14ac:dyDescent="0.25">
      <c r="A3967" s="9">
        <v>7814374022</v>
      </c>
      <c r="B3967" s="13"/>
      <c r="C3967" s="13" t="str">
        <f>IF(B3967="","не указан"&amp;COUNTIF($A$3:$A3967,A3967),B3967)</f>
        <v>не указан1</v>
      </c>
      <c r="D3967" s="10" t="str">
        <f t="shared" si="122"/>
        <v>7814374022не указан1</v>
      </c>
      <c r="E3967" s="10" t="s">
        <v>7666</v>
      </c>
      <c r="F3967" s="10" t="s">
        <v>16</v>
      </c>
      <c r="G3967" s="10" t="s">
        <v>1688</v>
      </c>
      <c r="H3967" s="11" t="s">
        <v>1756</v>
      </c>
      <c r="I3967" s="2">
        <f t="shared" si="123"/>
        <v>1</v>
      </c>
      <c r="J3967" s="2" t="s">
        <v>11974</v>
      </c>
    </row>
    <row r="3968" spans="1:10" x14ac:dyDescent="0.25">
      <c r="A3968" s="12">
        <v>7814383411</v>
      </c>
      <c r="B3968" s="13"/>
      <c r="C3968" s="13" t="str">
        <f>IF(B3968="","не указан"&amp;COUNTIF($A$3:$A3968,A3968),B3968)</f>
        <v>не указан1</v>
      </c>
      <c r="D3968" s="10" t="str">
        <f t="shared" si="122"/>
        <v>7814383411не указан1</v>
      </c>
      <c r="E3968" s="13" t="s">
        <v>9139</v>
      </c>
      <c r="F3968" s="13" t="s">
        <v>16</v>
      </c>
      <c r="G3968" s="13" t="s">
        <v>1688</v>
      </c>
      <c r="H3968" s="14" t="s">
        <v>1748</v>
      </c>
      <c r="I3968" s="2">
        <f t="shared" si="123"/>
        <v>3</v>
      </c>
      <c r="J3968" s="2" t="s">
        <v>11974</v>
      </c>
    </row>
    <row r="3969" spans="1:10" x14ac:dyDescent="0.25">
      <c r="A3969" s="9">
        <v>7814383411</v>
      </c>
      <c r="B3969" s="10" t="s">
        <v>9142</v>
      </c>
      <c r="C3969" s="13" t="str">
        <f>IF(B3969="","не указан"&amp;COUNTIF($A$3:$A3969,A3969),B3969)</f>
        <v>Площадка №2</v>
      </c>
      <c r="D3969" s="10" t="str">
        <f t="shared" si="122"/>
        <v>7814383411Площадка №2</v>
      </c>
      <c r="E3969" s="10" t="s">
        <v>9143</v>
      </c>
      <c r="F3969" s="10" t="s">
        <v>16</v>
      </c>
      <c r="G3969" s="10" t="s">
        <v>1688</v>
      </c>
      <c r="H3969" s="11" t="s">
        <v>1748</v>
      </c>
      <c r="I3969" s="2">
        <f t="shared" si="123"/>
        <v>2</v>
      </c>
      <c r="J3969" s="2" t="s">
        <v>11974</v>
      </c>
    </row>
    <row r="3970" spans="1:10" x14ac:dyDescent="0.25">
      <c r="A3970" s="12">
        <v>7814383411</v>
      </c>
      <c r="B3970" s="13"/>
      <c r="C3970" s="13" t="str">
        <f>IF(B3970="","не указан"&amp;COUNTIF($A$3:$A3970,A3970),B3970)</f>
        <v>не указан3</v>
      </c>
      <c r="D3970" s="10" t="str">
        <f t="shared" si="122"/>
        <v>7814383411не указан3</v>
      </c>
      <c r="E3970" s="13" t="s">
        <v>9149</v>
      </c>
      <c r="F3970" s="13" t="s">
        <v>16</v>
      </c>
      <c r="G3970" s="13" t="s">
        <v>1688</v>
      </c>
      <c r="H3970" s="14" t="s">
        <v>1748</v>
      </c>
      <c r="I3970" s="2">
        <f t="shared" si="123"/>
        <v>1</v>
      </c>
      <c r="J3970" s="2" t="s">
        <v>11974</v>
      </c>
    </row>
    <row r="3971" spans="1:10" x14ac:dyDescent="0.25">
      <c r="A3971" s="9">
        <v>7814385970</v>
      </c>
      <c r="B3971" s="10" t="s">
        <v>3273</v>
      </c>
      <c r="C3971" s="13" t="str">
        <f>IF(B3971="","не указан"&amp;COUNTIF($A$3:$A3971,A3971),B3971)</f>
        <v>Арт-студия</v>
      </c>
      <c r="D3971" s="10" t="str">
        <f t="shared" si="122"/>
        <v>7814385970Арт-студия</v>
      </c>
      <c r="E3971" s="10" t="s">
        <v>3274</v>
      </c>
      <c r="F3971" s="10" t="s">
        <v>16</v>
      </c>
      <c r="G3971" s="10" t="s">
        <v>1688</v>
      </c>
      <c r="H3971" s="11" t="s">
        <v>1828</v>
      </c>
      <c r="I3971" s="2">
        <f t="shared" si="123"/>
        <v>6</v>
      </c>
      <c r="J3971" s="2" t="s">
        <v>11974</v>
      </c>
    </row>
    <row r="3972" spans="1:10" x14ac:dyDescent="0.25">
      <c r="A3972" s="12">
        <v>7814385970</v>
      </c>
      <c r="B3972" s="13"/>
      <c r="C3972" s="13" t="str">
        <f>IF(B3972="","не указан"&amp;COUNTIF($A$3:$A3972,A3972),B3972)</f>
        <v>не указан2</v>
      </c>
      <c r="D3972" s="10" t="str">
        <f t="shared" ref="D3972:D4035" si="124">A3972&amp;C3972</f>
        <v>7814385970не указан2</v>
      </c>
      <c r="E3972" s="13" t="s">
        <v>4859</v>
      </c>
      <c r="F3972" s="13" t="s">
        <v>16</v>
      </c>
      <c r="G3972" s="13" t="s">
        <v>1688</v>
      </c>
      <c r="H3972" s="14" t="s">
        <v>1828</v>
      </c>
      <c r="I3972" s="2">
        <f t="shared" ref="I3972:I4035" si="125">COUNTIF(A3972:A10703,A3972)</f>
        <v>5</v>
      </c>
      <c r="J3972" s="2" t="s">
        <v>11974</v>
      </c>
    </row>
    <row r="3973" spans="1:10" x14ac:dyDescent="0.25">
      <c r="A3973" s="9">
        <v>7814385970</v>
      </c>
      <c r="B3973" s="10" t="s">
        <v>7370</v>
      </c>
      <c r="C3973" s="13" t="str">
        <f>IF(B3973="","не указан"&amp;COUNTIF($A$3:$A3973,A3973),B3973)</f>
        <v>Молодежная творческая мастерская</v>
      </c>
      <c r="D3973" s="10" t="str">
        <f t="shared" si="124"/>
        <v>7814385970Молодежная творческая мастерская</v>
      </c>
      <c r="E3973" s="10" t="s">
        <v>7371</v>
      </c>
      <c r="F3973" s="10" t="s">
        <v>16</v>
      </c>
      <c r="G3973" s="10" t="s">
        <v>1688</v>
      </c>
      <c r="H3973" s="11" t="s">
        <v>1828</v>
      </c>
      <c r="I3973" s="2">
        <f t="shared" si="125"/>
        <v>4</v>
      </c>
      <c r="J3973" s="2" t="s">
        <v>11974</v>
      </c>
    </row>
    <row r="3974" spans="1:10" x14ac:dyDescent="0.25">
      <c r="A3974" s="12">
        <v>7814385970</v>
      </c>
      <c r="B3974" s="13" t="s">
        <v>7373</v>
      </c>
      <c r="C3974" s="13" t="str">
        <f>IF(B3974="","не указан"&amp;COUNTIF($A$3:$A3974,A3974),B3974)</f>
        <v>Молодежный досуговый центр</v>
      </c>
      <c r="D3974" s="10" t="str">
        <f t="shared" si="124"/>
        <v>7814385970Молодежный досуговый центр</v>
      </c>
      <c r="E3974" s="13" t="s">
        <v>7374</v>
      </c>
      <c r="F3974" s="13" t="s">
        <v>16</v>
      </c>
      <c r="G3974" s="13" t="s">
        <v>1688</v>
      </c>
      <c r="H3974" s="14" t="s">
        <v>1828</v>
      </c>
      <c r="I3974" s="2">
        <f t="shared" si="125"/>
        <v>3</v>
      </c>
      <c r="J3974" s="2" t="s">
        <v>11974</v>
      </c>
    </row>
    <row r="3975" spans="1:10" x14ac:dyDescent="0.25">
      <c r="A3975" s="9">
        <v>7814385970</v>
      </c>
      <c r="B3975" s="10" t="s">
        <v>9445</v>
      </c>
      <c r="C3975" s="13" t="str">
        <f>IF(B3975="","не указан"&amp;COUNTIF($A$3:$A3975,A3975),B3975)</f>
        <v>Подростково-молодежный клуб 1</v>
      </c>
      <c r="D3975" s="10" t="str">
        <f t="shared" si="124"/>
        <v>7814385970Подростково-молодежный клуб 1</v>
      </c>
      <c r="E3975" s="10" t="s">
        <v>9446</v>
      </c>
      <c r="F3975" s="10" t="s">
        <v>16</v>
      </c>
      <c r="G3975" s="10" t="s">
        <v>1688</v>
      </c>
      <c r="H3975" s="11" t="s">
        <v>1828</v>
      </c>
      <c r="I3975" s="2">
        <f t="shared" si="125"/>
        <v>2</v>
      </c>
      <c r="J3975" s="2" t="s">
        <v>11974</v>
      </c>
    </row>
    <row r="3976" spans="1:10" x14ac:dyDescent="0.25">
      <c r="A3976" s="12">
        <v>7814385970</v>
      </c>
      <c r="B3976" s="13" t="s">
        <v>9447</v>
      </c>
      <c r="C3976" s="13" t="str">
        <f>IF(B3976="","не указан"&amp;COUNTIF($A$3:$A3976,A3976),B3976)</f>
        <v>Подростково-молодежный клуб 2</v>
      </c>
      <c r="D3976" s="10" t="str">
        <f t="shared" si="124"/>
        <v>7814385970Подростково-молодежный клуб 2</v>
      </c>
      <c r="E3976" s="13" t="s">
        <v>9448</v>
      </c>
      <c r="F3976" s="13" t="s">
        <v>16</v>
      </c>
      <c r="G3976" s="13" t="s">
        <v>1688</v>
      </c>
      <c r="H3976" s="14" t="s">
        <v>1828</v>
      </c>
      <c r="I3976" s="2">
        <f t="shared" si="125"/>
        <v>1</v>
      </c>
      <c r="J3976" s="2" t="s">
        <v>11974</v>
      </c>
    </row>
    <row r="3977" spans="1:10" x14ac:dyDescent="0.25">
      <c r="A3977" s="9">
        <v>7814392712</v>
      </c>
      <c r="B3977" s="10" t="s">
        <v>3887</v>
      </c>
      <c r="C3977" s="13" t="str">
        <f>IF(B3977="","не указан"&amp;COUNTIF($A$3:$A3977,A3977),B3977)</f>
        <v>ГБДОУ детский сад № 63 Приморского района Санкт-Петербурга</v>
      </c>
      <c r="D3977" s="10" t="str">
        <f t="shared" si="124"/>
        <v>7814392712ГБДОУ детский сад № 63 Приморского района Санкт-Петербурга</v>
      </c>
      <c r="E3977" s="10" t="s">
        <v>3888</v>
      </c>
      <c r="F3977" s="10" t="s">
        <v>16</v>
      </c>
      <c r="G3977" s="10" t="s">
        <v>1688</v>
      </c>
      <c r="H3977" s="11" t="s">
        <v>1734</v>
      </c>
      <c r="I3977" s="2">
        <f t="shared" si="125"/>
        <v>1</v>
      </c>
      <c r="J3977" s="2" t="s">
        <v>11974</v>
      </c>
    </row>
    <row r="3978" spans="1:10" x14ac:dyDescent="0.25">
      <c r="A3978" s="12">
        <v>7814411637</v>
      </c>
      <c r="B3978" s="13"/>
      <c r="C3978" s="13" t="str">
        <f>IF(B3978="","не указан"&amp;COUNTIF($A$3:$A3978,A3978),B3978)</f>
        <v>не указан1</v>
      </c>
      <c r="D3978" s="10" t="str">
        <f t="shared" si="124"/>
        <v>7814411637не указан1</v>
      </c>
      <c r="E3978" s="13" t="s">
        <v>5104</v>
      </c>
      <c r="F3978" s="13" t="s">
        <v>16</v>
      </c>
      <c r="G3978" s="13" t="s">
        <v>1688</v>
      </c>
      <c r="H3978" s="14" t="s">
        <v>1733</v>
      </c>
      <c r="I3978" s="2">
        <f t="shared" si="125"/>
        <v>1</v>
      </c>
      <c r="J3978" s="2" t="s">
        <v>11974</v>
      </c>
    </row>
    <row r="3979" spans="1:10" x14ac:dyDescent="0.25">
      <c r="A3979" s="9">
        <v>7814416106</v>
      </c>
      <c r="B3979" s="13"/>
      <c r="C3979" s="13" t="str">
        <f>IF(B3979="","не указан"&amp;COUNTIF($A$3:$A3979,A3979),B3979)</f>
        <v>не указан1</v>
      </c>
      <c r="D3979" s="10" t="str">
        <f t="shared" si="124"/>
        <v>7814416106не указан1</v>
      </c>
      <c r="E3979" s="10" t="s">
        <v>7761</v>
      </c>
      <c r="F3979" s="10" t="s">
        <v>16</v>
      </c>
      <c r="G3979" s="10" t="s">
        <v>1688</v>
      </c>
      <c r="H3979" s="11" t="s">
        <v>1832</v>
      </c>
      <c r="I3979" s="2">
        <f t="shared" si="125"/>
        <v>1</v>
      </c>
      <c r="J3979" s="2" t="s">
        <v>11974</v>
      </c>
    </row>
    <row r="3980" spans="1:10" x14ac:dyDescent="0.25">
      <c r="A3980" s="12">
        <v>7814418209</v>
      </c>
      <c r="B3980" s="13"/>
      <c r="C3980" s="13" t="str">
        <f>IF(B3980="","не указан"&amp;COUNTIF($A$3:$A3980,A3980),B3980)</f>
        <v>не указан1</v>
      </c>
      <c r="D3980" s="10" t="str">
        <f t="shared" si="124"/>
        <v>7814418209не указан1</v>
      </c>
      <c r="E3980" s="13" t="s">
        <v>7009</v>
      </c>
      <c r="F3980" s="13" t="s">
        <v>16</v>
      </c>
      <c r="G3980" s="13" t="s">
        <v>1688</v>
      </c>
      <c r="H3980" s="14" t="s">
        <v>1835</v>
      </c>
      <c r="I3980" s="2">
        <f t="shared" si="125"/>
        <v>2</v>
      </c>
      <c r="J3980" s="2" t="s">
        <v>11974</v>
      </c>
    </row>
    <row r="3981" spans="1:10" x14ac:dyDescent="0.25">
      <c r="A3981" s="9">
        <v>7814418209</v>
      </c>
      <c r="B3981" s="13"/>
      <c r="C3981" s="13" t="str">
        <f>IF(B3981="","не указан"&amp;COUNTIF($A$3:$A3981,A3981),B3981)</f>
        <v>не указан2</v>
      </c>
      <c r="D3981" s="10" t="str">
        <f t="shared" si="124"/>
        <v>7814418209не указан2</v>
      </c>
      <c r="E3981" s="10"/>
      <c r="F3981" s="10" t="s">
        <v>16</v>
      </c>
      <c r="G3981" s="10" t="s">
        <v>1688</v>
      </c>
      <c r="H3981" s="11" t="s">
        <v>1835</v>
      </c>
      <c r="I3981" s="2">
        <f t="shared" si="125"/>
        <v>1</v>
      </c>
      <c r="J3981" s="2" t="s">
        <v>11974</v>
      </c>
    </row>
    <row r="3982" spans="1:10" x14ac:dyDescent="0.25">
      <c r="A3982" s="12">
        <v>7814429401</v>
      </c>
      <c r="B3982" s="13" t="s">
        <v>4876</v>
      </c>
      <c r="C3982" s="13" t="str">
        <f>IF(B3982="","не указан"&amp;COUNTIF($A$3:$A3982,A3982),B3982)</f>
        <v>Государственное бюджетное учреждение дополнительного образования Центр детского и юношеского музыкально-хореографического искусства "Эдельвейс" Приморского района Санкт-Петербурга</v>
      </c>
      <c r="D3982" s="10" t="str">
        <f t="shared" si="124"/>
        <v>7814429401Государственное бюджетное учреждение дополнительного образования Центр детского и юношеского музыкально-хореографического искусства "Эдельвейс" Приморского района Санкт-Петербурга</v>
      </c>
      <c r="E3982" s="13" t="s">
        <v>4877</v>
      </c>
      <c r="F3982" s="13" t="s">
        <v>16</v>
      </c>
      <c r="G3982" s="13" t="s">
        <v>1688</v>
      </c>
      <c r="H3982" s="14" t="s">
        <v>1824</v>
      </c>
      <c r="I3982" s="2">
        <f t="shared" si="125"/>
        <v>1</v>
      </c>
      <c r="J3982" s="2" t="s">
        <v>11974</v>
      </c>
    </row>
    <row r="3983" spans="1:10" x14ac:dyDescent="0.25">
      <c r="A3983" s="9">
        <v>7814443646</v>
      </c>
      <c r="B3983" s="10" t="s">
        <v>8283</v>
      </c>
      <c r="C3983" s="13" t="str">
        <f>IF(B3983="","не указан"&amp;COUNTIF($A$3:$A3983,A3983),B3983)</f>
        <v>общеобразовательное учреждение</v>
      </c>
      <c r="D3983" s="10" t="str">
        <f t="shared" si="124"/>
        <v>7814443646общеобразовательное учреждение</v>
      </c>
      <c r="E3983" s="10" t="s">
        <v>8284</v>
      </c>
      <c r="F3983" s="10" t="s">
        <v>16</v>
      </c>
      <c r="G3983" s="10" t="s">
        <v>1688</v>
      </c>
      <c r="H3983" s="11" t="s">
        <v>1786</v>
      </c>
      <c r="I3983" s="2">
        <f t="shared" si="125"/>
        <v>1</v>
      </c>
      <c r="J3983" s="2" t="s">
        <v>11974</v>
      </c>
    </row>
    <row r="3984" spans="1:10" x14ac:dyDescent="0.25">
      <c r="A3984" s="12">
        <v>7814452016</v>
      </c>
      <c r="B3984" s="13" t="s">
        <v>4505</v>
      </c>
      <c r="C3984" s="13" t="str">
        <f>IF(B3984="","не указан"&amp;COUNTIF($A$3:$A3984,A3984),B3984)</f>
        <v>Государственное бюджетное дошкольное образовательное учреждение детский сад № 8 Приморского района Санкт-Петербурга</v>
      </c>
      <c r="D3984" s="10" t="str">
        <f t="shared" si="124"/>
        <v>7814452016Государственное бюджетное дошкольное образовательное учреждение детский сад № 8 Приморского района Санкт-Петербурга</v>
      </c>
      <c r="E3984" s="13"/>
      <c r="F3984" s="13" t="s">
        <v>16</v>
      </c>
      <c r="G3984" s="13" t="s">
        <v>1688</v>
      </c>
      <c r="H3984" s="14" t="s">
        <v>1751</v>
      </c>
      <c r="I3984" s="2">
        <f t="shared" si="125"/>
        <v>1</v>
      </c>
      <c r="J3984" s="2" t="s">
        <v>11974</v>
      </c>
    </row>
    <row r="3985" spans="1:10" x14ac:dyDescent="0.25">
      <c r="A3985" s="9">
        <v>7814452440</v>
      </c>
      <c r="B3985" s="10" t="s">
        <v>4002</v>
      </c>
      <c r="C3985" s="13" t="str">
        <f>IF(B3985="","не указан"&amp;COUNTIF($A$3:$A3985,A3985),B3985)</f>
        <v>ГБДОУ №89 Приморского района Санкт-Петербурга</v>
      </c>
      <c r="D3985" s="10" t="str">
        <f t="shared" si="124"/>
        <v>7814452440ГБДОУ №89 Приморского района Санкт-Петербурга</v>
      </c>
      <c r="E3985" s="10" t="s">
        <v>4003</v>
      </c>
      <c r="F3985" s="10" t="s">
        <v>16</v>
      </c>
      <c r="G3985" s="10" t="s">
        <v>1688</v>
      </c>
      <c r="H3985" s="11" t="s">
        <v>1761</v>
      </c>
      <c r="I3985" s="2">
        <f t="shared" si="125"/>
        <v>2</v>
      </c>
      <c r="J3985" s="2" t="s">
        <v>11974</v>
      </c>
    </row>
    <row r="3986" spans="1:10" x14ac:dyDescent="0.25">
      <c r="A3986" s="12">
        <v>7814452440</v>
      </c>
      <c r="B3986" s="13" t="s">
        <v>4602</v>
      </c>
      <c r="C3986" s="13" t="str">
        <f>IF(B3986="","не указан"&amp;COUNTIF($A$3:$A3986,A3986),B3986)</f>
        <v>Государственное бюджетное дошкольное образовательное учреждение детский сад №89 Приморского района Санкт-Петербурга</v>
      </c>
      <c r="D3986" s="10" t="str">
        <f t="shared" si="124"/>
        <v>7814452440Государственное бюджетное дошкольное образовательное учреждение детский сад №89 Приморского района Санкт-Петербурга</v>
      </c>
      <c r="E3986" s="13" t="s">
        <v>4603</v>
      </c>
      <c r="F3986" s="13" t="s">
        <v>16</v>
      </c>
      <c r="G3986" s="13" t="s">
        <v>1688</v>
      </c>
      <c r="H3986" s="14" t="s">
        <v>1761</v>
      </c>
      <c r="I3986" s="2">
        <f t="shared" si="125"/>
        <v>1</v>
      </c>
      <c r="J3986" s="2" t="s">
        <v>11974</v>
      </c>
    </row>
    <row r="3987" spans="1:10" x14ac:dyDescent="0.25">
      <c r="A3987" s="9">
        <v>7814452471</v>
      </c>
      <c r="B3987" s="13"/>
      <c r="C3987" s="13" t="str">
        <f>IF(B3987="","не указан"&amp;COUNTIF($A$3:$A3987,A3987),B3987)</f>
        <v>не указан1</v>
      </c>
      <c r="D3987" s="10" t="str">
        <f t="shared" si="124"/>
        <v>7814452471не указан1</v>
      </c>
      <c r="E3987" s="10" t="s">
        <v>7607</v>
      </c>
      <c r="F3987" s="10" t="s">
        <v>16</v>
      </c>
      <c r="G3987" s="10" t="s">
        <v>1688</v>
      </c>
      <c r="H3987" s="11" t="s">
        <v>1737</v>
      </c>
      <c r="I3987" s="2">
        <f t="shared" si="125"/>
        <v>1</v>
      </c>
      <c r="J3987" s="2" t="s">
        <v>11974</v>
      </c>
    </row>
    <row r="3988" spans="1:10" x14ac:dyDescent="0.25">
      <c r="A3988" s="12">
        <v>7814453115</v>
      </c>
      <c r="B3988" s="13"/>
      <c r="C3988" s="13" t="str">
        <f>IF(B3988="","не указан"&amp;COUNTIF($A$3:$A3988,A3988),B3988)</f>
        <v>не указан1</v>
      </c>
      <c r="D3988" s="10" t="str">
        <f t="shared" si="124"/>
        <v>7814453115не указан1</v>
      </c>
      <c r="E3988" s="13" t="s">
        <v>8053</v>
      </c>
      <c r="F3988" s="13" t="s">
        <v>16</v>
      </c>
      <c r="G3988" s="13" t="s">
        <v>1688</v>
      </c>
      <c r="H3988" s="14" t="s">
        <v>1817</v>
      </c>
      <c r="I3988" s="2">
        <f t="shared" si="125"/>
        <v>2</v>
      </c>
      <c r="J3988" s="2" t="s">
        <v>11974</v>
      </c>
    </row>
    <row r="3989" spans="1:10" x14ac:dyDescent="0.25">
      <c r="A3989" s="9">
        <v>7814453115</v>
      </c>
      <c r="B3989" s="10" t="s">
        <v>8174</v>
      </c>
      <c r="C3989" s="13" t="str">
        <f>IF(B3989="","не указан"&amp;COUNTIF($A$3:$A3989,A3989),B3989)</f>
        <v>Образовательное учреждение второй корпус</v>
      </c>
      <c r="D3989" s="10" t="str">
        <f t="shared" si="124"/>
        <v>7814453115Образовательное учреждение второй корпус</v>
      </c>
      <c r="E3989" s="10" t="s">
        <v>8175</v>
      </c>
      <c r="F3989" s="10" t="s">
        <v>16</v>
      </c>
      <c r="G3989" s="10" t="s">
        <v>1688</v>
      </c>
      <c r="H3989" s="11" t="s">
        <v>1817</v>
      </c>
      <c r="I3989" s="2">
        <f t="shared" si="125"/>
        <v>1</v>
      </c>
      <c r="J3989" s="2" t="s">
        <v>11974</v>
      </c>
    </row>
    <row r="3990" spans="1:10" x14ac:dyDescent="0.25">
      <c r="A3990" s="12">
        <v>7814471266</v>
      </c>
      <c r="B3990" s="13"/>
      <c r="C3990" s="13" t="str">
        <f>IF(B3990="","не указан"&amp;COUNTIF($A$3:$A3990,A3990),B3990)</f>
        <v>не указан1</v>
      </c>
      <c r="D3990" s="10" t="str">
        <f t="shared" si="124"/>
        <v>7814471266не указан1</v>
      </c>
      <c r="E3990" s="13" t="s">
        <v>6896</v>
      </c>
      <c r="F3990" s="13" t="s">
        <v>16</v>
      </c>
      <c r="G3990" s="13" t="s">
        <v>1688</v>
      </c>
      <c r="H3990" s="14" t="s">
        <v>1738</v>
      </c>
      <c r="I3990" s="2">
        <f t="shared" si="125"/>
        <v>2</v>
      </c>
      <c r="J3990" s="2" t="s">
        <v>11974</v>
      </c>
    </row>
    <row r="3991" spans="1:10" x14ac:dyDescent="0.25">
      <c r="A3991" s="9">
        <v>7814471266</v>
      </c>
      <c r="B3991" s="13"/>
      <c r="C3991" s="13" t="str">
        <f>IF(B3991="","не указан"&amp;COUNTIF($A$3:$A3991,A3991),B3991)</f>
        <v>не указан2</v>
      </c>
      <c r="D3991" s="10" t="str">
        <f t="shared" si="124"/>
        <v>7814471266не указан2</v>
      </c>
      <c r="E3991" s="10" t="s">
        <v>6901</v>
      </c>
      <c r="F3991" s="10" t="s">
        <v>16</v>
      </c>
      <c r="G3991" s="10" t="s">
        <v>1688</v>
      </c>
      <c r="H3991" s="11" t="s">
        <v>1738</v>
      </c>
      <c r="I3991" s="2">
        <f t="shared" si="125"/>
        <v>1</v>
      </c>
      <c r="J3991" s="2" t="s">
        <v>11974</v>
      </c>
    </row>
    <row r="3992" spans="1:10" x14ac:dyDescent="0.25">
      <c r="A3992" s="12">
        <v>7814474845</v>
      </c>
      <c r="B3992" s="13"/>
      <c r="C3992" s="13" t="str">
        <f>IF(B3992="","не указан"&amp;COUNTIF($A$3:$A3992,A3992),B3992)</f>
        <v>не указан1</v>
      </c>
      <c r="D3992" s="10" t="str">
        <f t="shared" si="124"/>
        <v>7814474845не указан1</v>
      </c>
      <c r="E3992" s="13" t="s">
        <v>11336</v>
      </c>
      <c r="F3992" s="13" t="s">
        <v>16</v>
      </c>
      <c r="G3992" s="13" t="s">
        <v>1688</v>
      </c>
      <c r="H3992" s="14" t="s">
        <v>1811</v>
      </c>
      <c r="I3992" s="2">
        <f t="shared" si="125"/>
        <v>2</v>
      </c>
      <c r="J3992" s="2" t="s">
        <v>11974</v>
      </c>
    </row>
    <row r="3993" spans="1:10" x14ac:dyDescent="0.25">
      <c r="A3993" s="9">
        <v>7814474845</v>
      </c>
      <c r="B3993" s="13"/>
      <c r="C3993" s="13" t="str">
        <f>IF(B3993="","не указан"&amp;COUNTIF($A$3:$A3993,A3993),B3993)</f>
        <v>не указан2</v>
      </c>
      <c r="D3993" s="10" t="str">
        <f t="shared" si="124"/>
        <v>7814474845не указан2</v>
      </c>
      <c r="E3993" s="10" t="s">
        <v>11355</v>
      </c>
      <c r="F3993" s="10" t="s">
        <v>16</v>
      </c>
      <c r="G3993" s="10" t="s">
        <v>1688</v>
      </c>
      <c r="H3993" s="11" t="s">
        <v>1811</v>
      </c>
      <c r="I3993" s="2">
        <f t="shared" si="125"/>
        <v>1</v>
      </c>
      <c r="J3993" s="2" t="s">
        <v>11974</v>
      </c>
    </row>
    <row r="3994" spans="1:10" x14ac:dyDescent="0.25">
      <c r="A3994" s="12">
        <v>7814485741</v>
      </c>
      <c r="B3994" s="13"/>
      <c r="C3994" s="13" t="str">
        <f>IF(B3994="","не указан"&amp;COUNTIF($A$3:$A3994,A3994),B3994)</f>
        <v>не указан1</v>
      </c>
      <c r="D3994" s="10" t="str">
        <f t="shared" si="124"/>
        <v>7814485741не указан1</v>
      </c>
      <c r="E3994" s="13" t="s">
        <v>4997</v>
      </c>
      <c r="F3994" s="13" t="s">
        <v>16</v>
      </c>
      <c r="G3994" s="13" t="s">
        <v>1688</v>
      </c>
      <c r="H3994" s="14" t="s">
        <v>1713</v>
      </c>
      <c r="I3994" s="2">
        <f t="shared" si="125"/>
        <v>1</v>
      </c>
      <c r="J3994" s="2" t="s">
        <v>11974</v>
      </c>
    </row>
    <row r="3995" spans="1:10" x14ac:dyDescent="0.25">
      <c r="A3995" s="9">
        <v>7814485773</v>
      </c>
      <c r="B3995" s="10" t="s">
        <v>9990</v>
      </c>
      <c r="C3995" s="13" t="str">
        <f>IF(B3995="","не указан"&amp;COUNTIF($A$3:$A3995,A3995),B3995)</f>
        <v>Размещение учреждения дошкольного образования</v>
      </c>
      <c r="D3995" s="10" t="str">
        <f t="shared" si="124"/>
        <v>7814485773Размещение учреждения дошкольного образования</v>
      </c>
      <c r="E3995" s="10" t="s">
        <v>9991</v>
      </c>
      <c r="F3995" s="10" t="s">
        <v>16</v>
      </c>
      <c r="G3995" s="10" t="s">
        <v>1688</v>
      </c>
      <c r="H3995" s="11" t="s">
        <v>1726</v>
      </c>
      <c r="I3995" s="2">
        <f t="shared" si="125"/>
        <v>2</v>
      </c>
      <c r="J3995" s="2" t="s">
        <v>11974</v>
      </c>
    </row>
    <row r="3996" spans="1:10" x14ac:dyDescent="0.25">
      <c r="A3996" s="12">
        <v>7814485773</v>
      </c>
      <c r="B3996" s="13" t="s">
        <v>9992</v>
      </c>
      <c r="C3996" s="13" t="str">
        <f>IF(B3996="","не указан"&amp;COUNTIF($A$3:$A3996,A3996),B3996)</f>
        <v>Размещение учреждения дошкольного образования (второй корпус)</v>
      </c>
      <c r="D3996" s="10" t="str">
        <f t="shared" si="124"/>
        <v>7814485773Размещение учреждения дошкольного образования (второй корпус)</v>
      </c>
      <c r="E3996" s="13" t="s">
        <v>9993</v>
      </c>
      <c r="F3996" s="13" t="s">
        <v>16</v>
      </c>
      <c r="G3996" s="13" t="s">
        <v>1688</v>
      </c>
      <c r="H3996" s="14" t="s">
        <v>1726</v>
      </c>
      <c r="I3996" s="2">
        <f t="shared" si="125"/>
        <v>1</v>
      </c>
      <c r="J3996" s="2" t="s">
        <v>11974</v>
      </c>
    </row>
    <row r="3997" spans="1:10" x14ac:dyDescent="0.25">
      <c r="A3997" s="9">
        <v>7814501873</v>
      </c>
      <c r="B3997" s="10" t="s">
        <v>4688</v>
      </c>
      <c r="C3997" s="13" t="str">
        <f>IF(B3997="","не указан"&amp;COUNTIF($A$3:$A3997,A3997),B3997)</f>
        <v>Государственное бюджетное общеобразовательное учреждение гимназия № 540 Приморского района Санкт-Петербурга</v>
      </c>
      <c r="D3997" s="10" t="str">
        <f t="shared" si="124"/>
        <v>7814501873Государственное бюджетное общеобразовательное учреждение гимназия № 540 Приморского района Санкт-Петербурга</v>
      </c>
      <c r="E3997" s="10" t="s">
        <v>4689</v>
      </c>
      <c r="F3997" s="10" t="s">
        <v>16</v>
      </c>
      <c r="G3997" s="10" t="s">
        <v>1688</v>
      </c>
      <c r="H3997" s="11" t="s">
        <v>1771</v>
      </c>
      <c r="I3997" s="2">
        <f t="shared" si="125"/>
        <v>1</v>
      </c>
      <c r="J3997" s="2" t="s">
        <v>11974</v>
      </c>
    </row>
    <row r="3998" spans="1:10" x14ac:dyDescent="0.25">
      <c r="A3998" s="12">
        <v>7814510853</v>
      </c>
      <c r="B3998" s="13"/>
      <c r="C3998" s="13" t="str">
        <f>IF(B3998="","не указан"&amp;COUNTIF($A$3:$A3998,A3998),B3998)</f>
        <v>не указан1</v>
      </c>
      <c r="D3998" s="10" t="str">
        <f t="shared" si="124"/>
        <v>7814510853не указан1</v>
      </c>
      <c r="E3998" s="13" t="s">
        <v>6250</v>
      </c>
      <c r="F3998" s="13" t="s">
        <v>16</v>
      </c>
      <c r="G3998" s="13" t="s">
        <v>1688</v>
      </c>
      <c r="H3998" s="14" t="s">
        <v>1732</v>
      </c>
      <c r="I3998" s="2">
        <f t="shared" si="125"/>
        <v>1</v>
      </c>
      <c r="J3998" s="2" t="s">
        <v>11974</v>
      </c>
    </row>
    <row r="3999" spans="1:10" x14ac:dyDescent="0.25">
      <c r="A3999" s="9">
        <v>7814512307</v>
      </c>
      <c r="B3999" s="13"/>
      <c r="C3999" s="13" t="str">
        <f>IF(B3999="","не указан"&amp;COUNTIF($A$3:$A3999,A3999),B3999)</f>
        <v>не указан1</v>
      </c>
      <c r="D3999" s="10" t="str">
        <f t="shared" si="124"/>
        <v>7814512307не указан1</v>
      </c>
      <c r="E3999" s="10" t="s">
        <v>11280</v>
      </c>
      <c r="F3999" s="10" t="s">
        <v>16</v>
      </c>
      <c r="G3999" s="10" t="s">
        <v>1688</v>
      </c>
      <c r="H3999" s="11" t="s">
        <v>1735</v>
      </c>
      <c r="I3999" s="2">
        <f t="shared" si="125"/>
        <v>2</v>
      </c>
      <c r="J3999" s="2" t="s">
        <v>11974</v>
      </c>
    </row>
    <row r="4000" spans="1:10" x14ac:dyDescent="0.25">
      <c r="A4000" s="12">
        <v>7814512307</v>
      </c>
      <c r="B4000" s="13"/>
      <c r="C4000" s="13" t="str">
        <f>IF(B4000="","не указан"&amp;COUNTIF($A$3:$A4000,A4000),B4000)</f>
        <v>не указан2</v>
      </c>
      <c r="D4000" s="10" t="str">
        <f t="shared" si="124"/>
        <v>7814512307не указан2</v>
      </c>
      <c r="E4000" s="13" t="s">
        <v>11349</v>
      </c>
      <c r="F4000" s="13" t="s">
        <v>16</v>
      </c>
      <c r="G4000" s="13" t="s">
        <v>1688</v>
      </c>
      <c r="H4000" s="14" t="s">
        <v>1735</v>
      </c>
      <c r="I4000" s="2">
        <f t="shared" si="125"/>
        <v>1</v>
      </c>
      <c r="J4000" s="2" t="s">
        <v>11974</v>
      </c>
    </row>
    <row r="4001" spans="1:10" x14ac:dyDescent="0.25">
      <c r="A4001" s="9">
        <v>7814514760</v>
      </c>
      <c r="B4001" s="13"/>
      <c r="C4001" s="13" t="str">
        <f>IF(B4001="","не указан"&amp;COUNTIF($A$3:$A4001,A4001),B4001)</f>
        <v>не указан1</v>
      </c>
      <c r="D4001" s="10" t="str">
        <f t="shared" si="124"/>
        <v>7814514760не указан1</v>
      </c>
      <c r="E4001" s="10" t="s">
        <v>5048</v>
      </c>
      <c r="F4001" s="10" t="s">
        <v>16</v>
      </c>
      <c r="G4001" s="10" t="s">
        <v>1688</v>
      </c>
      <c r="H4001" s="11" t="s">
        <v>1695</v>
      </c>
      <c r="I4001" s="2">
        <f t="shared" si="125"/>
        <v>1</v>
      </c>
      <c r="J4001" s="2" t="s">
        <v>11974</v>
      </c>
    </row>
    <row r="4002" spans="1:10" x14ac:dyDescent="0.25">
      <c r="A4002" s="12">
        <v>7814547155</v>
      </c>
      <c r="B4002" s="13" t="s">
        <v>5318</v>
      </c>
      <c r="C4002" s="13" t="str">
        <f>IF(B4002="","не указан"&amp;COUNTIF($A$3:$A4002,A4002),B4002)</f>
        <v>Детский сад № 15</v>
      </c>
      <c r="D4002" s="10" t="str">
        <f t="shared" si="124"/>
        <v>7814547155Детский сад № 15</v>
      </c>
      <c r="E4002" s="13" t="s">
        <v>5319</v>
      </c>
      <c r="F4002" s="13" t="s">
        <v>16</v>
      </c>
      <c r="G4002" s="13" t="s">
        <v>1688</v>
      </c>
      <c r="H4002" s="14" t="s">
        <v>1694</v>
      </c>
      <c r="I4002" s="2">
        <f t="shared" si="125"/>
        <v>1</v>
      </c>
      <c r="J4002" s="2" t="s">
        <v>11974</v>
      </c>
    </row>
    <row r="4003" spans="1:10" x14ac:dyDescent="0.25">
      <c r="A4003" s="9">
        <v>7814698436</v>
      </c>
      <c r="B4003" s="10" t="s">
        <v>7867</v>
      </c>
      <c r="C4003" s="13" t="str">
        <f>IF(B4003="","не указан"&amp;COUNTIF($A$3:$A4003,A4003),B4003)</f>
        <v>Нетиповое учреждение</v>
      </c>
      <c r="D4003" s="10" t="str">
        <f t="shared" si="124"/>
        <v>7814698436Нетиповое учреждение</v>
      </c>
      <c r="E4003" s="10" t="s">
        <v>7868</v>
      </c>
      <c r="F4003" s="10" t="s">
        <v>2243</v>
      </c>
      <c r="G4003" s="10" t="s">
        <v>2732</v>
      </c>
      <c r="H4003" s="11" t="s">
        <v>2733</v>
      </c>
      <c r="I4003" s="2">
        <f t="shared" si="125"/>
        <v>1</v>
      </c>
      <c r="J4003" s="2" t="s">
        <v>11974</v>
      </c>
    </row>
    <row r="4004" spans="1:10" x14ac:dyDescent="0.25">
      <c r="A4004" s="12">
        <v>7814712962</v>
      </c>
      <c r="B4004" s="13" t="s">
        <v>4006</v>
      </c>
      <c r="C4004" s="13" t="str">
        <f>IF(B4004="","не указан"&amp;COUNTIF($A$3:$A4004,A4004),B4004)</f>
        <v>ГБОУ "ИТШ № 777" Санкт-Петербурга</v>
      </c>
      <c r="D4004" s="10" t="str">
        <f t="shared" si="124"/>
        <v>7814712962ГБОУ "ИТШ № 777" Санкт-Петербурга</v>
      </c>
      <c r="E4004" s="13"/>
      <c r="F4004" s="13" t="s">
        <v>2243</v>
      </c>
      <c r="G4004" s="13" t="s">
        <v>2565</v>
      </c>
      <c r="H4004" s="14" t="s">
        <v>2568</v>
      </c>
      <c r="I4004" s="2">
        <f t="shared" si="125"/>
        <v>1</v>
      </c>
      <c r="J4004" s="2" t="s">
        <v>11974</v>
      </c>
    </row>
    <row r="4005" spans="1:10" x14ac:dyDescent="0.25">
      <c r="A4005" s="9">
        <v>7814717512</v>
      </c>
      <c r="B4005" s="10" t="s">
        <v>4554</v>
      </c>
      <c r="C4005" s="13" t="str">
        <f>IF(B4005="","не указан"&amp;COUNTIF($A$3:$A4005,A4005),B4005)</f>
        <v>Государственное бюджетное дошкольное образовательное учреждение детский сад №12 Приморского района Санкт-Петербурга</v>
      </c>
      <c r="D4005" s="10" t="str">
        <f t="shared" si="124"/>
        <v>7814717512Государственное бюджетное дошкольное образовательное учреждение детский сад №12 Приморского района Санкт-Петербурга</v>
      </c>
      <c r="E4005" s="10"/>
      <c r="F4005" s="10" t="s">
        <v>16</v>
      </c>
      <c r="G4005" s="10" t="s">
        <v>1688</v>
      </c>
      <c r="H4005" s="11" t="s">
        <v>1692</v>
      </c>
      <c r="I4005" s="2">
        <f t="shared" si="125"/>
        <v>1</v>
      </c>
      <c r="J4005" s="2" t="s">
        <v>11974</v>
      </c>
    </row>
    <row r="4006" spans="1:10" x14ac:dyDescent="0.25">
      <c r="A4006" s="12">
        <v>7814719943</v>
      </c>
      <c r="B4006" s="13" t="s">
        <v>4370</v>
      </c>
      <c r="C4006" s="13" t="str">
        <f>IF(B4006="","не указан"&amp;COUNTIF($A$3:$A4006,A4006),B4006)</f>
        <v>Государственное бюджетное дошкольное образовательное учреждение детский сад № 19 Приморского района Санкт-Петербурга</v>
      </c>
      <c r="D4006" s="10" t="str">
        <f t="shared" si="124"/>
        <v>7814719943Государственное бюджетное дошкольное образовательное учреждение детский сад № 19 Приморского района Санкт-Петербурга</v>
      </c>
      <c r="E4006" s="13"/>
      <c r="F4006" s="13" t="s">
        <v>16</v>
      </c>
      <c r="G4006" s="13" t="s">
        <v>1688</v>
      </c>
      <c r="H4006" s="14" t="s">
        <v>1698</v>
      </c>
      <c r="I4006" s="2">
        <f t="shared" si="125"/>
        <v>2</v>
      </c>
      <c r="J4006" s="2" t="s">
        <v>11974</v>
      </c>
    </row>
    <row r="4007" spans="1:10" x14ac:dyDescent="0.25">
      <c r="A4007" s="9">
        <v>7814719943</v>
      </c>
      <c r="B4007" s="13"/>
      <c r="C4007" s="13" t="str">
        <f>IF(B4007="","не указан"&amp;COUNTIF($A$3:$A4007,A4007),B4007)</f>
        <v>не указан2</v>
      </c>
      <c r="D4007" s="10" t="str">
        <f t="shared" si="124"/>
        <v>7814719943не указан2</v>
      </c>
      <c r="E4007" s="10"/>
      <c r="F4007" s="10" t="s">
        <v>16</v>
      </c>
      <c r="G4007" s="10" t="s">
        <v>1688</v>
      </c>
      <c r="H4007" s="11" t="s">
        <v>1698</v>
      </c>
      <c r="I4007" s="2">
        <f t="shared" si="125"/>
        <v>1</v>
      </c>
      <c r="J4007" s="2" t="s">
        <v>11974</v>
      </c>
    </row>
    <row r="4008" spans="1:10" x14ac:dyDescent="0.25">
      <c r="A4008" s="12">
        <v>7814723682</v>
      </c>
      <c r="B4008" s="13"/>
      <c r="C4008" s="13" t="str">
        <f>IF(B4008="","не указан"&amp;COUNTIF($A$3:$A4008,A4008),B4008)</f>
        <v>не указан1</v>
      </c>
      <c r="D4008" s="10" t="str">
        <f t="shared" si="124"/>
        <v>7814723682не указан1</v>
      </c>
      <c r="E4008" s="13"/>
      <c r="F4008" s="13" t="s">
        <v>16</v>
      </c>
      <c r="G4008" s="13" t="s">
        <v>1688</v>
      </c>
      <c r="H4008" s="14" t="s">
        <v>1788</v>
      </c>
      <c r="I4008" s="2">
        <f t="shared" si="125"/>
        <v>1</v>
      </c>
      <c r="J4008" s="2" t="s">
        <v>11974</v>
      </c>
    </row>
    <row r="4009" spans="1:10" x14ac:dyDescent="0.25">
      <c r="A4009" s="9">
        <v>7814724284</v>
      </c>
      <c r="B4009" s="10" t="s">
        <v>2827</v>
      </c>
      <c r="C4009" s="13" t="str">
        <f>IF(B4009="","не указан"&amp;COUNTIF($A$3:$A4009,A4009),B4009)</f>
        <v>197227, Санкт-Петербург, Комендантский проспект, дом 60, корпус 2, строение 1.</v>
      </c>
      <c r="D4009" s="10" t="str">
        <f t="shared" si="124"/>
        <v>7814724284197227, Санкт-Петербург, Комендантский проспект, дом 60, корпус 2, строение 1.</v>
      </c>
      <c r="E4009" s="10"/>
      <c r="F4009" s="10" t="s">
        <v>16</v>
      </c>
      <c r="G4009" s="10" t="s">
        <v>1688</v>
      </c>
      <c r="H4009" s="11" t="s">
        <v>1697</v>
      </c>
      <c r="I4009" s="2">
        <f t="shared" si="125"/>
        <v>3</v>
      </c>
      <c r="J4009" s="2" t="s">
        <v>11974</v>
      </c>
    </row>
    <row r="4010" spans="1:10" x14ac:dyDescent="0.25">
      <c r="A4010" s="12">
        <v>7814724284</v>
      </c>
      <c r="B4010" s="13" t="s">
        <v>2828</v>
      </c>
      <c r="C4010" s="13" t="str">
        <f>IF(B4010="","не указан"&amp;COUNTIF($A$3:$A4010,A4010),B4010)</f>
        <v>197350, Санкт-Петербург, проспект Королева, дом 72, корпус 1, строение 1.</v>
      </c>
      <c r="D4010" s="10" t="str">
        <f t="shared" si="124"/>
        <v>7814724284197350, Санкт-Петербург, проспект Королева, дом 72, корпус 1, строение 1.</v>
      </c>
      <c r="E4010" s="13"/>
      <c r="F4010" s="13" t="s">
        <v>16</v>
      </c>
      <c r="G4010" s="13" t="s">
        <v>1688</v>
      </c>
      <c r="H4010" s="14" t="s">
        <v>1697</v>
      </c>
      <c r="I4010" s="2">
        <f t="shared" si="125"/>
        <v>2</v>
      </c>
      <c r="J4010" s="2" t="s">
        <v>11974</v>
      </c>
    </row>
    <row r="4011" spans="1:10" x14ac:dyDescent="0.25">
      <c r="A4011" s="9">
        <v>7814724284</v>
      </c>
      <c r="B4011" s="10" t="s">
        <v>3849</v>
      </c>
      <c r="C4011" s="13" t="str">
        <f>IF(B4011="","не указан"&amp;COUNTIF($A$3:$A4011,A4011),B4011)</f>
        <v>ГБДОУ детский сад № 18 Приморского района Санкт-Петербурга</v>
      </c>
      <c r="D4011" s="10" t="str">
        <f t="shared" si="124"/>
        <v>7814724284ГБДОУ детский сад № 18 Приморского района Санкт-Петербурга</v>
      </c>
      <c r="E4011" s="10"/>
      <c r="F4011" s="10" t="s">
        <v>16</v>
      </c>
      <c r="G4011" s="10" t="s">
        <v>1688</v>
      </c>
      <c r="H4011" s="11" t="s">
        <v>1697</v>
      </c>
      <c r="I4011" s="2">
        <f t="shared" si="125"/>
        <v>1</v>
      </c>
      <c r="J4011" s="2" t="s">
        <v>11974</v>
      </c>
    </row>
    <row r="4012" spans="1:10" x14ac:dyDescent="0.25">
      <c r="A4012" s="12">
        <v>7814758163</v>
      </c>
      <c r="B4012" s="13" t="s">
        <v>4563</v>
      </c>
      <c r="C4012" s="13" t="str">
        <f>IF(B4012="","не указан"&amp;COUNTIF($A$3:$A4012,A4012),B4012)</f>
        <v>Государственное бюджетное дошкольное образовательное учреждение детский сад №22 Приморского района Санкт-Петербурга</v>
      </c>
      <c r="D4012" s="10" t="str">
        <f t="shared" si="124"/>
        <v>7814758163Государственное бюджетное дошкольное образовательное учреждение детский сад №22 Приморского района Санкт-Петербурга</v>
      </c>
      <c r="E4012" s="13"/>
      <c r="F4012" s="13" t="s">
        <v>16</v>
      </c>
      <c r="G4012" s="13" t="s">
        <v>1688</v>
      </c>
      <c r="H4012" s="14" t="s">
        <v>1701</v>
      </c>
      <c r="I4012" s="2">
        <f t="shared" si="125"/>
        <v>1</v>
      </c>
      <c r="J4012" s="2" t="s">
        <v>11974</v>
      </c>
    </row>
    <row r="4013" spans="1:10" x14ac:dyDescent="0.25">
      <c r="A4013" s="9">
        <v>7814758195</v>
      </c>
      <c r="B4013" s="10" t="s">
        <v>4474</v>
      </c>
      <c r="C4013" s="13" t="str">
        <f>IF(B4013="","не указан"&amp;COUNTIF($A$3:$A4013,A4013),B4013)</f>
        <v>Государственное бюджетное дошкольное образовательное учреждение детский сад № 59 Приморского района Санкт-Петербурга</v>
      </c>
      <c r="D4013" s="10" t="str">
        <f t="shared" si="124"/>
        <v>7814758195Государственное бюджетное дошкольное образовательное учреждение детский сад № 59 Приморского района Санкт-Петербурга</v>
      </c>
      <c r="E4013" s="10"/>
      <c r="F4013" s="10" t="s">
        <v>16</v>
      </c>
      <c r="G4013" s="10" t="s">
        <v>1688</v>
      </c>
      <c r="H4013" s="11" t="s">
        <v>1730</v>
      </c>
      <c r="I4013" s="2">
        <f t="shared" si="125"/>
        <v>3</v>
      </c>
      <c r="J4013" s="2" t="s">
        <v>11974</v>
      </c>
    </row>
    <row r="4014" spans="1:10" x14ac:dyDescent="0.25">
      <c r="A4014" s="12">
        <v>7814758195</v>
      </c>
      <c r="B4014" s="13"/>
      <c r="C4014" s="13" t="str">
        <f>IF(B4014="","не указан"&amp;COUNTIF($A$3:$A4014,A4014),B4014)</f>
        <v>не указан2</v>
      </c>
      <c r="D4014" s="10" t="str">
        <f t="shared" si="124"/>
        <v>7814758195не указан2</v>
      </c>
      <c r="E4014" s="13"/>
      <c r="F4014" s="13" t="s">
        <v>16</v>
      </c>
      <c r="G4014" s="13" t="s">
        <v>1688</v>
      </c>
      <c r="H4014" s="14" t="s">
        <v>1730</v>
      </c>
      <c r="I4014" s="2">
        <f t="shared" si="125"/>
        <v>2</v>
      </c>
      <c r="J4014" s="2" t="s">
        <v>11974</v>
      </c>
    </row>
    <row r="4015" spans="1:10" x14ac:dyDescent="0.25">
      <c r="A4015" s="9">
        <v>7814758195</v>
      </c>
      <c r="B4015" s="10" t="s">
        <v>4475</v>
      </c>
      <c r="C4015" s="13" t="str">
        <f>IF(B4015="","не указан"&amp;COUNTIF($A$3:$A4015,A4015),B4015)</f>
        <v>Государственное бюджетное дошкольное образовательное учреждение детский сад № 59 Приморского района Санкт-Петербургна</v>
      </c>
      <c r="D4015" s="10" t="str">
        <f t="shared" si="124"/>
        <v>7814758195Государственное бюджетное дошкольное образовательное учреждение детский сад № 59 Приморского района Санкт-Петербургна</v>
      </c>
      <c r="E4015" s="10"/>
      <c r="F4015" s="10" t="s">
        <v>16</v>
      </c>
      <c r="G4015" s="10" t="s">
        <v>1688</v>
      </c>
      <c r="H4015" s="11" t="s">
        <v>1730</v>
      </c>
      <c r="I4015" s="2">
        <f t="shared" si="125"/>
        <v>1</v>
      </c>
      <c r="J4015" s="2" t="s">
        <v>11974</v>
      </c>
    </row>
    <row r="4016" spans="1:10" x14ac:dyDescent="0.25">
      <c r="A4016" s="12">
        <v>7814758290</v>
      </c>
      <c r="B4016" s="13" t="s">
        <v>3861</v>
      </c>
      <c r="C4016" s="13" t="str">
        <f>IF(B4016="","не указан"&amp;COUNTIF($A$3:$A4016,A4016),B4016)</f>
        <v>ГБДОУ детский сад № 30 Приморского района Санкт-Петербурга</v>
      </c>
      <c r="D4016" s="10" t="str">
        <f t="shared" si="124"/>
        <v>7814758290ГБДОУ детский сад № 30 Приморского района Санкт-Петербурга</v>
      </c>
      <c r="E4016" s="13"/>
      <c r="F4016" s="13" t="s">
        <v>16</v>
      </c>
      <c r="G4016" s="13" t="s">
        <v>1688</v>
      </c>
      <c r="H4016" s="14" t="s">
        <v>1709</v>
      </c>
      <c r="I4016" s="2">
        <f t="shared" si="125"/>
        <v>2</v>
      </c>
      <c r="J4016" s="2" t="s">
        <v>11974</v>
      </c>
    </row>
    <row r="4017" spans="1:10" x14ac:dyDescent="0.25">
      <c r="A4017" s="9">
        <v>7814758290</v>
      </c>
      <c r="B4017" s="13"/>
      <c r="C4017" s="13" t="str">
        <f>IF(B4017="","не указан"&amp;COUNTIF($A$3:$A4017,A4017),B4017)</f>
        <v>не указан2</v>
      </c>
      <c r="D4017" s="10" t="str">
        <f t="shared" si="124"/>
        <v>7814758290не указан2</v>
      </c>
      <c r="E4017" s="10"/>
      <c r="F4017" s="10" t="s">
        <v>16</v>
      </c>
      <c r="G4017" s="10" t="s">
        <v>1688</v>
      </c>
      <c r="H4017" s="11" t="s">
        <v>1709</v>
      </c>
      <c r="I4017" s="2">
        <f t="shared" si="125"/>
        <v>1</v>
      </c>
      <c r="J4017" s="2" t="s">
        <v>11974</v>
      </c>
    </row>
    <row r="4018" spans="1:10" x14ac:dyDescent="0.25">
      <c r="A4018" s="12">
        <v>7814758357</v>
      </c>
      <c r="B4018" s="13" t="s">
        <v>5237</v>
      </c>
      <c r="C4018" s="13" t="str">
        <f>IF(B4018="","не указан"&amp;COUNTIF($A$3:$A4018,A4018),B4018)</f>
        <v>Детский сад 1</v>
      </c>
      <c r="D4018" s="10" t="str">
        <f t="shared" si="124"/>
        <v>7814758357Детский сад 1</v>
      </c>
      <c r="E4018" s="13"/>
      <c r="F4018" s="13" t="s">
        <v>16</v>
      </c>
      <c r="G4018" s="13" t="s">
        <v>1688</v>
      </c>
      <c r="H4018" s="14" t="s">
        <v>1706</v>
      </c>
      <c r="I4018" s="2">
        <f t="shared" si="125"/>
        <v>2</v>
      </c>
      <c r="J4018" s="2" t="s">
        <v>11974</v>
      </c>
    </row>
    <row r="4019" spans="1:10" x14ac:dyDescent="0.25">
      <c r="A4019" s="9">
        <v>7814758357</v>
      </c>
      <c r="B4019" s="10" t="s">
        <v>5253</v>
      </c>
      <c r="C4019" s="13" t="str">
        <f>IF(B4019="","не указан"&amp;COUNTIF($A$3:$A4019,A4019),B4019)</f>
        <v>Детский сад 2</v>
      </c>
      <c r="D4019" s="10" t="str">
        <f t="shared" si="124"/>
        <v>7814758357Детский сад 2</v>
      </c>
      <c r="E4019" s="10"/>
      <c r="F4019" s="10" t="s">
        <v>16</v>
      </c>
      <c r="G4019" s="10" t="s">
        <v>1688</v>
      </c>
      <c r="H4019" s="11" t="s">
        <v>1706</v>
      </c>
      <c r="I4019" s="2">
        <f t="shared" si="125"/>
        <v>1</v>
      </c>
      <c r="J4019" s="2" t="s">
        <v>11974</v>
      </c>
    </row>
    <row r="4020" spans="1:10" x14ac:dyDescent="0.25">
      <c r="A4020" s="12">
        <v>7814762794</v>
      </c>
      <c r="B4020" s="13" t="s">
        <v>5231</v>
      </c>
      <c r="C4020" s="13" t="str">
        <f>IF(B4020="","не указан"&amp;COUNTIF($A$3:$A4020,A4020),B4020)</f>
        <v>детский сад 01</v>
      </c>
      <c r="D4020" s="10" t="str">
        <f t="shared" si="124"/>
        <v>7814762794детский сад 01</v>
      </c>
      <c r="E4020" s="13"/>
      <c r="F4020" s="13" t="s">
        <v>16</v>
      </c>
      <c r="G4020" s="13" t="s">
        <v>1688</v>
      </c>
      <c r="H4020" s="14" t="s">
        <v>1705</v>
      </c>
      <c r="I4020" s="2">
        <f t="shared" si="125"/>
        <v>2</v>
      </c>
      <c r="J4020" s="2" t="s">
        <v>11974</v>
      </c>
    </row>
    <row r="4021" spans="1:10" x14ac:dyDescent="0.25">
      <c r="A4021" s="9">
        <v>7814762794</v>
      </c>
      <c r="B4021" s="10" t="s">
        <v>5232</v>
      </c>
      <c r="C4021" s="13" t="str">
        <f>IF(B4021="","не указан"&amp;COUNTIF($A$3:$A4021,A4021),B4021)</f>
        <v>детский сад 02</v>
      </c>
      <c r="D4021" s="10" t="str">
        <f t="shared" si="124"/>
        <v>7814762794детский сад 02</v>
      </c>
      <c r="E4021" s="10"/>
      <c r="F4021" s="10" t="s">
        <v>16</v>
      </c>
      <c r="G4021" s="10" t="s">
        <v>1688</v>
      </c>
      <c r="H4021" s="11" t="s">
        <v>1705</v>
      </c>
      <c r="I4021" s="2">
        <f t="shared" si="125"/>
        <v>1</v>
      </c>
      <c r="J4021" s="2" t="s">
        <v>11974</v>
      </c>
    </row>
    <row r="4022" spans="1:10" x14ac:dyDescent="0.25">
      <c r="A4022" s="12">
        <v>7814777913</v>
      </c>
      <c r="B4022" s="13" t="s">
        <v>4772</v>
      </c>
      <c r="C4022" s="13" t="str">
        <f>IF(B4022="","не указан"&amp;COUNTIF($A$3:$A4022,A4022),B4022)</f>
        <v>Государственное бюджетное общеобразовательное учреждение средняя общеобразовательная школа № 573 Приморского района Санкт-Петербурга</v>
      </c>
      <c r="D4022" s="10" t="str">
        <f t="shared" si="124"/>
        <v>7814777913Государственное бюджетное общеобразовательное учреждение средняя общеобразовательная школа № 573 Приморского района Санкт-Петербурга</v>
      </c>
      <c r="E4022" s="13"/>
      <c r="F4022" s="13" t="s">
        <v>16</v>
      </c>
      <c r="G4022" s="13" t="s">
        <v>1688</v>
      </c>
      <c r="H4022" s="14" t="s">
        <v>1797</v>
      </c>
      <c r="I4022" s="2">
        <f t="shared" si="125"/>
        <v>1</v>
      </c>
      <c r="J4022" s="2" t="s">
        <v>11974</v>
      </c>
    </row>
    <row r="4023" spans="1:10" x14ac:dyDescent="0.25">
      <c r="A4023" s="9">
        <v>7814779477</v>
      </c>
      <c r="B4023" s="10" t="s">
        <v>4429</v>
      </c>
      <c r="C4023" s="13" t="str">
        <f>IF(B4023="","не указан"&amp;COUNTIF($A$3:$A4023,A4023),B4023)</f>
        <v>Государственное бюджетное дошкольное образовательное учреждение детский сад № 38 Приморского района Санкт-Петербурга</v>
      </c>
      <c r="D4023" s="10" t="str">
        <f t="shared" si="124"/>
        <v>7814779477Государственное бюджетное дошкольное образовательное учреждение детский сад № 38 Приморского района Санкт-Петербурга</v>
      </c>
      <c r="E4023" s="10"/>
      <c r="F4023" s="10" t="s">
        <v>16</v>
      </c>
      <c r="G4023" s="10" t="s">
        <v>1688</v>
      </c>
      <c r="H4023" s="11" t="s">
        <v>1716</v>
      </c>
      <c r="I4023" s="2">
        <f t="shared" si="125"/>
        <v>1</v>
      </c>
      <c r="J4023" s="2" t="s">
        <v>11974</v>
      </c>
    </row>
    <row r="4024" spans="1:10" x14ac:dyDescent="0.25">
      <c r="A4024" s="12">
        <v>7815000870</v>
      </c>
      <c r="B4024" s="13"/>
      <c r="C4024" s="13" t="str">
        <f>IF(B4024="","не указан"&amp;COUNTIF($A$3:$A4024,A4024),B4024)</f>
        <v>не указан1</v>
      </c>
      <c r="D4024" s="10" t="str">
        <f t="shared" si="124"/>
        <v>7815000870не указан1</v>
      </c>
      <c r="E4024" s="13" t="s">
        <v>7654</v>
      </c>
      <c r="F4024" s="13" t="s">
        <v>2243</v>
      </c>
      <c r="G4024" s="13" t="s">
        <v>2420</v>
      </c>
      <c r="H4024" s="14" t="s">
        <v>2423</v>
      </c>
      <c r="I4024" s="2">
        <f t="shared" si="125"/>
        <v>1</v>
      </c>
      <c r="J4024" s="2" t="s">
        <v>11974</v>
      </c>
    </row>
    <row r="4025" spans="1:10" x14ac:dyDescent="0.25">
      <c r="A4025" s="9">
        <v>7815001200</v>
      </c>
      <c r="B4025" s="10" t="s">
        <v>4174</v>
      </c>
      <c r="C4025" s="13" t="str">
        <f>IF(B4025="","не указан"&amp;COUNTIF($A$3:$A4025,A4025),B4025)</f>
        <v>Главное здание поликлиники</v>
      </c>
      <c r="D4025" s="10" t="str">
        <f t="shared" si="124"/>
        <v>7815001200Главное здание поликлиники</v>
      </c>
      <c r="E4025" s="10" t="s">
        <v>4175</v>
      </c>
      <c r="F4025" s="10" t="s">
        <v>16</v>
      </c>
      <c r="G4025" s="10" t="s">
        <v>2118</v>
      </c>
      <c r="H4025" s="11" t="s">
        <v>2231</v>
      </c>
      <c r="I4025" s="2">
        <f t="shared" si="125"/>
        <v>6</v>
      </c>
      <c r="J4025" s="2" t="s">
        <v>11974</v>
      </c>
    </row>
    <row r="4026" spans="1:10" x14ac:dyDescent="0.25">
      <c r="A4026" s="12">
        <v>7815001200</v>
      </c>
      <c r="B4026" s="13" t="s">
        <v>5947</v>
      </c>
      <c r="C4026" s="13" t="str">
        <f>IF(B4026="","не указан"&amp;COUNTIF($A$3:$A4026,A4026),B4026)</f>
        <v>Женская консультация</v>
      </c>
      <c r="D4026" s="10" t="str">
        <f t="shared" si="124"/>
        <v>7815001200Женская консультация</v>
      </c>
      <c r="E4026" s="13" t="s">
        <v>5948</v>
      </c>
      <c r="F4026" s="13" t="s">
        <v>16</v>
      </c>
      <c r="G4026" s="13" t="s">
        <v>2118</v>
      </c>
      <c r="H4026" s="14" t="s">
        <v>2231</v>
      </c>
      <c r="I4026" s="2">
        <f t="shared" si="125"/>
        <v>5</v>
      </c>
      <c r="J4026" s="2" t="s">
        <v>11974</v>
      </c>
    </row>
    <row r="4027" spans="1:10" x14ac:dyDescent="0.25">
      <c r="A4027" s="9">
        <v>7815001200</v>
      </c>
      <c r="B4027" s="10" t="s">
        <v>8637</v>
      </c>
      <c r="C4027" s="13" t="str">
        <f>IF(B4027="","не указан"&amp;COUNTIF($A$3:$A4027,A4027),B4027)</f>
        <v>Отделение детской стоматологии</v>
      </c>
      <c r="D4027" s="10" t="str">
        <f t="shared" si="124"/>
        <v>7815001200Отделение детской стоматологии</v>
      </c>
      <c r="E4027" s="10" t="s">
        <v>8638</v>
      </c>
      <c r="F4027" s="10" t="s">
        <v>16</v>
      </c>
      <c r="G4027" s="10" t="s">
        <v>2118</v>
      </c>
      <c r="H4027" s="11" t="s">
        <v>2231</v>
      </c>
      <c r="I4027" s="2">
        <f t="shared" si="125"/>
        <v>4</v>
      </c>
      <c r="J4027" s="2" t="s">
        <v>11974</v>
      </c>
    </row>
    <row r="4028" spans="1:10" x14ac:dyDescent="0.25">
      <c r="A4028" s="12">
        <v>7815001200</v>
      </c>
      <c r="B4028" s="13"/>
      <c r="C4028" s="13" t="str">
        <f>IF(B4028="","не указан"&amp;COUNTIF($A$3:$A4028,A4028),B4028)</f>
        <v>не указан4</v>
      </c>
      <c r="D4028" s="10" t="str">
        <f t="shared" si="124"/>
        <v>7815001200не указан4</v>
      </c>
      <c r="E4028" s="13" t="s">
        <v>8763</v>
      </c>
      <c r="F4028" s="13" t="s">
        <v>16</v>
      </c>
      <c r="G4028" s="13" t="s">
        <v>2118</v>
      </c>
      <c r="H4028" s="14" t="s">
        <v>2231</v>
      </c>
      <c r="I4028" s="2">
        <f t="shared" si="125"/>
        <v>3</v>
      </c>
      <c r="J4028" s="2" t="s">
        <v>11974</v>
      </c>
    </row>
    <row r="4029" spans="1:10" x14ac:dyDescent="0.25">
      <c r="A4029" s="9">
        <v>7815001200</v>
      </c>
      <c r="B4029" s="13"/>
      <c r="C4029" s="13" t="str">
        <f>IF(B4029="","не указан"&amp;COUNTIF($A$3:$A4029,A4029),B4029)</f>
        <v>не указан5</v>
      </c>
      <c r="D4029" s="10" t="str">
        <f t="shared" si="124"/>
        <v>7815001200не указан5</v>
      </c>
      <c r="E4029" s="10"/>
      <c r="F4029" s="10" t="s">
        <v>16</v>
      </c>
      <c r="G4029" s="10" t="s">
        <v>2118</v>
      </c>
      <c r="H4029" s="11" t="s">
        <v>2231</v>
      </c>
      <c r="I4029" s="2">
        <f t="shared" si="125"/>
        <v>2</v>
      </c>
      <c r="J4029" s="2" t="s">
        <v>11974</v>
      </c>
    </row>
    <row r="4030" spans="1:10" x14ac:dyDescent="0.25">
      <c r="A4030" s="12">
        <v>7815001200</v>
      </c>
      <c r="B4030" s="13"/>
      <c r="C4030" s="13" t="str">
        <f>IF(B4030="","не указан"&amp;COUNTIF($A$3:$A4030,A4030),B4030)</f>
        <v>не указан6</v>
      </c>
      <c r="D4030" s="10" t="str">
        <f t="shared" si="124"/>
        <v>7815001200не указан6</v>
      </c>
      <c r="E4030" s="13"/>
      <c r="F4030" s="13" t="s">
        <v>16</v>
      </c>
      <c r="G4030" s="13" t="s">
        <v>2118</v>
      </c>
      <c r="H4030" s="14" t="s">
        <v>2231</v>
      </c>
      <c r="I4030" s="2">
        <f t="shared" si="125"/>
        <v>1</v>
      </c>
      <c r="J4030" s="2" t="s">
        <v>11974</v>
      </c>
    </row>
    <row r="4031" spans="1:10" x14ac:dyDescent="0.25">
      <c r="A4031" s="9">
        <v>7815012314</v>
      </c>
      <c r="B4031" s="10" t="s">
        <v>6121</v>
      </c>
      <c r="C4031" s="13" t="str">
        <f>IF(B4031="","не указан"&amp;COUNTIF($A$3:$A4031,A4031),B4031)</f>
        <v>здание 2</v>
      </c>
      <c r="D4031" s="10" t="str">
        <f t="shared" si="124"/>
        <v>7815012314здание 2</v>
      </c>
      <c r="E4031" s="10"/>
      <c r="F4031" s="10" t="s">
        <v>16</v>
      </c>
      <c r="G4031" s="10" t="s">
        <v>2118</v>
      </c>
      <c r="H4031" s="11" t="s">
        <v>2233</v>
      </c>
      <c r="I4031" s="2">
        <f t="shared" si="125"/>
        <v>2</v>
      </c>
      <c r="J4031" s="2" t="s">
        <v>11974</v>
      </c>
    </row>
    <row r="4032" spans="1:10" x14ac:dyDescent="0.25">
      <c r="A4032" s="12">
        <v>7815012314</v>
      </c>
      <c r="B4032" s="13"/>
      <c r="C4032" s="13" t="str">
        <f>IF(B4032="","не указан"&amp;COUNTIF($A$3:$A4032,A4032),B4032)</f>
        <v>не указан2</v>
      </c>
      <c r="D4032" s="10" t="str">
        <f t="shared" si="124"/>
        <v>7815012314не указан2</v>
      </c>
      <c r="E4032" s="13" t="s">
        <v>7099</v>
      </c>
      <c r="F4032" s="13" t="s">
        <v>16</v>
      </c>
      <c r="G4032" s="13" t="s">
        <v>2118</v>
      </c>
      <c r="H4032" s="14" t="s">
        <v>2233</v>
      </c>
      <c r="I4032" s="2">
        <f t="shared" si="125"/>
        <v>1</v>
      </c>
      <c r="J4032" s="2" t="s">
        <v>11974</v>
      </c>
    </row>
    <row r="4033" spans="1:10" x14ac:dyDescent="0.25">
      <c r="A4033" s="9">
        <v>7815012811</v>
      </c>
      <c r="B4033" s="10" t="s">
        <v>3235</v>
      </c>
      <c r="C4033" s="13" t="str">
        <f>IF(B4033="","не указан"&amp;COUNTIF($A$3:$A4033,A4033),B4033)</f>
        <v>Амбулаторно-поликлиническое отделение</v>
      </c>
      <c r="D4033" s="10" t="str">
        <f t="shared" si="124"/>
        <v>7815012811Амбулаторно-поликлиническое отделение</v>
      </c>
      <c r="E4033" s="10" t="s">
        <v>3236</v>
      </c>
      <c r="F4033" s="10" t="s">
        <v>2243</v>
      </c>
      <c r="G4033" s="10" t="s">
        <v>2317</v>
      </c>
      <c r="H4033" s="11" t="s">
        <v>2372</v>
      </c>
      <c r="I4033" s="2">
        <f t="shared" si="125"/>
        <v>3</v>
      </c>
      <c r="J4033" s="2" t="s">
        <v>11974</v>
      </c>
    </row>
    <row r="4034" spans="1:10" x14ac:dyDescent="0.25">
      <c r="A4034" s="12">
        <v>7815012811</v>
      </c>
      <c r="B4034" s="13"/>
      <c r="C4034" s="13" t="str">
        <f>IF(B4034="","не указан"&amp;COUNTIF($A$3:$A4034,A4034),B4034)</f>
        <v>не указан2</v>
      </c>
      <c r="D4034" s="10" t="str">
        <f t="shared" si="124"/>
        <v>7815012811не указан2</v>
      </c>
      <c r="E4034" s="13" t="s">
        <v>7160</v>
      </c>
      <c r="F4034" s="13" t="s">
        <v>2243</v>
      </c>
      <c r="G4034" s="13" t="s">
        <v>2317</v>
      </c>
      <c r="H4034" s="14" t="s">
        <v>2372</v>
      </c>
      <c r="I4034" s="2">
        <f t="shared" si="125"/>
        <v>2</v>
      </c>
      <c r="J4034" s="2" t="s">
        <v>11974</v>
      </c>
    </row>
    <row r="4035" spans="1:10" x14ac:dyDescent="0.25">
      <c r="A4035" s="9">
        <v>7815012811</v>
      </c>
      <c r="B4035" s="10" t="s">
        <v>10001</v>
      </c>
      <c r="C4035" s="13" t="str">
        <f>IF(B4035="","не указан"&amp;COUNTIF($A$3:$A4035,A4035),B4035)</f>
        <v>Реабилитационный центр (закрыт на капитальный ремонт) ЛИТ А</v>
      </c>
      <c r="D4035" s="10" t="str">
        <f t="shared" si="124"/>
        <v>7815012811Реабилитационный центр (закрыт на капитальный ремонт) ЛИТ А</v>
      </c>
      <c r="E4035" s="10" t="s">
        <v>10002</v>
      </c>
      <c r="F4035" s="10" t="s">
        <v>2243</v>
      </c>
      <c r="G4035" s="10" t="s">
        <v>2317</v>
      </c>
      <c r="H4035" s="11" t="s">
        <v>2372</v>
      </c>
      <c r="I4035" s="2">
        <f t="shared" si="125"/>
        <v>1</v>
      </c>
      <c r="J4035" s="2" t="s">
        <v>11974</v>
      </c>
    </row>
    <row r="4036" spans="1:10" x14ac:dyDescent="0.25">
      <c r="A4036" s="12">
        <v>7815015523</v>
      </c>
      <c r="B4036" s="13"/>
      <c r="C4036" s="13" t="str">
        <f>IF(B4036="","не указан"&amp;COUNTIF($A$3:$A4036,A4036),B4036)</f>
        <v>не указан1</v>
      </c>
      <c r="D4036" s="10" t="str">
        <f t="shared" ref="D4036:D4099" si="126">A4036&amp;C4036</f>
        <v>7815015523не указан1</v>
      </c>
      <c r="E4036" s="13" t="s">
        <v>3041</v>
      </c>
      <c r="F4036" s="13" t="s">
        <v>2243</v>
      </c>
      <c r="G4036" s="13" t="s">
        <v>2628</v>
      </c>
      <c r="H4036" s="14" t="s">
        <v>2628</v>
      </c>
      <c r="I4036" s="2">
        <f t="shared" ref="I4036:I4099" si="127">COUNTIF(A4036:A10767,A4036)</f>
        <v>1</v>
      </c>
      <c r="J4036" s="2" t="s">
        <v>11973</v>
      </c>
    </row>
    <row r="4037" spans="1:10" x14ac:dyDescent="0.25">
      <c r="A4037" s="9">
        <v>7815016767</v>
      </c>
      <c r="B4037" s="10" t="s">
        <v>3661</v>
      </c>
      <c r="C4037" s="13" t="str">
        <f>IF(B4037="","не указан"&amp;COUNTIF($A$3:$A4037,A4037),B4037)</f>
        <v>Вспомогательное здание Фондохранилища</v>
      </c>
      <c r="D4037" s="10" t="str">
        <f t="shared" si="126"/>
        <v>7815016767Вспомогательное здание Фондохранилища</v>
      </c>
      <c r="E4037" s="10"/>
      <c r="F4037" s="10" t="s">
        <v>2243</v>
      </c>
      <c r="G4037" s="10" t="s">
        <v>2428</v>
      </c>
      <c r="H4037" s="11" t="s">
        <v>2499</v>
      </c>
      <c r="I4037" s="2">
        <f t="shared" si="127"/>
        <v>5</v>
      </c>
      <c r="J4037" s="2" t="s">
        <v>11974</v>
      </c>
    </row>
    <row r="4038" spans="1:10" x14ac:dyDescent="0.25">
      <c r="A4038" s="12">
        <v>7815016767</v>
      </c>
      <c r="B4038" s="13"/>
      <c r="C4038" s="13" t="str">
        <f>IF(B4038="","не указан"&amp;COUNTIF($A$3:$A4038,A4038),B4038)</f>
        <v>не указан2</v>
      </c>
      <c r="D4038" s="10" t="str">
        <f t="shared" si="126"/>
        <v>7815016767не указан2</v>
      </c>
      <c r="E4038" s="13" t="s">
        <v>7402</v>
      </c>
      <c r="F4038" s="13" t="s">
        <v>2243</v>
      </c>
      <c r="G4038" s="13" t="s">
        <v>2428</v>
      </c>
      <c r="H4038" s="14" t="s">
        <v>2499</v>
      </c>
      <c r="I4038" s="2">
        <f t="shared" si="127"/>
        <v>4</v>
      </c>
      <c r="J4038" s="2" t="s">
        <v>11974</v>
      </c>
    </row>
    <row r="4039" spans="1:10" x14ac:dyDescent="0.25">
      <c r="A4039" s="9">
        <v>7815016767</v>
      </c>
      <c r="B4039" s="10" t="s">
        <v>10328</v>
      </c>
      <c r="C4039" s="13" t="str">
        <f>IF(B4039="","не указан"&amp;COUNTIF($A$3:$A4039,A4039),B4039)</f>
        <v>Складские помещения, реставрационные мастерские</v>
      </c>
      <c r="D4039" s="10" t="str">
        <f t="shared" si="126"/>
        <v>7815016767Складские помещения, реставрационные мастерские</v>
      </c>
      <c r="E4039" s="10" t="s">
        <v>10329</v>
      </c>
      <c r="F4039" s="10" t="s">
        <v>2243</v>
      </c>
      <c r="G4039" s="10" t="s">
        <v>2428</v>
      </c>
      <c r="H4039" s="11" t="s">
        <v>2499</v>
      </c>
      <c r="I4039" s="2">
        <f t="shared" si="127"/>
        <v>3</v>
      </c>
      <c r="J4039" s="2" t="s">
        <v>11974</v>
      </c>
    </row>
    <row r="4040" spans="1:10" x14ac:dyDescent="0.25">
      <c r="A4040" s="12">
        <v>7815016767</v>
      </c>
      <c r="B4040" s="13" t="s">
        <v>10913</v>
      </c>
      <c r="C4040" s="13" t="str">
        <f>IF(B4040="","не указан"&amp;COUNTIF($A$3:$A4040,A4040),B4040)</f>
        <v>Сторожка</v>
      </c>
      <c r="D4040" s="10" t="str">
        <f t="shared" si="126"/>
        <v>7815016767Сторожка</v>
      </c>
      <c r="E4040" s="13" t="s">
        <v>10914</v>
      </c>
      <c r="F4040" s="13" t="s">
        <v>2243</v>
      </c>
      <c r="G4040" s="13" t="s">
        <v>2428</v>
      </c>
      <c r="H4040" s="14" t="s">
        <v>2499</v>
      </c>
      <c r="I4040" s="2">
        <f t="shared" si="127"/>
        <v>2</v>
      </c>
      <c r="J4040" s="2" t="s">
        <v>11974</v>
      </c>
    </row>
    <row r="4041" spans="1:10" x14ac:dyDescent="0.25">
      <c r="A4041" s="9">
        <v>7815016767</v>
      </c>
      <c r="B4041" s="13"/>
      <c r="C4041" s="13" t="str">
        <f>IF(B4041="","не указан"&amp;COUNTIF($A$3:$A4041,A4041),B4041)</f>
        <v>не указан5</v>
      </c>
      <c r="D4041" s="10" t="str">
        <f t="shared" si="126"/>
        <v>7815016767не указан5</v>
      </c>
      <c r="E4041" s="10" t="s">
        <v>11531</v>
      </c>
      <c r="F4041" s="10" t="s">
        <v>2243</v>
      </c>
      <c r="G4041" s="10" t="s">
        <v>2428</v>
      </c>
      <c r="H4041" s="11" t="s">
        <v>2499</v>
      </c>
      <c r="I4041" s="2">
        <f t="shared" si="127"/>
        <v>1</v>
      </c>
      <c r="J4041" s="2" t="s">
        <v>11974</v>
      </c>
    </row>
    <row r="4042" spans="1:10" x14ac:dyDescent="0.25">
      <c r="A4042" s="12">
        <v>7815023860</v>
      </c>
      <c r="B4042" s="13" t="s">
        <v>7309</v>
      </c>
      <c r="C4042" s="13" t="str">
        <f>IF(B4042="","не указан"&amp;COUNTIF($A$3:$A4042,A4042),B4042)</f>
        <v>Медицинское учреждение</v>
      </c>
      <c r="D4042" s="10" t="str">
        <f t="shared" si="126"/>
        <v>7815023860Медицинское учреждение</v>
      </c>
      <c r="E4042" s="13" t="s">
        <v>7310</v>
      </c>
      <c r="F4042" s="13" t="s">
        <v>2243</v>
      </c>
      <c r="G4042" s="13" t="s">
        <v>2317</v>
      </c>
      <c r="H4042" s="14" t="s">
        <v>2393</v>
      </c>
      <c r="I4042" s="2">
        <f t="shared" si="127"/>
        <v>2</v>
      </c>
      <c r="J4042" s="2" t="s">
        <v>11974</v>
      </c>
    </row>
    <row r="4043" spans="1:10" x14ac:dyDescent="0.25">
      <c r="A4043" s="9">
        <v>7815023860</v>
      </c>
      <c r="B4043" s="10" t="s">
        <v>7314</v>
      </c>
      <c r="C4043" s="13" t="str">
        <f>IF(B4043="","не указан"&amp;COUNTIF($A$3:$A4043,A4043),B4043)</f>
        <v>Медицинское учреждение: флюорографическая станция</v>
      </c>
      <c r="D4043" s="10" t="str">
        <f t="shared" si="126"/>
        <v>7815023860Медицинское учреждение: флюорографическая станция</v>
      </c>
      <c r="E4043" s="10" t="s">
        <v>7315</v>
      </c>
      <c r="F4043" s="10" t="s">
        <v>2243</v>
      </c>
      <c r="G4043" s="10" t="s">
        <v>2317</v>
      </c>
      <c r="H4043" s="11" t="s">
        <v>2393</v>
      </c>
      <c r="I4043" s="2">
        <f t="shared" si="127"/>
        <v>1</v>
      </c>
      <c r="J4043" s="2" t="s">
        <v>11974</v>
      </c>
    </row>
    <row r="4044" spans="1:10" x14ac:dyDescent="0.25">
      <c r="A4044" s="12">
        <v>7815026412</v>
      </c>
      <c r="B4044" s="13" t="s">
        <v>4144</v>
      </c>
      <c r="C4044" s="13" t="str">
        <f>IF(B4044="","не указан"&amp;COUNTIF($A$3:$A4044,A4044),B4044)</f>
        <v>главное здание</v>
      </c>
      <c r="D4044" s="10" t="str">
        <f t="shared" si="126"/>
        <v>7815026412главное здание</v>
      </c>
      <c r="E4044" s="13"/>
      <c r="F4044" s="13" t="s">
        <v>2243</v>
      </c>
      <c r="G4044" s="13" t="s">
        <v>2744</v>
      </c>
      <c r="H4044" s="14" t="s">
        <v>2744</v>
      </c>
      <c r="I4044" s="2">
        <f t="shared" si="127"/>
        <v>1</v>
      </c>
      <c r="J4044" s="2" t="s">
        <v>11974</v>
      </c>
    </row>
    <row r="4045" spans="1:10" x14ac:dyDescent="0.25">
      <c r="A4045" s="9">
        <v>7815028593</v>
      </c>
      <c r="B4045" s="10" t="s">
        <v>4314</v>
      </c>
      <c r="C4045" s="13" t="str">
        <f>IF(B4045="","не указан"&amp;COUNTIF($A$3:$A4045,A4045),B4045)</f>
        <v>Государственное бюджетное дошкольное образовательное учреждение детский сад комбинированного вида Центрального района Санкт-Петербурга "Радуга" , площадка №4</v>
      </c>
      <c r="D4045" s="10" t="str">
        <f t="shared" si="126"/>
        <v>7815028593Государственное бюджетное дошкольное образовательное учреждение детский сад комбинированного вида Центрального района Санкт-Петербурга "Радуга" , площадка №4</v>
      </c>
      <c r="E4045" s="10" t="s">
        <v>4315</v>
      </c>
      <c r="F4045" s="10" t="s">
        <v>16</v>
      </c>
      <c r="G4045" s="10" t="s">
        <v>2118</v>
      </c>
      <c r="H4045" s="11" t="s">
        <v>2174</v>
      </c>
      <c r="I4045" s="2">
        <f t="shared" si="127"/>
        <v>4</v>
      </c>
      <c r="J4045" s="2" t="s">
        <v>11974</v>
      </c>
    </row>
    <row r="4046" spans="1:10" x14ac:dyDescent="0.25">
      <c r="A4046" s="12">
        <v>7815028593</v>
      </c>
      <c r="B4046" s="13" t="s">
        <v>4316</v>
      </c>
      <c r="C4046" s="13" t="str">
        <f>IF(B4046="","не указан"&amp;COUNTIF($A$3:$A4046,A4046),B4046)</f>
        <v>Государственное бюджетное дошкольное образовательное учреждение детский сад комбинированного вида Центрального района Санкт-Петербурга "Радуга", площадка №1</v>
      </c>
      <c r="D4046" s="10" t="str">
        <f t="shared" si="126"/>
        <v>7815028593Государственное бюджетное дошкольное образовательное учреждение детский сад комбинированного вида Центрального района Санкт-Петербурга "Радуга", площадка №1</v>
      </c>
      <c r="E4046" s="13" t="s">
        <v>4317</v>
      </c>
      <c r="F4046" s="13" t="s">
        <v>16</v>
      </c>
      <c r="G4046" s="13" t="s">
        <v>2118</v>
      </c>
      <c r="H4046" s="14" t="s">
        <v>2174</v>
      </c>
      <c r="I4046" s="2">
        <f t="shared" si="127"/>
        <v>3</v>
      </c>
      <c r="J4046" s="2" t="s">
        <v>11974</v>
      </c>
    </row>
    <row r="4047" spans="1:10" x14ac:dyDescent="0.25">
      <c r="A4047" s="9">
        <v>7815028593</v>
      </c>
      <c r="B4047" s="10" t="s">
        <v>4318</v>
      </c>
      <c r="C4047" s="13" t="str">
        <f>IF(B4047="","не указан"&amp;COUNTIF($A$3:$A4047,A4047),B4047)</f>
        <v>Государственное бюджетное дошкольное образовательное учреждение детский сад комбинированного вида Центрального района Санкт-Петербурга "Радуга", площадка №2</v>
      </c>
      <c r="D4047" s="10" t="str">
        <f t="shared" si="126"/>
        <v>7815028593Государственное бюджетное дошкольное образовательное учреждение детский сад комбинированного вида Центрального района Санкт-Петербурга "Радуга", площадка №2</v>
      </c>
      <c r="E4047" s="10" t="s">
        <v>4319</v>
      </c>
      <c r="F4047" s="10" t="s">
        <v>16</v>
      </c>
      <c r="G4047" s="10" t="s">
        <v>2118</v>
      </c>
      <c r="H4047" s="11" t="s">
        <v>2174</v>
      </c>
      <c r="I4047" s="2">
        <f t="shared" si="127"/>
        <v>2</v>
      </c>
      <c r="J4047" s="2" t="s">
        <v>11974</v>
      </c>
    </row>
    <row r="4048" spans="1:10" x14ac:dyDescent="0.25">
      <c r="A4048" s="12">
        <v>7815028593</v>
      </c>
      <c r="B4048" s="13" t="s">
        <v>4320</v>
      </c>
      <c r="C4048" s="13" t="str">
        <f>IF(B4048="","не указан"&amp;COUNTIF($A$3:$A4048,A4048),B4048)</f>
        <v>Государственное бюджетное дошкольное образовательное учреждение детский сад комбинированного вида Центрального района Санкт-Петербурга "Радуга", площадка №3</v>
      </c>
      <c r="D4048" s="10" t="str">
        <f t="shared" si="126"/>
        <v>7815028593Государственное бюджетное дошкольное образовательное учреждение детский сад комбинированного вида Центрального района Санкт-Петербурга "Радуга", площадка №3</v>
      </c>
      <c r="E4048" s="13" t="s">
        <v>4321</v>
      </c>
      <c r="F4048" s="13" t="s">
        <v>16</v>
      </c>
      <c r="G4048" s="13" t="s">
        <v>2118</v>
      </c>
      <c r="H4048" s="14" t="s">
        <v>2174</v>
      </c>
      <c r="I4048" s="2">
        <f t="shared" si="127"/>
        <v>1</v>
      </c>
      <c r="J4048" s="2" t="s">
        <v>11974</v>
      </c>
    </row>
    <row r="4049" spans="1:10" x14ac:dyDescent="0.25">
      <c r="A4049" s="9">
        <v>7816010920</v>
      </c>
      <c r="B4049" s="10" t="s">
        <v>3345</v>
      </c>
      <c r="C4049" s="13" t="str">
        <f>IF(B4049="","не указан"&amp;COUNTIF($A$3:$A4049,A4049),B4049)</f>
        <v>Бибилиотека № 8</v>
      </c>
      <c r="D4049" s="10" t="str">
        <f t="shared" si="126"/>
        <v>7816010920Бибилиотека № 8</v>
      </c>
      <c r="E4049" s="10" t="s">
        <v>3346</v>
      </c>
      <c r="F4049" s="10" t="s">
        <v>16</v>
      </c>
      <c r="G4049" s="10" t="s">
        <v>1962</v>
      </c>
      <c r="H4049" s="11" t="s">
        <v>2101</v>
      </c>
      <c r="I4049" s="2">
        <f t="shared" si="127"/>
        <v>13</v>
      </c>
      <c r="J4049" s="2" t="s">
        <v>11974</v>
      </c>
    </row>
    <row r="4050" spans="1:10" x14ac:dyDescent="0.25">
      <c r="A4050" s="12">
        <v>7816010920</v>
      </c>
      <c r="B4050" s="13" t="s">
        <v>3406</v>
      </c>
      <c r="C4050" s="13" t="str">
        <f>IF(B4050="","не указан"&amp;COUNTIF($A$3:$A4050,A4050),B4050)</f>
        <v>библиотека № 1 им. М. Фрунзе</v>
      </c>
      <c r="D4050" s="10" t="str">
        <f t="shared" si="126"/>
        <v>7816010920библиотека № 1 им. М. Фрунзе</v>
      </c>
      <c r="E4050" s="13" t="s">
        <v>3407</v>
      </c>
      <c r="F4050" s="13" t="s">
        <v>16</v>
      </c>
      <c r="G4050" s="13" t="s">
        <v>1962</v>
      </c>
      <c r="H4050" s="14" t="s">
        <v>2101</v>
      </c>
      <c r="I4050" s="2">
        <f t="shared" si="127"/>
        <v>12</v>
      </c>
      <c r="J4050" s="2" t="s">
        <v>11974</v>
      </c>
    </row>
    <row r="4051" spans="1:10" x14ac:dyDescent="0.25">
      <c r="A4051" s="9">
        <v>7816010920</v>
      </c>
      <c r="B4051" s="10" t="s">
        <v>3409</v>
      </c>
      <c r="C4051" s="13" t="str">
        <f>IF(B4051="","не указан"&amp;COUNTIF($A$3:$A4051,A4051),B4051)</f>
        <v>Библиотека № 10 им. С. А. Есенина</v>
      </c>
      <c r="D4051" s="10" t="str">
        <f t="shared" si="126"/>
        <v>7816010920Библиотека № 10 им. С. А. Есенина</v>
      </c>
      <c r="E4051" s="10" t="s">
        <v>3410</v>
      </c>
      <c r="F4051" s="10" t="s">
        <v>16</v>
      </c>
      <c r="G4051" s="10" t="s">
        <v>1962</v>
      </c>
      <c r="H4051" s="11" t="s">
        <v>2101</v>
      </c>
      <c r="I4051" s="2">
        <f t="shared" si="127"/>
        <v>11</v>
      </c>
      <c r="J4051" s="2" t="s">
        <v>11974</v>
      </c>
    </row>
    <row r="4052" spans="1:10" x14ac:dyDescent="0.25">
      <c r="A4052" s="12">
        <v>7816010920</v>
      </c>
      <c r="B4052" s="13" t="s">
        <v>3411</v>
      </c>
      <c r="C4052" s="13" t="str">
        <f>IF(B4052="","не указан"&amp;COUNTIF($A$3:$A4052,A4052),B4052)</f>
        <v>Библиотека № 12 "Краеведческий центр"</v>
      </c>
      <c r="D4052" s="10" t="str">
        <f t="shared" si="126"/>
        <v>7816010920Библиотека № 12 "Краеведческий центр"</v>
      </c>
      <c r="E4052" s="13" t="s">
        <v>3412</v>
      </c>
      <c r="F4052" s="13" t="s">
        <v>16</v>
      </c>
      <c r="G4052" s="13" t="s">
        <v>1962</v>
      </c>
      <c r="H4052" s="14" t="s">
        <v>2101</v>
      </c>
      <c r="I4052" s="2">
        <f t="shared" si="127"/>
        <v>10</v>
      </c>
      <c r="J4052" s="2" t="s">
        <v>11974</v>
      </c>
    </row>
    <row r="4053" spans="1:10" x14ac:dyDescent="0.25">
      <c r="A4053" s="9">
        <v>7816010920</v>
      </c>
      <c r="B4053" s="10" t="s">
        <v>3414</v>
      </c>
      <c r="C4053" s="13" t="str">
        <f>IF(B4053="","не указан"&amp;COUNTIF($A$3:$A4053,A4053),B4053)</f>
        <v>Библиотека № 2 им. М. Горького</v>
      </c>
      <c r="D4053" s="10" t="str">
        <f t="shared" si="126"/>
        <v>7816010920Библиотека № 2 им. М. Горького</v>
      </c>
      <c r="E4053" s="10" t="s">
        <v>3415</v>
      </c>
      <c r="F4053" s="10" t="s">
        <v>16</v>
      </c>
      <c r="G4053" s="10" t="s">
        <v>1962</v>
      </c>
      <c r="H4053" s="11" t="s">
        <v>2101</v>
      </c>
      <c r="I4053" s="2">
        <f t="shared" si="127"/>
        <v>9</v>
      </c>
      <c r="J4053" s="2" t="s">
        <v>11974</v>
      </c>
    </row>
    <row r="4054" spans="1:10" x14ac:dyDescent="0.25">
      <c r="A4054" s="12">
        <v>7816010920</v>
      </c>
      <c r="B4054" s="13" t="s">
        <v>3419</v>
      </c>
      <c r="C4054" s="13" t="str">
        <f>IF(B4054="","не указан"&amp;COUNTIF($A$3:$A4054,A4054),B4054)</f>
        <v>Библиотека № 3</v>
      </c>
      <c r="D4054" s="10" t="str">
        <f t="shared" si="126"/>
        <v>7816010920Библиотека № 3</v>
      </c>
      <c r="E4054" s="13" t="s">
        <v>3420</v>
      </c>
      <c r="F4054" s="13" t="s">
        <v>16</v>
      </c>
      <c r="G4054" s="13" t="s">
        <v>1962</v>
      </c>
      <c r="H4054" s="14" t="s">
        <v>2101</v>
      </c>
      <c r="I4054" s="2">
        <f t="shared" si="127"/>
        <v>8</v>
      </c>
      <c r="J4054" s="2" t="s">
        <v>11974</v>
      </c>
    </row>
    <row r="4055" spans="1:10" x14ac:dyDescent="0.25">
      <c r="A4055" s="9">
        <v>7816010920</v>
      </c>
      <c r="B4055" s="10" t="s">
        <v>3427</v>
      </c>
      <c r="C4055" s="13" t="str">
        <f>IF(B4055="","не указан"&amp;COUNTIF($A$3:$A4055,A4055),B4055)</f>
        <v>Библиотека № 4 им. А. А. Прокофьева</v>
      </c>
      <c r="D4055" s="10" t="str">
        <f t="shared" si="126"/>
        <v>7816010920Библиотека № 4 им. А. А. Прокофьева</v>
      </c>
      <c r="E4055" s="10" t="s">
        <v>3428</v>
      </c>
      <c r="F4055" s="10" t="s">
        <v>16</v>
      </c>
      <c r="G4055" s="10" t="s">
        <v>1962</v>
      </c>
      <c r="H4055" s="11" t="s">
        <v>2101</v>
      </c>
      <c r="I4055" s="2">
        <f t="shared" si="127"/>
        <v>7</v>
      </c>
      <c r="J4055" s="2" t="s">
        <v>11974</v>
      </c>
    </row>
    <row r="4056" spans="1:10" x14ac:dyDescent="0.25">
      <c r="A4056" s="12">
        <v>7816010920</v>
      </c>
      <c r="B4056" s="13" t="s">
        <v>3430</v>
      </c>
      <c r="C4056" s="13" t="str">
        <f>IF(B4056="","не указан"&amp;COUNTIF($A$3:$A4056,A4056),B4056)</f>
        <v>Библиотека № 5 "Гармония"</v>
      </c>
      <c r="D4056" s="10" t="str">
        <f t="shared" si="126"/>
        <v>7816010920Библиотека № 5 "Гармония"</v>
      </c>
      <c r="E4056" s="13" t="s">
        <v>3431</v>
      </c>
      <c r="F4056" s="13" t="s">
        <v>16</v>
      </c>
      <c r="G4056" s="13" t="s">
        <v>1962</v>
      </c>
      <c r="H4056" s="14" t="s">
        <v>2101</v>
      </c>
      <c r="I4056" s="2">
        <f t="shared" si="127"/>
        <v>6</v>
      </c>
      <c r="J4056" s="2" t="s">
        <v>11974</v>
      </c>
    </row>
    <row r="4057" spans="1:10" x14ac:dyDescent="0.25">
      <c r="A4057" s="9">
        <v>7816010920</v>
      </c>
      <c r="B4057" s="10" t="s">
        <v>3434</v>
      </c>
      <c r="C4057" s="13" t="str">
        <f>IF(B4057="","не указан"&amp;COUNTIF($A$3:$A4057,A4057),B4057)</f>
        <v>Библиотека № 6 им. В. Г. Короленко</v>
      </c>
      <c r="D4057" s="10" t="str">
        <f t="shared" si="126"/>
        <v>7816010920Библиотека № 6 им. В. Г. Короленко</v>
      </c>
      <c r="E4057" s="10" t="s">
        <v>3435</v>
      </c>
      <c r="F4057" s="10" t="s">
        <v>16</v>
      </c>
      <c r="G4057" s="10" t="s">
        <v>1962</v>
      </c>
      <c r="H4057" s="11" t="s">
        <v>2101</v>
      </c>
      <c r="I4057" s="2">
        <f t="shared" si="127"/>
        <v>5</v>
      </c>
      <c r="J4057" s="2" t="s">
        <v>11974</v>
      </c>
    </row>
    <row r="4058" spans="1:10" x14ac:dyDescent="0.25">
      <c r="A4058" s="12">
        <v>7816010920</v>
      </c>
      <c r="B4058" s="13" t="s">
        <v>3441</v>
      </c>
      <c r="C4058" s="13" t="str">
        <f>IF(B4058="","не указан"&amp;COUNTIF($A$3:$A4058,A4058),B4058)</f>
        <v>Библиотека № 7 Славянка"</v>
      </c>
      <c r="D4058" s="10" t="str">
        <f t="shared" si="126"/>
        <v>7816010920Библиотека № 7 Славянка"</v>
      </c>
      <c r="E4058" s="13" t="s">
        <v>3442</v>
      </c>
      <c r="F4058" s="13" t="s">
        <v>16</v>
      </c>
      <c r="G4058" s="13" t="s">
        <v>1962</v>
      </c>
      <c r="H4058" s="14" t="s">
        <v>2101</v>
      </c>
      <c r="I4058" s="2">
        <f t="shared" si="127"/>
        <v>4</v>
      </c>
      <c r="J4058" s="2" t="s">
        <v>11974</v>
      </c>
    </row>
    <row r="4059" spans="1:10" x14ac:dyDescent="0.25">
      <c r="A4059" s="9">
        <v>7816010920</v>
      </c>
      <c r="B4059" s="10" t="s">
        <v>3443</v>
      </c>
      <c r="C4059" s="13" t="str">
        <f>IF(B4059="","не указан"&amp;COUNTIF($A$3:$A4059,A4059),B4059)</f>
        <v>Библиотека № 9 "Сказка"</v>
      </c>
      <c r="D4059" s="10" t="str">
        <f t="shared" si="126"/>
        <v>7816010920Библиотека № 9 "Сказка"</v>
      </c>
      <c r="E4059" s="10" t="s">
        <v>3444</v>
      </c>
      <c r="F4059" s="10" t="s">
        <v>16</v>
      </c>
      <c r="G4059" s="10" t="s">
        <v>1962</v>
      </c>
      <c r="H4059" s="11" t="s">
        <v>2101</v>
      </c>
      <c r="I4059" s="2">
        <f t="shared" si="127"/>
        <v>3</v>
      </c>
      <c r="J4059" s="2" t="s">
        <v>11974</v>
      </c>
    </row>
    <row r="4060" spans="1:10" x14ac:dyDescent="0.25">
      <c r="A4060" s="12">
        <v>7816010920</v>
      </c>
      <c r="B4060" s="13" t="s">
        <v>11710</v>
      </c>
      <c r="C4060" s="13" t="str">
        <f>IF(B4060="","не указан"&amp;COUNTIF($A$3:$A4060,A4060),B4060)</f>
        <v>Центральная районная библиотека им. А. П. Чехова</v>
      </c>
      <c r="D4060" s="10" t="str">
        <f t="shared" si="126"/>
        <v>7816010920Центральная районная библиотека им. А. П. Чехова</v>
      </c>
      <c r="E4060" s="13" t="s">
        <v>11711</v>
      </c>
      <c r="F4060" s="13" t="s">
        <v>16</v>
      </c>
      <c r="G4060" s="13" t="s">
        <v>1962</v>
      </c>
      <c r="H4060" s="14" t="s">
        <v>2101</v>
      </c>
      <c r="I4060" s="2">
        <f t="shared" si="127"/>
        <v>2</v>
      </c>
      <c r="J4060" s="2" t="s">
        <v>11974</v>
      </c>
    </row>
    <row r="4061" spans="1:10" x14ac:dyDescent="0.25">
      <c r="A4061" s="9">
        <v>7816010920</v>
      </c>
      <c r="B4061" s="10" t="s">
        <v>11722</v>
      </c>
      <c r="C4061" s="13" t="str">
        <f>IF(B4061="","не указан"&amp;COUNTIF($A$3:$A4061,A4061),B4061)</f>
        <v>Центральная районная детская библиотека им. И. А. Крылова</v>
      </c>
      <c r="D4061" s="10" t="str">
        <f t="shared" si="126"/>
        <v>7816010920Центральная районная детская библиотека им. И. А. Крылова</v>
      </c>
      <c r="E4061" s="10" t="s">
        <v>11723</v>
      </c>
      <c r="F4061" s="10" t="s">
        <v>16</v>
      </c>
      <c r="G4061" s="10" t="s">
        <v>1962</v>
      </c>
      <c r="H4061" s="11" t="s">
        <v>2101</v>
      </c>
      <c r="I4061" s="2">
        <f t="shared" si="127"/>
        <v>1</v>
      </c>
      <c r="J4061" s="2" t="s">
        <v>11974</v>
      </c>
    </row>
    <row r="4062" spans="1:10" x14ac:dyDescent="0.25">
      <c r="A4062" s="12">
        <v>7816011747</v>
      </c>
      <c r="B4062" s="13" t="s">
        <v>4576</v>
      </c>
      <c r="C4062" s="13" t="str">
        <f>IF(B4062="","не указан"&amp;COUNTIF($A$3:$A4062,A4062),B4062)</f>
        <v>Государственное бюджетное дошкольное образовательное учреждение детский сад №35 комбинированного вида Фрунзенского района Санкт-Петербурга</v>
      </c>
      <c r="D4062" s="10" t="str">
        <f t="shared" si="126"/>
        <v>7816011747Государственное бюджетное дошкольное образовательное учреждение детский сад №35 комбинированного вида Фрунзенского района Санкт-Петербурга</v>
      </c>
      <c r="E4062" s="13" t="s">
        <v>4577</v>
      </c>
      <c r="F4062" s="13" t="s">
        <v>16</v>
      </c>
      <c r="G4062" s="13" t="s">
        <v>1962</v>
      </c>
      <c r="H4062" s="14" t="s">
        <v>1982</v>
      </c>
      <c r="I4062" s="2">
        <f t="shared" si="127"/>
        <v>1</v>
      </c>
      <c r="J4062" s="2" t="s">
        <v>11974</v>
      </c>
    </row>
    <row r="4063" spans="1:10" x14ac:dyDescent="0.25">
      <c r="A4063" s="9">
        <v>7816013134</v>
      </c>
      <c r="B4063" s="13"/>
      <c r="C4063" s="13" t="str">
        <f>IF(B4063="","не указан"&amp;COUNTIF($A$3:$A4063,A4063),B4063)</f>
        <v>не указан1</v>
      </c>
      <c r="D4063" s="10" t="str">
        <f t="shared" si="126"/>
        <v>7816013134не указан1</v>
      </c>
      <c r="E4063" s="10" t="s">
        <v>11432</v>
      </c>
      <c r="F4063" s="10" t="s">
        <v>2243</v>
      </c>
      <c r="G4063" s="10" t="s">
        <v>2317</v>
      </c>
      <c r="H4063" s="11" t="s">
        <v>2381</v>
      </c>
      <c r="I4063" s="2">
        <f t="shared" si="127"/>
        <v>1</v>
      </c>
      <c r="J4063" s="2" t="s">
        <v>11974</v>
      </c>
    </row>
    <row r="4064" spans="1:10" x14ac:dyDescent="0.25">
      <c r="A4064" s="12">
        <v>7816013254</v>
      </c>
      <c r="B4064" s="13" t="s">
        <v>11171</v>
      </c>
      <c r="C4064" s="13" t="str">
        <f>IF(B4064="","не указан"&amp;COUNTIF($A$3:$A4064,A4064),B4064)</f>
        <v>Учебное</v>
      </c>
      <c r="D4064" s="10" t="str">
        <f t="shared" si="126"/>
        <v>7816013254Учебное</v>
      </c>
      <c r="E4064" s="13"/>
      <c r="F4064" s="13" t="s">
        <v>2243</v>
      </c>
      <c r="G4064" s="13" t="s">
        <v>2565</v>
      </c>
      <c r="H4064" s="14" t="s">
        <v>2598</v>
      </c>
      <c r="I4064" s="2">
        <f t="shared" si="127"/>
        <v>1</v>
      </c>
      <c r="J4064" s="2" t="s">
        <v>11974</v>
      </c>
    </row>
    <row r="4065" spans="1:10" x14ac:dyDescent="0.25">
      <c r="A4065" s="9">
        <v>7816030002</v>
      </c>
      <c r="B4065" s="13"/>
      <c r="C4065" s="13" t="str">
        <f>IF(B4065="","не указан"&amp;COUNTIF($A$3:$A4065,A4065),B4065)</f>
        <v>не указан1</v>
      </c>
      <c r="D4065" s="10" t="str">
        <f t="shared" si="126"/>
        <v>7816030002не указан1</v>
      </c>
      <c r="E4065" s="10" t="s">
        <v>11276</v>
      </c>
      <c r="F4065" s="10" t="s">
        <v>16</v>
      </c>
      <c r="G4065" s="10" t="s">
        <v>1962</v>
      </c>
      <c r="H4065" s="11" t="s">
        <v>2065</v>
      </c>
      <c r="I4065" s="2">
        <f t="shared" si="127"/>
        <v>1</v>
      </c>
      <c r="J4065" s="2" t="s">
        <v>11974</v>
      </c>
    </row>
    <row r="4066" spans="1:10" x14ac:dyDescent="0.25">
      <c r="A4066" s="12">
        <v>7816030115</v>
      </c>
      <c r="B4066" s="13" t="s">
        <v>6679</v>
      </c>
      <c r="C4066" s="13" t="str">
        <f>IF(B4066="","не указан"&amp;COUNTIF($A$3:$A4066,A4066),B4066)</f>
        <v>Здание №4</v>
      </c>
      <c r="D4066" s="10" t="str">
        <f t="shared" si="126"/>
        <v>7816030115Здание №4</v>
      </c>
      <c r="E4066" s="13"/>
      <c r="F4066" s="13" t="s">
        <v>2243</v>
      </c>
      <c r="G4066" s="13" t="s">
        <v>2565</v>
      </c>
      <c r="H4066" s="14" t="s">
        <v>2603</v>
      </c>
      <c r="I4066" s="2">
        <f t="shared" si="127"/>
        <v>4</v>
      </c>
      <c r="J4066" s="2" t="s">
        <v>11974</v>
      </c>
    </row>
    <row r="4067" spans="1:10" x14ac:dyDescent="0.25">
      <c r="A4067" s="9">
        <v>7816030115</v>
      </c>
      <c r="B4067" s="10" t="s">
        <v>11127</v>
      </c>
      <c r="C4067" s="13" t="str">
        <f>IF(B4067="","не указан"&amp;COUNTIF($A$3:$A4067,A4067),B4067)</f>
        <v>учебно- производственное здание №3</v>
      </c>
      <c r="D4067" s="10" t="str">
        <f t="shared" si="126"/>
        <v>7816030115учебно- производственное здание №3</v>
      </c>
      <c r="E4067" s="10" t="s">
        <v>11128</v>
      </c>
      <c r="F4067" s="10" t="s">
        <v>2243</v>
      </c>
      <c r="G4067" s="10" t="s">
        <v>2565</v>
      </c>
      <c r="H4067" s="11" t="s">
        <v>2603</v>
      </c>
      <c r="I4067" s="2">
        <f t="shared" si="127"/>
        <v>3</v>
      </c>
      <c r="J4067" s="2" t="s">
        <v>11974</v>
      </c>
    </row>
    <row r="4068" spans="1:10" x14ac:dyDescent="0.25">
      <c r="A4068" s="12">
        <v>7816030115</v>
      </c>
      <c r="B4068" s="13" t="s">
        <v>11180</v>
      </c>
      <c r="C4068" s="13" t="str">
        <f>IF(B4068="","не указан"&amp;COUNTIF($A$3:$A4068,A4068),B4068)</f>
        <v>учебное (здание №2)</v>
      </c>
      <c r="D4068" s="10" t="str">
        <f t="shared" si="126"/>
        <v>7816030115учебное (здание №2)</v>
      </c>
      <c r="E4068" s="13" t="s">
        <v>11181</v>
      </c>
      <c r="F4068" s="13" t="s">
        <v>2243</v>
      </c>
      <c r="G4068" s="13" t="s">
        <v>2565</v>
      </c>
      <c r="H4068" s="14" t="s">
        <v>2603</v>
      </c>
      <c r="I4068" s="2">
        <f t="shared" si="127"/>
        <v>2</v>
      </c>
      <c r="J4068" s="2" t="s">
        <v>11974</v>
      </c>
    </row>
    <row r="4069" spans="1:10" x14ac:dyDescent="0.25">
      <c r="A4069" s="9">
        <v>7816030115</v>
      </c>
      <c r="B4069" s="10" t="s">
        <v>11244</v>
      </c>
      <c r="C4069" s="13" t="str">
        <f>IF(B4069="","не указан"&amp;COUNTIF($A$3:$A4069,A4069),B4069)</f>
        <v>Учебное здание №1</v>
      </c>
      <c r="D4069" s="10" t="str">
        <f t="shared" si="126"/>
        <v>7816030115Учебное здание №1</v>
      </c>
      <c r="E4069" s="10" t="s">
        <v>11245</v>
      </c>
      <c r="F4069" s="10" t="s">
        <v>2243</v>
      </c>
      <c r="G4069" s="10" t="s">
        <v>2565</v>
      </c>
      <c r="H4069" s="11" t="s">
        <v>2603</v>
      </c>
      <c r="I4069" s="2">
        <f t="shared" si="127"/>
        <v>1</v>
      </c>
      <c r="J4069" s="2" t="s">
        <v>11974</v>
      </c>
    </row>
    <row r="4070" spans="1:10" x14ac:dyDescent="0.25">
      <c r="A4070" s="12">
        <v>7816040730</v>
      </c>
      <c r="B4070" s="13" t="s">
        <v>6228</v>
      </c>
      <c r="C4070" s="13" t="str">
        <f>IF(B4070="","не указан"&amp;COUNTIF($A$3:$A4070,A4070),B4070)</f>
        <v>Здание детского поликлинического отделения № 3</v>
      </c>
      <c r="D4070" s="10" t="str">
        <f t="shared" si="126"/>
        <v>7816040730Здание детского поликлинического отделения № 3</v>
      </c>
      <c r="E4070" s="13" t="s">
        <v>6229</v>
      </c>
      <c r="F4070" s="13" t="s">
        <v>16</v>
      </c>
      <c r="G4070" s="13" t="s">
        <v>1962</v>
      </c>
      <c r="H4070" s="14" t="s">
        <v>2106</v>
      </c>
      <c r="I4070" s="2">
        <f t="shared" si="127"/>
        <v>5</v>
      </c>
      <c r="J4070" s="2" t="s">
        <v>11974</v>
      </c>
    </row>
    <row r="4071" spans="1:10" x14ac:dyDescent="0.25">
      <c r="A4071" s="9">
        <v>7816040730</v>
      </c>
      <c r="B4071" s="10" t="s">
        <v>6230</v>
      </c>
      <c r="C4071" s="13" t="str">
        <f>IF(B4071="","не указан"&amp;COUNTIF($A$3:$A4071,A4071),B4071)</f>
        <v>Здание детского поликлинического отделения № 64</v>
      </c>
      <c r="D4071" s="10" t="str">
        <f t="shared" si="126"/>
        <v>7816040730Здание детского поликлинического отделения № 64</v>
      </c>
      <c r="E4071" s="10" t="s">
        <v>6231</v>
      </c>
      <c r="F4071" s="10" t="s">
        <v>16</v>
      </c>
      <c r="G4071" s="10" t="s">
        <v>1962</v>
      </c>
      <c r="H4071" s="11" t="s">
        <v>2106</v>
      </c>
      <c r="I4071" s="2">
        <f t="shared" si="127"/>
        <v>4</v>
      </c>
      <c r="J4071" s="2" t="s">
        <v>11974</v>
      </c>
    </row>
    <row r="4072" spans="1:10" x14ac:dyDescent="0.25">
      <c r="A4072" s="12">
        <v>7816040730</v>
      </c>
      <c r="B4072" s="13" t="s">
        <v>6533</v>
      </c>
      <c r="C4072" s="13" t="str">
        <f>IF(B4072="","не указан"&amp;COUNTIF($A$3:$A4072,A4072),B4072)</f>
        <v>Здание поликлинического отделения № 109</v>
      </c>
      <c r="D4072" s="10" t="str">
        <f t="shared" si="126"/>
        <v>7816040730Здание поликлинического отделения № 109</v>
      </c>
      <c r="E4072" s="13" t="s">
        <v>6534</v>
      </c>
      <c r="F4072" s="13" t="s">
        <v>16</v>
      </c>
      <c r="G4072" s="13" t="s">
        <v>1962</v>
      </c>
      <c r="H4072" s="14" t="s">
        <v>2106</v>
      </c>
      <c r="I4072" s="2">
        <f t="shared" si="127"/>
        <v>3</v>
      </c>
      <c r="J4072" s="2" t="s">
        <v>11974</v>
      </c>
    </row>
    <row r="4073" spans="1:10" x14ac:dyDescent="0.25">
      <c r="A4073" s="9">
        <v>7816040730</v>
      </c>
      <c r="B4073" s="10" t="s">
        <v>6535</v>
      </c>
      <c r="C4073" s="13" t="str">
        <f>IF(B4073="","не указан"&amp;COUNTIF($A$3:$A4073,A4073),B4073)</f>
        <v>Здание поликлинического отделения № 123</v>
      </c>
      <c r="D4073" s="10" t="str">
        <f t="shared" si="126"/>
        <v>7816040730Здание поликлинического отделения № 123</v>
      </c>
      <c r="E4073" s="10" t="s">
        <v>6536</v>
      </c>
      <c r="F4073" s="10" t="s">
        <v>16</v>
      </c>
      <c r="G4073" s="10" t="s">
        <v>1962</v>
      </c>
      <c r="H4073" s="11" t="s">
        <v>2106</v>
      </c>
      <c r="I4073" s="2">
        <f t="shared" si="127"/>
        <v>2</v>
      </c>
      <c r="J4073" s="2" t="s">
        <v>11974</v>
      </c>
    </row>
    <row r="4074" spans="1:10" x14ac:dyDescent="0.25">
      <c r="A4074" s="12">
        <v>7816040730</v>
      </c>
      <c r="B4074" s="13" t="s">
        <v>6537</v>
      </c>
      <c r="C4074" s="13" t="str">
        <f>IF(B4074="","не указан"&amp;COUNTIF($A$3:$A4074,A4074),B4074)</f>
        <v>Здание поликлинического отделения № 5</v>
      </c>
      <c r="D4074" s="10" t="str">
        <f t="shared" si="126"/>
        <v>7816040730Здание поликлинического отделения № 5</v>
      </c>
      <c r="E4074" s="13" t="s">
        <v>6538</v>
      </c>
      <c r="F4074" s="13" t="s">
        <v>16</v>
      </c>
      <c r="G4074" s="13" t="s">
        <v>1962</v>
      </c>
      <c r="H4074" s="14" t="s">
        <v>2106</v>
      </c>
      <c r="I4074" s="2">
        <f t="shared" si="127"/>
        <v>1</v>
      </c>
      <c r="J4074" s="2" t="s">
        <v>11974</v>
      </c>
    </row>
    <row r="4075" spans="1:10" x14ac:dyDescent="0.25">
      <c r="A4075" s="9">
        <v>7816040748</v>
      </c>
      <c r="B4075" s="10" t="s">
        <v>4968</v>
      </c>
      <c r="C4075" s="13" t="str">
        <f>IF(B4075="","не указан"&amp;COUNTIF($A$3:$A4075,A4075),B4075)</f>
        <v>детская поликлиническое отделение №41</v>
      </c>
      <c r="D4075" s="10" t="str">
        <f t="shared" si="126"/>
        <v>7816040748детская поликлиническое отделение №41</v>
      </c>
      <c r="E4075" s="10" t="s">
        <v>4969</v>
      </c>
      <c r="F4075" s="10" t="s">
        <v>16</v>
      </c>
      <c r="G4075" s="10" t="s">
        <v>1962</v>
      </c>
      <c r="H4075" s="11" t="s">
        <v>2108</v>
      </c>
      <c r="I4075" s="2">
        <f t="shared" si="127"/>
        <v>4</v>
      </c>
      <c r="J4075" s="2" t="s">
        <v>11974</v>
      </c>
    </row>
    <row r="4076" spans="1:10" x14ac:dyDescent="0.25">
      <c r="A4076" s="12">
        <v>7816040748</v>
      </c>
      <c r="B4076" s="13" t="s">
        <v>5968</v>
      </c>
      <c r="C4076" s="13" t="str">
        <f>IF(B4076="","не указан"&amp;COUNTIF($A$3:$A4076,A4076),B4076)</f>
        <v>Женская консультация №19</v>
      </c>
      <c r="D4076" s="10" t="str">
        <f t="shared" si="126"/>
        <v>7816040748Женская консультация №19</v>
      </c>
      <c r="E4076" s="13" t="s">
        <v>5969</v>
      </c>
      <c r="F4076" s="13" t="s">
        <v>16</v>
      </c>
      <c r="G4076" s="13" t="s">
        <v>1962</v>
      </c>
      <c r="H4076" s="14" t="s">
        <v>2108</v>
      </c>
      <c r="I4076" s="2">
        <f t="shared" si="127"/>
        <v>3</v>
      </c>
      <c r="J4076" s="2" t="s">
        <v>11974</v>
      </c>
    </row>
    <row r="4077" spans="1:10" x14ac:dyDescent="0.25">
      <c r="A4077" s="9">
        <v>7816040748</v>
      </c>
      <c r="B4077" s="10" t="s">
        <v>9611</v>
      </c>
      <c r="C4077" s="13" t="str">
        <f>IF(B4077="","не указан"&amp;COUNTIF($A$3:$A4077,A4077),B4077)</f>
        <v>Поликлиника №44</v>
      </c>
      <c r="D4077" s="10" t="str">
        <f t="shared" si="126"/>
        <v>7816040748Поликлиника №44</v>
      </c>
      <c r="E4077" s="10" t="s">
        <v>9612</v>
      </c>
      <c r="F4077" s="10" t="s">
        <v>16</v>
      </c>
      <c r="G4077" s="10" t="s">
        <v>1962</v>
      </c>
      <c r="H4077" s="11" t="s">
        <v>2108</v>
      </c>
      <c r="I4077" s="2">
        <f t="shared" si="127"/>
        <v>2</v>
      </c>
      <c r="J4077" s="2" t="s">
        <v>11974</v>
      </c>
    </row>
    <row r="4078" spans="1:10" x14ac:dyDescent="0.25">
      <c r="A4078" s="12">
        <v>7816040748</v>
      </c>
      <c r="B4078" s="13" t="s">
        <v>9693</v>
      </c>
      <c r="C4078" s="13" t="str">
        <f>IF(B4078="","не указан"&amp;COUNTIF($A$3:$A4078,A4078),B4078)</f>
        <v>Поликлиническое отделение №82</v>
      </c>
      <c r="D4078" s="10" t="str">
        <f t="shared" si="126"/>
        <v>7816040748Поликлиническое отделение №82</v>
      </c>
      <c r="E4078" s="13" t="s">
        <v>9694</v>
      </c>
      <c r="F4078" s="13" t="s">
        <v>16</v>
      </c>
      <c r="G4078" s="13" t="s">
        <v>1962</v>
      </c>
      <c r="H4078" s="14" t="s">
        <v>2108</v>
      </c>
      <c r="I4078" s="2">
        <f t="shared" si="127"/>
        <v>1</v>
      </c>
      <c r="J4078" s="2" t="s">
        <v>11974</v>
      </c>
    </row>
    <row r="4079" spans="1:10" x14ac:dyDescent="0.25">
      <c r="A4079" s="9">
        <v>7816041340</v>
      </c>
      <c r="B4079" s="13"/>
      <c r="C4079" s="13" t="str">
        <f>IF(B4079="","не указан"&amp;COUNTIF($A$3:$A4079,A4079),B4079)</f>
        <v>не указан1</v>
      </c>
      <c r="D4079" s="10" t="str">
        <f t="shared" si="126"/>
        <v>7816041340не указан1</v>
      </c>
      <c r="E4079" s="10"/>
      <c r="F4079" s="10" t="s">
        <v>2243</v>
      </c>
      <c r="G4079" s="10" t="s">
        <v>2565</v>
      </c>
      <c r="H4079" s="11" t="s">
        <v>2600</v>
      </c>
      <c r="I4079" s="2">
        <f t="shared" si="127"/>
        <v>2</v>
      </c>
      <c r="J4079" s="2" t="s">
        <v>11974</v>
      </c>
    </row>
    <row r="4080" spans="1:10" x14ac:dyDescent="0.25">
      <c r="A4080" s="12">
        <v>7816041340</v>
      </c>
      <c r="B4080" s="13"/>
      <c r="C4080" s="13" t="str">
        <f>IF(B4080="","не указан"&amp;COUNTIF($A$3:$A4080,A4080),B4080)</f>
        <v>не указан2</v>
      </c>
      <c r="D4080" s="10" t="str">
        <f t="shared" si="126"/>
        <v>7816041340не указан2</v>
      </c>
      <c r="E4080" s="13" t="s">
        <v>11227</v>
      </c>
      <c r="F4080" s="13" t="s">
        <v>2243</v>
      </c>
      <c r="G4080" s="13" t="s">
        <v>2565</v>
      </c>
      <c r="H4080" s="14" t="s">
        <v>2600</v>
      </c>
      <c r="I4080" s="2">
        <f t="shared" si="127"/>
        <v>1</v>
      </c>
      <c r="J4080" s="2" t="s">
        <v>11974</v>
      </c>
    </row>
    <row r="4081" spans="1:10" x14ac:dyDescent="0.25">
      <c r="A4081" s="9">
        <v>7816046108</v>
      </c>
      <c r="B4081" s="13"/>
      <c r="C4081" s="13" t="str">
        <f>IF(B4081="","не указан"&amp;COUNTIF($A$3:$A4081,A4081),B4081)</f>
        <v>не указан1</v>
      </c>
      <c r="D4081" s="10" t="str">
        <f t="shared" si="126"/>
        <v>7816046108не указан1</v>
      </c>
      <c r="E4081" s="10" t="s">
        <v>11408</v>
      </c>
      <c r="F4081" s="10" t="s">
        <v>2243</v>
      </c>
      <c r="G4081" s="10" t="s">
        <v>2565</v>
      </c>
      <c r="H4081" s="11" t="s">
        <v>2614</v>
      </c>
      <c r="I4081" s="2">
        <f t="shared" si="127"/>
        <v>1</v>
      </c>
      <c r="J4081" s="2" t="s">
        <v>11974</v>
      </c>
    </row>
    <row r="4082" spans="1:10" x14ac:dyDescent="0.25">
      <c r="A4082" s="12">
        <v>7816049229</v>
      </c>
      <c r="B4082" s="13" t="s">
        <v>5444</v>
      </c>
      <c r="C4082" s="13" t="str">
        <f>IF(B4082="","не указан"&amp;COUNTIF($A$3:$A4082,A4082),B4082)</f>
        <v>Детское поликническое отделение № 48</v>
      </c>
      <c r="D4082" s="10" t="str">
        <f t="shared" si="126"/>
        <v>7816049229Детское поликническое отделение № 48</v>
      </c>
      <c r="E4082" s="13" t="s">
        <v>5445</v>
      </c>
      <c r="F4082" s="13" t="s">
        <v>16</v>
      </c>
      <c r="G4082" s="13" t="s">
        <v>1962</v>
      </c>
      <c r="H4082" s="14" t="s">
        <v>2109</v>
      </c>
      <c r="I4082" s="2">
        <f t="shared" si="127"/>
        <v>4</v>
      </c>
      <c r="J4082" s="2" t="s">
        <v>11974</v>
      </c>
    </row>
    <row r="4083" spans="1:10" x14ac:dyDescent="0.25">
      <c r="A4083" s="9">
        <v>7816049229</v>
      </c>
      <c r="B4083" s="13"/>
      <c r="C4083" s="13" t="str">
        <f>IF(B4083="","не указан"&amp;COUNTIF($A$3:$A4083,A4083),B4083)</f>
        <v>не указан2</v>
      </c>
      <c r="D4083" s="10" t="str">
        <f t="shared" si="126"/>
        <v>7816049229не указан2</v>
      </c>
      <c r="E4083" s="10"/>
      <c r="F4083" s="10" t="s">
        <v>16</v>
      </c>
      <c r="G4083" s="10" t="s">
        <v>1962</v>
      </c>
      <c r="H4083" s="11" t="s">
        <v>2109</v>
      </c>
      <c r="I4083" s="2">
        <f t="shared" si="127"/>
        <v>3</v>
      </c>
      <c r="J4083" s="2" t="s">
        <v>11974</v>
      </c>
    </row>
    <row r="4084" spans="1:10" x14ac:dyDescent="0.25">
      <c r="A4084" s="12">
        <v>7816049229</v>
      </c>
      <c r="B4084" s="13"/>
      <c r="C4084" s="13" t="str">
        <f>IF(B4084="","не указан"&amp;COUNTIF($A$3:$A4084,A4084),B4084)</f>
        <v>не указан3</v>
      </c>
      <c r="D4084" s="10" t="str">
        <f t="shared" si="126"/>
        <v>7816049229не указан3</v>
      </c>
      <c r="E4084" s="13"/>
      <c r="F4084" s="13" t="s">
        <v>16</v>
      </c>
      <c r="G4084" s="13" t="s">
        <v>1962</v>
      </c>
      <c r="H4084" s="14" t="s">
        <v>2109</v>
      </c>
      <c r="I4084" s="2">
        <f t="shared" si="127"/>
        <v>2</v>
      </c>
      <c r="J4084" s="2" t="s">
        <v>11974</v>
      </c>
    </row>
    <row r="4085" spans="1:10" x14ac:dyDescent="0.25">
      <c r="A4085" s="9">
        <v>7816049229</v>
      </c>
      <c r="B4085" s="10" t="s">
        <v>10634</v>
      </c>
      <c r="C4085" s="13" t="str">
        <f>IF(B4085="","не указан"&amp;COUNTIF($A$3:$A4085,A4085),B4085)</f>
        <v>СПб ГБУЗ "Городская поликлиника № 56"</v>
      </c>
      <c r="D4085" s="10" t="str">
        <f t="shared" si="126"/>
        <v>7816049229СПб ГБУЗ "Городская поликлиника № 56"</v>
      </c>
      <c r="E4085" s="10" t="s">
        <v>10635</v>
      </c>
      <c r="F4085" s="10" t="s">
        <v>16</v>
      </c>
      <c r="G4085" s="10" t="s">
        <v>1962</v>
      </c>
      <c r="H4085" s="11" t="s">
        <v>2109</v>
      </c>
      <c r="I4085" s="2">
        <f t="shared" si="127"/>
        <v>1</v>
      </c>
      <c r="J4085" s="2" t="s">
        <v>11974</v>
      </c>
    </row>
    <row r="4086" spans="1:10" x14ac:dyDescent="0.25">
      <c r="A4086" s="12">
        <v>7816049490</v>
      </c>
      <c r="B4086" s="13" t="s">
        <v>7852</v>
      </c>
      <c r="C4086" s="13" t="str">
        <f>IF(B4086="","не указан"&amp;COUNTIF($A$3:$A4086,A4086),B4086)</f>
        <v>нежилое, учебный корпус</v>
      </c>
      <c r="D4086" s="10" t="str">
        <f t="shared" si="126"/>
        <v>7816049490нежилое, учебный корпус</v>
      </c>
      <c r="E4086" s="13" t="s">
        <v>7853</v>
      </c>
      <c r="F4086" s="13" t="s">
        <v>16</v>
      </c>
      <c r="G4086" s="13" t="s">
        <v>1962</v>
      </c>
      <c r="H4086" s="14" t="s">
        <v>2069</v>
      </c>
      <c r="I4086" s="2">
        <f t="shared" si="127"/>
        <v>1</v>
      </c>
      <c r="J4086" s="2" t="s">
        <v>11974</v>
      </c>
    </row>
    <row r="4087" spans="1:10" x14ac:dyDescent="0.25">
      <c r="A4087" s="9">
        <v>7816049500</v>
      </c>
      <c r="B4087" s="10" t="s">
        <v>10627</v>
      </c>
      <c r="C4087" s="13" t="str">
        <f>IF(B4087="","не указан"&amp;COUNTIF($A$3:$A4087,A4087),B4087)</f>
        <v>СПб ГБУЗ "Городская поликлиника № 19"</v>
      </c>
      <c r="D4087" s="10" t="str">
        <f t="shared" si="126"/>
        <v>7816049500СПб ГБУЗ "Городская поликлиника № 19"</v>
      </c>
      <c r="E4087" s="10" t="s">
        <v>10628</v>
      </c>
      <c r="F4087" s="10" t="s">
        <v>16</v>
      </c>
      <c r="G4087" s="10" t="s">
        <v>1962</v>
      </c>
      <c r="H4087" s="11" t="s">
        <v>2107</v>
      </c>
      <c r="I4087" s="2">
        <f t="shared" si="127"/>
        <v>4</v>
      </c>
      <c r="J4087" s="2" t="s">
        <v>11974</v>
      </c>
    </row>
    <row r="4088" spans="1:10" x14ac:dyDescent="0.25">
      <c r="A4088" s="12">
        <v>7816049500</v>
      </c>
      <c r="B4088" s="13" t="s">
        <v>10629</v>
      </c>
      <c r="C4088" s="13" t="str">
        <f>IF(B4088="","не указан"&amp;COUNTIF($A$3:$A4088,A4088),B4088)</f>
        <v>СПб ГБУЗ "Городская поликлиника № 19" Детское поликлиническое отделение № 43</v>
      </c>
      <c r="D4088" s="10" t="str">
        <f t="shared" si="126"/>
        <v>7816049500СПб ГБУЗ "Городская поликлиника № 19" Детское поликлиническое отделение № 43</v>
      </c>
      <c r="E4088" s="13" t="s">
        <v>10630</v>
      </c>
      <c r="F4088" s="13" t="s">
        <v>16</v>
      </c>
      <c r="G4088" s="13" t="s">
        <v>1962</v>
      </c>
      <c r="H4088" s="14" t="s">
        <v>2107</v>
      </c>
      <c r="I4088" s="2">
        <f t="shared" si="127"/>
        <v>3</v>
      </c>
      <c r="J4088" s="2" t="s">
        <v>11974</v>
      </c>
    </row>
    <row r="4089" spans="1:10" x14ac:dyDescent="0.25">
      <c r="A4089" s="9">
        <v>7816049500</v>
      </c>
      <c r="B4089" s="10" t="s">
        <v>10631</v>
      </c>
      <c r="C4089" s="13" t="str">
        <f>IF(B4089="","не указан"&amp;COUNTIF($A$3:$A4089,A4089),B4089)</f>
        <v>СПб ГБУЗ "Городская поликлиника № 19" Отделение общей врачебной практики (семейной медицины)</v>
      </c>
      <c r="D4089" s="10" t="str">
        <f t="shared" si="126"/>
        <v>7816049500СПб ГБУЗ "Городская поликлиника № 19" Отделение общей врачебной практики (семейной медицины)</v>
      </c>
      <c r="E4089" s="10"/>
      <c r="F4089" s="10" t="s">
        <v>16</v>
      </c>
      <c r="G4089" s="10" t="s">
        <v>1962</v>
      </c>
      <c r="H4089" s="11" t="s">
        <v>2107</v>
      </c>
      <c r="I4089" s="2">
        <f t="shared" si="127"/>
        <v>2</v>
      </c>
      <c r="J4089" s="2" t="s">
        <v>11974</v>
      </c>
    </row>
    <row r="4090" spans="1:10" x14ac:dyDescent="0.25">
      <c r="A4090" s="12">
        <v>7816049500</v>
      </c>
      <c r="B4090" s="13" t="s">
        <v>10632</v>
      </c>
      <c r="C4090" s="13" t="str">
        <f>IF(B4090="","не указан"&amp;COUNTIF($A$3:$A4090,A4090),B4090)</f>
        <v>СПб ГБУЗ "Городская поликлиника № 19" Поликлиническое отделение</v>
      </c>
      <c r="D4090" s="10" t="str">
        <f t="shared" si="126"/>
        <v>7816049500СПб ГБУЗ "Городская поликлиника № 19" Поликлиническое отделение</v>
      </c>
      <c r="E4090" s="13" t="s">
        <v>10633</v>
      </c>
      <c r="F4090" s="13" t="s">
        <v>16</v>
      </c>
      <c r="G4090" s="13" t="s">
        <v>1962</v>
      </c>
      <c r="H4090" s="14" t="s">
        <v>2107</v>
      </c>
      <c r="I4090" s="2">
        <f t="shared" si="127"/>
        <v>1</v>
      </c>
      <c r="J4090" s="2" t="s">
        <v>11974</v>
      </c>
    </row>
    <row r="4091" spans="1:10" x14ac:dyDescent="0.25">
      <c r="A4091" s="9">
        <v>7816050104</v>
      </c>
      <c r="B4091" s="10" t="s">
        <v>4692</v>
      </c>
      <c r="C4091" s="13" t="str">
        <f>IF(B4091="","не указан"&amp;COUNTIF($A$3:$A4091,A4091),B4091)</f>
        <v>Государственное бюджетное общеобразовательное учреждение Гимназия №227 Фрунзенского района  Санкт-Петербурга</v>
      </c>
      <c r="D4091" s="10" t="str">
        <f t="shared" si="126"/>
        <v>7816050104Государственное бюджетное общеобразовательное учреждение Гимназия №227 Фрунзенского района  Санкт-Петербурга</v>
      </c>
      <c r="E4091" s="10" t="s">
        <v>4693</v>
      </c>
      <c r="F4091" s="10" t="s">
        <v>16</v>
      </c>
      <c r="G4091" s="10" t="s">
        <v>1962</v>
      </c>
      <c r="H4091" s="11" t="s">
        <v>2043</v>
      </c>
      <c r="I4091" s="2">
        <f t="shared" si="127"/>
        <v>1</v>
      </c>
      <c r="J4091" s="2" t="s">
        <v>11974</v>
      </c>
    </row>
    <row r="4092" spans="1:10" x14ac:dyDescent="0.25">
      <c r="A4092" s="12">
        <v>7816050390</v>
      </c>
      <c r="B4092" s="13" t="s">
        <v>4885</v>
      </c>
      <c r="C4092" s="13" t="str">
        <f>IF(B4092="","не указан"&amp;COUNTIF($A$3:$A4092,A4092),B4092)</f>
        <v>Государственное бюджетное учреждение здравоохранения</v>
      </c>
      <c r="D4092" s="10" t="str">
        <f t="shared" si="126"/>
        <v>7816050390Государственное бюджетное учреждение здравоохранения</v>
      </c>
      <c r="E4092" s="13" t="s">
        <v>4886</v>
      </c>
      <c r="F4092" s="13" t="s">
        <v>16</v>
      </c>
      <c r="G4092" s="13" t="s">
        <v>1962</v>
      </c>
      <c r="H4092" s="14" t="s">
        <v>2113</v>
      </c>
      <c r="I4092" s="2">
        <f t="shared" si="127"/>
        <v>1</v>
      </c>
      <c r="J4092" s="2" t="s">
        <v>11974</v>
      </c>
    </row>
    <row r="4093" spans="1:10" x14ac:dyDescent="0.25">
      <c r="A4093" s="9">
        <v>7816050947</v>
      </c>
      <c r="B4093" s="10" t="s">
        <v>4119</v>
      </c>
      <c r="C4093" s="13" t="str">
        <f>IF(B4093="","не указан"&amp;COUNTIF($A$3:$A4093,A4093),B4093)</f>
        <v>гериатрическое отделение (часть здания)</v>
      </c>
      <c r="D4093" s="10" t="str">
        <f t="shared" si="126"/>
        <v>7816050947гериатрическое отделение (часть здания)</v>
      </c>
      <c r="E4093" s="10" t="s">
        <v>4120</v>
      </c>
      <c r="F4093" s="10" t="s">
        <v>16</v>
      </c>
      <c r="G4093" s="10" t="s">
        <v>1962</v>
      </c>
      <c r="H4093" s="11" t="s">
        <v>2110</v>
      </c>
      <c r="I4093" s="2">
        <f t="shared" si="127"/>
        <v>3</v>
      </c>
      <c r="J4093" s="2" t="s">
        <v>11974</v>
      </c>
    </row>
    <row r="4094" spans="1:10" x14ac:dyDescent="0.25">
      <c r="A4094" s="12">
        <v>7816050947</v>
      </c>
      <c r="B4094" s="13" t="s">
        <v>2110</v>
      </c>
      <c r="C4094" s="13" t="str">
        <f>IF(B4094="","не указан"&amp;COUNTIF($A$3:$A4094,A4094),B4094)</f>
        <v>СПб ГБУЗ "Городская поликлиника №78"</v>
      </c>
      <c r="D4094" s="10" t="str">
        <f t="shared" si="126"/>
        <v>7816050947СПб ГБУЗ "Городская поликлиника №78"</v>
      </c>
      <c r="E4094" s="13" t="s">
        <v>10655</v>
      </c>
      <c r="F4094" s="13" t="s">
        <v>16</v>
      </c>
      <c r="G4094" s="13" t="s">
        <v>1962</v>
      </c>
      <c r="H4094" s="14" t="s">
        <v>2110</v>
      </c>
      <c r="I4094" s="2">
        <f t="shared" si="127"/>
        <v>2</v>
      </c>
      <c r="J4094" s="2" t="s">
        <v>11974</v>
      </c>
    </row>
    <row r="4095" spans="1:10" x14ac:dyDescent="0.25">
      <c r="A4095" s="9">
        <v>7816050947</v>
      </c>
      <c r="B4095" s="10" t="s">
        <v>10656</v>
      </c>
      <c r="C4095" s="13" t="str">
        <f>IF(B4095="","не указан"&amp;COUNTIF($A$3:$A4095,A4095),B4095)</f>
        <v>СПб ГБУЗ "Городская поликлиника №78" ДПО №32</v>
      </c>
      <c r="D4095" s="10" t="str">
        <f t="shared" si="126"/>
        <v>7816050947СПб ГБУЗ "Городская поликлиника №78" ДПО №32</v>
      </c>
      <c r="E4095" s="10" t="s">
        <v>10657</v>
      </c>
      <c r="F4095" s="10" t="s">
        <v>16</v>
      </c>
      <c r="G4095" s="10" t="s">
        <v>1962</v>
      </c>
      <c r="H4095" s="11" t="s">
        <v>2110</v>
      </c>
      <c r="I4095" s="2">
        <f t="shared" si="127"/>
        <v>1</v>
      </c>
      <c r="J4095" s="2" t="s">
        <v>11974</v>
      </c>
    </row>
    <row r="4096" spans="1:10" x14ac:dyDescent="0.25">
      <c r="A4096" s="12">
        <v>7816052239</v>
      </c>
      <c r="B4096" s="13"/>
      <c r="C4096" s="13" t="str">
        <f>IF(B4096="","не указан"&amp;COUNTIF($A$3:$A4096,A4096),B4096)</f>
        <v>не указан1</v>
      </c>
      <c r="D4096" s="10" t="str">
        <f t="shared" si="126"/>
        <v>7816052239не указан1</v>
      </c>
      <c r="E4096" s="13"/>
      <c r="F4096" s="13" t="s">
        <v>16</v>
      </c>
      <c r="G4096" s="13" t="s">
        <v>1962</v>
      </c>
      <c r="H4096" s="14" t="s">
        <v>2114</v>
      </c>
      <c r="I4096" s="2">
        <f t="shared" si="127"/>
        <v>1</v>
      </c>
      <c r="J4096" s="2" t="s">
        <v>11974</v>
      </c>
    </row>
    <row r="4097" spans="1:10" x14ac:dyDescent="0.25">
      <c r="A4097" s="9">
        <v>7816053440</v>
      </c>
      <c r="B4097" s="13"/>
      <c r="C4097" s="13" t="str">
        <f>IF(B4097="","не указан"&amp;COUNTIF($A$3:$A4097,A4097),B4097)</f>
        <v>не указан1</v>
      </c>
      <c r="D4097" s="10" t="str">
        <f t="shared" si="126"/>
        <v>7816053440не указан1</v>
      </c>
      <c r="E4097" s="10" t="s">
        <v>7579</v>
      </c>
      <c r="F4097" s="10" t="s">
        <v>16</v>
      </c>
      <c r="G4097" s="10" t="s">
        <v>1962</v>
      </c>
      <c r="H4097" s="11" t="s">
        <v>1962</v>
      </c>
      <c r="I4097" s="2">
        <f t="shared" si="127"/>
        <v>2</v>
      </c>
      <c r="J4097" s="2" t="s">
        <v>11974</v>
      </c>
    </row>
    <row r="4098" spans="1:10" x14ac:dyDescent="0.25">
      <c r="A4098" s="12">
        <v>7816053440</v>
      </c>
      <c r="B4098" s="13" t="s">
        <v>7846</v>
      </c>
      <c r="C4098" s="13" t="str">
        <f>IF(B4098="","не указан"&amp;COUNTIF($A$3:$A4098,A4098),B4098)</f>
        <v>нежилое, офисное</v>
      </c>
      <c r="D4098" s="10" t="str">
        <f t="shared" si="126"/>
        <v>7816053440нежилое, офисное</v>
      </c>
      <c r="E4098" s="13" t="s">
        <v>7847</v>
      </c>
      <c r="F4098" s="13" t="s">
        <v>16</v>
      </c>
      <c r="G4098" s="13" t="s">
        <v>1962</v>
      </c>
      <c r="H4098" s="14" t="s">
        <v>1962</v>
      </c>
      <c r="I4098" s="2">
        <f t="shared" si="127"/>
        <v>1</v>
      </c>
      <c r="J4098" s="2" t="s">
        <v>11974</v>
      </c>
    </row>
    <row r="4099" spans="1:10" x14ac:dyDescent="0.25">
      <c r="A4099" s="9">
        <v>7816054243</v>
      </c>
      <c r="B4099" s="13"/>
      <c r="C4099" s="13" t="str">
        <f>IF(B4099="","не указан"&amp;COUNTIF($A$3:$A4099,A4099),B4099)</f>
        <v>не указан1</v>
      </c>
      <c r="D4099" s="10" t="str">
        <f t="shared" si="126"/>
        <v>7816054243не указан1</v>
      </c>
      <c r="E4099" s="10" t="s">
        <v>7889</v>
      </c>
      <c r="F4099" s="10" t="s">
        <v>2243</v>
      </c>
      <c r="G4099" s="10" t="s">
        <v>2565</v>
      </c>
      <c r="H4099" s="11" t="s">
        <v>2589</v>
      </c>
      <c r="I4099" s="2">
        <f t="shared" si="127"/>
        <v>1</v>
      </c>
      <c r="J4099" s="2" t="s">
        <v>11974</v>
      </c>
    </row>
    <row r="4100" spans="1:10" x14ac:dyDescent="0.25">
      <c r="A4100" s="12">
        <v>7816055582</v>
      </c>
      <c r="B4100" s="13" t="s">
        <v>6580</v>
      </c>
      <c r="C4100" s="13" t="str">
        <f>IF(B4100="","не указан"&amp;COUNTIF($A$3:$A4100,A4100),B4100)</f>
        <v>Здание стоматологической поликлиники</v>
      </c>
      <c r="D4100" s="10" t="str">
        <f t="shared" ref="D4100:D4163" si="128">A4100&amp;C4100</f>
        <v>7816055582Здание стоматологической поликлиники</v>
      </c>
      <c r="E4100" s="13"/>
      <c r="F4100" s="13" t="s">
        <v>16</v>
      </c>
      <c r="G4100" s="13" t="s">
        <v>1962</v>
      </c>
      <c r="H4100" s="14" t="s">
        <v>2112</v>
      </c>
      <c r="I4100" s="2">
        <f t="shared" ref="I4100:I4163" si="129">COUNTIF(A4100:A10831,A4100)</f>
        <v>2</v>
      </c>
      <c r="J4100" s="2" t="s">
        <v>11974</v>
      </c>
    </row>
    <row r="4101" spans="1:10" x14ac:dyDescent="0.25">
      <c r="A4101" s="9">
        <v>7816055582</v>
      </c>
      <c r="B4101" s="13"/>
      <c r="C4101" s="13" t="str">
        <f>IF(B4101="","не указан"&amp;COUNTIF($A$3:$A4101,A4101),B4101)</f>
        <v>не указан2</v>
      </c>
      <c r="D4101" s="10" t="str">
        <f t="shared" si="128"/>
        <v>7816055582не указан2</v>
      </c>
      <c r="E4101" s="10" t="s">
        <v>6694</v>
      </c>
      <c r="F4101" s="10" t="s">
        <v>16</v>
      </c>
      <c r="G4101" s="10" t="s">
        <v>1962</v>
      </c>
      <c r="H4101" s="11" t="s">
        <v>2112</v>
      </c>
      <c r="I4101" s="2">
        <f t="shared" si="129"/>
        <v>1</v>
      </c>
      <c r="J4101" s="2" t="s">
        <v>11974</v>
      </c>
    </row>
    <row r="4102" spans="1:10" x14ac:dyDescent="0.25">
      <c r="A4102" s="12">
        <v>7816057854</v>
      </c>
      <c r="B4102" s="13"/>
      <c r="C4102" s="13" t="str">
        <f>IF(B4102="","не указан"&amp;COUNTIF($A$3:$A4102,A4102),B4102)</f>
        <v>не указан1</v>
      </c>
      <c r="D4102" s="10" t="str">
        <f t="shared" si="128"/>
        <v>7816057854не указан1</v>
      </c>
      <c r="E4102" s="13"/>
      <c r="F4102" s="13" t="s">
        <v>2243</v>
      </c>
      <c r="G4102" s="13" t="s">
        <v>2317</v>
      </c>
      <c r="H4102" s="14" t="s">
        <v>2397</v>
      </c>
      <c r="I4102" s="2">
        <f t="shared" si="129"/>
        <v>1</v>
      </c>
      <c r="J4102" s="2" t="s">
        <v>11974</v>
      </c>
    </row>
    <row r="4103" spans="1:10" x14ac:dyDescent="0.25">
      <c r="A4103" s="9">
        <v>7816058093</v>
      </c>
      <c r="B4103" s="10" t="s">
        <v>6482</v>
      </c>
      <c r="C4103" s="13" t="str">
        <f>IF(B4103="","не указан"&amp;COUNTIF($A$3:$A4103,A4103),B4103)</f>
        <v>здание НИИ СП им. Джанелидзе</v>
      </c>
      <c r="D4103" s="10" t="str">
        <f t="shared" si="128"/>
        <v>7816058093здание НИИ СП им. Джанелидзе</v>
      </c>
      <c r="E4103" s="10" t="s">
        <v>6483</v>
      </c>
      <c r="F4103" s="10" t="s">
        <v>2243</v>
      </c>
      <c r="G4103" s="10" t="s">
        <v>2317</v>
      </c>
      <c r="H4103" s="11" t="s">
        <v>2318</v>
      </c>
      <c r="I4103" s="2">
        <f t="shared" si="129"/>
        <v>1</v>
      </c>
      <c r="J4103" s="2" t="s">
        <v>11974</v>
      </c>
    </row>
    <row r="4104" spans="1:10" x14ac:dyDescent="0.25">
      <c r="A4104" s="12">
        <v>7816058657</v>
      </c>
      <c r="B4104" s="13"/>
      <c r="C4104" s="13" t="str">
        <f>IF(B4104="","не указан"&amp;COUNTIF($A$3:$A4104,A4104),B4104)</f>
        <v>не указан1</v>
      </c>
      <c r="D4104" s="10" t="str">
        <f t="shared" si="128"/>
        <v>7816058657не указан1</v>
      </c>
      <c r="E4104" s="13" t="s">
        <v>8242</v>
      </c>
      <c r="F4104" s="13" t="s">
        <v>2243</v>
      </c>
      <c r="G4104" s="13" t="s">
        <v>2553</v>
      </c>
      <c r="H4104" s="14" t="s">
        <v>2556</v>
      </c>
      <c r="I4104" s="2">
        <f t="shared" si="129"/>
        <v>4</v>
      </c>
      <c r="J4104" s="2" t="s">
        <v>11974</v>
      </c>
    </row>
    <row r="4105" spans="1:10" x14ac:dyDescent="0.25">
      <c r="A4105" s="9">
        <v>7816058657</v>
      </c>
      <c r="B4105" s="10" t="s">
        <v>11131</v>
      </c>
      <c r="C4105" s="13" t="str">
        <f>IF(B4105="","не указан"&amp;COUNTIF($A$3:$A4105,A4105),B4105)</f>
        <v>Учебно-административное</v>
      </c>
      <c r="D4105" s="10" t="str">
        <f t="shared" si="128"/>
        <v>7816058657Учебно-административное</v>
      </c>
      <c r="E4105" s="10" t="s">
        <v>11132</v>
      </c>
      <c r="F4105" s="10" t="s">
        <v>2243</v>
      </c>
      <c r="G4105" s="10" t="s">
        <v>2553</v>
      </c>
      <c r="H4105" s="11" t="s">
        <v>2556</v>
      </c>
      <c r="I4105" s="2">
        <f t="shared" si="129"/>
        <v>3</v>
      </c>
      <c r="J4105" s="2" t="s">
        <v>11974</v>
      </c>
    </row>
    <row r="4106" spans="1:10" x14ac:dyDescent="0.25">
      <c r="A4106" s="12">
        <v>7816058657</v>
      </c>
      <c r="B4106" s="13" t="s">
        <v>11140</v>
      </c>
      <c r="C4106" s="13" t="str">
        <f>IF(B4106="","не указан"&amp;COUNTIF($A$3:$A4106,A4106),B4106)</f>
        <v>Учебно-производственное</v>
      </c>
      <c r="D4106" s="10" t="str">
        <f t="shared" si="128"/>
        <v>7816058657Учебно-производственное</v>
      </c>
      <c r="E4106" s="13" t="s">
        <v>11141</v>
      </c>
      <c r="F4106" s="13" t="s">
        <v>2243</v>
      </c>
      <c r="G4106" s="13" t="s">
        <v>2553</v>
      </c>
      <c r="H4106" s="14" t="s">
        <v>2556</v>
      </c>
      <c r="I4106" s="2">
        <f t="shared" si="129"/>
        <v>2</v>
      </c>
      <c r="J4106" s="2" t="s">
        <v>11974</v>
      </c>
    </row>
    <row r="4107" spans="1:10" x14ac:dyDescent="0.25">
      <c r="A4107" s="9">
        <v>7816058657</v>
      </c>
      <c r="B4107" s="13"/>
      <c r="C4107" s="13" t="str">
        <f>IF(B4107="","не указан"&amp;COUNTIF($A$3:$A4107,A4107),B4107)</f>
        <v>не указан4</v>
      </c>
      <c r="D4107" s="10" t="str">
        <f t="shared" si="128"/>
        <v>7816058657не указан4</v>
      </c>
      <c r="E4107" s="10" t="s">
        <v>11281</v>
      </c>
      <c r="F4107" s="10" t="s">
        <v>2243</v>
      </c>
      <c r="G4107" s="10" t="s">
        <v>2553</v>
      </c>
      <c r="H4107" s="11" t="s">
        <v>2556</v>
      </c>
      <c r="I4107" s="2">
        <f t="shared" si="129"/>
        <v>1</v>
      </c>
      <c r="J4107" s="2" t="s">
        <v>11974</v>
      </c>
    </row>
    <row r="4108" spans="1:10" x14ac:dyDescent="0.25">
      <c r="A4108" s="12">
        <v>7816075500</v>
      </c>
      <c r="B4108" s="13" t="s">
        <v>11672</v>
      </c>
      <c r="C4108" s="13" t="str">
        <f>IF(B4108="","не указан"&amp;COUNTIF($A$3:$A4108,A4108),B4108)</f>
        <v>Центр технического автомоделирования</v>
      </c>
      <c r="D4108" s="10" t="str">
        <f t="shared" si="128"/>
        <v>7816075500Центр технического автомоделирования</v>
      </c>
      <c r="E4108" s="13" t="s">
        <v>11673</v>
      </c>
      <c r="F4108" s="13" t="s">
        <v>16</v>
      </c>
      <c r="G4108" s="13" t="s">
        <v>1962</v>
      </c>
      <c r="H4108" s="14" t="s">
        <v>2090</v>
      </c>
      <c r="I4108" s="2">
        <f t="shared" si="129"/>
        <v>2</v>
      </c>
      <c r="J4108" s="2" t="s">
        <v>11974</v>
      </c>
    </row>
    <row r="4109" spans="1:10" x14ac:dyDescent="0.25">
      <c r="A4109" s="9">
        <v>7816075500</v>
      </c>
      <c r="B4109" s="10" t="s">
        <v>11674</v>
      </c>
      <c r="C4109" s="13" t="str">
        <f>IF(B4109="","не указан"&amp;COUNTIF($A$3:$A4109,A4109),B4109)</f>
        <v>Центр технического творчества</v>
      </c>
      <c r="D4109" s="10" t="str">
        <f t="shared" si="128"/>
        <v>7816075500Центр технического творчества</v>
      </c>
      <c r="E4109" s="10" t="s">
        <v>11675</v>
      </c>
      <c r="F4109" s="10" t="s">
        <v>16</v>
      </c>
      <c r="G4109" s="10" t="s">
        <v>1962</v>
      </c>
      <c r="H4109" s="11" t="s">
        <v>2090</v>
      </c>
      <c r="I4109" s="2">
        <f t="shared" si="129"/>
        <v>1</v>
      </c>
      <c r="J4109" s="2" t="s">
        <v>11974</v>
      </c>
    </row>
    <row r="4110" spans="1:10" x14ac:dyDescent="0.25">
      <c r="A4110" s="12">
        <v>7816088387</v>
      </c>
      <c r="B4110" s="13"/>
      <c r="C4110" s="13" t="str">
        <f>IF(B4110="","не указан"&amp;COUNTIF($A$3:$A4110,A4110),B4110)</f>
        <v>не указан1</v>
      </c>
      <c r="D4110" s="10" t="str">
        <f t="shared" si="128"/>
        <v>7816088387не указан1</v>
      </c>
      <c r="E4110" s="13" t="s">
        <v>8951</v>
      </c>
      <c r="F4110" s="13" t="s">
        <v>2243</v>
      </c>
      <c r="G4110" s="13" t="s">
        <v>2428</v>
      </c>
      <c r="H4110" s="14" t="s">
        <v>2530</v>
      </c>
      <c r="I4110" s="2">
        <f t="shared" si="129"/>
        <v>1</v>
      </c>
      <c r="J4110" s="2" t="s">
        <v>11974</v>
      </c>
    </row>
    <row r="4111" spans="1:10" x14ac:dyDescent="0.25">
      <c r="A4111" s="9">
        <v>7816099558</v>
      </c>
      <c r="B4111" s="10" t="s">
        <v>6351</v>
      </c>
      <c r="C4111" s="13" t="str">
        <f>IF(B4111="","не указан"&amp;COUNTIF($A$3:$A4111,A4111),B4111)</f>
        <v>Здание Детской клинической больницы №5 им. Н.Ф. Филатова</v>
      </c>
      <c r="D4111" s="10" t="str">
        <f t="shared" si="128"/>
        <v>7816099558Здание Детской клинической больницы №5 им. Н.Ф. Филатова</v>
      </c>
      <c r="E4111" s="10" t="s">
        <v>6352</v>
      </c>
      <c r="F4111" s="10" t="s">
        <v>2243</v>
      </c>
      <c r="G4111" s="10" t="s">
        <v>2317</v>
      </c>
      <c r="H4111" s="11" t="s">
        <v>2369</v>
      </c>
      <c r="I4111" s="2">
        <f t="shared" si="129"/>
        <v>6</v>
      </c>
      <c r="J4111" s="2" t="s">
        <v>11974</v>
      </c>
    </row>
    <row r="4112" spans="1:10" x14ac:dyDescent="0.25">
      <c r="A4112" s="12">
        <v>7816099558</v>
      </c>
      <c r="B4112" s="13" t="s">
        <v>6405</v>
      </c>
      <c r="C4112" s="13" t="str">
        <f>IF(B4112="","не указан"&amp;COUNTIF($A$3:$A4112,A4112),B4112)</f>
        <v>Здание КПП (проходная)</v>
      </c>
      <c r="D4112" s="10" t="str">
        <f t="shared" si="128"/>
        <v>7816099558Здание КПП (проходная)</v>
      </c>
      <c r="E4112" s="13" t="s">
        <v>6406</v>
      </c>
      <c r="F4112" s="13" t="s">
        <v>2243</v>
      </c>
      <c r="G4112" s="13" t="s">
        <v>2317</v>
      </c>
      <c r="H4112" s="14" t="s">
        <v>2369</v>
      </c>
      <c r="I4112" s="2">
        <f t="shared" si="129"/>
        <v>5</v>
      </c>
      <c r="J4112" s="2" t="s">
        <v>11974</v>
      </c>
    </row>
    <row r="4113" spans="1:10" x14ac:dyDescent="0.25">
      <c r="A4113" s="9">
        <v>7816099558</v>
      </c>
      <c r="B4113" s="10" t="s">
        <v>6960</v>
      </c>
      <c r="C4113" s="13" t="str">
        <f>IF(B4113="","не указан"&amp;COUNTIF($A$3:$A4113,A4113),B4113)</f>
        <v>Корпус №6 кислородная станция (навес)</v>
      </c>
      <c r="D4113" s="10" t="str">
        <f t="shared" si="128"/>
        <v>7816099558Корпус №6 кислородная станция (навес)</v>
      </c>
      <c r="E4113" s="10" t="s">
        <v>6961</v>
      </c>
      <c r="F4113" s="10" t="s">
        <v>2243</v>
      </c>
      <c r="G4113" s="10" t="s">
        <v>2317</v>
      </c>
      <c r="H4113" s="11" t="s">
        <v>2369</v>
      </c>
      <c r="I4113" s="2">
        <f t="shared" si="129"/>
        <v>4</v>
      </c>
      <c r="J4113" s="2" t="s">
        <v>11974</v>
      </c>
    </row>
    <row r="4114" spans="1:10" x14ac:dyDescent="0.25">
      <c r="A4114" s="12">
        <v>7816099558</v>
      </c>
      <c r="B4114" s="13" t="s">
        <v>7816</v>
      </c>
      <c r="C4114" s="13" t="str">
        <f>IF(B4114="","не указан"&amp;COUNTIF($A$3:$A4114,A4114),B4114)</f>
        <v>Нежилое помещение склад</v>
      </c>
      <c r="D4114" s="10" t="str">
        <f t="shared" si="128"/>
        <v>7816099558Нежилое помещение склад</v>
      </c>
      <c r="E4114" s="13"/>
      <c r="F4114" s="13" t="s">
        <v>2243</v>
      </c>
      <c r="G4114" s="13" t="s">
        <v>2317</v>
      </c>
      <c r="H4114" s="14" t="s">
        <v>2369</v>
      </c>
      <c r="I4114" s="2">
        <f t="shared" si="129"/>
        <v>3</v>
      </c>
      <c r="J4114" s="2" t="s">
        <v>11974</v>
      </c>
    </row>
    <row r="4115" spans="1:10" x14ac:dyDescent="0.25">
      <c r="A4115" s="9">
        <v>7816099558</v>
      </c>
      <c r="B4115" s="13"/>
      <c r="C4115" s="13" t="str">
        <f>IF(B4115="","не указан"&amp;COUNTIF($A$3:$A4115,A4115),B4115)</f>
        <v>не указан5</v>
      </c>
      <c r="D4115" s="10" t="str">
        <f t="shared" si="128"/>
        <v>7816099558не указан5</v>
      </c>
      <c r="E4115" s="10" t="s">
        <v>11038</v>
      </c>
      <c r="F4115" s="10" t="s">
        <v>2243</v>
      </c>
      <c r="G4115" s="10" t="s">
        <v>2317</v>
      </c>
      <c r="H4115" s="11" t="s">
        <v>2369</v>
      </c>
      <c r="I4115" s="2">
        <f t="shared" si="129"/>
        <v>2</v>
      </c>
      <c r="J4115" s="2" t="s">
        <v>11974</v>
      </c>
    </row>
    <row r="4116" spans="1:10" x14ac:dyDescent="0.25">
      <c r="A4116" s="12">
        <v>7816099558</v>
      </c>
      <c r="B4116" s="13" t="s">
        <v>11042</v>
      </c>
      <c r="C4116" s="13" t="str">
        <f>IF(B4116="","не указан"&amp;COUNTIF($A$3:$A4116,A4116),B4116)</f>
        <v>Трансформаторная подстанция 2</v>
      </c>
      <c r="D4116" s="10" t="str">
        <f t="shared" si="128"/>
        <v>7816099558Трансформаторная подстанция 2</v>
      </c>
      <c r="E4116" s="13" t="s">
        <v>11043</v>
      </c>
      <c r="F4116" s="13" t="s">
        <v>2243</v>
      </c>
      <c r="G4116" s="13" t="s">
        <v>2317</v>
      </c>
      <c r="H4116" s="14" t="s">
        <v>2369</v>
      </c>
      <c r="I4116" s="2">
        <f t="shared" si="129"/>
        <v>1</v>
      </c>
      <c r="J4116" s="2" t="s">
        <v>11974</v>
      </c>
    </row>
    <row r="4117" spans="1:10" x14ac:dyDescent="0.25">
      <c r="A4117" s="9">
        <v>7816101951</v>
      </c>
      <c r="B4117" s="10" t="s">
        <v>10696</v>
      </c>
      <c r="C4117" s="13" t="str">
        <f>IF(B4117="","не указан"&amp;COUNTIF($A$3:$A4117,A4117),B4117)</f>
        <v>СПб ГКУЗ «Специализированный Дом ребенка №3 (психоневрологический) Фрунзенского района»</v>
      </c>
      <c r="D4117" s="10" t="str">
        <f t="shared" si="128"/>
        <v>7816101951СПб ГКУЗ «Специализированный Дом ребенка №3 (психоневрологический) Фрунзенского района»</v>
      </c>
      <c r="E4117" s="10" t="s">
        <v>10697</v>
      </c>
      <c r="F4117" s="10" t="s">
        <v>16</v>
      </c>
      <c r="G4117" s="10" t="s">
        <v>1962</v>
      </c>
      <c r="H4117" s="11" t="s">
        <v>2117</v>
      </c>
      <c r="I4117" s="2">
        <f t="shared" si="129"/>
        <v>1</v>
      </c>
      <c r="J4117" s="2" t="s">
        <v>11974</v>
      </c>
    </row>
    <row r="4118" spans="1:10" x14ac:dyDescent="0.25">
      <c r="A4118" s="12">
        <v>7816111540</v>
      </c>
      <c r="B4118" s="13" t="s">
        <v>6527</v>
      </c>
      <c r="C4118" s="13" t="str">
        <f>IF(B4118="","не указан"&amp;COUNTIF($A$3:$A4118,A4118),B4118)</f>
        <v>Здание пищеблока Литера Е</v>
      </c>
      <c r="D4118" s="10" t="str">
        <f t="shared" si="128"/>
        <v>7816111540Здание пищеблока Литера Е</v>
      </c>
      <c r="E4118" s="13" t="s">
        <v>6528</v>
      </c>
      <c r="F4118" s="13" t="s">
        <v>2243</v>
      </c>
      <c r="G4118" s="13" t="s">
        <v>2317</v>
      </c>
      <c r="H4118" s="14" t="s">
        <v>2362</v>
      </c>
      <c r="I4118" s="2">
        <f t="shared" si="129"/>
        <v>4</v>
      </c>
      <c r="J4118" s="2" t="s">
        <v>11974</v>
      </c>
    </row>
    <row r="4119" spans="1:10" x14ac:dyDescent="0.25">
      <c r="A4119" s="9">
        <v>7816111540</v>
      </c>
      <c r="B4119" s="10" t="s">
        <v>7082</v>
      </c>
      <c r="C4119" s="13" t="str">
        <f>IF(B4119="","не указан"&amp;COUNTIF($A$3:$A4119,A4119),B4119)</f>
        <v>Лечебно-административное здание Литера А</v>
      </c>
      <c r="D4119" s="10" t="str">
        <f t="shared" si="128"/>
        <v>7816111540Лечебно-административное здание Литера А</v>
      </c>
      <c r="E4119" s="10" t="s">
        <v>7083</v>
      </c>
      <c r="F4119" s="10" t="s">
        <v>2243</v>
      </c>
      <c r="G4119" s="10" t="s">
        <v>2317</v>
      </c>
      <c r="H4119" s="11" t="s">
        <v>2362</v>
      </c>
      <c r="I4119" s="2">
        <f t="shared" si="129"/>
        <v>3</v>
      </c>
      <c r="J4119" s="2" t="s">
        <v>11974</v>
      </c>
    </row>
    <row r="4120" spans="1:10" x14ac:dyDescent="0.25">
      <c r="A4120" s="12">
        <v>7816111540</v>
      </c>
      <c r="B4120" s="13" t="s">
        <v>7084</v>
      </c>
      <c r="C4120" s="13" t="str">
        <f>IF(B4120="","не указан"&amp;COUNTIF($A$3:$A4120,A4120),B4120)</f>
        <v>Лечебно-административное здание Литера Б</v>
      </c>
      <c r="D4120" s="10" t="str">
        <f t="shared" si="128"/>
        <v>7816111540Лечебно-административное здание Литера Б</v>
      </c>
      <c r="E4120" s="13" t="s">
        <v>7085</v>
      </c>
      <c r="F4120" s="13" t="s">
        <v>2243</v>
      </c>
      <c r="G4120" s="13" t="s">
        <v>2317</v>
      </c>
      <c r="H4120" s="14" t="s">
        <v>2362</v>
      </c>
      <c r="I4120" s="2">
        <f t="shared" si="129"/>
        <v>2</v>
      </c>
      <c r="J4120" s="2" t="s">
        <v>11974</v>
      </c>
    </row>
    <row r="4121" spans="1:10" x14ac:dyDescent="0.25">
      <c r="A4121" s="9">
        <v>7816111540</v>
      </c>
      <c r="B4121" s="10" t="s">
        <v>7127</v>
      </c>
      <c r="C4121" s="13" t="str">
        <f>IF(B4121="","не указан"&amp;COUNTIF($A$3:$A4121,A4121),B4121)</f>
        <v>Лечебное здание диспансера Литера Д</v>
      </c>
      <c r="D4121" s="10" t="str">
        <f t="shared" si="128"/>
        <v>7816111540Лечебное здание диспансера Литера Д</v>
      </c>
      <c r="E4121" s="10" t="s">
        <v>7128</v>
      </c>
      <c r="F4121" s="10" t="s">
        <v>2243</v>
      </c>
      <c r="G4121" s="10" t="s">
        <v>2317</v>
      </c>
      <c r="H4121" s="11" t="s">
        <v>2362</v>
      </c>
      <c r="I4121" s="2">
        <f t="shared" si="129"/>
        <v>1</v>
      </c>
      <c r="J4121" s="2" t="s">
        <v>11974</v>
      </c>
    </row>
    <row r="4122" spans="1:10" x14ac:dyDescent="0.25">
      <c r="A4122" s="12">
        <v>7816120217</v>
      </c>
      <c r="B4122" s="13"/>
      <c r="C4122" s="13" t="str">
        <f>IF(B4122="","не указан"&amp;COUNTIF($A$3:$A4122,A4122),B4122)</f>
        <v>не указан1</v>
      </c>
      <c r="D4122" s="10" t="str">
        <f t="shared" si="128"/>
        <v>7816120217не указан1</v>
      </c>
      <c r="E4122" s="13"/>
      <c r="F4122" s="13" t="s">
        <v>16</v>
      </c>
      <c r="G4122" s="13" t="s">
        <v>1962</v>
      </c>
      <c r="H4122" s="14" t="s">
        <v>2115</v>
      </c>
      <c r="I4122" s="2">
        <f t="shared" si="129"/>
        <v>7</v>
      </c>
      <c r="J4122" s="2" t="s">
        <v>11974</v>
      </c>
    </row>
    <row r="4123" spans="1:10" x14ac:dyDescent="0.25">
      <c r="A4123" s="9">
        <v>7816120217</v>
      </c>
      <c r="B4123" s="10" t="s">
        <v>8453</v>
      </c>
      <c r="C4123" s="13" t="str">
        <f>IF(B4123="","не указан"&amp;COUNTIF($A$3:$A4123,A4123),B4123)</f>
        <v>ОВиРУГ</v>
      </c>
      <c r="D4123" s="10" t="str">
        <f t="shared" si="128"/>
        <v>7816120217ОВиРУГ</v>
      </c>
      <c r="E4123" s="10"/>
      <c r="F4123" s="10" t="s">
        <v>16</v>
      </c>
      <c r="G4123" s="10" t="s">
        <v>1962</v>
      </c>
      <c r="H4123" s="11" t="s">
        <v>2115</v>
      </c>
      <c r="I4123" s="2">
        <f t="shared" si="129"/>
        <v>6</v>
      </c>
      <c r="J4123" s="2" t="s">
        <v>11974</v>
      </c>
    </row>
    <row r="4124" spans="1:10" x14ac:dyDescent="0.25">
      <c r="A4124" s="12">
        <v>7816120217</v>
      </c>
      <c r="B4124" s="13" t="s">
        <v>8454</v>
      </c>
      <c r="C4124" s="13" t="str">
        <f>IF(B4124="","не указан"&amp;COUNTIF($A$3:$A4124,A4124),B4124)</f>
        <v>ОВиРУГ (1)</v>
      </c>
      <c r="D4124" s="10" t="str">
        <f t="shared" si="128"/>
        <v>7816120217ОВиРУГ (1)</v>
      </c>
      <c r="E4124" s="13"/>
      <c r="F4124" s="13" t="s">
        <v>16</v>
      </c>
      <c r="G4124" s="13" t="s">
        <v>1962</v>
      </c>
      <c r="H4124" s="14" t="s">
        <v>2115</v>
      </c>
      <c r="I4124" s="2">
        <f t="shared" si="129"/>
        <v>5</v>
      </c>
      <c r="J4124" s="2" t="s">
        <v>11974</v>
      </c>
    </row>
    <row r="4125" spans="1:10" x14ac:dyDescent="0.25">
      <c r="A4125" s="9">
        <v>7816120217</v>
      </c>
      <c r="B4125" s="10" t="s">
        <v>8455</v>
      </c>
      <c r="C4125" s="13" t="str">
        <f>IF(B4125="","не указан"&amp;COUNTIF($A$3:$A4125,A4125),B4125)</f>
        <v>ОВиРУГ (3)</v>
      </c>
      <c r="D4125" s="10" t="str">
        <f t="shared" si="128"/>
        <v>7816120217ОВиРУГ (3)</v>
      </c>
      <c r="E4125" s="10"/>
      <c r="F4125" s="10" t="s">
        <v>16</v>
      </c>
      <c r="G4125" s="10" t="s">
        <v>1962</v>
      </c>
      <c r="H4125" s="11" t="s">
        <v>2115</v>
      </c>
      <c r="I4125" s="2">
        <f t="shared" si="129"/>
        <v>4</v>
      </c>
      <c r="J4125" s="2" t="s">
        <v>11974</v>
      </c>
    </row>
    <row r="4126" spans="1:10" x14ac:dyDescent="0.25">
      <c r="A4126" s="12">
        <v>7816120217</v>
      </c>
      <c r="B4126" s="13" t="s">
        <v>8456</v>
      </c>
      <c r="C4126" s="13" t="str">
        <f>IF(B4126="","не указан"&amp;COUNTIF($A$3:$A4126,A4126),B4126)</f>
        <v>ОВиРУГ (4)</v>
      </c>
      <c r="D4126" s="10" t="str">
        <f t="shared" si="128"/>
        <v>7816120217ОВиРУГ (4)</v>
      </c>
      <c r="E4126" s="13"/>
      <c r="F4126" s="13" t="s">
        <v>16</v>
      </c>
      <c r="G4126" s="13" t="s">
        <v>1962</v>
      </c>
      <c r="H4126" s="14" t="s">
        <v>2115</v>
      </c>
      <c r="I4126" s="2">
        <f t="shared" si="129"/>
        <v>3</v>
      </c>
      <c r="J4126" s="2" t="s">
        <v>11974</v>
      </c>
    </row>
    <row r="4127" spans="1:10" x14ac:dyDescent="0.25">
      <c r="A4127" s="9">
        <v>7816120217</v>
      </c>
      <c r="B4127" s="10" t="s">
        <v>8457</v>
      </c>
      <c r="C4127" s="13" t="str">
        <f>IF(B4127="","не указан"&amp;COUNTIF($A$3:$A4127,A4127),B4127)</f>
        <v>ОВиРУГ (6)</v>
      </c>
      <c r="D4127" s="10" t="str">
        <f t="shared" si="128"/>
        <v>7816120217ОВиРУГ (6)</v>
      </c>
      <c r="E4127" s="10"/>
      <c r="F4127" s="10" t="s">
        <v>16</v>
      </c>
      <c r="G4127" s="10" t="s">
        <v>1962</v>
      </c>
      <c r="H4127" s="11" t="s">
        <v>2115</v>
      </c>
      <c r="I4127" s="2">
        <f t="shared" si="129"/>
        <v>2</v>
      </c>
      <c r="J4127" s="2" t="s">
        <v>11974</v>
      </c>
    </row>
    <row r="4128" spans="1:10" x14ac:dyDescent="0.25">
      <c r="A4128" s="12">
        <v>7816120217</v>
      </c>
      <c r="B4128" s="13" t="s">
        <v>8458</v>
      </c>
      <c r="C4128" s="13" t="str">
        <f>IF(B4128="","не указан"&amp;COUNTIF($A$3:$A4128,A4128),B4128)</f>
        <v>ОВиРУГ (7)</v>
      </c>
      <c r="D4128" s="10" t="str">
        <f t="shared" si="128"/>
        <v>7816120217ОВиРУГ (7)</v>
      </c>
      <c r="E4128" s="13"/>
      <c r="F4128" s="13" t="s">
        <v>16</v>
      </c>
      <c r="G4128" s="13" t="s">
        <v>1962</v>
      </c>
      <c r="H4128" s="14" t="s">
        <v>2115</v>
      </c>
      <c r="I4128" s="2">
        <f t="shared" si="129"/>
        <v>1</v>
      </c>
      <c r="J4128" s="2" t="s">
        <v>11974</v>
      </c>
    </row>
    <row r="4129" spans="1:10" x14ac:dyDescent="0.25">
      <c r="A4129" s="9">
        <v>7816120714</v>
      </c>
      <c r="B4129" s="13"/>
      <c r="C4129" s="13" t="str">
        <f>IF(B4129="","не указан"&amp;COUNTIF($A$3:$A4129,A4129),B4129)</f>
        <v>не указан1</v>
      </c>
      <c r="D4129" s="10" t="str">
        <f t="shared" si="128"/>
        <v>7816120714не указан1</v>
      </c>
      <c r="E4129" s="10" t="s">
        <v>5002</v>
      </c>
      <c r="F4129" s="10" t="s">
        <v>16</v>
      </c>
      <c r="G4129" s="10" t="s">
        <v>1962</v>
      </c>
      <c r="H4129" s="11" t="s">
        <v>1963</v>
      </c>
      <c r="I4129" s="2">
        <f t="shared" si="129"/>
        <v>1</v>
      </c>
      <c r="J4129" s="2" t="s">
        <v>11974</v>
      </c>
    </row>
    <row r="4130" spans="1:10" x14ac:dyDescent="0.25">
      <c r="A4130" s="12">
        <v>7816124275</v>
      </c>
      <c r="B4130" s="13"/>
      <c r="C4130" s="13" t="str">
        <f>IF(B4130="","не указан"&amp;COUNTIF($A$3:$A4130,A4130),B4130)</f>
        <v>не указан1</v>
      </c>
      <c r="D4130" s="10" t="str">
        <f t="shared" si="128"/>
        <v>7816124275не указан1</v>
      </c>
      <c r="E4130" s="13" t="s">
        <v>8070</v>
      </c>
      <c r="F4130" s="13" t="s">
        <v>16</v>
      </c>
      <c r="G4130" s="13" t="s">
        <v>1962</v>
      </c>
      <c r="H4130" s="14" t="s">
        <v>2089</v>
      </c>
      <c r="I4130" s="2">
        <f t="shared" si="129"/>
        <v>1</v>
      </c>
      <c r="J4130" s="2" t="s">
        <v>11974</v>
      </c>
    </row>
    <row r="4131" spans="1:10" x14ac:dyDescent="0.25">
      <c r="A4131" s="9">
        <v>7816149689</v>
      </c>
      <c r="B4131" s="10" t="s">
        <v>4282</v>
      </c>
      <c r="C4131" s="13" t="str">
        <f>IF(B4131="","не указан"&amp;COUNTIF($A$3:$A4131,A4131),B4131)</f>
        <v>Государственное бюджетное  учреждение дополнительного образования Центр психолого-педагогической, медицинской и социальной помощи Фрунзенского района Санкт-Петербурга</v>
      </c>
      <c r="D4131" s="10" t="str">
        <f t="shared" si="128"/>
        <v>7816149689Государственное бюджетное  учреждение дополнительного образования Центр психолого-педагогической, медицинской и социальной помощи Фрунзенского района Санкт-Петербурга</v>
      </c>
      <c r="E4131" s="10" t="s">
        <v>4283</v>
      </c>
      <c r="F4131" s="10" t="s">
        <v>16</v>
      </c>
      <c r="G4131" s="10" t="s">
        <v>1962</v>
      </c>
      <c r="H4131" s="11" t="s">
        <v>2091</v>
      </c>
      <c r="I4131" s="2">
        <f t="shared" si="129"/>
        <v>1</v>
      </c>
      <c r="J4131" s="2" t="s">
        <v>11974</v>
      </c>
    </row>
    <row r="4132" spans="1:10" x14ac:dyDescent="0.25">
      <c r="A4132" s="12">
        <v>7816156492</v>
      </c>
      <c r="B4132" s="13" t="s">
        <v>4550</v>
      </c>
      <c r="C4132" s="13" t="str">
        <f>IF(B4132="","не указан"&amp;COUNTIF($A$3:$A4132,A4132),B4132)</f>
        <v>Государственное бюджетное дошкольное образовательное учреждение детский сад №112 комбинированного вида Фрунзенского района Санкт-Петербурга</v>
      </c>
      <c r="D4132" s="10" t="str">
        <f t="shared" si="128"/>
        <v>7816156492Государственное бюджетное дошкольное образовательное учреждение детский сад №112 комбинированного вида Фрунзенского района Санкт-Петербурга</v>
      </c>
      <c r="E4132" s="13" t="s">
        <v>4551</v>
      </c>
      <c r="F4132" s="13" t="s">
        <v>16</v>
      </c>
      <c r="G4132" s="13" t="s">
        <v>1962</v>
      </c>
      <c r="H4132" s="14" t="s">
        <v>1972</v>
      </c>
      <c r="I4132" s="2">
        <f t="shared" si="129"/>
        <v>1</v>
      </c>
      <c r="J4132" s="2" t="s">
        <v>11974</v>
      </c>
    </row>
    <row r="4133" spans="1:10" x14ac:dyDescent="0.25">
      <c r="A4133" s="9">
        <v>7816156502</v>
      </c>
      <c r="B4133" s="10" t="s">
        <v>3889</v>
      </c>
      <c r="C4133" s="13" t="str">
        <f>IF(B4133="","не указан"&amp;COUNTIF($A$3:$A4133,A4133),B4133)</f>
        <v>ГБДОУ детский сад № 69 Фрунзенского района СПб</v>
      </c>
      <c r="D4133" s="10" t="str">
        <f t="shared" si="128"/>
        <v>7816156502ГБДОУ детский сад № 69 Фрунзенского района СПб</v>
      </c>
      <c r="E4133" s="10" t="s">
        <v>3890</v>
      </c>
      <c r="F4133" s="10" t="s">
        <v>16</v>
      </c>
      <c r="G4133" s="10" t="s">
        <v>1962</v>
      </c>
      <c r="H4133" s="11" t="s">
        <v>2010</v>
      </c>
      <c r="I4133" s="2">
        <f t="shared" si="129"/>
        <v>1</v>
      </c>
      <c r="J4133" s="2" t="s">
        <v>11974</v>
      </c>
    </row>
    <row r="4134" spans="1:10" x14ac:dyDescent="0.25">
      <c r="A4134" s="12">
        <v>7816156510</v>
      </c>
      <c r="B4134" s="13"/>
      <c r="C4134" s="13" t="str">
        <f>IF(B4134="","не указан"&amp;COUNTIF($A$3:$A4134,A4134),B4134)</f>
        <v>не указан1</v>
      </c>
      <c r="D4134" s="10" t="str">
        <f t="shared" si="128"/>
        <v>7816156510не указан1</v>
      </c>
      <c r="E4134" s="13" t="s">
        <v>5099</v>
      </c>
      <c r="F4134" s="13" t="s">
        <v>16</v>
      </c>
      <c r="G4134" s="13" t="s">
        <v>1962</v>
      </c>
      <c r="H4134" s="14" t="s">
        <v>2007</v>
      </c>
      <c r="I4134" s="2">
        <f t="shared" si="129"/>
        <v>2</v>
      </c>
      <c r="J4134" s="2" t="s">
        <v>11974</v>
      </c>
    </row>
    <row r="4135" spans="1:10" x14ac:dyDescent="0.25">
      <c r="A4135" s="9">
        <v>7816156510</v>
      </c>
      <c r="B4135" s="10" t="s">
        <v>5370</v>
      </c>
      <c r="C4135" s="13" t="str">
        <f>IF(B4135="","не указан"&amp;COUNTIF($A$3:$A4135,A4135),B4135)</f>
        <v>Детский сад-2</v>
      </c>
      <c r="D4135" s="10" t="str">
        <f t="shared" si="128"/>
        <v>7816156510Детский сад-2</v>
      </c>
      <c r="E4135" s="10" t="s">
        <v>5371</v>
      </c>
      <c r="F4135" s="10" t="s">
        <v>16</v>
      </c>
      <c r="G4135" s="10" t="s">
        <v>1962</v>
      </c>
      <c r="H4135" s="11" t="s">
        <v>2007</v>
      </c>
      <c r="I4135" s="2">
        <f t="shared" si="129"/>
        <v>1</v>
      </c>
      <c r="J4135" s="2" t="s">
        <v>11974</v>
      </c>
    </row>
    <row r="4136" spans="1:10" x14ac:dyDescent="0.25">
      <c r="A4136" s="12">
        <v>7816156527</v>
      </c>
      <c r="B4136" s="13" t="s">
        <v>4276</v>
      </c>
      <c r="C4136" s="13" t="str">
        <f>IF(B4136="","не указан"&amp;COUNTIF($A$3:$A4136,A4136),B4136)</f>
        <v>Государственное бюджетное  дошкольное образовательное учреждение детский сад № 109 комбинированного вида Фрунзенского района Санкт-Петербурга</v>
      </c>
      <c r="D4136" s="10" t="str">
        <f t="shared" si="128"/>
        <v>7816156527Государственное бюджетное  дошкольное образовательное учреждение детский сад № 109 комбинированного вида Фрунзенского района Санкт-Петербурга</v>
      </c>
      <c r="E4136" s="13" t="s">
        <v>4277</v>
      </c>
      <c r="F4136" s="13" t="s">
        <v>16</v>
      </c>
      <c r="G4136" s="13" t="s">
        <v>1962</v>
      </c>
      <c r="H4136" s="14" t="s">
        <v>1970</v>
      </c>
      <c r="I4136" s="2">
        <f t="shared" si="129"/>
        <v>1</v>
      </c>
      <c r="J4136" s="2" t="s">
        <v>11974</v>
      </c>
    </row>
    <row r="4137" spans="1:10" x14ac:dyDescent="0.25">
      <c r="A4137" s="9">
        <v>7816156534</v>
      </c>
      <c r="B4137" s="13"/>
      <c r="C4137" s="13" t="str">
        <f>IF(B4137="","не указан"&amp;COUNTIF($A$3:$A4137,A4137),B4137)</f>
        <v>не указан1</v>
      </c>
      <c r="D4137" s="10" t="str">
        <f t="shared" si="128"/>
        <v>7816156534не указан1</v>
      </c>
      <c r="E4137" s="10" t="s">
        <v>5726</v>
      </c>
      <c r="F4137" s="10" t="s">
        <v>16</v>
      </c>
      <c r="G4137" s="10" t="s">
        <v>1962</v>
      </c>
      <c r="H4137" s="11" t="s">
        <v>2031</v>
      </c>
      <c r="I4137" s="2">
        <f t="shared" si="129"/>
        <v>1</v>
      </c>
      <c r="J4137" s="2" t="s">
        <v>11974</v>
      </c>
    </row>
    <row r="4138" spans="1:10" x14ac:dyDescent="0.25">
      <c r="A4138" s="12">
        <v>7816156541</v>
      </c>
      <c r="B4138" s="13"/>
      <c r="C4138" s="13" t="str">
        <f>IF(B4138="","не указан"&amp;COUNTIF($A$3:$A4138,A4138),B4138)</f>
        <v>не указан1</v>
      </c>
      <c r="D4138" s="10" t="str">
        <f t="shared" si="128"/>
        <v>7816156541не указан1</v>
      </c>
      <c r="E4138" s="13" t="s">
        <v>6118</v>
      </c>
      <c r="F4138" s="13" t="s">
        <v>16</v>
      </c>
      <c r="G4138" s="13" t="s">
        <v>1962</v>
      </c>
      <c r="H4138" s="14" t="s">
        <v>2036</v>
      </c>
      <c r="I4138" s="2">
        <f t="shared" si="129"/>
        <v>1</v>
      </c>
      <c r="J4138" s="2" t="s">
        <v>11974</v>
      </c>
    </row>
    <row r="4139" spans="1:10" x14ac:dyDescent="0.25">
      <c r="A4139" s="9">
        <v>7816156559</v>
      </c>
      <c r="B4139" s="13"/>
      <c r="C4139" s="13" t="str">
        <f>IF(B4139="","не указан"&amp;COUNTIF($A$3:$A4139,A4139),B4139)</f>
        <v>не указан1</v>
      </c>
      <c r="D4139" s="10" t="str">
        <f t="shared" si="128"/>
        <v>7816156559не указан1</v>
      </c>
      <c r="E4139" s="10" t="s">
        <v>8179</v>
      </c>
      <c r="F4139" s="10" t="s">
        <v>16</v>
      </c>
      <c r="G4139" s="10" t="s">
        <v>1962</v>
      </c>
      <c r="H4139" s="11" t="s">
        <v>2032</v>
      </c>
      <c r="I4139" s="2">
        <f t="shared" si="129"/>
        <v>1</v>
      </c>
      <c r="J4139" s="2" t="s">
        <v>11974</v>
      </c>
    </row>
    <row r="4140" spans="1:10" x14ac:dyDescent="0.25">
      <c r="A4140" s="12">
        <v>7816156566</v>
      </c>
      <c r="B4140" s="13" t="s">
        <v>4586</v>
      </c>
      <c r="C4140" s="13" t="str">
        <f>IF(B4140="","не указан"&amp;COUNTIF($A$3:$A4140,A4140),B4140)</f>
        <v>Государственное бюджетное дошкольное образовательное учреждение детский сад №45 общеразвивающего вида с деятельностью по познавательно - речевому развитию детей Фрунзенского района Санкт-Петербурга</v>
      </c>
      <c r="D4140" s="10" t="str">
        <f t="shared" si="128"/>
        <v>7816156566Государственное бюджетное дошкольное образовательное учреждение детский сад №45 общеразвивающего вида с деятельностью по познавательно - речевому развитию детей Фрунзенского района Санкт-Петербурга</v>
      </c>
      <c r="E4140" s="13" t="s">
        <v>4587</v>
      </c>
      <c r="F4140" s="13" t="s">
        <v>16</v>
      </c>
      <c r="G4140" s="13" t="s">
        <v>1962</v>
      </c>
      <c r="H4140" s="14" t="s">
        <v>1992</v>
      </c>
      <c r="I4140" s="2">
        <f t="shared" si="129"/>
        <v>2</v>
      </c>
      <c r="J4140" s="2" t="s">
        <v>11974</v>
      </c>
    </row>
    <row r="4141" spans="1:10" x14ac:dyDescent="0.25">
      <c r="A4141" s="9">
        <v>7816156566</v>
      </c>
      <c r="B4141" s="13"/>
      <c r="C4141" s="13" t="str">
        <f>IF(B4141="","не указан"&amp;COUNTIF($A$3:$A4141,A4141),B4141)</f>
        <v>не указан2</v>
      </c>
      <c r="D4141" s="10" t="str">
        <f t="shared" si="128"/>
        <v>7816156566не указан2</v>
      </c>
      <c r="E4141" s="10" t="s">
        <v>4588</v>
      </c>
      <c r="F4141" s="10" t="s">
        <v>16</v>
      </c>
      <c r="G4141" s="10" t="s">
        <v>1962</v>
      </c>
      <c r="H4141" s="11" t="s">
        <v>1992</v>
      </c>
      <c r="I4141" s="2">
        <f t="shared" si="129"/>
        <v>1</v>
      </c>
      <c r="J4141" s="2" t="s">
        <v>11974</v>
      </c>
    </row>
    <row r="4142" spans="1:10" x14ac:dyDescent="0.25">
      <c r="A4142" s="12">
        <v>7816156573</v>
      </c>
      <c r="B4142" s="13" t="s">
        <v>4893</v>
      </c>
      <c r="C4142" s="13" t="str">
        <f>IF(B4142="","не указан"&amp;COUNTIF($A$3:$A4142,A4142),B4142)</f>
        <v>Государственное образовательное учреждение для детей-сирот и детей, оставшихся без попечения  родителей детский дом-школа №9 Фрунзенского административного района Санкт-Петербурга</v>
      </c>
      <c r="D4142" s="10" t="str">
        <f t="shared" si="128"/>
        <v>7816156573Государственное образовательное учреждение для детей-сирот и детей, оставшихся без попечения  родителей детский дом-школа №9 Фрунзенского административного района Санкт-Петербурга</v>
      </c>
      <c r="E4142" s="13" t="s">
        <v>4894</v>
      </c>
      <c r="F4142" s="13" t="s">
        <v>2243</v>
      </c>
      <c r="G4142" s="13" t="s">
        <v>2640</v>
      </c>
      <c r="H4142" s="14" t="s">
        <v>2679</v>
      </c>
      <c r="I4142" s="2">
        <f t="shared" si="129"/>
        <v>8</v>
      </c>
      <c r="J4142" s="2" t="s">
        <v>11974</v>
      </c>
    </row>
    <row r="4143" spans="1:10" x14ac:dyDescent="0.25">
      <c r="A4143" s="9">
        <v>7816156573</v>
      </c>
      <c r="B4143" s="10" t="s">
        <v>4982</v>
      </c>
      <c r="C4143" s="13" t="str">
        <f>IF(B4143="","не указан"&amp;COUNTIF($A$3:$A4143,A4143),B4143)</f>
        <v>Детский дом-школа №9 с подвалом</v>
      </c>
      <c r="D4143" s="10" t="str">
        <f t="shared" si="128"/>
        <v>7816156573Детский дом-школа №9 с подвалом</v>
      </c>
      <c r="E4143" s="10" t="s">
        <v>4983</v>
      </c>
      <c r="F4143" s="10" t="s">
        <v>2243</v>
      </c>
      <c r="G4143" s="10" t="s">
        <v>2640</v>
      </c>
      <c r="H4143" s="11" t="s">
        <v>2679</v>
      </c>
      <c r="I4143" s="2">
        <f t="shared" si="129"/>
        <v>7</v>
      </c>
      <c r="J4143" s="2" t="s">
        <v>11974</v>
      </c>
    </row>
    <row r="4144" spans="1:10" x14ac:dyDescent="0.25">
      <c r="A4144" s="12">
        <v>7816156573</v>
      </c>
      <c r="B4144" s="13" t="s">
        <v>6937</v>
      </c>
      <c r="C4144" s="13" t="str">
        <f>IF(B4144="","не указан"&amp;COUNTIF($A$3:$A4144,A4144),B4144)</f>
        <v>Корпус №3(финский домик)</v>
      </c>
      <c r="D4144" s="10" t="str">
        <f t="shared" si="128"/>
        <v>7816156573Корпус №3(финский домик)</v>
      </c>
      <c r="E4144" s="13"/>
      <c r="F4144" s="13" t="s">
        <v>2243</v>
      </c>
      <c r="G4144" s="13" t="s">
        <v>2640</v>
      </c>
      <c r="H4144" s="14" t="s">
        <v>2679</v>
      </c>
      <c r="I4144" s="2">
        <f t="shared" si="129"/>
        <v>6</v>
      </c>
      <c r="J4144" s="2" t="s">
        <v>11974</v>
      </c>
    </row>
    <row r="4145" spans="1:10" x14ac:dyDescent="0.25">
      <c r="A4145" s="9">
        <v>7816156573</v>
      </c>
      <c r="B4145" s="10" t="s">
        <v>6948</v>
      </c>
      <c r="C4145" s="13" t="str">
        <f>IF(B4145="","не указан"&amp;COUNTIF($A$3:$A4145,A4145),B4145)</f>
        <v>Корпус №4(финский домик)</v>
      </c>
      <c r="D4145" s="10" t="str">
        <f t="shared" si="128"/>
        <v>7816156573Корпус №4(финский домик)</v>
      </c>
      <c r="E4145" s="10"/>
      <c r="F4145" s="10" t="s">
        <v>2243</v>
      </c>
      <c r="G4145" s="10" t="s">
        <v>2640</v>
      </c>
      <c r="H4145" s="11" t="s">
        <v>2679</v>
      </c>
      <c r="I4145" s="2">
        <f t="shared" si="129"/>
        <v>5</v>
      </c>
      <c r="J4145" s="2" t="s">
        <v>11974</v>
      </c>
    </row>
    <row r="4146" spans="1:10" x14ac:dyDescent="0.25">
      <c r="A4146" s="12">
        <v>7816156573</v>
      </c>
      <c r="B4146" s="13" t="s">
        <v>6959</v>
      </c>
      <c r="C4146" s="13" t="str">
        <f>IF(B4146="","не указан"&amp;COUNTIF($A$3:$A4146,A4146),B4146)</f>
        <v>Корпус №5</v>
      </c>
      <c r="D4146" s="10" t="str">
        <f t="shared" si="128"/>
        <v>7816156573Корпус №5</v>
      </c>
      <c r="E4146" s="13"/>
      <c r="F4146" s="13" t="s">
        <v>2243</v>
      </c>
      <c r="G4146" s="13" t="s">
        <v>2640</v>
      </c>
      <c r="H4146" s="14" t="s">
        <v>2679</v>
      </c>
      <c r="I4146" s="2">
        <f t="shared" si="129"/>
        <v>4</v>
      </c>
      <c r="J4146" s="2" t="s">
        <v>11974</v>
      </c>
    </row>
    <row r="4147" spans="1:10" x14ac:dyDescent="0.25">
      <c r="A4147" s="9">
        <v>7816156573</v>
      </c>
      <c r="B4147" s="13"/>
      <c r="C4147" s="13" t="str">
        <f>IF(B4147="","не указан"&amp;COUNTIF($A$3:$A4147,A4147),B4147)</f>
        <v>не указан6</v>
      </c>
      <c r="D4147" s="10" t="str">
        <f t="shared" si="128"/>
        <v>7816156573не указан6</v>
      </c>
      <c r="E4147" s="10" t="s">
        <v>4983</v>
      </c>
      <c r="F4147" s="10" t="s">
        <v>2243</v>
      </c>
      <c r="G4147" s="10" t="s">
        <v>2640</v>
      </c>
      <c r="H4147" s="11" t="s">
        <v>2679</v>
      </c>
      <c r="I4147" s="2">
        <f t="shared" si="129"/>
        <v>3</v>
      </c>
      <c r="J4147" s="2" t="s">
        <v>11974</v>
      </c>
    </row>
    <row r="4148" spans="1:10" x14ac:dyDescent="0.25">
      <c r="A4148" s="12">
        <v>7816156573</v>
      </c>
      <c r="B4148" s="13" t="s">
        <v>10884</v>
      </c>
      <c r="C4148" s="13" t="str">
        <f>IF(B4148="","не указан"&amp;COUNTIF($A$3:$A4148,A4148),B4148)</f>
        <v>столовая</v>
      </c>
      <c r="D4148" s="10" t="str">
        <f t="shared" si="128"/>
        <v>7816156573столовая</v>
      </c>
      <c r="E4148" s="13"/>
      <c r="F4148" s="13" t="s">
        <v>2243</v>
      </c>
      <c r="G4148" s="13" t="s">
        <v>2640</v>
      </c>
      <c r="H4148" s="14" t="s">
        <v>2679</v>
      </c>
      <c r="I4148" s="2">
        <f t="shared" si="129"/>
        <v>2</v>
      </c>
      <c r="J4148" s="2" t="s">
        <v>11974</v>
      </c>
    </row>
    <row r="4149" spans="1:10" x14ac:dyDescent="0.25">
      <c r="A4149" s="9">
        <v>7816156573</v>
      </c>
      <c r="B4149" s="13"/>
      <c r="C4149" s="13" t="str">
        <f>IF(B4149="","не указан"&amp;COUNTIF($A$3:$A4149,A4149),B4149)</f>
        <v>не указан8</v>
      </c>
      <c r="D4149" s="10" t="str">
        <f t="shared" si="128"/>
        <v>7816156573не указан8</v>
      </c>
      <c r="E4149" s="10" t="s">
        <v>4983</v>
      </c>
      <c r="F4149" s="10" t="s">
        <v>2243</v>
      </c>
      <c r="G4149" s="10" t="s">
        <v>2640</v>
      </c>
      <c r="H4149" s="11" t="s">
        <v>2679</v>
      </c>
      <c r="I4149" s="2">
        <f t="shared" si="129"/>
        <v>1</v>
      </c>
      <c r="J4149" s="2" t="s">
        <v>11974</v>
      </c>
    </row>
    <row r="4150" spans="1:10" x14ac:dyDescent="0.25">
      <c r="A4150" s="12">
        <v>7816156580</v>
      </c>
      <c r="B4150" s="13" t="s">
        <v>7826</v>
      </c>
      <c r="C4150" s="13" t="str">
        <f>IF(B4150="","не указан"&amp;COUNTIF($A$3:$A4150,A4150),B4150)</f>
        <v>Нежилое строение</v>
      </c>
      <c r="D4150" s="10" t="str">
        <f t="shared" si="128"/>
        <v>7816156580Нежилое строение</v>
      </c>
      <c r="E4150" s="13" t="s">
        <v>7827</v>
      </c>
      <c r="F4150" s="13" t="s">
        <v>16</v>
      </c>
      <c r="G4150" s="13" t="s">
        <v>1962</v>
      </c>
      <c r="H4150" s="14" t="s">
        <v>2026</v>
      </c>
      <c r="I4150" s="2">
        <f t="shared" si="129"/>
        <v>1</v>
      </c>
      <c r="J4150" s="2" t="s">
        <v>11974</v>
      </c>
    </row>
    <row r="4151" spans="1:10" x14ac:dyDescent="0.25">
      <c r="A4151" s="9">
        <v>7816157224</v>
      </c>
      <c r="B4151" s="10" t="s">
        <v>4131</v>
      </c>
      <c r="C4151" s="13" t="str">
        <f>IF(B4151="","не указан"&amp;COUNTIF($A$3:$A4151,A4151),B4151)</f>
        <v>гимназия 1</v>
      </c>
      <c r="D4151" s="10" t="str">
        <f t="shared" si="128"/>
        <v>7816157224гимназия 1</v>
      </c>
      <c r="E4151" s="10" t="s">
        <v>4132</v>
      </c>
      <c r="F4151" s="10" t="s">
        <v>16</v>
      </c>
      <c r="G4151" s="10" t="s">
        <v>1962</v>
      </c>
      <c r="H4151" s="11" t="s">
        <v>2047</v>
      </c>
      <c r="I4151" s="2">
        <f t="shared" si="129"/>
        <v>2</v>
      </c>
      <c r="J4151" s="2" t="s">
        <v>11974</v>
      </c>
    </row>
    <row r="4152" spans="1:10" x14ac:dyDescent="0.25">
      <c r="A4152" s="12">
        <v>7816157224</v>
      </c>
      <c r="B4152" s="13" t="s">
        <v>4133</v>
      </c>
      <c r="C4152" s="13" t="str">
        <f>IF(B4152="","не указан"&amp;COUNTIF($A$3:$A4152,A4152),B4152)</f>
        <v>гимназия 2</v>
      </c>
      <c r="D4152" s="10" t="str">
        <f t="shared" si="128"/>
        <v>7816157224гимназия 2</v>
      </c>
      <c r="E4152" s="13" t="s">
        <v>4134</v>
      </c>
      <c r="F4152" s="13" t="s">
        <v>16</v>
      </c>
      <c r="G4152" s="13" t="s">
        <v>1962</v>
      </c>
      <c r="H4152" s="14" t="s">
        <v>2047</v>
      </c>
      <c r="I4152" s="2">
        <f t="shared" si="129"/>
        <v>1</v>
      </c>
      <c r="J4152" s="2" t="s">
        <v>11974</v>
      </c>
    </row>
    <row r="4153" spans="1:10" x14ac:dyDescent="0.25">
      <c r="A4153" s="9">
        <v>7816157231</v>
      </c>
      <c r="B4153" s="13"/>
      <c r="C4153" s="13" t="str">
        <f>IF(B4153="","не указан"&amp;COUNTIF($A$3:$A4153,A4153),B4153)</f>
        <v>не указан1</v>
      </c>
      <c r="D4153" s="10" t="str">
        <f t="shared" si="128"/>
        <v>7816157231не указан1</v>
      </c>
      <c r="E4153" s="10" t="s">
        <v>11278</v>
      </c>
      <c r="F4153" s="10" t="s">
        <v>16</v>
      </c>
      <c r="G4153" s="10" t="s">
        <v>1962</v>
      </c>
      <c r="H4153" s="11" t="s">
        <v>2088</v>
      </c>
      <c r="I4153" s="2">
        <f t="shared" si="129"/>
        <v>1</v>
      </c>
      <c r="J4153" s="2" t="s">
        <v>11974</v>
      </c>
    </row>
    <row r="4154" spans="1:10" x14ac:dyDescent="0.25">
      <c r="A4154" s="12">
        <v>7816157249</v>
      </c>
      <c r="B4154" s="13"/>
      <c r="C4154" s="13" t="str">
        <f>IF(B4154="","не указан"&amp;COUNTIF($A$3:$A4154,A4154),B4154)</f>
        <v>не указан1</v>
      </c>
      <c r="D4154" s="10" t="str">
        <f t="shared" si="128"/>
        <v>7816157249не указан1</v>
      </c>
      <c r="E4154" s="13" t="s">
        <v>10745</v>
      </c>
      <c r="F4154" s="13" t="s">
        <v>16</v>
      </c>
      <c r="G4154" s="13" t="s">
        <v>1962</v>
      </c>
      <c r="H4154" s="14" t="s">
        <v>2095</v>
      </c>
      <c r="I4154" s="2">
        <f t="shared" si="129"/>
        <v>3</v>
      </c>
      <c r="J4154" s="2" t="s">
        <v>11974</v>
      </c>
    </row>
    <row r="4155" spans="1:10" x14ac:dyDescent="0.25">
      <c r="A4155" s="9">
        <v>7816157249</v>
      </c>
      <c r="B4155" s="13"/>
      <c r="C4155" s="13" t="str">
        <f>IF(B4155="","не указан"&amp;COUNTIF($A$3:$A4155,A4155),B4155)</f>
        <v>не указан2</v>
      </c>
      <c r="D4155" s="10" t="str">
        <f t="shared" si="128"/>
        <v>7816157249не указан2</v>
      </c>
      <c r="E4155" s="10" t="s">
        <v>10748</v>
      </c>
      <c r="F4155" s="10" t="s">
        <v>16</v>
      </c>
      <c r="G4155" s="10" t="s">
        <v>1962</v>
      </c>
      <c r="H4155" s="11" t="s">
        <v>2095</v>
      </c>
      <c r="I4155" s="2">
        <f t="shared" si="129"/>
        <v>2</v>
      </c>
      <c r="J4155" s="2" t="s">
        <v>11974</v>
      </c>
    </row>
    <row r="4156" spans="1:10" x14ac:dyDescent="0.25">
      <c r="A4156" s="12">
        <v>7816157249</v>
      </c>
      <c r="B4156" s="13" t="s">
        <v>11471</v>
      </c>
      <c r="C4156" s="13" t="str">
        <f>IF(B4156="","не указан"&amp;COUNTIF($A$3:$A4156,A4156),B4156)</f>
        <v>физкультурно-оздоровительный комплекс</v>
      </c>
      <c r="D4156" s="10" t="str">
        <f t="shared" si="128"/>
        <v>7816157249физкультурно-оздоровительный комплекс</v>
      </c>
      <c r="E4156" s="13" t="s">
        <v>11472</v>
      </c>
      <c r="F4156" s="13" t="s">
        <v>16</v>
      </c>
      <c r="G4156" s="13" t="s">
        <v>1962</v>
      </c>
      <c r="H4156" s="14" t="s">
        <v>2095</v>
      </c>
      <c r="I4156" s="2">
        <f t="shared" si="129"/>
        <v>1</v>
      </c>
      <c r="J4156" s="2" t="s">
        <v>11974</v>
      </c>
    </row>
    <row r="4157" spans="1:10" x14ac:dyDescent="0.25">
      <c r="A4157" s="9">
        <v>7816157256</v>
      </c>
      <c r="B4157" s="10" t="s">
        <v>4702</v>
      </c>
      <c r="C4157" s="13" t="str">
        <f>IF(B4157="","не указан"&amp;COUNTIF($A$3:$A4157,A4157),B4157)</f>
        <v>Государственное бюджетное общеобразовательное учреждение лицей №299 Фрунзенского района Санкт-Петербурга</v>
      </c>
      <c r="D4157" s="10" t="str">
        <f t="shared" si="128"/>
        <v>7816157256Государственное бюджетное общеобразовательное учреждение лицей №299 Фрунзенского района Санкт-Петербурга</v>
      </c>
      <c r="E4157" s="10" t="s">
        <v>4703</v>
      </c>
      <c r="F4157" s="10" t="s">
        <v>16</v>
      </c>
      <c r="G4157" s="10" t="s">
        <v>1962</v>
      </c>
      <c r="H4157" s="11" t="s">
        <v>2049</v>
      </c>
      <c r="I4157" s="2">
        <f t="shared" si="129"/>
        <v>2</v>
      </c>
      <c r="J4157" s="2" t="s">
        <v>11974</v>
      </c>
    </row>
    <row r="4158" spans="1:10" x14ac:dyDescent="0.25">
      <c r="A4158" s="12">
        <v>7816157256</v>
      </c>
      <c r="B4158" s="13"/>
      <c r="C4158" s="13" t="str">
        <f>IF(B4158="","не указан"&amp;COUNTIF($A$3:$A4158,A4158),B4158)</f>
        <v>не указан2</v>
      </c>
      <c r="D4158" s="10" t="str">
        <f t="shared" si="128"/>
        <v>7816157256не указан2</v>
      </c>
      <c r="E4158" s="13" t="s">
        <v>4704</v>
      </c>
      <c r="F4158" s="13" t="s">
        <v>16</v>
      </c>
      <c r="G4158" s="13" t="s">
        <v>1962</v>
      </c>
      <c r="H4158" s="14" t="s">
        <v>2049</v>
      </c>
      <c r="I4158" s="2">
        <f t="shared" si="129"/>
        <v>1</v>
      </c>
      <c r="J4158" s="2" t="s">
        <v>11974</v>
      </c>
    </row>
    <row r="4159" spans="1:10" x14ac:dyDescent="0.25">
      <c r="A4159" s="9">
        <v>7816157263</v>
      </c>
      <c r="B4159" s="13"/>
      <c r="C4159" s="13" t="str">
        <f>IF(B4159="","не указан"&amp;COUNTIF($A$3:$A4159,A4159),B4159)</f>
        <v>не указан1</v>
      </c>
      <c r="D4159" s="10" t="str">
        <f t="shared" si="128"/>
        <v>7816157263не указан1</v>
      </c>
      <c r="E4159" s="10"/>
      <c r="F4159" s="10" t="s">
        <v>16</v>
      </c>
      <c r="G4159" s="10" t="s">
        <v>1962</v>
      </c>
      <c r="H4159" s="11" t="s">
        <v>2093</v>
      </c>
      <c r="I4159" s="2">
        <f t="shared" si="129"/>
        <v>1</v>
      </c>
      <c r="J4159" s="2" t="s">
        <v>11974</v>
      </c>
    </row>
    <row r="4160" spans="1:10" x14ac:dyDescent="0.25">
      <c r="A4160" s="12">
        <v>7816157270</v>
      </c>
      <c r="B4160" s="13"/>
      <c r="C4160" s="13" t="str">
        <f>IF(B4160="","не указан"&amp;COUNTIF($A$3:$A4160,A4160),B4160)</f>
        <v>не указан1</v>
      </c>
      <c r="D4160" s="10" t="str">
        <f t="shared" si="128"/>
        <v>7816157270не указан1</v>
      </c>
      <c r="E4160" s="13" t="s">
        <v>11798</v>
      </c>
      <c r="F4160" s="13" t="s">
        <v>16</v>
      </c>
      <c r="G4160" s="13" t="s">
        <v>1962</v>
      </c>
      <c r="H4160" s="14" t="s">
        <v>2044</v>
      </c>
      <c r="I4160" s="2">
        <f t="shared" si="129"/>
        <v>2</v>
      </c>
      <c r="J4160" s="2" t="s">
        <v>11974</v>
      </c>
    </row>
    <row r="4161" spans="1:10" x14ac:dyDescent="0.25">
      <c r="A4161" s="9">
        <v>7816157270</v>
      </c>
      <c r="B4161" s="13"/>
      <c r="C4161" s="13" t="str">
        <f>IF(B4161="","не указан"&amp;COUNTIF($A$3:$A4161,A4161),B4161)</f>
        <v>не указан2</v>
      </c>
      <c r="D4161" s="10" t="str">
        <f t="shared" si="128"/>
        <v>7816157270не указан2</v>
      </c>
      <c r="E4161" s="10" t="s">
        <v>11876</v>
      </c>
      <c r="F4161" s="10" t="s">
        <v>16</v>
      </c>
      <c r="G4161" s="10" t="s">
        <v>1962</v>
      </c>
      <c r="H4161" s="11" t="s">
        <v>2044</v>
      </c>
      <c r="I4161" s="2">
        <f t="shared" si="129"/>
        <v>1</v>
      </c>
      <c r="J4161" s="2" t="s">
        <v>11974</v>
      </c>
    </row>
    <row r="4162" spans="1:10" x14ac:dyDescent="0.25">
      <c r="A4162" s="12">
        <v>7816157383</v>
      </c>
      <c r="B4162" s="13"/>
      <c r="C4162" s="13" t="str">
        <f>IF(B4162="","не указан"&amp;COUNTIF($A$3:$A4162,A4162),B4162)</f>
        <v>не указан1</v>
      </c>
      <c r="D4162" s="10" t="str">
        <f t="shared" si="128"/>
        <v>7816157383не указан1</v>
      </c>
      <c r="E4162" s="13" t="s">
        <v>4148</v>
      </c>
      <c r="F4162" s="13" t="s">
        <v>16</v>
      </c>
      <c r="G4162" s="13" t="s">
        <v>1962</v>
      </c>
      <c r="H4162" s="14" t="s">
        <v>2096</v>
      </c>
      <c r="I4162" s="2">
        <f t="shared" si="129"/>
        <v>3</v>
      </c>
      <c r="J4162" s="2" t="s">
        <v>11974</v>
      </c>
    </row>
    <row r="4163" spans="1:10" x14ac:dyDescent="0.25">
      <c r="A4163" s="9">
        <v>7816157383</v>
      </c>
      <c r="B4163" s="10" t="s">
        <v>10741</v>
      </c>
      <c r="C4163" s="13" t="str">
        <f>IF(B4163="","не указан"&amp;COUNTIF($A$3:$A4163,A4163),B4163)</f>
        <v>Спортивный зал (борьбы)</v>
      </c>
      <c r="D4163" s="10" t="str">
        <f t="shared" si="128"/>
        <v>7816157383Спортивный зал (борьбы)</v>
      </c>
      <c r="E4163" s="10" t="s">
        <v>10742</v>
      </c>
      <c r="F4163" s="10" t="s">
        <v>16</v>
      </c>
      <c r="G4163" s="10" t="s">
        <v>1962</v>
      </c>
      <c r="H4163" s="11" t="s">
        <v>2096</v>
      </c>
      <c r="I4163" s="2">
        <f t="shared" si="129"/>
        <v>2</v>
      </c>
      <c r="J4163" s="2" t="s">
        <v>11974</v>
      </c>
    </row>
    <row r="4164" spans="1:10" x14ac:dyDescent="0.25">
      <c r="A4164" s="12">
        <v>7816157383</v>
      </c>
      <c r="B4164" s="13" t="s">
        <v>10749</v>
      </c>
      <c r="C4164" s="13" t="str">
        <f>IF(B4164="","не указан"&amp;COUNTIF($A$3:$A4164,A4164),B4164)</f>
        <v>Спортивный зал (художественная гимнастика)</v>
      </c>
      <c r="D4164" s="10" t="str">
        <f t="shared" ref="D4164:D4227" si="130">A4164&amp;C4164</f>
        <v>7816157383Спортивный зал (художественная гимнастика)</v>
      </c>
      <c r="E4164" s="13" t="s">
        <v>10750</v>
      </c>
      <c r="F4164" s="13" t="s">
        <v>16</v>
      </c>
      <c r="G4164" s="13" t="s">
        <v>1962</v>
      </c>
      <c r="H4164" s="14" t="s">
        <v>2096</v>
      </c>
      <c r="I4164" s="2">
        <f t="shared" ref="I4164:I4227" si="131">COUNTIF(A4164:A10895,A4164)</f>
        <v>1</v>
      </c>
      <c r="J4164" s="2" t="s">
        <v>11974</v>
      </c>
    </row>
    <row r="4165" spans="1:10" x14ac:dyDescent="0.25">
      <c r="A4165" s="9">
        <v>7816157400</v>
      </c>
      <c r="B4165" s="13"/>
      <c r="C4165" s="13" t="str">
        <f>IF(B4165="","не указан"&amp;COUNTIF($A$3:$A4165,A4165),B4165)</f>
        <v>не указан1</v>
      </c>
      <c r="D4165" s="10" t="str">
        <f t="shared" si="130"/>
        <v>7816157400не указан1</v>
      </c>
      <c r="E4165" s="10" t="s">
        <v>4299</v>
      </c>
      <c r="F4165" s="10" t="s">
        <v>16</v>
      </c>
      <c r="G4165" s="10" t="s">
        <v>1962</v>
      </c>
      <c r="H4165" s="11" t="s">
        <v>1987</v>
      </c>
      <c r="I4165" s="2">
        <f t="shared" si="131"/>
        <v>1</v>
      </c>
      <c r="J4165" s="2" t="s">
        <v>11974</v>
      </c>
    </row>
    <row r="4166" spans="1:10" x14ac:dyDescent="0.25">
      <c r="A4166" s="12">
        <v>7816157418</v>
      </c>
      <c r="B4166" s="13"/>
      <c r="C4166" s="13" t="str">
        <f>IF(B4166="","не указан"&amp;COUNTIF($A$3:$A4166,A4166),B4166)</f>
        <v>не указан1</v>
      </c>
      <c r="D4166" s="10" t="str">
        <f t="shared" si="130"/>
        <v>7816157418не указан1</v>
      </c>
      <c r="E4166" s="13" t="s">
        <v>8005</v>
      </c>
      <c r="F4166" s="13" t="s">
        <v>16</v>
      </c>
      <c r="G4166" s="13" t="s">
        <v>1962</v>
      </c>
      <c r="H4166" s="14" t="s">
        <v>1988</v>
      </c>
      <c r="I4166" s="2">
        <f t="shared" si="131"/>
        <v>1</v>
      </c>
      <c r="J4166" s="2" t="s">
        <v>11974</v>
      </c>
    </row>
    <row r="4167" spans="1:10" x14ac:dyDescent="0.25">
      <c r="A4167" s="9">
        <v>7816157425</v>
      </c>
      <c r="B4167" s="13"/>
      <c r="C4167" s="13" t="str">
        <f>IF(B4167="","не указан"&amp;COUNTIF($A$3:$A4167,A4167),B4167)</f>
        <v>не указан1</v>
      </c>
      <c r="D4167" s="10" t="str">
        <f t="shared" si="130"/>
        <v>7816157425не указан1</v>
      </c>
      <c r="E4167" s="10" t="s">
        <v>8009</v>
      </c>
      <c r="F4167" s="10" t="s">
        <v>16</v>
      </c>
      <c r="G4167" s="10" t="s">
        <v>1962</v>
      </c>
      <c r="H4167" s="11" t="s">
        <v>1990</v>
      </c>
      <c r="I4167" s="2">
        <f t="shared" si="131"/>
        <v>1</v>
      </c>
      <c r="J4167" s="2" t="s">
        <v>11974</v>
      </c>
    </row>
    <row r="4168" spans="1:10" x14ac:dyDescent="0.25">
      <c r="A4168" s="12">
        <v>7816157432</v>
      </c>
      <c r="B4168" s="13"/>
      <c r="C4168" s="13" t="str">
        <f>IF(B4168="","не указан"&amp;COUNTIF($A$3:$A4168,A4168),B4168)</f>
        <v>не указан1</v>
      </c>
      <c r="D4168" s="10" t="str">
        <f t="shared" si="130"/>
        <v>7816157432не указан1</v>
      </c>
      <c r="E4168" s="13" t="s">
        <v>5112</v>
      </c>
      <c r="F4168" s="13" t="s">
        <v>16</v>
      </c>
      <c r="G4168" s="13" t="s">
        <v>1962</v>
      </c>
      <c r="H4168" s="14" t="s">
        <v>2034</v>
      </c>
      <c r="I4168" s="2">
        <f t="shared" si="131"/>
        <v>1</v>
      </c>
      <c r="J4168" s="2" t="s">
        <v>11974</v>
      </c>
    </row>
    <row r="4169" spans="1:10" x14ac:dyDescent="0.25">
      <c r="A4169" s="9">
        <v>7816157457</v>
      </c>
      <c r="B4169" s="13"/>
      <c r="C4169" s="13" t="str">
        <f>IF(B4169="","не указан"&amp;COUNTIF($A$3:$A4169,A4169),B4169)</f>
        <v>не указан1</v>
      </c>
      <c r="D4169" s="10" t="str">
        <f t="shared" si="130"/>
        <v>7816157457не указан1</v>
      </c>
      <c r="E4169" s="10" t="s">
        <v>5727</v>
      </c>
      <c r="F4169" s="10" t="s">
        <v>16</v>
      </c>
      <c r="G4169" s="10" t="s">
        <v>1962</v>
      </c>
      <c r="H4169" s="11" t="s">
        <v>2025</v>
      </c>
      <c r="I4169" s="2">
        <f t="shared" si="131"/>
        <v>1</v>
      </c>
      <c r="J4169" s="2" t="s">
        <v>11974</v>
      </c>
    </row>
    <row r="4170" spans="1:10" x14ac:dyDescent="0.25">
      <c r="A4170" s="12">
        <v>7816157464</v>
      </c>
      <c r="B4170" s="13"/>
      <c r="C4170" s="13" t="str">
        <f>IF(B4170="","не указан"&amp;COUNTIF($A$3:$A4170,A4170),B4170)</f>
        <v>не указан1</v>
      </c>
      <c r="D4170" s="10" t="str">
        <f t="shared" si="130"/>
        <v>7816157464не указан1</v>
      </c>
      <c r="E4170" s="13" t="s">
        <v>5095</v>
      </c>
      <c r="F4170" s="13" t="s">
        <v>16</v>
      </c>
      <c r="G4170" s="13" t="s">
        <v>1962</v>
      </c>
      <c r="H4170" s="14" t="s">
        <v>2022</v>
      </c>
      <c r="I4170" s="2">
        <f t="shared" si="131"/>
        <v>1</v>
      </c>
      <c r="J4170" s="2" t="s">
        <v>11974</v>
      </c>
    </row>
    <row r="4171" spans="1:10" x14ac:dyDescent="0.25">
      <c r="A4171" s="9">
        <v>7816157471</v>
      </c>
      <c r="B4171" s="13"/>
      <c r="C4171" s="13" t="str">
        <f>IF(B4171="","не указан"&amp;COUNTIF($A$3:$A4171,A4171),B4171)</f>
        <v>не указан1</v>
      </c>
      <c r="D4171" s="10" t="str">
        <f t="shared" si="130"/>
        <v>7816157471не указан1</v>
      </c>
      <c r="E4171" s="10" t="s">
        <v>7584</v>
      </c>
      <c r="F4171" s="10" t="s">
        <v>16</v>
      </c>
      <c r="G4171" s="10" t="s">
        <v>1962</v>
      </c>
      <c r="H4171" s="11" t="s">
        <v>2000</v>
      </c>
      <c r="I4171" s="2">
        <f t="shared" si="131"/>
        <v>1</v>
      </c>
      <c r="J4171" s="2" t="s">
        <v>11974</v>
      </c>
    </row>
    <row r="4172" spans="1:10" x14ac:dyDescent="0.25">
      <c r="A4172" s="12">
        <v>7816157489</v>
      </c>
      <c r="B4172" s="13"/>
      <c r="C4172" s="13" t="str">
        <f>IF(B4172="","не указан"&amp;COUNTIF($A$3:$A4172,A4172),B4172)</f>
        <v>не указан1</v>
      </c>
      <c r="D4172" s="10" t="str">
        <f t="shared" si="130"/>
        <v>7816157489не указан1</v>
      </c>
      <c r="E4172" s="13" t="s">
        <v>5063</v>
      </c>
      <c r="F4172" s="13" t="s">
        <v>16</v>
      </c>
      <c r="G4172" s="13" t="s">
        <v>1962</v>
      </c>
      <c r="H4172" s="14" t="s">
        <v>1997</v>
      </c>
      <c r="I4172" s="2">
        <f t="shared" si="131"/>
        <v>1</v>
      </c>
      <c r="J4172" s="2" t="s">
        <v>11974</v>
      </c>
    </row>
    <row r="4173" spans="1:10" x14ac:dyDescent="0.25">
      <c r="A4173" s="9">
        <v>7816157496</v>
      </c>
      <c r="B4173" s="13"/>
      <c r="C4173" s="13" t="str">
        <f>IF(B4173="","не указан"&amp;COUNTIF($A$3:$A4173,A4173),B4173)</f>
        <v>не указан1</v>
      </c>
      <c r="D4173" s="10" t="str">
        <f t="shared" si="130"/>
        <v>7816157496не указан1</v>
      </c>
      <c r="E4173" s="10" t="s">
        <v>5047</v>
      </c>
      <c r="F4173" s="10" t="s">
        <v>16</v>
      </c>
      <c r="G4173" s="10" t="s">
        <v>1962</v>
      </c>
      <c r="H4173" s="11" t="s">
        <v>1983</v>
      </c>
      <c r="I4173" s="2">
        <f t="shared" si="131"/>
        <v>1</v>
      </c>
      <c r="J4173" s="2" t="s">
        <v>11974</v>
      </c>
    </row>
    <row r="4174" spans="1:10" x14ac:dyDescent="0.25">
      <c r="A4174" s="12">
        <v>7816157506</v>
      </c>
      <c r="B4174" s="13"/>
      <c r="C4174" s="13" t="str">
        <f>IF(B4174="","не указан"&amp;COUNTIF($A$3:$A4174,A4174),B4174)</f>
        <v>не указан1</v>
      </c>
      <c r="D4174" s="10" t="str">
        <f t="shared" si="130"/>
        <v>7816157506не указан1</v>
      </c>
      <c r="E4174" s="13" t="s">
        <v>5064</v>
      </c>
      <c r="F4174" s="13" t="s">
        <v>16</v>
      </c>
      <c r="G4174" s="13" t="s">
        <v>1962</v>
      </c>
      <c r="H4174" s="14" t="s">
        <v>1974</v>
      </c>
      <c r="I4174" s="2">
        <f t="shared" si="131"/>
        <v>1</v>
      </c>
      <c r="J4174" s="2" t="s">
        <v>11974</v>
      </c>
    </row>
    <row r="4175" spans="1:10" x14ac:dyDescent="0.25">
      <c r="A4175" s="9">
        <v>7816157513</v>
      </c>
      <c r="B4175" s="13"/>
      <c r="C4175" s="13" t="str">
        <f>IF(B4175="","не указан"&amp;COUNTIF($A$3:$A4175,A4175),B4175)</f>
        <v>не указан1</v>
      </c>
      <c r="D4175" s="10" t="str">
        <f t="shared" si="130"/>
        <v>7816157513не указан1</v>
      </c>
      <c r="E4175" s="10" t="s">
        <v>5006</v>
      </c>
      <c r="F4175" s="10" t="s">
        <v>16</v>
      </c>
      <c r="G4175" s="10" t="s">
        <v>1962</v>
      </c>
      <c r="H4175" s="11" t="s">
        <v>2040</v>
      </c>
      <c r="I4175" s="2">
        <f t="shared" si="131"/>
        <v>1</v>
      </c>
      <c r="J4175" s="2" t="s">
        <v>11974</v>
      </c>
    </row>
    <row r="4176" spans="1:10" x14ac:dyDescent="0.25">
      <c r="A4176" s="12">
        <v>7816157520</v>
      </c>
      <c r="B4176" s="13"/>
      <c r="C4176" s="13" t="str">
        <f>IF(B4176="","не указан"&amp;COUNTIF($A$3:$A4176,A4176),B4176)</f>
        <v>не указан1</v>
      </c>
      <c r="D4176" s="10" t="str">
        <f t="shared" si="130"/>
        <v>7816157520не указан1</v>
      </c>
      <c r="E4176" s="13" t="s">
        <v>5062</v>
      </c>
      <c r="F4176" s="13" t="s">
        <v>16</v>
      </c>
      <c r="G4176" s="13" t="s">
        <v>1962</v>
      </c>
      <c r="H4176" s="14" t="s">
        <v>2002</v>
      </c>
      <c r="I4176" s="2">
        <f t="shared" si="131"/>
        <v>1</v>
      </c>
      <c r="J4176" s="2" t="s">
        <v>11974</v>
      </c>
    </row>
    <row r="4177" spans="1:10" x14ac:dyDescent="0.25">
      <c r="A4177" s="9">
        <v>7816157538</v>
      </c>
      <c r="B4177" s="13"/>
      <c r="C4177" s="13" t="str">
        <f>IF(B4177="","не указан"&amp;COUNTIF($A$3:$A4177,A4177),B4177)</f>
        <v>не указан1</v>
      </c>
      <c r="D4177" s="10" t="str">
        <f t="shared" si="130"/>
        <v>7816157538не указан1</v>
      </c>
      <c r="E4177" s="10" t="s">
        <v>7586</v>
      </c>
      <c r="F4177" s="10" t="s">
        <v>16</v>
      </c>
      <c r="G4177" s="10" t="s">
        <v>1962</v>
      </c>
      <c r="H4177" s="11" t="s">
        <v>2011</v>
      </c>
      <c r="I4177" s="2">
        <f t="shared" si="131"/>
        <v>2</v>
      </c>
      <c r="J4177" s="2" t="s">
        <v>11974</v>
      </c>
    </row>
    <row r="4178" spans="1:10" x14ac:dyDescent="0.25">
      <c r="A4178" s="12">
        <v>7816157538</v>
      </c>
      <c r="B4178" s="13"/>
      <c r="C4178" s="13" t="str">
        <f>IF(B4178="","не указан"&amp;COUNTIF($A$3:$A4178,A4178),B4178)</f>
        <v>не указан2</v>
      </c>
      <c r="D4178" s="10" t="str">
        <f t="shared" si="130"/>
        <v>7816157538не указан2</v>
      </c>
      <c r="E4178" s="13" t="s">
        <v>7645</v>
      </c>
      <c r="F4178" s="13" t="s">
        <v>16</v>
      </c>
      <c r="G4178" s="13" t="s">
        <v>1962</v>
      </c>
      <c r="H4178" s="14" t="s">
        <v>2011</v>
      </c>
      <c r="I4178" s="2">
        <f t="shared" si="131"/>
        <v>1</v>
      </c>
      <c r="J4178" s="2" t="s">
        <v>11974</v>
      </c>
    </row>
    <row r="4179" spans="1:10" x14ac:dyDescent="0.25">
      <c r="A4179" s="9">
        <v>7816157552</v>
      </c>
      <c r="B4179" s="10" t="s">
        <v>3828</v>
      </c>
      <c r="C4179" s="13" t="str">
        <f>IF(B4179="","не указан"&amp;COUNTIF($A$3:$A4179,A4179),B4179)</f>
        <v>ГБДОУ детский сад № 104</v>
      </c>
      <c r="D4179" s="10" t="str">
        <f t="shared" si="130"/>
        <v>7816157552ГБДОУ детский сад № 104</v>
      </c>
      <c r="E4179" s="10" t="s">
        <v>3829</v>
      </c>
      <c r="F4179" s="10" t="s">
        <v>16</v>
      </c>
      <c r="G4179" s="10" t="s">
        <v>1962</v>
      </c>
      <c r="H4179" s="11" t="s">
        <v>1967</v>
      </c>
      <c r="I4179" s="2">
        <f t="shared" si="131"/>
        <v>2</v>
      </c>
      <c r="J4179" s="2" t="s">
        <v>11974</v>
      </c>
    </row>
    <row r="4180" spans="1:10" x14ac:dyDescent="0.25">
      <c r="A4180" s="12">
        <v>7816157552</v>
      </c>
      <c r="B4180" s="13" t="s">
        <v>3830</v>
      </c>
      <c r="C4180" s="13" t="str">
        <f>IF(B4180="","не указан"&amp;COUNTIF($A$3:$A4180,A4180),B4180)</f>
        <v>ГБДОУ детский сад № 104-2</v>
      </c>
      <c r="D4180" s="10" t="str">
        <f t="shared" si="130"/>
        <v>7816157552ГБДОУ детский сад № 104-2</v>
      </c>
      <c r="E4180" s="13" t="s">
        <v>3831</v>
      </c>
      <c r="F4180" s="13" t="s">
        <v>16</v>
      </c>
      <c r="G4180" s="13" t="s">
        <v>1962</v>
      </c>
      <c r="H4180" s="14" t="s">
        <v>1967</v>
      </c>
      <c r="I4180" s="2">
        <f t="shared" si="131"/>
        <v>1</v>
      </c>
      <c r="J4180" s="2" t="s">
        <v>11974</v>
      </c>
    </row>
    <row r="4181" spans="1:10" x14ac:dyDescent="0.25">
      <c r="A4181" s="9">
        <v>7816158073</v>
      </c>
      <c r="B4181" s="13"/>
      <c r="C4181" s="13" t="str">
        <f>IF(B4181="","не указан"&amp;COUNTIF($A$3:$A4181,A4181),B4181)</f>
        <v>не указан1</v>
      </c>
      <c r="D4181" s="10" t="str">
        <f t="shared" si="130"/>
        <v>7816158073не указан1</v>
      </c>
      <c r="E4181" s="10" t="s">
        <v>5035</v>
      </c>
      <c r="F4181" s="10" t="s">
        <v>16</v>
      </c>
      <c r="G4181" s="10" t="s">
        <v>1962</v>
      </c>
      <c r="H4181" s="11" t="s">
        <v>1984</v>
      </c>
      <c r="I4181" s="2">
        <f t="shared" si="131"/>
        <v>1</v>
      </c>
      <c r="J4181" s="2" t="s">
        <v>11974</v>
      </c>
    </row>
    <row r="4182" spans="1:10" x14ac:dyDescent="0.25">
      <c r="A4182" s="12">
        <v>7816158080</v>
      </c>
      <c r="B4182" s="13"/>
      <c r="C4182" s="13" t="str">
        <f>IF(B4182="","не указан"&amp;COUNTIF($A$3:$A4182,A4182),B4182)</f>
        <v>не указан1</v>
      </c>
      <c r="D4182" s="10" t="str">
        <f t="shared" si="130"/>
        <v>7816158080не указан1</v>
      </c>
      <c r="E4182" s="13" t="s">
        <v>5901</v>
      </c>
      <c r="F4182" s="13" t="s">
        <v>16</v>
      </c>
      <c r="G4182" s="13" t="s">
        <v>1962</v>
      </c>
      <c r="H4182" s="14" t="s">
        <v>1965</v>
      </c>
      <c r="I4182" s="2">
        <f t="shared" si="131"/>
        <v>1</v>
      </c>
      <c r="J4182" s="2" t="s">
        <v>11974</v>
      </c>
    </row>
    <row r="4183" spans="1:10" x14ac:dyDescent="0.25">
      <c r="A4183" s="9">
        <v>7816158098</v>
      </c>
      <c r="B4183" s="13"/>
      <c r="C4183" s="13" t="str">
        <f>IF(B4183="","не указан"&amp;COUNTIF($A$3:$A4183,A4183),B4183)</f>
        <v>не указан1</v>
      </c>
      <c r="D4183" s="10" t="str">
        <f t="shared" si="130"/>
        <v>7816158098не указан1</v>
      </c>
      <c r="E4183" s="10" t="s">
        <v>5005</v>
      </c>
      <c r="F4183" s="10" t="s">
        <v>16</v>
      </c>
      <c r="G4183" s="10" t="s">
        <v>1962</v>
      </c>
      <c r="H4183" s="11" t="s">
        <v>2014</v>
      </c>
      <c r="I4183" s="2">
        <f t="shared" si="131"/>
        <v>1</v>
      </c>
      <c r="J4183" s="2" t="s">
        <v>11974</v>
      </c>
    </row>
    <row r="4184" spans="1:10" x14ac:dyDescent="0.25">
      <c r="A4184" s="12">
        <v>7816158115</v>
      </c>
      <c r="B4184" s="13"/>
      <c r="C4184" s="13" t="str">
        <f>IF(B4184="","не указан"&amp;COUNTIF($A$3:$A4184,A4184),B4184)</f>
        <v>не указан1</v>
      </c>
      <c r="D4184" s="10" t="str">
        <f t="shared" si="130"/>
        <v>7816158115не указан1</v>
      </c>
      <c r="E4184" s="13" t="s">
        <v>5072</v>
      </c>
      <c r="F4184" s="13" t="s">
        <v>16</v>
      </c>
      <c r="G4184" s="13" t="s">
        <v>1962</v>
      </c>
      <c r="H4184" s="14" t="s">
        <v>2017</v>
      </c>
      <c r="I4184" s="2">
        <f t="shared" si="131"/>
        <v>1</v>
      </c>
      <c r="J4184" s="2" t="s">
        <v>11974</v>
      </c>
    </row>
    <row r="4185" spans="1:10" x14ac:dyDescent="0.25">
      <c r="A4185" s="9">
        <v>7816158130</v>
      </c>
      <c r="B4185" s="13"/>
      <c r="C4185" s="13" t="str">
        <f>IF(B4185="","не указан"&amp;COUNTIF($A$3:$A4185,A4185),B4185)</f>
        <v>не указан1</v>
      </c>
      <c r="D4185" s="10" t="str">
        <f t="shared" si="130"/>
        <v>7816158130не указан1</v>
      </c>
      <c r="E4185" s="10" t="s">
        <v>5017</v>
      </c>
      <c r="F4185" s="10" t="s">
        <v>16</v>
      </c>
      <c r="G4185" s="10" t="s">
        <v>1962</v>
      </c>
      <c r="H4185" s="11" t="s">
        <v>2037</v>
      </c>
      <c r="I4185" s="2">
        <f t="shared" si="131"/>
        <v>1</v>
      </c>
      <c r="J4185" s="2" t="s">
        <v>11974</v>
      </c>
    </row>
    <row r="4186" spans="1:10" x14ac:dyDescent="0.25">
      <c r="A4186" s="12">
        <v>7816158154</v>
      </c>
      <c r="B4186" s="13" t="s">
        <v>4529</v>
      </c>
      <c r="C4186" s="13" t="str">
        <f>IF(B4186="","не указан"&amp;COUNTIF($A$3:$A4186,A4186),B4186)</f>
        <v>Государственное бюджетное дошкольное образовательное учреждение детский сад № 99 комбинированного вида Фрунзенского района Санкт-Петербурга</v>
      </c>
      <c r="D4186" s="10" t="str">
        <f t="shared" si="130"/>
        <v>7816158154Государственное бюджетное дошкольное образовательное учреждение детский сад № 99 комбинированного вида Фрунзенского района Санкт-Петербурга</v>
      </c>
      <c r="E4186" s="13" t="s">
        <v>4530</v>
      </c>
      <c r="F4186" s="13" t="s">
        <v>16</v>
      </c>
      <c r="G4186" s="13" t="s">
        <v>1962</v>
      </c>
      <c r="H4186" s="14" t="s">
        <v>2038</v>
      </c>
      <c r="I4186" s="2">
        <f t="shared" si="131"/>
        <v>1</v>
      </c>
      <c r="J4186" s="2" t="s">
        <v>11974</v>
      </c>
    </row>
    <row r="4187" spans="1:10" x14ac:dyDescent="0.25">
      <c r="A4187" s="9">
        <v>7816158161</v>
      </c>
      <c r="B4187" s="10" t="s">
        <v>4593</v>
      </c>
      <c r="C4187" s="13" t="str">
        <f>IF(B4187="","не указан"&amp;COUNTIF($A$3:$A4187,A4187),B4187)</f>
        <v>Государственное бюджетное дошкольное образовательное учреждение детский сад №54 Фрунзенского района Санкт-Петербург</v>
      </c>
      <c r="D4187" s="10" t="str">
        <f t="shared" si="130"/>
        <v>7816158161Государственное бюджетное дошкольное образовательное учреждение детский сад №54 Фрунзенского района Санкт-Петербург</v>
      </c>
      <c r="E4187" s="10"/>
      <c r="F4187" s="10" t="s">
        <v>16</v>
      </c>
      <c r="G4187" s="10" t="s">
        <v>1962</v>
      </c>
      <c r="H4187" s="11" t="s">
        <v>1998</v>
      </c>
      <c r="I4187" s="2">
        <f t="shared" si="131"/>
        <v>1</v>
      </c>
      <c r="J4187" s="2" t="s">
        <v>11974</v>
      </c>
    </row>
    <row r="4188" spans="1:10" x14ac:dyDescent="0.25">
      <c r="A4188" s="12">
        <v>7816158179</v>
      </c>
      <c r="B4188" s="13" t="s">
        <v>4610</v>
      </c>
      <c r="C4188" s="13" t="str">
        <f>IF(B4188="","не указан"&amp;COUNTIF($A$3:$A4188,A4188),B4188)</f>
        <v>Государственное бюджетное дошкольное образовательное учреждение детский сад №90 комбинированного вида Фрунзенского района Санкт-Петербурга</v>
      </c>
      <c r="D4188" s="10" t="str">
        <f t="shared" si="130"/>
        <v>7816158179Государственное бюджетное дошкольное образовательное учреждение детский сад №90 комбинированного вида Фрунзенского района Санкт-Петербурга</v>
      </c>
      <c r="E4188" s="13" t="s">
        <v>4611</v>
      </c>
      <c r="F4188" s="13" t="s">
        <v>16</v>
      </c>
      <c r="G4188" s="13" t="s">
        <v>1962</v>
      </c>
      <c r="H4188" s="14" t="s">
        <v>2030</v>
      </c>
      <c r="I4188" s="2">
        <f t="shared" si="131"/>
        <v>1</v>
      </c>
      <c r="J4188" s="2" t="s">
        <v>11974</v>
      </c>
    </row>
    <row r="4189" spans="1:10" x14ac:dyDescent="0.25">
      <c r="A4189" s="9">
        <v>7816158186</v>
      </c>
      <c r="B4189" s="13"/>
      <c r="C4189" s="13" t="str">
        <f>IF(B4189="","не указан"&amp;COUNTIF($A$3:$A4189,A4189),B4189)</f>
        <v>не указан1</v>
      </c>
      <c r="D4189" s="10" t="str">
        <f t="shared" si="130"/>
        <v>7816158186не указан1</v>
      </c>
      <c r="E4189" s="10" t="s">
        <v>5026</v>
      </c>
      <c r="F4189" s="10" t="s">
        <v>16</v>
      </c>
      <c r="G4189" s="10" t="s">
        <v>1962</v>
      </c>
      <c r="H4189" s="11" t="s">
        <v>2029</v>
      </c>
      <c r="I4189" s="2">
        <f t="shared" si="131"/>
        <v>1</v>
      </c>
      <c r="J4189" s="2" t="s">
        <v>11974</v>
      </c>
    </row>
    <row r="4190" spans="1:10" x14ac:dyDescent="0.25">
      <c r="A4190" s="12">
        <v>7816158193</v>
      </c>
      <c r="B4190" s="13" t="s">
        <v>4458</v>
      </c>
      <c r="C4190" s="13" t="str">
        <f>IF(B4190="","не указан"&amp;COUNTIF($A$3:$A4190,A4190),B4190)</f>
        <v>Государственное бюджетное дошкольное образовательное учреждение детский сад № 49 Фрунзенского района Санкт-Петербурга</v>
      </c>
      <c r="D4190" s="10" t="str">
        <f t="shared" si="130"/>
        <v>7816158193Государственное бюджетное дошкольное образовательное учреждение детский сад № 49 Фрунзенского района Санкт-Петербурга</v>
      </c>
      <c r="E4190" s="13" t="s">
        <v>4459</v>
      </c>
      <c r="F4190" s="13" t="s">
        <v>16</v>
      </c>
      <c r="G4190" s="13" t="s">
        <v>1962</v>
      </c>
      <c r="H4190" s="14" t="s">
        <v>1995</v>
      </c>
      <c r="I4190" s="2">
        <f t="shared" si="131"/>
        <v>1</v>
      </c>
      <c r="J4190" s="2" t="s">
        <v>11974</v>
      </c>
    </row>
    <row r="4191" spans="1:10" x14ac:dyDescent="0.25">
      <c r="A4191" s="9">
        <v>7816158203</v>
      </c>
      <c r="B4191" s="13"/>
      <c r="C4191" s="13" t="str">
        <f>IF(B4191="","не указан"&amp;COUNTIF($A$3:$A4191,A4191),B4191)</f>
        <v>не указан1</v>
      </c>
      <c r="D4191" s="10" t="str">
        <f t="shared" si="130"/>
        <v>7816158203не указан1</v>
      </c>
      <c r="E4191" s="10"/>
      <c r="F4191" s="10" t="s">
        <v>16</v>
      </c>
      <c r="G4191" s="10" t="s">
        <v>1962</v>
      </c>
      <c r="H4191" s="11" t="s">
        <v>1979</v>
      </c>
      <c r="I4191" s="2">
        <f t="shared" si="131"/>
        <v>1</v>
      </c>
      <c r="J4191" s="2" t="s">
        <v>11974</v>
      </c>
    </row>
    <row r="4192" spans="1:10" x14ac:dyDescent="0.25">
      <c r="A4192" s="12">
        <v>7816158210</v>
      </c>
      <c r="B4192" s="13" t="s">
        <v>4516</v>
      </c>
      <c r="C4192" s="13" t="str">
        <f>IF(B4192="","не указан"&amp;COUNTIF($A$3:$A4192,A4192),B4192)</f>
        <v>Государственное бюджетное дошкольное образовательное учреждение детский сад № 88 общеразвивающего вида с приоритетным осуществлением деятельности по познавательно-речевому развитию детей Фрунзенского района Санкт-Петербурга</v>
      </c>
      <c r="D4192" s="10" t="str">
        <f t="shared" si="130"/>
        <v>7816158210Государственное бюджетное дошкольное образовательное учреждение детский сад № 88 общеразвивающего вида с приоритетным осуществлением деятельности по познавательно-речевому развитию детей Фрунзенского района Санкт-Петербурга</v>
      </c>
      <c r="E4192" s="13" t="s">
        <v>4517</v>
      </c>
      <c r="F4192" s="13" t="s">
        <v>16</v>
      </c>
      <c r="G4192" s="13" t="s">
        <v>1962</v>
      </c>
      <c r="H4192" s="14" t="s">
        <v>2028</v>
      </c>
      <c r="I4192" s="2">
        <f t="shared" si="131"/>
        <v>1</v>
      </c>
      <c r="J4192" s="2" t="s">
        <v>11974</v>
      </c>
    </row>
    <row r="4193" spans="1:10" x14ac:dyDescent="0.25">
      <c r="A4193" s="9">
        <v>7816158228</v>
      </c>
      <c r="B4193" s="13"/>
      <c r="C4193" s="13" t="str">
        <f>IF(B4193="","не указан"&amp;COUNTIF($A$3:$A4193,A4193),B4193)</f>
        <v>не указан1</v>
      </c>
      <c r="D4193" s="10" t="str">
        <f t="shared" si="130"/>
        <v>7816158228не указан1</v>
      </c>
      <c r="E4193" s="10" t="s">
        <v>5027</v>
      </c>
      <c r="F4193" s="10" t="s">
        <v>16</v>
      </c>
      <c r="G4193" s="10" t="s">
        <v>1962</v>
      </c>
      <c r="H4193" s="11" t="s">
        <v>1966</v>
      </c>
      <c r="I4193" s="2">
        <f t="shared" si="131"/>
        <v>1</v>
      </c>
      <c r="J4193" s="2" t="s">
        <v>11974</v>
      </c>
    </row>
    <row r="4194" spans="1:10" x14ac:dyDescent="0.25">
      <c r="A4194" s="12">
        <v>7816158235</v>
      </c>
      <c r="B4194" s="13"/>
      <c r="C4194" s="13" t="str">
        <f>IF(B4194="","не указан"&amp;COUNTIF($A$3:$A4194,A4194),B4194)</f>
        <v>не указан1</v>
      </c>
      <c r="D4194" s="10" t="str">
        <f t="shared" si="130"/>
        <v>7816158235не указан1</v>
      </c>
      <c r="E4194" s="13" t="s">
        <v>5238</v>
      </c>
      <c r="F4194" s="13" t="s">
        <v>16</v>
      </c>
      <c r="G4194" s="13" t="s">
        <v>1962</v>
      </c>
      <c r="H4194" s="14" t="s">
        <v>1981</v>
      </c>
      <c r="I4194" s="2">
        <f t="shared" si="131"/>
        <v>2</v>
      </c>
      <c r="J4194" s="2" t="s">
        <v>11974</v>
      </c>
    </row>
    <row r="4195" spans="1:10" x14ac:dyDescent="0.25">
      <c r="A4195" s="9">
        <v>7816158235</v>
      </c>
      <c r="B4195" s="13"/>
      <c r="C4195" s="13" t="str">
        <f>IF(B4195="","не указан"&amp;COUNTIF($A$3:$A4195,A4195),B4195)</f>
        <v>не указан2</v>
      </c>
      <c r="D4195" s="10" t="str">
        <f t="shared" si="130"/>
        <v>7816158235не указан2</v>
      </c>
      <c r="E4195" s="10" t="s">
        <v>5254</v>
      </c>
      <c r="F4195" s="10" t="s">
        <v>16</v>
      </c>
      <c r="G4195" s="10" t="s">
        <v>1962</v>
      </c>
      <c r="H4195" s="11" t="s">
        <v>1981</v>
      </c>
      <c r="I4195" s="2">
        <f t="shared" si="131"/>
        <v>1</v>
      </c>
      <c r="J4195" s="2" t="s">
        <v>11974</v>
      </c>
    </row>
    <row r="4196" spans="1:10" x14ac:dyDescent="0.25">
      <c r="A4196" s="12">
        <v>7816158242</v>
      </c>
      <c r="B4196" s="13"/>
      <c r="C4196" s="13" t="str">
        <f>IF(B4196="","не указан"&amp;COUNTIF($A$3:$A4196,A4196),B4196)</f>
        <v>не указан1</v>
      </c>
      <c r="D4196" s="10" t="str">
        <f t="shared" si="130"/>
        <v>7816158242не указан1</v>
      </c>
      <c r="E4196" s="13" t="s">
        <v>5172</v>
      </c>
      <c r="F4196" s="13" t="s">
        <v>16</v>
      </c>
      <c r="G4196" s="13" t="s">
        <v>1962</v>
      </c>
      <c r="H4196" s="14" t="s">
        <v>2008</v>
      </c>
      <c r="I4196" s="2">
        <f t="shared" si="131"/>
        <v>1</v>
      </c>
      <c r="J4196" s="2" t="s">
        <v>11974</v>
      </c>
    </row>
    <row r="4197" spans="1:10" x14ac:dyDescent="0.25">
      <c r="A4197" s="9">
        <v>7816158250</v>
      </c>
      <c r="B4197" s="13"/>
      <c r="C4197" s="13" t="str">
        <f>IF(B4197="","не указан"&amp;COUNTIF($A$3:$A4197,A4197),B4197)</f>
        <v>не указан1</v>
      </c>
      <c r="D4197" s="10" t="str">
        <f t="shared" si="130"/>
        <v>7816158250не указан1</v>
      </c>
      <c r="E4197" s="10" t="s">
        <v>5728</v>
      </c>
      <c r="F4197" s="10" t="s">
        <v>16</v>
      </c>
      <c r="G4197" s="10" t="s">
        <v>1962</v>
      </c>
      <c r="H4197" s="11" t="s">
        <v>1991</v>
      </c>
      <c r="I4197" s="2">
        <f t="shared" si="131"/>
        <v>1</v>
      </c>
      <c r="J4197" s="2" t="s">
        <v>11974</v>
      </c>
    </row>
    <row r="4198" spans="1:10" x14ac:dyDescent="0.25">
      <c r="A4198" s="12">
        <v>7816158267</v>
      </c>
      <c r="B4198" s="13"/>
      <c r="C4198" s="13" t="str">
        <f>IF(B4198="","не указан"&amp;COUNTIF($A$3:$A4198,A4198),B4198)</f>
        <v>не указан1</v>
      </c>
      <c r="D4198" s="10" t="str">
        <f t="shared" si="130"/>
        <v>7816158267не указан1</v>
      </c>
      <c r="E4198" s="13"/>
      <c r="F4198" s="13" t="s">
        <v>16</v>
      </c>
      <c r="G4198" s="13" t="s">
        <v>1962</v>
      </c>
      <c r="H4198" s="14" t="s">
        <v>1993</v>
      </c>
      <c r="I4198" s="2">
        <f t="shared" si="131"/>
        <v>1</v>
      </c>
      <c r="J4198" s="2" t="s">
        <v>11974</v>
      </c>
    </row>
    <row r="4199" spans="1:10" x14ac:dyDescent="0.25">
      <c r="A4199" s="9">
        <v>7816158274</v>
      </c>
      <c r="B4199" s="10" t="s">
        <v>6484</v>
      </c>
      <c r="C4199" s="13" t="str">
        <f>IF(B4199="","не указан"&amp;COUNTIF($A$3:$A4199,A4199),B4199)</f>
        <v>здание образовательного учреждения</v>
      </c>
      <c r="D4199" s="10" t="str">
        <f t="shared" si="130"/>
        <v>7816158274здание образовательного учреждения</v>
      </c>
      <c r="E4199" s="10" t="s">
        <v>6485</v>
      </c>
      <c r="F4199" s="10" t="s">
        <v>16</v>
      </c>
      <c r="G4199" s="10" t="s">
        <v>1962</v>
      </c>
      <c r="H4199" s="11" t="s">
        <v>2004</v>
      </c>
      <c r="I4199" s="2">
        <f t="shared" si="131"/>
        <v>1</v>
      </c>
      <c r="J4199" s="2" t="s">
        <v>11974</v>
      </c>
    </row>
    <row r="4200" spans="1:10" x14ac:dyDescent="0.25">
      <c r="A4200" s="12">
        <v>7816158281</v>
      </c>
      <c r="B4200" s="13"/>
      <c r="C4200" s="13" t="str">
        <f>IF(B4200="","не указан"&amp;COUNTIF($A$3:$A4200,A4200),B4200)</f>
        <v>не указан1</v>
      </c>
      <c r="D4200" s="10" t="str">
        <f t="shared" si="130"/>
        <v>7816158281не указан1</v>
      </c>
      <c r="E4200" s="13" t="s">
        <v>5003</v>
      </c>
      <c r="F4200" s="13" t="s">
        <v>16</v>
      </c>
      <c r="G4200" s="13" t="s">
        <v>1962</v>
      </c>
      <c r="H4200" s="14" t="s">
        <v>2033</v>
      </c>
      <c r="I4200" s="2">
        <f t="shared" si="131"/>
        <v>2</v>
      </c>
      <c r="J4200" s="2" t="s">
        <v>11974</v>
      </c>
    </row>
    <row r="4201" spans="1:10" x14ac:dyDescent="0.25">
      <c r="A4201" s="9">
        <v>7816158281</v>
      </c>
      <c r="B4201" s="10" t="s">
        <v>5227</v>
      </c>
      <c r="C4201" s="13" t="str">
        <f>IF(B4201="","не указан"&amp;COUNTIF($A$3:$A4201,A4201),B4201)</f>
        <v>детский сад (филиал)</v>
      </c>
      <c r="D4201" s="10" t="str">
        <f t="shared" si="130"/>
        <v>7816158281детский сад (филиал)</v>
      </c>
      <c r="E4201" s="10" t="s">
        <v>5228</v>
      </c>
      <c r="F4201" s="10" t="s">
        <v>16</v>
      </c>
      <c r="G4201" s="10" t="s">
        <v>1962</v>
      </c>
      <c r="H4201" s="11" t="s">
        <v>2033</v>
      </c>
      <c r="I4201" s="2">
        <f t="shared" si="131"/>
        <v>1</v>
      </c>
      <c r="J4201" s="2" t="s">
        <v>11974</v>
      </c>
    </row>
    <row r="4202" spans="1:10" x14ac:dyDescent="0.25">
      <c r="A4202" s="12">
        <v>7816158299</v>
      </c>
      <c r="B4202" s="13" t="s">
        <v>4539</v>
      </c>
      <c r="C4202" s="13" t="str">
        <f>IF(B4202="","не указан"&amp;COUNTIF($A$3:$A4202,A4202),B4202)</f>
        <v>Государственное бюджетное дошкольное образовательное учреждение детский сад №106 комбинированного вида Фрунзенского района Санкт - Петербурга</v>
      </c>
      <c r="D4202" s="10" t="str">
        <f t="shared" si="130"/>
        <v>7816158299Государственное бюджетное дошкольное образовательное учреждение детский сад №106 комбинированного вида Фрунзенского района Санкт - Петербурга</v>
      </c>
      <c r="E4202" s="13" t="s">
        <v>4540</v>
      </c>
      <c r="F4202" s="13" t="s">
        <v>16</v>
      </c>
      <c r="G4202" s="13" t="s">
        <v>1962</v>
      </c>
      <c r="H4202" s="14" t="s">
        <v>1968</v>
      </c>
      <c r="I4202" s="2">
        <f t="shared" si="131"/>
        <v>1</v>
      </c>
      <c r="J4202" s="2" t="s">
        <v>11974</v>
      </c>
    </row>
    <row r="4203" spans="1:10" x14ac:dyDescent="0.25">
      <c r="A4203" s="9">
        <v>7816158309</v>
      </c>
      <c r="B4203" s="10" t="s">
        <v>4479</v>
      </c>
      <c r="C4203" s="13" t="str">
        <f>IF(B4203="","не указан"&amp;COUNTIF($A$3:$A4203,A4203),B4203)</f>
        <v>Государственное бюджетное дошкольное образовательное учреждение детский сад № 61 комбинированного вида Фрунзенского района Санкт-Петербурга "Ягодка"</v>
      </c>
      <c r="D4203" s="10" t="str">
        <f t="shared" si="130"/>
        <v>7816158309Государственное бюджетное дошкольное образовательное учреждение детский сад № 61 комбинированного вида Фрунзенского района Санкт-Петербурга "Ягодка"</v>
      </c>
      <c r="E4203" s="10" t="s">
        <v>4480</v>
      </c>
      <c r="F4203" s="10" t="s">
        <v>16</v>
      </c>
      <c r="G4203" s="10" t="s">
        <v>1962</v>
      </c>
      <c r="H4203" s="11" t="s">
        <v>2005</v>
      </c>
      <c r="I4203" s="2">
        <f t="shared" si="131"/>
        <v>1</v>
      </c>
      <c r="J4203" s="2" t="s">
        <v>11974</v>
      </c>
    </row>
    <row r="4204" spans="1:10" x14ac:dyDescent="0.25">
      <c r="A4204" s="12">
        <v>7816158316</v>
      </c>
      <c r="B4204" s="13" t="s">
        <v>4627</v>
      </c>
      <c r="C4204" s="13" t="str">
        <f>IF(B4204="","не указан"&amp;COUNTIF($A$3:$A4204,A4204),B4204)</f>
        <v>Государственное бюджетное дошкольное образовательное учреждение центр развития ребенка - детский сад № 96 Фрунзенского района Санкт-Петербурга</v>
      </c>
      <c r="D4204" s="10" t="str">
        <f t="shared" si="130"/>
        <v>7816158316Государственное бюджетное дошкольное образовательное учреждение центр развития ребенка - детский сад № 96 Фрунзенского района Санкт-Петербурга</v>
      </c>
      <c r="E4204" s="13" t="s">
        <v>4628</v>
      </c>
      <c r="F4204" s="13" t="s">
        <v>16</v>
      </c>
      <c r="G4204" s="13" t="s">
        <v>1962</v>
      </c>
      <c r="H4204" s="14" t="s">
        <v>2041</v>
      </c>
      <c r="I4204" s="2">
        <f t="shared" si="131"/>
        <v>1</v>
      </c>
      <c r="J4204" s="2" t="s">
        <v>11974</v>
      </c>
    </row>
    <row r="4205" spans="1:10" x14ac:dyDescent="0.25">
      <c r="A4205" s="9">
        <v>7816158323</v>
      </c>
      <c r="B4205" s="13"/>
      <c r="C4205" s="13" t="str">
        <f>IF(B4205="","не указан"&amp;COUNTIF($A$3:$A4205,A4205),B4205)</f>
        <v>не указан1</v>
      </c>
      <c r="D4205" s="10" t="str">
        <f t="shared" si="130"/>
        <v>7816158323не указан1</v>
      </c>
      <c r="E4205" s="10" t="s">
        <v>5067</v>
      </c>
      <c r="F4205" s="10" t="s">
        <v>16</v>
      </c>
      <c r="G4205" s="10" t="s">
        <v>1962</v>
      </c>
      <c r="H4205" s="11" t="s">
        <v>2027</v>
      </c>
      <c r="I4205" s="2">
        <f t="shared" si="131"/>
        <v>1</v>
      </c>
      <c r="J4205" s="2" t="s">
        <v>11974</v>
      </c>
    </row>
    <row r="4206" spans="1:10" x14ac:dyDescent="0.25">
      <c r="A4206" s="12">
        <v>7816158330</v>
      </c>
      <c r="B4206" s="13" t="s">
        <v>3754</v>
      </c>
      <c r="C4206" s="13" t="str">
        <f>IF(B4206="","не указан"&amp;COUNTIF($A$3:$A4206,A4206),B4206)</f>
        <v>г Санкт-Петербург, ул Турку, д 2 к 2</v>
      </c>
      <c r="D4206" s="10" t="str">
        <f t="shared" si="130"/>
        <v>7816158330г Санкт-Петербург, ул Турку, д 2 к 2</v>
      </c>
      <c r="E4206" s="13" t="s">
        <v>3755</v>
      </c>
      <c r="F4206" s="13" t="s">
        <v>16</v>
      </c>
      <c r="G4206" s="13" t="s">
        <v>1962</v>
      </c>
      <c r="H4206" s="14" t="s">
        <v>2023</v>
      </c>
      <c r="I4206" s="2">
        <f t="shared" si="131"/>
        <v>1</v>
      </c>
      <c r="J4206" s="2" t="s">
        <v>11974</v>
      </c>
    </row>
    <row r="4207" spans="1:10" x14ac:dyDescent="0.25">
      <c r="A4207" s="9">
        <v>7816158348</v>
      </c>
      <c r="B4207" s="10" t="s">
        <v>4487</v>
      </c>
      <c r="C4207" s="13" t="str">
        <f>IF(B4207="","не указан"&amp;COUNTIF($A$3:$A4207,A4207),B4207)</f>
        <v>Государственное бюджетное дошкольное образовательное учреждение детский сад № 71 Фрунзенского района Санкт-Петербурга</v>
      </c>
      <c r="D4207" s="10" t="str">
        <f t="shared" si="130"/>
        <v>7816158348Государственное бюджетное дошкольное образовательное учреждение детский сад № 71 Фрунзенского района Санкт-Петербурга</v>
      </c>
      <c r="E4207" s="10" t="s">
        <v>4488</v>
      </c>
      <c r="F4207" s="10" t="s">
        <v>16</v>
      </c>
      <c r="G4207" s="10" t="s">
        <v>1962</v>
      </c>
      <c r="H4207" s="11" t="s">
        <v>2012</v>
      </c>
      <c r="I4207" s="2">
        <f t="shared" si="131"/>
        <v>1</v>
      </c>
      <c r="J4207" s="2" t="s">
        <v>11974</v>
      </c>
    </row>
    <row r="4208" spans="1:10" x14ac:dyDescent="0.25">
      <c r="A4208" s="12">
        <v>7816158940</v>
      </c>
      <c r="B4208" s="13"/>
      <c r="C4208" s="13" t="str">
        <f>IF(B4208="","не указан"&amp;COUNTIF($A$3:$A4208,A4208),B4208)</f>
        <v>не указан1</v>
      </c>
      <c r="D4208" s="10" t="str">
        <f t="shared" si="130"/>
        <v>7816158940не указан1</v>
      </c>
      <c r="E4208" s="13" t="s">
        <v>6286</v>
      </c>
      <c r="F4208" s="13" t="s">
        <v>16</v>
      </c>
      <c r="G4208" s="13" t="s">
        <v>1962</v>
      </c>
      <c r="H4208" s="14" t="s">
        <v>1986</v>
      </c>
      <c r="I4208" s="2">
        <f t="shared" si="131"/>
        <v>1</v>
      </c>
      <c r="J4208" s="2" t="s">
        <v>11974</v>
      </c>
    </row>
    <row r="4209" spans="1:10" x14ac:dyDescent="0.25">
      <c r="A4209" s="9">
        <v>7816158958</v>
      </c>
      <c r="B4209" s="10" t="s">
        <v>2829</v>
      </c>
      <c r="C4209" s="13" t="str">
        <f>IF(B4209="","не указан"&amp;COUNTIF($A$3:$A4209,A4209),B4209)</f>
        <v>1е здание</v>
      </c>
      <c r="D4209" s="10" t="str">
        <f t="shared" si="130"/>
        <v>78161589581е здание</v>
      </c>
      <c r="E4209" s="10" t="s">
        <v>2830</v>
      </c>
      <c r="F4209" s="10" t="s">
        <v>16</v>
      </c>
      <c r="G4209" s="10" t="s">
        <v>1962</v>
      </c>
      <c r="H4209" s="11" t="s">
        <v>1985</v>
      </c>
      <c r="I4209" s="2">
        <f t="shared" si="131"/>
        <v>2</v>
      </c>
      <c r="J4209" s="2" t="s">
        <v>11974</v>
      </c>
    </row>
    <row r="4210" spans="1:10" x14ac:dyDescent="0.25">
      <c r="A4210" s="12">
        <v>7816158958</v>
      </c>
      <c r="B4210" s="13" t="s">
        <v>2857</v>
      </c>
      <c r="C4210" s="13" t="str">
        <f>IF(B4210="","не указан"&amp;COUNTIF($A$3:$A4210,A4210),B4210)</f>
        <v>2е здание</v>
      </c>
      <c r="D4210" s="10" t="str">
        <f t="shared" si="130"/>
        <v>78161589582е здание</v>
      </c>
      <c r="E4210" s="13" t="s">
        <v>2858</v>
      </c>
      <c r="F4210" s="13" t="s">
        <v>16</v>
      </c>
      <c r="G4210" s="13" t="s">
        <v>1962</v>
      </c>
      <c r="H4210" s="14" t="s">
        <v>1985</v>
      </c>
      <c r="I4210" s="2">
        <f t="shared" si="131"/>
        <v>1</v>
      </c>
      <c r="J4210" s="2" t="s">
        <v>11974</v>
      </c>
    </row>
    <row r="4211" spans="1:10" x14ac:dyDescent="0.25">
      <c r="A4211" s="9">
        <v>7816158965</v>
      </c>
      <c r="B4211" s="13"/>
      <c r="C4211" s="13" t="str">
        <f>IF(B4211="","не указан"&amp;COUNTIF($A$3:$A4211,A4211),B4211)</f>
        <v>не указан1</v>
      </c>
      <c r="D4211" s="10" t="str">
        <f t="shared" si="130"/>
        <v>7816158965не указан1</v>
      </c>
      <c r="E4211" s="10" t="s">
        <v>5004</v>
      </c>
      <c r="F4211" s="10" t="s">
        <v>16</v>
      </c>
      <c r="G4211" s="10" t="s">
        <v>1962</v>
      </c>
      <c r="H4211" s="11" t="s">
        <v>1978</v>
      </c>
      <c r="I4211" s="2">
        <f t="shared" si="131"/>
        <v>1</v>
      </c>
      <c r="J4211" s="2" t="s">
        <v>11974</v>
      </c>
    </row>
    <row r="4212" spans="1:10" x14ac:dyDescent="0.25">
      <c r="A4212" s="12">
        <v>7816158972</v>
      </c>
      <c r="B4212" s="13"/>
      <c r="C4212" s="13" t="str">
        <f>IF(B4212="","не указан"&amp;COUNTIF($A$3:$A4212,A4212),B4212)</f>
        <v>не указан1</v>
      </c>
      <c r="D4212" s="10" t="str">
        <f t="shared" si="130"/>
        <v>7816158972не указан1</v>
      </c>
      <c r="E4212" s="13" t="s">
        <v>5096</v>
      </c>
      <c r="F4212" s="13" t="s">
        <v>16</v>
      </c>
      <c r="G4212" s="13" t="s">
        <v>1962</v>
      </c>
      <c r="H4212" s="14" t="s">
        <v>2001</v>
      </c>
      <c r="I4212" s="2">
        <f t="shared" si="131"/>
        <v>1</v>
      </c>
      <c r="J4212" s="2" t="s">
        <v>11974</v>
      </c>
    </row>
    <row r="4213" spans="1:10" x14ac:dyDescent="0.25">
      <c r="A4213" s="9">
        <v>7816158980</v>
      </c>
      <c r="B4213" s="13"/>
      <c r="C4213" s="13" t="str">
        <f>IF(B4213="","не указан"&amp;COUNTIF($A$3:$A4213,A4213),B4213)</f>
        <v>не указан1</v>
      </c>
      <c r="D4213" s="10" t="str">
        <f t="shared" si="130"/>
        <v>7816158980не указан1</v>
      </c>
      <c r="E4213" s="10" t="s">
        <v>5191</v>
      </c>
      <c r="F4213" s="10" t="s">
        <v>16</v>
      </c>
      <c r="G4213" s="10" t="s">
        <v>1962</v>
      </c>
      <c r="H4213" s="11" t="s">
        <v>2035</v>
      </c>
      <c r="I4213" s="2">
        <f t="shared" si="131"/>
        <v>1</v>
      </c>
      <c r="J4213" s="2" t="s">
        <v>11974</v>
      </c>
    </row>
    <row r="4214" spans="1:10" x14ac:dyDescent="0.25">
      <c r="A4214" s="12">
        <v>7816158997</v>
      </c>
      <c r="B4214" s="13" t="s">
        <v>5188</v>
      </c>
      <c r="C4214" s="13" t="str">
        <f>IF(B4214="","не указан"&amp;COUNTIF($A$3:$A4214,A4214),B4214)</f>
        <v>Детский Сад</v>
      </c>
      <c r="D4214" s="10" t="str">
        <f t="shared" si="130"/>
        <v>7816158997Детский Сад</v>
      </c>
      <c r="E4214" s="13" t="s">
        <v>5189</v>
      </c>
      <c r="F4214" s="13" t="s">
        <v>16</v>
      </c>
      <c r="G4214" s="13" t="s">
        <v>1962</v>
      </c>
      <c r="H4214" s="14" t="s">
        <v>1999</v>
      </c>
      <c r="I4214" s="2">
        <f t="shared" si="131"/>
        <v>1</v>
      </c>
      <c r="J4214" s="2" t="s">
        <v>11974</v>
      </c>
    </row>
    <row r="4215" spans="1:10" x14ac:dyDescent="0.25">
      <c r="A4215" s="9">
        <v>7816159006</v>
      </c>
      <c r="B4215" s="13"/>
      <c r="C4215" s="13" t="str">
        <f>IF(B4215="","не указан"&amp;COUNTIF($A$3:$A4215,A4215),B4215)</f>
        <v>не указан1</v>
      </c>
      <c r="D4215" s="10" t="str">
        <f t="shared" si="130"/>
        <v>7816159006не указан1</v>
      </c>
      <c r="E4215" s="10" t="s">
        <v>8065</v>
      </c>
      <c r="F4215" s="10" t="s">
        <v>16</v>
      </c>
      <c r="G4215" s="10" t="s">
        <v>1962</v>
      </c>
      <c r="H4215" s="11" t="s">
        <v>2021</v>
      </c>
      <c r="I4215" s="2">
        <f t="shared" si="131"/>
        <v>1</v>
      </c>
      <c r="J4215" s="2" t="s">
        <v>11974</v>
      </c>
    </row>
    <row r="4216" spans="1:10" x14ac:dyDescent="0.25">
      <c r="A4216" s="12">
        <v>7816159013</v>
      </c>
      <c r="B4216" s="13"/>
      <c r="C4216" s="13" t="str">
        <f>IF(B4216="","не указан"&amp;COUNTIF($A$3:$A4216,A4216),B4216)</f>
        <v>не указан1</v>
      </c>
      <c r="D4216" s="10" t="str">
        <f t="shared" si="130"/>
        <v>7816159013не указан1</v>
      </c>
      <c r="E4216" s="13" t="s">
        <v>5773</v>
      </c>
      <c r="F4216" s="13" t="s">
        <v>16</v>
      </c>
      <c r="G4216" s="13" t="s">
        <v>1962</v>
      </c>
      <c r="H4216" s="14" t="s">
        <v>2097</v>
      </c>
      <c r="I4216" s="2">
        <f t="shared" si="131"/>
        <v>2</v>
      </c>
      <c r="J4216" s="2" t="s">
        <v>11974</v>
      </c>
    </row>
    <row r="4217" spans="1:10" x14ac:dyDescent="0.25">
      <c r="A4217" s="9">
        <v>7816159013</v>
      </c>
      <c r="B4217" s="10" t="s">
        <v>5808</v>
      </c>
      <c r="C4217" s="13" t="str">
        <f>IF(B4217="","не указан"&amp;COUNTIF($A$3:$A4217,A4217),B4217)</f>
        <v>дошкольное образовательное учреждение (вторая площадка)</v>
      </c>
      <c r="D4217" s="10" t="str">
        <f t="shared" si="130"/>
        <v>7816159013дошкольное образовательное учреждение (вторая площадка)</v>
      </c>
      <c r="E4217" s="10" t="s">
        <v>5809</v>
      </c>
      <c r="F4217" s="10" t="s">
        <v>16</v>
      </c>
      <c r="G4217" s="10" t="s">
        <v>1962</v>
      </c>
      <c r="H4217" s="11" t="s">
        <v>2097</v>
      </c>
      <c r="I4217" s="2">
        <f t="shared" si="131"/>
        <v>1</v>
      </c>
      <c r="J4217" s="2" t="s">
        <v>11974</v>
      </c>
    </row>
    <row r="4218" spans="1:10" x14ac:dyDescent="0.25">
      <c r="A4218" s="12">
        <v>7816159020</v>
      </c>
      <c r="B4218" s="13"/>
      <c r="C4218" s="13" t="str">
        <f>IF(B4218="","не указан"&amp;COUNTIF($A$3:$A4218,A4218),B4218)</f>
        <v>не указан1</v>
      </c>
      <c r="D4218" s="10" t="str">
        <f t="shared" si="130"/>
        <v>7816159020не указан1</v>
      </c>
      <c r="E4218" s="13" t="s">
        <v>8035</v>
      </c>
      <c r="F4218" s="13" t="s">
        <v>16</v>
      </c>
      <c r="G4218" s="13" t="s">
        <v>1962</v>
      </c>
      <c r="H4218" s="14" t="s">
        <v>2016</v>
      </c>
      <c r="I4218" s="2">
        <f t="shared" si="131"/>
        <v>1</v>
      </c>
      <c r="J4218" s="2" t="s">
        <v>11974</v>
      </c>
    </row>
    <row r="4219" spans="1:10" x14ac:dyDescent="0.25">
      <c r="A4219" s="9">
        <v>7816159038</v>
      </c>
      <c r="B4219" s="13"/>
      <c r="C4219" s="13" t="str">
        <f>IF(B4219="","не указан"&amp;COUNTIF($A$3:$A4219,A4219),B4219)</f>
        <v>не указан1</v>
      </c>
      <c r="D4219" s="10" t="str">
        <f t="shared" si="130"/>
        <v>7816159038не указан1</v>
      </c>
      <c r="E4219" s="10" t="s">
        <v>7599</v>
      </c>
      <c r="F4219" s="10" t="s">
        <v>16</v>
      </c>
      <c r="G4219" s="10" t="s">
        <v>1962</v>
      </c>
      <c r="H4219" s="11" t="s">
        <v>1969</v>
      </c>
      <c r="I4219" s="2">
        <f t="shared" si="131"/>
        <v>1</v>
      </c>
      <c r="J4219" s="2" t="s">
        <v>11974</v>
      </c>
    </row>
    <row r="4220" spans="1:10" x14ac:dyDescent="0.25">
      <c r="A4220" s="12">
        <v>7816159045</v>
      </c>
      <c r="B4220" s="13" t="s">
        <v>5939</v>
      </c>
      <c r="C4220" s="13" t="str">
        <f>IF(B4220="","не указан"&amp;COUNTIF($A$3:$A4220,A4220),B4220)</f>
        <v>Дубовик Лариса Игоревна</v>
      </c>
      <c r="D4220" s="10" t="str">
        <f t="shared" si="130"/>
        <v>7816159045Дубовик Лариса Игоревна</v>
      </c>
      <c r="E4220" s="13" t="s">
        <v>5940</v>
      </c>
      <c r="F4220" s="13" t="s">
        <v>16</v>
      </c>
      <c r="G4220" s="13" t="s">
        <v>1962</v>
      </c>
      <c r="H4220" s="14" t="s">
        <v>1996</v>
      </c>
      <c r="I4220" s="2">
        <f t="shared" si="131"/>
        <v>1</v>
      </c>
      <c r="J4220" s="2" t="s">
        <v>11974</v>
      </c>
    </row>
    <row r="4221" spans="1:10" x14ac:dyDescent="0.25">
      <c r="A4221" s="9">
        <v>7816159052</v>
      </c>
      <c r="B4221" s="13"/>
      <c r="C4221" s="13" t="str">
        <f>IF(B4221="","не указан"&amp;COUNTIF($A$3:$A4221,A4221),B4221)</f>
        <v>не указан1</v>
      </c>
      <c r="D4221" s="10" t="str">
        <f t="shared" si="130"/>
        <v>7816159052не указан1</v>
      </c>
      <c r="E4221" s="10" t="s">
        <v>5065</v>
      </c>
      <c r="F4221" s="10" t="s">
        <v>16</v>
      </c>
      <c r="G4221" s="10" t="s">
        <v>1962</v>
      </c>
      <c r="H4221" s="11" t="s">
        <v>2015</v>
      </c>
      <c r="I4221" s="2">
        <f t="shared" si="131"/>
        <v>1</v>
      </c>
      <c r="J4221" s="2" t="s">
        <v>11974</v>
      </c>
    </row>
    <row r="4222" spans="1:10" x14ac:dyDescent="0.25">
      <c r="A4222" s="12">
        <v>7816159060</v>
      </c>
      <c r="B4222" s="13" t="s">
        <v>4496</v>
      </c>
      <c r="C4222" s="13" t="str">
        <f>IF(B4222="","не указан"&amp;COUNTIF($A$3:$A4222,A4222),B4222)</f>
        <v>Государственное бюджетное дошкольное образовательное учреждение детский сад № 78 комбинированного вида Фрунзенского района Санкт-Петербурга</v>
      </c>
      <c r="D4222" s="10" t="str">
        <f t="shared" si="130"/>
        <v>7816159060Государственное бюджетное дошкольное образовательное учреждение детский сад № 78 комбинированного вида Фрунзенского района Санкт-Петербурга</v>
      </c>
      <c r="E4222" s="13"/>
      <c r="F4222" s="13" t="s">
        <v>16</v>
      </c>
      <c r="G4222" s="13" t="s">
        <v>1962</v>
      </c>
      <c r="H4222" s="14" t="s">
        <v>2018</v>
      </c>
      <c r="I4222" s="2">
        <f t="shared" si="131"/>
        <v>1</v>
      </c>
      <c r="J4222" s="2" t="s">
        <v>11974</v>
      </c>
    </row>
    <row r="4223" spans="1:10" x14ac:dyDescent="0.25">
      <c r="A4223" s="9">
        <v>7816159077</v>
      </c>
      <c r="B4223" s="13"/>
      <c r="C4223" s="13" t="str">
        <f>IF(B4223="","не указан"&amp;COUNTIF($A$3:$A4223,A4223),B4223)</f>
        <v>не указан1</v>
      </c>
      <c r="D4223" s="10" t="str">
        <f t="shared" si="130"/>
        <v>7816159077не указан1</v>
      </c>
      <c r="E4223" s="10" t="s">
        <v>5007</v>
      </c>
      <c r="F4223" s="10" t="s">
        <v>16</v>
      </c>
      <c r="G4223" s="10" t="s">
        <v>1962</v>
      </c>
      <c r="H4223" s="11" t="s">
        <v>1977</v>
      </c>
      <c r="I4223" s="2">
        <f t="shared" si="131"/>
        <v>1</v>
      </c>
      <c r="J4223" s="2" t="s">
        <v>11974</v>
      </c>
    </row>
    <row r="4224" spans="1:10" x14ac:dyDescent="0.25">
      <c r="A4224" s="12">
        <v>7816159084</v>
      </c>
      <c r="B4224" s="13"/>
      <c r="C4224" s="13" t="str">
        <f>IF(B4224="","не указан"&amp;COUNTIF($A$3:$A4224,A4224),B4224)</f>
        <v>не указан1</v>
      </c>
      <c r="D4224" s="10" t="str">
        <f t="shared" si="130"/>
        <v>7816159084не указан1</v>
      </c>
      <c r="E4224" s="13"/>
      <c r="F4224" s="13" t="s">
        <v>16</v>
      </c>
      <c r="G4224" s="13" t="s">
        <v>1962</v>
      </c>
      <c r="H4224" s="14" t="s">
        <v>1971</v>
      </c>
      <c r="I4224" s="2">
        <f t="shared" si="131"/>
        <v>1</v>
      </c>
      <c r="J4224" s="2" t="s">
        <v>11974</v>
      </c>
    </row>
    <row r="4225" spans="1:10" x14ac:dyDescent="0.25">
      <c r="A4225" s="9">
        <v>7816159101</v>
      </c>
      <c r="B4225" s="13"/>
      <c r="C4225" s="13" t="str">
        <f>IF(B4225="","не указан"&amp;COUNTIF($A$3:$A4225,A4225),B4225)</f>
        <v>не указан1</v>
      </c>
      <c r="D4225" s="10" t="str">
        <f t="shared" si="130"/>
        <v>7816159101не указан1</v>
      </c>
      <c r="E4225" s="10" t="s">
        <v>8080</v>
      </c>
      <c r="F4225" s="10" t="s">
        <v>16</v>
      </c>
      <c r="G4225" s="10" t="s">
        <v>1962</v>
      </c>
      <c r="H4225" s="11" t="s">
        <v>1989</v>
      </c>
      <c r="I4225" s="2">
        <f t="shared" si="131"/>
        <v>2</v>
      </c>
      <c r="J4225" s="2" t="s">
        <v>11974</v>
      </c>
    </row>
    <row r="4226" spans="1:10" x14ac:dyDescent="0.25">
      <c r="A4226" s="12">
        <v>7816159101</v>
      </c>
      <c r="B4226" s="13" t="s">
        <v>8164</v>
      </c>
      <c r="C4226" s="13" t="str">
        <f>IF(B4226="","не указан"&amp;COUNTIF($A$3:$A4226,A4226),B4226)</f>
        <v>Образовательное учреждение (филиал)</v>
      </c>
      <c r="D4226" s="10" t="str">
        <f t="shared" si="130"/>
        <v>7816159101Образовательное учреждение (филиал)</v>
      </c>
      <c r="E4226" s="13" t="s">
        <v>8165</v>
      </c>
      <c r="F4226" s="13" t="s">
        <v>16</v>
      </c>
      <c r="G4226" s="13" t="s">
        <v>1962</v>
      </c>
      <c r="H4226" s="14" t="s">
        <v>1989</v>
      </c>
      <c r="I4226" s="2">
        <f t="shared" si="131"/>
        <v>1</v>
      </c>
      <c r="J4226" s="2" t="s">
        <v>11974</v>
      </c>
    </row>
    <row r="4227" spans="1:10" x14ac:dyDescent="0.25">
      <c r="A4227" s="9">
        <v>7816160410</v>
      </c>
      <c r="B4227" s="13"/>
      <c r="C4227" s="13" t="str">
        <f>IF(B4227="","не указан"&amp;COUNTIF($A$3:$A4227,A4227),B4227)</f>
        <v>не указан1</v>
      </c>
      <c r="D4227" s="10" t="str">
        <f t="shared" si="130"/>
        <v>7816160410не указан1</v>
      </c>
      <c r="E4227" s="10" t="s">
        <v>7563</v>
      </c>
      <c r="F4227" s="10" t="s">
        <v>16</v>
      </c>
      <c r="G4227" s="10" t="s">
        <v>1962</v>
      </c>
      <c r="H4227" s="11" t="s">
        <v>1975</v>
      </c>
      <c r="I4227" s="2">
        <f t="shared" si="131"/>
        <v>1</v>
      </c>
      <c r="J4227" s="2" t="s">
        <v>11974</v>
      </c>
    </row>
    <row r="4228" spans="1:10" x14ac:dyDescent="0.25">
      <c r="A4228" s="12">
        <v>7816160435</v>
      </c>
      <c r="B4228" s="13"/>
      <c r="C4228" s="13" t="str">
        <f>IF(B4228="","не указан"&amp;COUNTIF($A$3:$A4228,A4228),B4228)</f>
        <v>не указан1</v>
      </c>
      <c r="D4228" s="10" t="str">
        <f t="shared" ref="D4228:D4291" si="132">A4228&amp;C4228</f>
        <v>7816160435не указан1</v>
      </c>
      <c r="E4228" s="13" t="s">
        <v>5097</v>
      </c>
      <c r="F4228" s="13" t="s">
        <v>16</v>
      </c>
      <c r="G4228" s="13" t="s">
        <v>1962</v>
      </c>
      <c r="H4228" s="14" t="s">
        <v>2009</v>
      </c>
      <c r="I4228" s="2">
        <f t="shared" ref="I4228:I4291" si="133">COUNTIF(A4228:A10959,A4228)</f>
        <v>1</v>
      </c>
      <c r="J4228" s="2" t="s">
        <v>11974</v>
      </c>
    </row>
    <row r="4229" spans="1:10" x14ac:dyDescent="0.25">
      <c r="A4229" s="9">
        <v>7816160442</v>
      </c>
      <c r="B4229" s="13"/>
      <c r="C4229" s="13" t="str">
        <f>IF(B4229="","не указан"&amp;COUNTIF($A$3:$A4229,A4229),B4229)</f>
        <v>не указан1</v>
      </c>
      <c r="D4229" s="10" t="str">
        <f t="shared" si="132"/>
        <v>7816160442не указан1</v>
      </c>
      <c r="E4229" s="10" t="s">
        <v>5100</v>
      </c>
      <c r="F4229" s="10" t="s">
        <v>16</v>
      </c>
      <c r="G4229" s="10" t="s">
        <v>1962</v>
      </c>
      <c r="H4229" s="11" t="s">
        <v>2013</v>
      </c>
      <c r="I4229" s="2">
        <f t="shared" si="133"/>
        <v>1</v>
      </c>
      <c r="J4229" s="2" t="s">
        <v>11974</v>
      </c>
    </row>
    <row r="4230" spans="1:10" x14ac:dyDescent="0.25">
      <c r="A4230" s="12">
        <v>7816160467</v>
      </c>
      <c r="B4230" s="13"/>
      <c r="C4230" s="13" t="str">
        <f>IF(B4230="","не указан"&amp;COUNTIF($A$3:$A4230,A4230),B4230)</f>
        <v>не указан1</v>
      </c>
      <c r="D4230" s="10" t="str">
        <f t="shared" si="132"/>
        <v>7816160467не указан1</v>
      </c>
      <c r="E4230" s="13" t="s">
        <v>7953</v>
      </c>
      <c r="F4230" s="13" t="s">
        <v>16</v>
      </c>
      <c r="G4230" s="13" t="s">
        <v>1962</v>
      </c>
      <c r="H4230" s="14" t="s">
        <v>1976</v>
      </c>
      <c r="I4230" s="2">
        <f t="shared" si="133"/>
        <v>1</v>
      </c>
      <c r="J4230" s="2" t="s">
        <v>11974</v>
      </c>
    </row>
    <row r="4231" spans="1:10" x14ac:dyDescent="0.25">
      <c r="A4231" s="9">
        <v>7816160481</v>
      </c>
      <c r="B4231" s="10" t="s">
        <v>4639</v>
      </c>
      <c r="C4231" s="13" t="str">
        <f>IF(B4231="","не указан"&amp;COUNTIF($A$3:$A4231,A4231),B4231)</f>
        <v>Государственное бюджетное дошкольное образовательное учреждения детский сад№101 компенсирующего вида Фрунзенского района Санкт-Петербург</v>
      </c>
      <c r="D4231" s="10" t="str">
        <f t="shared" si="132"/>
        <v>7816160481Государственное бюджетное дошкольное образовательное учреждения детский сад№101 компенсирующего вида Фрунзенского района Санкт-Петербург</v>
      </c>
      <c r="E4231" s="10"/>
      <c r="F4231" s="10" t="s">
        <v>16</v>
      </c>
      <c r="G4231" s="10" t="s">
        <v>1962</v>
      </c>
      <c r="H4231" s="11" t="s">
        <v>1964</v>
      </c>
      <c r="I4231" s="2">
        <f t="shared" si="133"/>
        <v>1</v>
      </c>
      <c r="J4231" s="2" t="s">
        <v>11974</v>
      </c>
    </row>
    <row r="4232" spans="1:10" x14ac:dyDescent="0.25">
      <c r="A4232" s="12">
        <v>7816160499</v>
      </c>
      <c r="B4232" s="13"/>
      <c r="C4232" s="13" t="str">
        <f>IF(B4232="","не указан"&amp;COUNTIF($A$3:$A4232,A4232),B4232)</f>
        <v>не указан1</v>
      </c>
      <c r="D4232" s="10" t="str">
        <f t="shared" si="132"/>
        <v>7816160499не указан1</v>
      </c>
      <c r="E4232" s="13" t="s">
        <v>5170</v>
      </c>
      <c r="F4232" s="13" t="s">
        <v>16</v>
      </c>
      <c r="G4232" s="13" t="s">
        <v>1962</v>
      </c>
      <c r="H4232" s="14" t="s">
        <v>2003</v>
      </c>
      <c r="I4232" s="2">
        <f t="shared" si="133"/>
        <v>1</v>
      </c>
      <c r="J4232" s="2" t="s">
        <v>11974</v>
      </c>
    </row>
    <row r="4233" spans="1:10" x14ac:dyDescent="0.25">
      <c r="A4233" s="9">
        <v>7816160509</v>
      </c>
      <c r="B4233" s="10" t="s">
        <v>6338</v>
      </c>
      <c r="C4233" s="13" t="str">
        <f>IF(B4233="","не указан"&amp;COUNTIF($A$3:$A4233,A4233),B4233)</f>
        <v>Здание детского сада №1</v>
      </c>
      <c r="D4233" s="10" t="str">
        <f t="shared" si="132"/>
        <v>7816160509Здание детского сада №1</v>
      </c>
      <c r="E4233" s="10" t="s">
        <v>6339</v>
      </c>
      <c r="F4233" s="10" t="s">
        <v>16</v>
      </c>
      <c r="G4233" s="10" t="s">
        <v>1962</v>
      </c>
      <c r="H4233" s="11" t="s">
        <v>2024</v>
      </c>
      <c r="I4233" s="2">
        <f t="shared" si="133"/>
        <v>3</v>
      </c>
      <c r="J4233" s="2" t="s">
        <v>11974</v>
      </c>
    </row>
    <row r="4234" spans="1:10" x14ac:dyDescent="0.25">
      <c r="A4234" s="12">
        <v>7816160509</v>
      </c>
      <c r="B4234" s="13" t="s">
        <v>6344</v>
      </c>
      <c r="C4234" s="13" t="str">
        <f>IF(B4234="","не указан"&amp;COUNTIF($A$3:$A4234,A4234),B4234)</f>
        <v>Здание детского сада №2</v>
      </c>
      <c r="D4234" s="10" t="str">
        <f t="shared" si="132"/>
        <v>7816160509Здание детского сада №2</v>
      </c>
      <c r="E4234" s="13" t="s">
        <v>6345</v>
      </c>
      <c r="F4234" s="13" t="s">
        <v>16</v>
      </c>
      <c r="G4234" s="13" t="s">
        <v>1962</v>
      </c>
      <c r="H4234" s="14" t="s">
        <v>2024</v>
      </c>
      <c r="I4234" s="2">
        <f t="shared" si="133"/>
        <v>2</v>
      </c>
      <c r="J4234" s="2" t="s">
        <v>11974</v>
      </c>
    </row>
    <row r="4235" spans="1:10" x14ac:dyDescent="0.25">
      <c r="A4235" s="9">
        <v>7816160509</v>
      </c>
      <c r="B4235" s="10" t="s">
        <v>6346</v>
      </c>
      <c r="C4235" s="13" t="str">
        <f>IF(B4235="","не указан"&amp;COUNTIF($A$3:$A4235,A4235),B4235)</f>
        <v>Здание детского сада №3</v>
      </c>
      <c r="D4235" s="10" t="str">
        <f t="shared" si="132"/>
        <v>7816160509Здание детского сада №3</v>
      </c>
      <c r="E4235" s="10"/>
      <c r="F4235" s="10" t="s">
        <v>16</v>
      </c>
      <c r="G4235" s="10" t="s">
        <v>1962</v>
      </c>
      <c r="H4235" s="11" t="s">
        <v>2024</v>
      </c>
      <c r="I4235" s="2">
        <f t="shared" si="133"/>
        <v>1</v>
      </c>
      <c r="J4235" s="2" t="s">
        <v>11974</v>
      </c>
    </row>
    <row r="4236" spans="1:10" x14ac:dyDescent="0.25">
      <c r="A4236" s="12">
        <v>7816160516</v>
      </c>
      <c r="B4236" s="13" t="s">
        <v>4348</v>
      </c>
      <c r="C4236" s="13" t="str">
        <f>IF(B4236="","не указан"&amp;COUNTIF($A$3:$A4236,A4236),B4236)</f>
        <v>Государственное бюджетное дошкольное образовательное учреждение детский сад № 120 комбинированного вида Фрунзенского района Санкт-Петербурга</v>
      </c>
      <c r="D4236" s="10" t="str">
        <f t="shared" si="132"/>
        <v>7816160516Государственное бюджетное дошкольное образовательное учреждение детский сад № 120 комбинированного вида Фрунзенского района Санкт-Петербурга</v>
      </c>
      <c r="E4236" s="13"/>
      <c r="F4236" s="13" t="s">
        <v>16</v>
      </c>
      <c r="G4236" s="13" t="s">
        <v>1962</v>
      </c>
      <c r="H4236" s="14" t="s">
        <v>1980</v>
      </c>
      <c r="I4236" s="2">
        <f t="shared" si="133"/>
        <v>1</v>
      </c>
      <c r="J4236" s="2" t="s">
        <v>11974</v>
      </c>
    </row>
    <row r="4237" spans="1:10" x14ac:dyDescent="0.25">
      <c r="A4237" s="9">
        <v>7816160523</v>
      </c>
      <c r="B4237" s="13"/>
      <c r="C4237" s="13" t="str">
        <f>IF(B4237="","не указан"&amp;COUNTIF($A$3:$A4237,A4237),B4237)</f>
        <v>не указан1</v>
      </c>
      <c r="D4237" s="10" t="str">
        <f t="shared" si="132"/>
        <v>7816160523не указан1</v>
      </c>
      <c r="E4237" s="10" t="s">
        <v>5797</v>
      </c>
      <c r="F4237" s="10" t="s">
        <v>16</v>
      </c>
      <c r="G4237" s="10" t="s">
        <v>1962</v>
      </c>
      <c r="H4237" s="11" t="s">
        <v>1973</v>
      </c>
      <c r="I4237" s="2">
        <f t="shared" si="133"/>
        <v>1</v>
      </c>
      <c r="J4237" s="2" t="s">
        <v>11974</v>
      </c>
    </row>
    <row r="4238" spans="1:10" x14ac:dyDescent="0.25">
      <c r="A4238" s="12">
        <v>7816160530</v>
      </c>
      <c r="B4238" s="13" t="s">
        <v>4497</v>
      </c>
      <c r="C4238" s="13" t="str">
        <f>IF(B4238="","не указан"&amp;COUNTIF($A$3:$A4238,A4238),B4238)</f>
        <v>Государственное бюджетное дошкольное образовательное учреждение детский сад № 79 компенсирующего вида Фрунзенского района Санкт-Петербурга "Семицветик"</v>
      </c>
      <c r="D4238" s="10" t="str">
        <f t="shared" si="132"/>
        <v>7816160530Государственное бюджетное дошкольное образовательное учреждение детский сад № 79 компенсирующего вида Фрунзенского района Санкт-Петербурга "Семицветик"</v>
      </c>
      <c r="E4238" s="13" t="s">
        <v>4498</v>
      </c>
      <c r="F4238" s="13" t="s">
        <v>16</v>
      </c>
      <c r="G4238" s="13" t="s">
        <v>1962</v>
      </c>
      <c r="H4238" s="14" t="s">
        <v>2019</v>
      </c>
      <c r="I4238" s="2">
        <f t="shared" si="133"/>
        <v>1</v>
      </c>
      <c r="J4238" s="2" t="s">
        <v>11974</v>
      </c>
    </row>
    <row r="4239" spans="1:10" x14ac:dyDescent="0.25">
      <c r="A4239" s="9">
        <v>7816160548</v>
      </c>
      <c r="B4239" s="10" t="s">
        <v>4621</v>
      </c>
      <c r="C4239" s="13" t="str">
        <f>IF(B4239="","не указан"&amp;COUNTIF($A$3:$A4239,A4239),B4239)</f>
        <v>Государственное бюджетное дошкольное образовательное учреждение Центр развития ребенка - детский сад № 111 Фрунзенского района Санкт-Петербурга</v>
      </c>
      <c r="D4239" s="10" t="str">
        <f t="shared" si="132"/>
        <v>7816160548Государственное бюджетное дошкольное образовательное учреждение Центр развития ребенка - детский сад № 111 Фрунзенского района Санкт-Петербурга</v>
      </c>
      <c r="E4239" s="10" t="s">
        <v>4622</v>
      </c>
      <c r="F4239" s="10" t="s">
        <v>16</v>
      </c>
      <c r="G4239" s="10" t="s">
        <v>1962</v>
      </c>
      <c r="H4239" s="11" t="s">
        <v>2039</v>
      </c>
      <c r="I4239" s="2">
        <f t="shared" si="133"/>
        <v>1</v>
      </c>
      <c r="J4239" s="2" t="s">
        <v>11974</v>
      </c>
    </row>
    <row r="4240" spans="1:10" x14ac:dyDescent="0.25">
      <c r="A4240" s="12">
        <v>7816164077</v>
      </c>
      <c r="B4240" s="13"/>
      <c r="C4240" s="13" t="str">
        <f>IF(B4240="","не указан"&amp;COUNTIF($A$3:$A4240,A4240),B4240)</f>
        <v>не указан1</v>
      </c>
      <c r="D4240" s="10" t="str">
        <f t="shared" si="132"/>
        <v>7816164077не указан1</v>
      </c>
      <c r="E4240" s="13" t="s">
        <v>11802</v>
      </c>
      <c r="F4240" s="13" t="s">
        <v>16</v>
      </c>
      <c r="G4240" s="13" t="s">
        <v>1962</v>
      </c>
      <c r="H4240" s="14" t="s">
        <v>2050</v>
      </c>
      <c r="I4240" s="2">
        <f t="shared" si="133"/>
        <v>1</v>
      </c>
      <c r="J4240" s="2" t="s">
        <v>11974</v>
      </c>
    </row>
    <row r="4241" spans="1:10" x14ac:dyDescent="0.25">
      <c r="A4241" s="9">
        <v>7816164084</v>
      </c>
      <c r="B4241" s="13"/>
      <c r="C4241" s="13" t="str">
        <f>IF(B4241="","не указан"&amp;COUNTIF($A$3:$A4241,A4241),B4241)</f>
        <v>не указан1</v>
      </c>
      <c r="D4241" s="10" t="str">
        <f t="shared" si="132"/>
        <v>7816164084не указан1</v>
      </c>
      <c r="E4241" s="10" t="s">
        <v>11266</v>
      </c>
      <c r="F4241" s="10" t="s">
        <v>16</v>
      </c>
      <c r="G4241" s="10" t="s">
        <v>1962</v>
      </c>
      <c r="H4241" s="11" t="s">
        <v>2051</v>
      </c>
      <c r="I4241" s="2">
        <f t="shared" si="133"/>
        <v>1</v>
      </c>
      <c r="J4241" s="2" t="s">
        <v>11974</v>
      </c>
    </row>
    <row r="4242" spans="1:10" x14ac:dyDescent="0.25">
      <c r="A4242" s="12">
        <v>7816164091</v>
      </c>
      <c r="B4242" s="13" t="s">
        <v>4736</v>
      </c>
      <c r="C4242" s="13" t="str">
        <f>IF(B4242="","не указан"&amp;COUNTIF($A$3:$A4242,A4242),B4242)</f>
        <v>Государственное бюджетное общеобразовательное учреждение средняя общеобразовательная школа № 212 Фрунзенского района Санкт-Петербурга</v>
      </c>
      <c r="D4242" s="10" t="str">
        <f t="shared" si="132"/>
        <v>7816164091Государственное бюджетное общеобразовательное учреждение средняя общеобразовательная школа № 212 Фрунзенского района Санкт-Петербурга</v>
      </c>
      <c r="E4242" s="13" t="s">
        <v>4737</v>
      </c>
      <c r="F4242" s="13" t="s">
        <v>16</v>
      </c>
      <c r="G4242" s="13" t="s">
        <v>1962</v>
      </c>
      <c r="H4242" s="14" t="s">
        <v>2052</v>
      </c>
      <c r="I4242" s="2">
        <f t="shared" si="133"/>
        <v>1</v>
      </c>
      <c r="J4242" s="2" t="s">
        <v>11974</v>
      </c>
    </row>
    <row r="4243" spans="1:10" x14ac:dyDescent="0.25">
      <c r="A4243" s="9">
        <v>7816164101</v>
      </c>
      <c r="B4243" s="13"/>
      <c r="C4243" s="13" t="str">
        <f>IF(B4243="","не указан"&amp;COUNTIF($A$3:$A4243,A4243),B4243)</f>
        <v>не указан1</v>
      </c>
      <c r="D4243" s="10" t="str">
        <f t="shared" si="132"/>
        <v>7816164101не указан1</v>
      </c>
      <c r="E4243" s="10" t="s">
        <v>4283</v>
      </c>
      <c r="F4243" s="10" t="s">
        <v>16</v>
      </c>
      <c r="G4243" s="10" t="s">
        <v>1962</v>
      </c>
      <c r="H4243" s="11" t="s">
        <v>2054</v>
      </c>
      <c r="I4243" s="2">
        <f t="shared" si="133"/>
        <v>2</v>
      </c>
      <c r="J4243" s="2" t="s">
        <v>11974</v>
      </c>
    </row>
    <row r="4244" spans="1:10" x14ac:dyDescent="0.25">
      <c r="A4244" s="12">
        <v>7816164101</v>
      </c>
      <c r="B4244" s="13" t="s">
        <v>11912</v>
      </c>
      <c r="C4244" s="13" t="str">
        <f>IF(B4244="","не указан"&amp;COUNTIF($A$3:$A4244,A4244),B4244)</f>
        <v>школа, 2-я площадка</v>
      </c>
      <c r="D4244" s="10" t="str">
        <f t="shared" si="132"/>
        <v>7816164101школа, 2-я площадка</v>
      </c>
      <c r="E4244" s="13" t="s">
        <v>11913</v>
      </c>
      <c r="F4244" s="13" t="s">
        <v>16</v>
      </c>
      <c r="G4244" s="13" t="s">
        <v>1962</v>
      </c>
      <c r="H4244" s="14" t="s">
        <v>2054</v>
      </c>
      <c r="I4244" s="2">
        <f t="shared" si="133"/>
        <v>1</v>
      </c>
      <c r="J4244" s="2" t="s">
        <v>11974</v>
      </c>
    </row>
    <row r="4245" spans="1:10" x14ac:dyDescent="0.25">
      <c r="A4245" s="9">
        <v>7816164119</v>
      </c>
      <c r="B4245" s="13"/>
      <c r="C4245" s="13" t="str">
        <f>IF(B4245="","не указан"&amp;COUNTIF($A$3:$A4245,A4245),B4245)</f>
        <v>не указан1</v>
      </c>
      <c r="D4245" s="10" t="str">
        <f t="shared" si="132"/>
        <v>7816164119не указан1</v>
      </c>
      <c r="E4245" s="10" t="s">
        <v>11768</v>
      </c>
      <c r="F4245" s="10" t="s">
        <v>16</v>
      </c>
      <c r="G4245" s="10" t="s">
        <v>1962</v>
      </c>
      <c r="H4245" s="11" t="s">
        <v>2053</v>
      </c>
      <c r="I4245" s="2">
        <f t="shared" si="133"/>
        <v>1</v>
      </c>
      <c r="J4245" s="2" t="s">
        <v>11974</v>
      </c>
    </row>
    <row r="4246" spans="1:10" x14ac:dyDescent="0.25">
      <c r="A4246" s="12">
        <v>7816164158</v>
      </c>
      <c r="B4246" s="13" t="s">
        <v>8312</v>
      </c>
      <c r="C4246" s="13" t="str">
        <f>IF(B4246="","не указан"&amp;COUNTIF($A$3:$A4246,A4246),B4246)</f>
        <v>общеобразовательное учреждение (школа)</v>
      </c>
      <c r="D4246" s="10" t="str">
        <f t="shared" si="132"/>
        <v>7816164158общеобразовательное учреждение (школа)</v>
      </c>
      <c r="E4246" s="13" t="s">
        <v>8313</v>
      </c>
      <c r="F4246" s="13" t="s">
        <v>16</v>
      </c>
      <c r="G4246" s="13" t="s">
        <v>1962</v>
      </c>
      <c r="H4246" s="14" t="s">
        <v>2056</v>
      </c>
      <c r="I4246" s="2">
        <f t="shared" si="133"/>
        <v>1</v>
      </c>
      <c r="J4246" s="2" t="s">
        <v>11974</v>
      </c>
    </row>
    <row r="4247" spans="1:10" x14ac:dyDescent="0.25">
      <c r="A4247" s="9">
        <v>7816164461</v>
      </c>
      <c r="B4247" s="10" t="s">
        <v>3551</v>
      </c>
      <c r="C4247" s="13" t="str">
        <f>IF(B4247="","не указан"&amp;COUNTIF($A$3:$A4247,A4247),B4247)</f>
        <v>Бюджетное общеобразовательное учреждение</v>
      </c>
      <c r="D4247" s="10" t="str">
        <f t="shared" si="132"/>
        <v>7816164461Бюджетное общеобразовательное учреждение</v>
      </c>
      <c r="E4247" s="10" t="s">
        <v>3552</v>
      </c>
      <c r="F4247" s="10" t="s">
        <v>16</v>
      </c>
      <c r="G4247" s="10" t="s">
        <v>1962</v>
      </c>
      <c r="H4247" s="11" t="s">
        <v>2087</v>
      </c>
      <c r="I4247" s="2">
        <f t="shared" si="133"/>
        <v>1</v>
      </c>
      <c r="J4247" s="2" t="s">
        <v>11974</v>
      </c>
    </row>
    <row r="4248" spans="1:10" x14ac:dyDescent="0.25">
      <c r="A4248" s="12">
        <v>7816164479</v>
      </c>
      <c r="B4248" s="13"/>
      <c r="C4248" s="13" t="str">
        <f>IF(B4248="","не указан"&amp;COUNTIF($A$3:$A4248,A4248),B4248)</f>
        <v>не указан1</v>
      </c>
      <c r="D4248" s="10" t="str">
        <f t="shared" si="132"/>
        <v>7816164479не указан1</v>
      </c>
      <c r="E4248" s="13" t="s">
        <v>11265</v>
      </c>
      <c r="F4248" s="13" t="s">
        <v>16</v>
      </c>
      <c r="G4248" s="13" t="s">
        <v>1962</v>
      </c>
      <c r="H4248" s="14" t="s">
        <v>2073</v>
      </c>
      <c r="I4248" s="2">
        <f t="shared" si="133"/>
        <v>1</v>
      </c>
      <c r="J4248" s="2" t="s">
        <v>11974</v>
      </c>
    </row>
    <row r="4249" spans="1:10" x14ac:dyDescent="0.25">
      <c r="A4249" s="9">
        <v>7816164486</v>
      </c>
      <c r="B4249" s="13"/>
      <c r="C4249" s="13" t="str">
        <f>IF(B4249="","не указан"&amp;COUNTIF($A$3:$A4249,A4249),B4249)</f>
        <v>не указан1</v>
      </c>
      <c r="D4249" s="10" t="str">
        <f t="shared" si="132"/>
        <v>7816164486не указан1</v>
      </c>
      <c r="E4249" s="10" t="s">
        <v>4145</v>
      </c>
      <c r="F4249" s="10" t="s">
        <v>16</v>
      </c>
      <c r="G4249" s="10" t="s">
        <v>1962</v>
      </c>
      <c r="H4249" s="11" t="s">
        <v>2075</v>
      </c>
      <c r="I4249" s="2">
        <f t="shared" si="133"/>
        <v>1</v>
      </c>
      <c r="J4249" s="2" t="s">
        <v>11974</v>
      </c>
    </row>
    <row r="4250" spans="1:10" x14ac:dyDescent="0.25">
      <c r="A4250" s="12">
        <v>7816164493</v>
      </c>
      <c r="B4250" s="13" t="s">
        <v>4028</v>
      </c>
      <c r="C4250" s="13" t="str">
        <f>IF(B4250="","не указан"&amp;COUNTIF($A$3:$A4250,A4250),B4250)</f>
        <v>ГБОУ СОШ №364</v>
      </c>
      <c r="D4250" s="10" t="str">
        <f t="shared" si="132"/>
        <v>7816164493ГБОУ СОШ №364</v>
      </c>
      <c r="E4250" s="13"/>
      <c r="F4250" s="13" t="s">
        <v>16</v>
      </c>
      <c r="G4250" s="13" t="s">
        <v>1962</v>
      </c>
      <c r="H4250" s="14" t="s">
        <v>2076</v>
      </c>
      <c r="I4250" s="2">
        <f t="shared" si="133"/>
        <v>1</v>
      </c>
      <c r="J4250" s="2" t="s">
        <v>11974</v>
      </c>
    </row>
    <row r="4251" spans="1:10" x14ac:dyDescent="0.25">
      <c r="A4251" s="9">
        <v>7816164503</v>
      </c>
      <c r="B4251" s="13"/>
      <c r="C4251" s="13" t="str">
        <f>IF(B4251="","не указан"&amp;COUNTIF($A$3:$A4251,A4251),B4251)</f>
        <v>не указан1</v>
      </c>
      <c r="D4251" s="10" t="str">
        <f t="shared" si="132"/>
        <v>7816164503не указан1</v>
      </c>
      <c r="E4251" s="10" t="s">
        <v>6235</v>
      </c>
      <c r="F4251" s="10" t="s">
        <v>16</v>
      </c>
      <c r="G4251" s="10" t="s">
        <v>1962</v>
      </c>
      <c r="H4251" s="11" t="s">
        <v>2077</v>
      </c>
      <c r="I4251" s="2">
        <f t="shared" si="133"/>
        <v>2</v>
      </c>
      <c r="J4251" s="2" t="s">
        <v>11974</v>
      </c>
    </row>
    <row r="4252" spans="1:10" x14ac:dyDescent="0.25">
      <c r="A4252" s="12">
        <v>7816164503</v>
      </c>
      <c r="B4252" s="13"/>
      <c r="C4252" s="13" t="str">
        <f>IF(B4252="","не указан"&amp;COUNTIF($A$3:$A4252,A4252),B4252)</f>
        <v>не указан2</v>
      </c>
      <c r="D4252" s="10" t="str">
        <f t="shared" si="132"/>
        <v>7816164503не указан2</v>
      </c>
      <c r="E4252" s="13" t="s">
        <v>6618</v>
      </c>
      <c r="F4252" s="13" t="s">
        <v>16</v>
      </c>
      <c r="G4252" s="13" t="s">
        <v>1962</v>
      </c>
      <c r="H4252" s="14" t="s">
        <v>2077</v>
      </c>
      <c r="I4252" s="2">
        <f t="shared" si="133"/>
        <v>1</v>
      </c>
      <c r="J4252" s="2" t="s">
        <v>11974</v>
      </c>
    </row>
    <row r="4253" spans="1:10" x14ac:dyDescent="0.25">
      <c r="A4253" s="9">
        <v>7816164510</v>
      </c>
      <c r="B4253" s="10" t="s">
        <v>8809</v>
      </c>
      <c r="C4253" s="13" t="str">
        <f>IF(B4253="","не указан"&amp;COUNTIF($A$3:$A4253,A4253),B4253)</f>
        <v>отдельно стоящее</v>
      </c>
      <c r="D4253" s="10" t="str">
        <f t="shared" si="132"/>
        <v>7816164510отдельно стоящее</v>
      </c>
      <c r="E4253" s="10" t="s">
        <v>8810</v>
      </c>
      <c r="F4253" s="10" t="s">
        <v>16</v>
      </c>
      <c r="G4253" s="10" t="s">
        <v>1962</v>
      </c>
      <c r="H4253" s="11" t="s">
        <v>2078</v>
      </c>
      <c r="I4253" s="2">
        <f t="shared" si="133"/>
        <v>1</v>
      </c>
      <c r="J4253" s="2" t="s">
        <v>11974</v>
      </c>
    </row>
    <row r="4254" spans="1:10" x14ac:dyDescent="0.25">
      <c r="A4254" s="12">
        <v>7816164528</v>
      </c>
      <c r="B4254" s="13"/>
      <c r="C4254" s="13" t="str">
        <f>IF(B4254="","не указан"&amp;COUNTIF($A$3:$A4254,A4254),B4254)</f>
        <v>не указан1</v>
      </c>
      <c r="D4254" s="10" t="str">
        <f t="shared" si="132"/>
        <v>7816164528не указан1</v>
      </c>
      <c r="E4254" s="13" t="s">
        <v>11230</v>
      </c>
      <c r="F4254" s="13" t="s">
        <v>16</v>
      </c>
      <c r="G4254" s="13" t="s">
        <v>1962</v>
      </c>
      <c r="H4254" s="14" t="s">
        <v>2079</v>
      </c>
      <c r="I4254" s="2">
        <f t="shared" si="133"/>
        <v>1</v>
      </c>
      <c r="J4254" s="2" t="s">
        <v>11974</v>
      </c>
    </row>
    <row r="4255" spans="1:10" x14ac:dyDescent="0.25">
      <c r="A4255" s="9">
        <v>7816164535</v>
      </c>
      <c r="B4255" s="13"/>
      <c r="C4255" s="13" t="str">
        <f>IF(B4255="","не указан"&amp;COUNTIF($A$3:$A4255,A4255),B4255)</f>
        <v>не указан1</v>
      </c>
      <c r="D4255" s="10" t="str">
        <f t="shared" si="132"/>
        <v>7816164535не указан1</v>
      </c>
      <c r="E4255" s="10" t="s">
        <v>11823</v>
      </c>
      <c r="F4255" s="10" t="s">
        <v>16</v>
      </c>
      <c r="G4255" s="10" t="s">
        <v>1962</v>
      </c>
      <c r="H4255" s="11" t="s">
        <v>2081</v>
      </c>
      <c r="I4255" s="2">
        <f t="shared" si="133"/>
        <v>1</v>
      </c>
      <c r="J4255" s="2" t="s">
        <v>11974</v>
      </c>
    </row>
    <row r="4256" spans="1:10" x14ac:dyDescent="0.25">
      <c r="A4256" s="12">
        <v>7816164542</v>
      </c>
      <c r="B4256" s="13" t="s">
        <v>4809</v>
      </c>
      <c r="C4256" s="13" t="str">
        <f>IF(B4256="","не указан"&amp;COUNTIF($A$3:$A4256,A4256),B4256)</f>
        <v>Государственное бюджетное общеобразовательное учреждение средняя общеобразовательная школа №322 Фрунзенского района Санкт-Петербурга</v>
      </c>
      <c r="D4256" s="10" t="str">
        <f t="shared" si="132"/>
        <v>7816164542Государственное бюджетное общеобразовательное учреждение средняя общеобразовательная школа №322 Фрунзенского района Санкт-Петербурга</v>
      </c>
      <c r="E4256" s="13" t="s">
        <v>4810</v>
      </c>
      <c r="F4256" s="13" t="s">
        <v>16</v>
      </c>
      <c r="G4256" s="13" t="s">
        <v>1962</v>
      </c>
      <c r="H4256" s="14" t="s">
        <v>2072</v>
      </c>
      <c r="I4256" s="2">
        <f t="shared" si="133"/>
        <v>1</v>
      </c>
      <c r="J4256" s="2" t="s">
        <v>11974</v>
      </c>
    </row>
    <row r="4257" spans="1:10" x14ac:dyDescent="0.25">
      <c r="A4257" s="9">
        <v>7816164550</v>
      </c>
      <c r="B4257" s="13"/>
      <c r="C4257" s="13" t="str">
        <f>IF(B4257="","не указан"&amp;COUNTIF($A$3:$A4257,A4257),B4257)</f>
        <v>не указан1</v>
      </c>
      <c r="D4257" s="10" t="str">
        <f t="shared" si="132"/>
        <v>7816164550не указан1</v>
      </c>
      <c r="E4257" s="10" t="s">
        <v>11795</v>
      </c>
      <c r="F4257" s="10" t="s">
        <v>16</v>
      </c>
      <c r="G4257" s="10" t="s">
        <v>1962</v>
      </c>
      <c r="H4257" s="11" t="s">
        <v>2057</v>
      </c>
      <c r="I4257" s="2">
        <f t="shared" si="133"/>
        <v>1</v>
      </c>
      <c r="J4257" s="2" t="s">
        <v>11974</v>
      </c>
    </row>
    <row r="4258" spans="1:10" x14ac:dyDescent="0.25">
      <c r="A4258" s="12">
        <v>7816164567</v>
      </c>
      <c r="B4258" s="13"/>
      <c r="C4258" s="13" t="str">
        <f>IF(B4258="","не указан"&amp;COUNTIF($A$3:$A4258,A4258),B4258)</f>
        <v>не указан1</v>
      </c>
      <c r="D4258" s="10" t="str">
        <f t="shared" si="132"/>
        <v>7816164567не указан1</v>
      </c>
      <c r="E4258" s="13" t="s">
        <v>10849</v>
      </c>
      <c r="F4258" s="13" t="s">
        <v>16</v>
      </c>
      <c r="G4258" s="13" t="s">
        <v>1962</v>
      </c>
      <c r="H4258" s="14" t="s">
        <v>2085</v>
      </c>
      <c r="I4258" s="2">
        <f t="shared" si="133"/>
        <v>1</v>
      </c>
      <c r="J4258" s="2" t="s">
        <v>11974</v>
      </c>
    </row>
    <row r="4259" spans="1:10" x14ac:dyDescent="0.25">
      <c r="A4259" s="9">
        <v>7816165183</v>
      </c>
      <c r="B4259" s="10" t="s">
        <v>3705</v>
      </c>
      <c r="C4259" s="13" t="str">
        <f>IF(B4259="","не указан"&amp;COUNTIF($A$3:$A4259,A4259),B4259)</f>
        <v>Вторая площадка общеобразовательного учреждения</v>
      </c>
      <c r="D4259" s="10" t="str">
        <f t="shared" si="132"/>
        <v>7816165183Вторая площадка общеобразовательного учреждения</v>
      </c>
      <c r="E4259" s="10" t="s">
        <v>3706</v>
      </c>
      <c r="F4259" s="10" t="s">
        <v>16</v>
      </c>
      <c r="G4259" s="10" t="s">
        <v>1962</v>
      </c>
      <c r="H4259" s="11" t="s">
        <v>2074</v>
      </c>
      <c r="I4259" s="2">
        <f t="shared" si="133"/>
        <v>3</v>
      </c>
      <c r="J4259" s="2" t="s">
        <v>11974</v>
      </c>
    </row>
    <row r="4260" spans="1:10" x14ac:dyDescent="0.25">
      <c r="A4260" s="12">
        <v>7816165183</v>
      </c>
      <c r="B4260" s="13" t="s">
        <v>4172</v>
      </c>
      <c r="C4260" s="13" t="str">
        <f>IF(B4260="","не указан"&amp;COUNTIF($A$3:$A4260,A4260),B4260)</f>
        <v>Главное здание образовательного учреждения</v>
      </c>
      <c r="D4260" s="10" t="str">
        <f t="shared" si="132"/>
        <v>7816165183Главное здание образовательного учреждения</v>
      </c>
      <c r="E4260" s="13" t="s">
        <v>4173</v>
      </c>
      <c r="F4260" s="13" t="s">
        <v>16</v>
      </c>
      <c r="G4260" s="13" t="s">
        <v>1962</v>
      </c>
      <c r="H4260" s="14" t="s">
        <v>2074</v>
      </c>
      <c r="I4260" s="2">
        <f t="shared" si="133"/>
        <v>2</v>
      </c>
      <c r="J4260" s="2" t="s">
        <v>11974</v>
      </c>
    </row>
    <row r="4261" spans="1:10" x14ac:dyDescent="0.25">
      <c r="A4261" s="9">
        <v>7816165183</v>
      </c>
      <c r="B4261" s="10" t="s">
        <v>10708</v>
      </c>
      <c r="C4261" s="13" t="str">
        <f>IF(B4261="","не указан"&amp;COUNTIF($A$3:$A4261,A4261),B4261)</f>
        <v>Спортзал общеобразовательного учреждения</v>
      </c>
      <c r="D4261" s="10" t="str">
        <f t="shared" si="132"/>
        <v>7816165183Спортзал общеобразовательного учреждения</v>
      </c>
      <c r="E4261" s="10" t="s">
        <v>10709</v>
      </c>
      <c r="F4261" s="10" t="s">
        <v>16</v>
      </c>
      <c r="G4261" s="10" t="s">
        <v>1962</v>
      </c>
      <c r="H4261" s="11" t="s">
        <v>2074</v>
      </c>
      <c r="I4261" s="2">
        <f t="shared" si="133"/>
        <v>1</v>
      </c>
      <c r="J4261" s="2" t="s">
        <v>11974</v>
      </c>
    </row>
    <row r="4262" spans="1:10" x14ac:dyDescent="0.25">
      <c r="A4262" s="12">
        <v>7816165190</v>
      </c>
      <c r="B4262" s="13"/>
      <c r="C4262" s="13" t="str">
        <f>IF(B4262="","не указан"&amp;COUNTIF($A$3:$A4262,A4262),B4262)</f>
        <v>не указан1</v>
      </c>
      <c r="D4262" s="10" t="str">
        <f t="shared" si="132"/>
        <v>7816165190не указан1</v>
      </c>
      <c r="E4262" s="13" t="s">
        <v>11771</v>
      </c>
      <c r="F4262" s="13" t="s">
        <v>16</v>
      </c>
      <c r="G4262" s="13" t="s">
        <v>1962</v>
      </c>
      <c r="H4262" s="14" t="s">
        <v>2058</v>
      </c>
      <c r="I4262" s="2">
        <f t="shared" si="133"/>
        <v>1</v>
      </c>
      <c r="J4262" s="2" t="s">
        <v>11974</v>
      </c>
    </row>
    <row r="4263" spans="1:10" x14ac:dyDescent="0.25">
      <c r="A4263" s="9">
        <v>7816165218</v>
      </c>
      <c r="B4263" s="10" t="s">
        <v>4038</v>
      </c>
      <c r="C4263" s="13" t="str">
        <f>IF(B4263="","не указан"&amp;COUNTIF($A$3:$A4263,A4263),B4263)</f>
        <v>ГБОУ средняя школа № 298 Фрунзенского района Санкт-Петербурга</v>
      </c>
      <c r="D4263" s="10" t="str">
        <f t="shared" si="132"/>
        <v>7816165218ГБОУ средняя школа № 298 Фрунзенского района Санкт-Петербурга</v>
      </c>
      <c r="E4263" s="10" t="s">
        <v>4039</v>
      </c>
      <c r="F4263" s="10" t="s">
        <v>16</v>
      </c>
      <c r="G4263" s="10" t="s">
        <v>1962</v>
      </c>
      <c r="H4263" s="11" t="s">
        <v>2060</v>
      </c>
      <c r="I4263" s="2">
        <f t="shared" si="133"/>
        <v>1</v>
      </c>
      <c r="J4263" s="2" t="s">
        <v>11974</v>
      </c>
    </row>
    <row r="4264" spans="1:10" x14ac:dyDescent="0.25">
      <c r="A4264" s="12">
        <v>7816165225</v>
      </c>
      <c r="B4264" s="13"/>
      <c r="C4264" s="13" t="str">
        <f>IF(B4264="","не указан"&amp;COUNTIF($A$3:$A4264,A4264),B4264)</f>
        <v>не указан1</v>
      </c>
      <c r="D4264" s="10" t="str">
        <f t="shared" si="132"/>
        <v>7816165225не указан1</v>
      </c>
      <c r="E4264" s="13" t="s">
        <v>7567</v>
      </c>
      <c r="F4264" s="13" t="s">
        <v>16</v>
      </c>
      <c r="G4264" s="13" t="s">
        <v>1962</v>
      </c>
      <c r="H4264" s="14" t="s">
        <v>2062</v>
      </c>
      <c r="I4264" s="2">
        <f t="shared" si="133"/>
        <v>1</v>
      </c>
      <c r="J4264" s="2" t="s">
        <v>11974</v>
      </c>
    </row>
    <row r="4265" spans="1:10" x14ac:dyDescent="0.25">
      <c r="A4265" s="9">
        <v>7816165232</v>
      </c>
      <c r="B4265" s="13"/>
      <c r="C4265" s="13" t="str">
        <f>IF(B4265="","не указан"&amp;COUNTIF($A$3:$A4265,A4265),B4265)</f>
        <v>не указан1</v>
      </c>
      <c r="D4265" s="10" t="str">
        <f t="shared" si="132"/>
        <v>7816165232не указан1</v>
      </c>
      <c r="E4265" s="10" t="s">
        <v>7893</v>
      </c>
      <c r="F4265" s="10" t="s">
        <v>16</v>
      </c>
      <c r="G4265" s="10" t="s">
        <v>1962</v>
      </c>
      <c r="H4265" s="11" t="s">
        <v>2063</v>
      </c>
      <c r="I4265" s="2">
        <f t="shared" si="133"/>
        <v>2</v>
      </c>
      <c r="J4265" s="2" t="s">
        <v>11974</v>
      </c>
    </row>
    <row r="4266" spans="1:10" x14ac:dyDescent="0.25">
      <c r="A4266" s="12">
        <v>7816165232</v>
      </c>
      <c r="B4266" s="13"/>
      <c r="C4266" s="13" t="str">
        <f>IF(B4266="","не указан"&amp;COUNTIF($A$3:$A4266,A4266),B4266)</f>
        <v>не указан2</v>
      </c>
      <c r="D4266" s="10" t="str">
        <f t="shared" si="132"/>
        <v>7816165232не указан2</v>
      </c>
      <c r="E4266" s="13" t="s">
        <v>11422</v>
      </c>
      <c r="F4266" s="13" t="s">
        <v>16</v>
      </c>
      <c r="G4266" s="13" t="s">
        <v>1962</v>
      </c>
      <c r="H4266" s="14" t="s">
        <v>2063</v>
      </c>
      <c r="I4266" s="2">
        <f t="shared" si="133"/>
        <v>1</v>
      </c>
      <c r="J4266" s="2" t="s">
        <v>11974</v>
      </c>
    </row>
    <row r="4267" spans="1:10" x14ac:dyDescent="0.25">
      <c r="A4267" s="9">
        <v>7816165240</v>
      </c>
      <c r="B4267" s="13"/>
      <c r="C4267" s="13" t="str">
        <f>IF(B4267="","не указан"&amp;COUNTIF($A$3:$A4267,A4267),B4267)</f>
        <v>не указан1</v>
      </c>
      <c r="D4267" s="10" t="str">
        <f t="shared" si="132"/>
        <v>7816165240не указан1</v>
      </c>
      <c r="E4267" s="10" t="s">
        <v>10729</v>
      </c>
      <c r="F4267" s="10" t="s">
        <v>16</v>
      </c>
      <c r="G4267" s="10" t="s">
        <v>1962</v>
      </c>
      <c r="H4267" s="11" t="s">
        <v>2064</v>
      </c>
      <c r="I4267" s="2">
        <f t="shared" si="133"/>
        <v>2</v>
      </c>
      <c r="J4267" s="2" t="s">
        <v>11974</v>
      </c>
    </row>
    <row r="4268" spans="1:10" x14ac:dyDescent="0.25">
      <c r="A4268" s="12">
        <v>7816165240</v>
      </c>
      <c r="B4268" s="13"/>
      <c r="C4268" s="13" t="str">
        <f>IF(B4268="","не указан"&amp;COUNTIF($A$3:$A4268,A4268),B4268)</f>
        <v>не указан2</v>
      </c>
      <c r="D4268" s="10" t="str">
        <f t="shared" si="132"/>
        <v>7816165240не указан2</v>
      </c>
      <c r="E4268" s="13" t="s">
        <v>11221</v>
      </c>
      <c r="F4268" s="13" t="s">
        <v>16</v>
      </c>
      <c r="G4268" s="13" t="s">
        <v>1962</v>
      </c>
      <c r="H4268" s="14" t="s">
        <v>2064</v>
      </c>
      <c r="I4268" s="2">
        <f t="shared" si="133"/>
        <v>1</v>
      </c>
      <c r="J4268" s="2" t="s">
        <v>11974</v>
      </c>
    </row>
    <row r="4269" spans="1:10" x14ac:dyDescent="0.25">
      <c r="A4269" s="9">
        <v>7816165257</v>
      </c>
      <c r="B4269" s="13"/>
      <c r="C4269" s="13" t="str">
        <f>IF(B4269="","не указан"&amp;COUNTIF($A$3:$A4269,A4269),B4269)</f>
        <v>не указан1</v>
      </c>
      <c r="D4269" s="10" t="str">
        <f t="shared" si="132"/>
        <v>7816165257не указан1</v>
      </c>
      <c r="E4269" s="10" t="s">
        <v>11786</v>
      </c>
      <c r="F4269" s="10" t="s">
        <v>16</v>
      </c>
      <c r="G4269" s="10" t="s">
        <v>1962</v>
      </c>
      <c r="H4269" s="11" t="s">
        <v>2067</v>
      </c>
      <c r="I4269" s="2">
        <f t="shared" si="133"/>
        <v>1</v>
      </c>
      <c r="J4269" s="2" t="s">
        <v>11974</v>
      </c>
    </row>
    <row r="4270" spans="1:10" x14ac:dyDescent="0.25">
      <c r="A4270" s="12">
        <v>7816165264</v>
      </c>
      <c r="B4270" s="13"/>
      <c r="C4270" s="13" t="str">
        <f>IF(B4270="","не указан"&amp;COUNTIF($A$3:$A4270,A4270),B4270)</f>
        <v>не указан1</v>
      </c>
      <c r="D4270" s="10" t="str">
        <f t="shared" si="132"/>
        <v>7816165264не указан1</v>
      </c>
      <c r="E4270" s="13" t="s">
        <v>7854</v>
      </c>
      <c r="F4270" s="13" t="s">
        <v>16</v>
      </c>
      <c r="G4270" s="13" t="s">
        <v>1962</v>
      </c>
      <c r="H4270" s="14" t="s">
        <v>2068</v>
      </c>
      <c r="I4270" s="2">
        <f t="shared" si="133"/>
        <v>1</v>
      </c>
      <c r="J4270" s="2" t="s">
        <v>11974</v>
      </c>
    </row>
    <row r="4271" spans="1:10" x14ac:dyDescent="0.25">
      <c r="A4271" s="9">
        <v>7816165271</v>
      </c>
      <c r="B4271" s="13"/>
      <c r="C4271" s="13" t="str">
        <f>IF(B4271="","не указан"&amp;COUNTIF($A$3:$A4271,A4271),B4271)</f>
        <v>не указан1</v>
      </c>
      <c r="D4271" s="10" t="str">
        <f t="shared" si="132"/>
        <v>7816165271не указан1</v>
      </c>
      <c r="E4271" s="10" t="s">
        <v>7585</v>
      </c>
      <c r="F4271" s="10" t="s">
        <v>16</v>
      </c>
      <c r="G4271" s="10" t="s">
        <v>1962</v>
      </c>
      <c r="H4271" s="11" t="s">
        <v>2070</v>
      </c>
      <c r="I4271" s="2">
        <f t="shared" si="133"/>
        <v>1</v>
      </c>
      <c r="J4271" s="2" t="s">
        <v>11974</v>
      </c>
    </row>
    <row r="4272" spans="1:10" x14ac:dyDescent="0.25">
      <c r="A4272" s="12">
        <v>7816165289</v>
      </c>
      <c r="B4272" s="13"/>
      <c r="C4272" s="13" t="str">
        <f>IF(B4272="","не указан"&amp;COUNTIF($A$3:$A4272,A4272),B4272)</f>
        <v>не указан1</v>
      </c>
      <c r="D4272" s="10" t="str">
        <f t="shared" si="132"/>
        <v>7816165289не указан1</v>
      </c>
      <c r="E4272" s="13" t="s">
        <v>7979</v>
      </c>
      <c r="F4272" s="13" t="s">
        <v>16</v>
      </c>
      <c r="G4272" s="13" t="s">
        <v>1962</v>
      </c>
      <c r="H4272" s="14" t="s">
        <v>2071</v>
      </c>
      <c r="I4272" s="2">
        <f t="shared" si="133"/>
        <v>1</v>
      </c>
      <c r="J4272" s="2" t="s">
        <v>11974</v>
      </c>
    </row>
    <row r="4273" spans="1:10" x14ac:dyDescent="0.25">
      <c r="A4273" s="9">
        <v>7816166275</v>
      </c>
      <c r="B4273" s="10" t="s">
        <v>8322</v>
      </c>
      <c r="C4273" s="13" t="str">
        <f>IF(B4273="","не указан"&amp;COUNTIF($A$3:$A4273,A4273),B4273)</f>
        <v>общественное</v>
      </c>
      <c r="D4273" s="10" t="str">
        <f t="shared" si="132"/>
        <v>7816166275общественное</v>
      </c>
      <c r="E4273" s="10" t="s">
        <v>8323</v>
      </c>
      <c r="F4273" s="10" t="s">
        <v>16</v>
      </c>
      <c r="G4273" s="10" t="s">
        <v>1962</v>
      </c>
      <c r="H4273" s="11" t="s">
        <v>2042</v>
      </c>
      <c r="I4273" s="2">
        <f t="shared" si="133"/>
        <v>1</v>
      </c>
      <c r="J4273" s="2" t="s">
        <v>11974</v>
      </c>
    </row>
    <row r="4274" spans="1:10" x14ac:dyDescent="0.25">
      <c r="A4274" s="12">
        <v>7816166282</v>
      </c>
      <c r="B4274" s="13"/>
      <c r="C4274" s="13" t="str">
        <f>IF(B4274="","не указан"&amp;COUNTIF($A$3:$A4274,A4274),B4274)</f>
        <v>не указан1</v>
      </c>
      <c r="D4274" s="10" t="str">
        <f t="shared" si="132"/>
        <v>7816166282не указан1</v>
      </c>
      <c r="E4274" s="13" t="s">
        <v>7442</v>
      </c>
      <c r="F4274" s="13" t="s">
        <v>16</v>
      </c>
      <c r="G4274" s="13" t="s">
        <v>1962</v>
      </c>
      <c r="H4274" s="14" t="s">
        <v>2086</v>
      </c>
      <c r="I4274" s="2">
        <f t="shared" si="133"/>
        <v>1</v>
      </c>
      <c r="J4274" s="2" t="s">
        <v>11974</v>
      </c>
    </row>
    <row r="4275" spans="1:10" x14ac:dyDescent="0.25">
      <c r="A4275" s="9">
        <v>7816166300</v>
      </c>
      <c r="B4275" s="10" t="s">
        <v>5554</v>
      </c>
      <c r="C4275" s="13" t="str">
        <f>IF(B4275="","не указан"&amp;COUNTIF($A$3:$A4275,A4275),B4275)</f>
        <v>для учебного процесса</v>
      </c>
      <c r="D4275" s="10" t="str">
        <f t="shared" si="132"/>
        <v>7816166300для учебного процесса</v>
      </c>
      <c r="E4275" s="10" t="s">
        <v>5555</v>
      </c>
      <c r="F4275" s="10" t="s">
        <v>16</v>
      </c>
      <c r="G4275" s="10" t="s">
        <v>1962</v>
      </c>
      <c r="H4275" s="11" t="s">
        <v>2080</v>
      </c>
      <c r="I4275" s="2">
        <f t="shared" si="133"/>
        <v>1</v>
      </c>
      <c r="J4275" s="2" t="s">
        <v>11974</v>
      </c>
    </row>
    <row r="4276" spans="1:10" x14ac:dyDescent="0.25">
      <c r="A4276" s="12">
        <v>7816166317</v>
      </c>
      <c r="B4276" s="13" t="s">
        <v>11895</v>
      </c>
      <c r="C4276" s="13" t="str">
        <f>IF(B4276="","не указан"&amp;COUNTIF($A$3:$A4276,A4276),B4276)</f>
        <v>Школа № 301</v>
      </c>
      <c r="D4276" s="10" t="str">
        <f t="shared" si="132"/>
        <v>7816166317Школа № 301</v>
      </c>
      <c r="E4276" s="13" t="s">
        <v>11896</v>
      </c>
      <c r="F4276" s="13" t="s">
        <v>16</v>
      </c>
      <c r="G4276" s="13" t="s">
        <v>1962</v>
      </c>
      <c r="H4276" s="14" t="s">
        <v>2061</v>
      </c>
      <c r="I4276" s="2">
        <f t="shared" si="133"/>
        <v>1</v>
      </c>
      <c r="J4276" s="2" t="s">
        <v>11974</v>
      </c>
    </row>
    <row r="4277" spans="1:10" x14ac:dyDescent="0.25">
      <c r="A4277" s="9">
        <v>7816166557</v>
      </c>
      <c r="B4277" s="13"/>
      <c r="C4277" s="13" t="str">
        <f>IF(B4277="","не указан"&amp;COUNTIF($A$3:$A4277,A4277),B4277)</f>
        <v>не указан1</v>
      </c>
      <c r="D4277" s="10" t="str">
        <f t="shared" si="132"/>
        <v>7816166557не указан1</v>
      </c>
      <c r="E4277" s="10"/>
      <c r="F4277" s="10" t="s">
        <v>16</v>
      </c>
      <c r="G4277" s="10" t="s">
        <v>1962</v>
      </c>
      <c r="H4277" s="11" t="s">
        <v>2082</v>
      </c>
      <c r="I4277" s="2">
        <f t="shared" si="133"/>
        <v>1</v>
      </c>
      <c r="J4277" s="2" t="s">
        <v>11974</v>
      </c>
    </row>
    <row r="4278" spans="1:10" x14ac:dyDescent="0.25">
      <c r="A4278" s="12">
        <v>7816166564</v>
      </c>
      <c r="B4278" s="13"/>
      <c r="C4278" s="13" t="str">
        <f>IF(B4278="","не указан"&amp;COUNTIF($A$3:$A4278,A4278),B4278)</f>
        <v>не указан1</v>
      </c>
      <c r="D4278" s="10" t="str">
        <f t="shared" si="132"/>
        <v>7816166564не указан1</v>
      </c>
      <c r="E4278" s="13" t="s">
        <v>8333</v>
      </c>
      <c r="F4278" s="13" t="s">
        <v>16</v>
      </c>
      <c r="G4278" s="13" t="s">
        <v>1962</v>
      </c>
      <c r="H4278" s="14" t="s">
        <v>2046</v>
      </c>
      <c r="I4278" s="2">
        <f t="shared" si="133"/>
        <v>1</v>
      </c>
      <c r="J4278" s="2" t="s">
        <v>11974</v>
      </c>
    </row>
    <row r="4279" spans="1:10" x14ac:dyDescent="0.25">
      <c r="A4279" s="9">
        <v>7816166571</v>
      </c>
      <c r="B4279" s="10" t="s">
        <v>4807</v>
      </c>
      <c r="C4279" s="13" t="str">
        <f>IF(B4279="","не указан"&amp;COUNTIF($A$3:$A4279,A4279),B4279)</f>
        <v>Государственное бюджетное общеобразовательное учреждение средняя общеобразовательная школа №311 с углубленным изучением физики Фрунзенского района Санкт-Петербурга.</v>
      </c>
      <c r="D4279" s="10" t="str">
        <f t="shared" si="132"/>
        <v>7816166571Государственное бюджетное общеобразовательное учреждение средняя общеобразовательная школа №311 с углубленным изучением физики Фрунзенского района Санкт-Петербурга.</v>
      </c>
      <c r="E4279" s="10" t="s">
        <v>4808</v>
      </c>
      <c r="F4279" s="10" t="s">
        <v>16</v>
      </c>
      <c r="G4279" s="10" t="s">
        <v>1962</v>
      </c>
      <c r="H4279" s="11" t="s">
        <v>2066</v>
      </c>
      <c r="I4279" s="2">
        <f t="shared" si="133"/>
        <v>1</v>
      </c>
      <c r="J4279" s="2" t="s">
        <v>11974</v>
      </c>
    </row>
    <row r="4280" spans="1:10" x14ac:dyDescent="0.25">
      <c r="A4280" s="12">
        <v>7816166589</v>
      </c>
      <c r="B4280" s="13" t="s">
        <v>8677</v>
      </c>
      <c r="C4280" s="13" t="str">
        <f>IF(B4280="","не указан"&amp;COUNTIF($A$3:$A4280,A4280),B4280)</f>
        <v>отделение дошкольного образоваия</v>
      </c>
      <c r="D4280" s="10" t="str">
        <f t="shared" si="132"/>
        <v>7816166589отделение дошкольного образоваия</v>
      </c>
      <c r="E4280" s="13" t="s">
        <v>8678</v>
      </c>
      <c r="F4280" s="13" t="s">
        <v>16</v>
      </c>
      <c r="G4280" s="13" t="s">
        <v>1962</v>
      </c>
      <c r="H4280" s="14" t="s">
        <v>2059</v>
      </c>
      <c r="I4280" s="2">
        <f t="shared" si="133"/>
        <v>3</v>
      </c>
      <c r="J4280" s="2" t="s">
        <v>11974</v>
      </c>
    </row>
    <row r="4281" spans="1:10" x14ac:dyDescent="0.25">
      <c r="A4281" s="9">
        <v>7816166589</v>
      </c>
      <c r="B4281" s="10" t="s">
        <v>8679</v>
      </c>
      <c r="C4281" s="13" t="str">
        <f>IF(B4281="","не указан"&amp;COUNTIF($A$3:$A4281,A4281),B4281)</f>
        <v>отделение дошкольного образования</v>
      </c>
      <c r="D4281" s="10" t="str">
        <f t="shared" si="132"/>
        <v>7816166589отделение дошкольного образования</v>
      </c>
      <c r="E4281" s="10"/>
      <c r="F4281" s="10" t="s">
        <v>16</v>
      </c>
      <c r="G4281" s="10" t="s">
        <v>1962</v>
      </c>
      <c r="H4281" s="11" t="s">
        <v>2059</v>
      </c>
      <c r="I4281" s="2">
        <f t="shared" si="133"/>
        <v>2</v>
      </c>
      <c r="J4281" s="2" t="s">
        <v>11974</v>
      </c>
    </row>
    <row r="4282" spans="1:10" x14ac:dyDescent="0.25">
      <c r="A4282" s="12">
        <v>7816166589</v>
      </c>
      <c r="B4282" s="13"/>
      <c r="C4282" s="13" t="str">
        <f>IF(B4282="","не указан"&amp;COUNTIF($A$3:$A4282,A4282),B4282)</f>
        <v>не указан3</v>
      </c>
      <c r="D4282" s="10" t="str">
        <f t="shared" si="132"/>
        <v>7816166589не указан3</v>
      </c>
      <c r="E4282" s="13" t="s">
        <v>11794</v>
      </c>
      <c r="F4282" s="13" t="s">
        <v>16</v>
      </c>
      <c r="G4282" s="13" t="s">
        <v>1962</v>
      </c>
      <c r="H4282" s="14" t="s">
        <v>2059</v>
      </c>
      <c r="I4282" s="2">
        <f t="shared" si="133"/>
        <v>1</v>
      </c>
      <c r="J4282" s="2" t="s">
        <v>11974</v>
      </c>
    </row>
    <row r="4283" spans="1:10" x14ac:dyDescent="0.25">
      <c r="A4283" s="9">
        <v>7816166927</v>
      </c>
      <c r="B4283" s="13"/>
      <c r="C4283" s="13" t="str">
        <f>IF(B4283="","не указан"&amp;COUNTIF($A$3:$A4283,A4283),B4283)</f>
        <v>не указан1</v>
      </c>
      <c r="D4283" s="10" t="str">
        <f t="shared" si="132"/>
        <v>7816166927не указан1</v>
      </c>
      <c r="E4283" s="10" t="s">
        <v>11791</v>
      </c>
      <c r="F4283" s="10" t="s">
        <v>16</v>
      </c>
      <c r="G4283" s="10" t="s">
        <v>1962</v>
      </c>
      <c r="H4283" s="11" t="s">
        <v>2055</v>
      </c>
      <c r="I4283" s="2">
        <f t="shared" si="133"/>
        <v>1</v>
      </c>
      <c r="J4283" s="2" t="s">
        <v>11974</v>
      </c>
    </row>
    <row r="4284" spans="1:10" x14ac:dyDescent="0.25">
      <c r="A4284" s="12">
        <v>7816167751</v>
      </c>
      <c r="B4284" s="13" t="s">
        <v>4025</v>
      </c>
      <c r="C4284" s="13" t="str">
        <f>IF(B4284="","не указан"&amp;COUNTIF($A$3:$A4284,A4284),B4284)</f>
        <v>ГБОУ СОШ № 553</v>
      </c>
      <c r="D4284" s="10" t="str">
        <f t="shared" si="132"/>
        <v>7816167751ГБОУ СОШ № 553</v>
      </c>
      <c r="E4284" s="13" t="s">
        <v>4026</v>
      </c>
      <c r="F4284" s="13" t="s">
        <v>16</v>
      </c>
      <c r="G4284" s="13" t="s">
        <v>1962</v>
      </c>
      <c r="H4284" s="14" t="s">
        <v>2084</v>
      </c>
      <c r="I4284" s="2">
        <f t="shared" si="133"/>
        <v>1</v>
      </c>
      <c r="J4284" s="2" t="s">
        <v>11974</v>
      </c>
    </row>
    <row r="4285" spans="1:10" x14ac:dyDescent="0.25">
      <c r="A4285" s="9">
        <v>7816167776</v>
      </c>
      <c r="B4285" s="13"/>
      <c r="C4285" s="13" t="str">
        <f>IF(B4285="","не указан"&amp;COUNTIF($A$3:$A4285,A4285),B4285)</f>
        <v>не указан1</v>
      </c>
      <c r="D4285" s="10" t="str">
        <f t="shared" si="132"/>
        <v>7816167776не указан1</v>
      </c>
      <c r="E4285" s="10" t="s">
        <v>11775</v>
      </c>
      <c r="F4285" s="10" t="s">
        <v>16</v>
      </c>
      <c r="G4285" s="10" t="s">
        <v>1962</v>
      </c>
      <c r="H4285" s="11" t="s">
        <v>2045</v>
      </c>
      <c r="I4285" s="2">
        <f t="shared" si="133"/>
        <v>1</v>
      </c>
      <c r="J4285" s="2" t="s">
        <v>11974</v>
      </c>
    </row>
    <row r="4286" spans="1:10" x14ac:dyDescent="0.25">
      <c r="A4286" s="12">
        <v>7816167783</v>
      </c>
      <c r="B4286" s="13"/>
      <c r="C4286" s="13" t="str">
        <f>IF(B4286="","не указан"&amp;COUNTIF($A$3:$A4286,A4286),B4286)</f>
        <v>не указан1</v>
      </c>
      <c r="D4286" s="10" t="str">
        <f t="shared" si="132"/>
        <v>7816167783не указан1</v>
      </c>
      <c r="E4286" s="13"/>
      <c r="F4286" s="13" t="s">
        <v>16</v>
      </c>
      <c r="G4286" s="13" t="s">
        <v>1962</v>
      </c>
      <c r="H4286" s="14" t="s">
        <v>2048</v>
      </c>
      <c r="I4286" s="2">
        <f t="shared" si="133"/>
        <v>2</v>
      </c>
      <c r="J4286" s="2" t="s">
        <v>11974</v>
      </c>
    </row>
    <row r="4287" spans="1:10" x14ac:dyDescent="0.25">
      <c r="A4287" s="9">
        <v>7816167783</v>
      </c>
      <c r="B4287" s="13"/>
      <c r="C4287" s="13" t="str">
        <f>IF(B4287="","не указан"&amp;COUNTIF($A$3:$A4287,A4287),B4287)</f>
        <v>не указан2</v>
      </c>
      <c r="D4287" s="10" t="str">
        <f t="shared" si="132"/>
        <v>7816167783не указан2</v>
      </c>
      <c r="E4287" s="10" t="s">
        <v>8072</v>
      </c>
      <c r="F4287" s="10" t="s">
        <v>16</v>
      </c>
      <c r="G4287" s="10" t="s">
        <v>1962</v>
      </c>
      <c r="H4287" s="11" t="s">
        <v>2048</v>
      </c>
      <c r="I4287" s="2">
        <f t="shared" si="133"/>
        <v>1</v>
      </c>
      <c r="J4287" s="2" t="s">
        <v>11974</v>
      </c>
    </row>
    <row r="4288" spans="1:10" x14ac:dyDescent="0.25">
      <c r="A4288" s="12">
        <v>7816170458</v>
      </c>
      <c r="B4288" s="13" t="s">
        <v>7440</v>
      </c>
      <c r="C4288" s="13" t="str">
        <f>IF(B4288="","не указан"&amp;COUNTIF($A$3:$A4288,A4288),B4288)</f>
        <v>музыкальная школа</v>
      </c>
      <c r="D4288" s="10" t="str">
        <f t="shared" si="132"/>
        <v>7816170458музыкальная школа</v>
      </c>
      <c r="E4288" s="13" t="s">
        <v>7441</v>
      </c>
      <c r="F4288" s="13" t="s">
        <v>2243</v>
      </c>
      <c r="G4288" s="13" t="s">
        <v>2428</v>
      </c>
      <c r="H4288" s="14" t="s">
        <v>2454</v>
      </c>
      <c r="I4288" s="2">
        <f t="shared" si="133"/>
        <v>3</v>
      </c>
      <c r="J4288" s="2" t="s">
        <v>11974</v>
      </c>
    </row>
    <row r="4289" spans="1:10" x14ac:dyDescent="0.25">
      <c r="A4289" s="9">
        <v>7816170458</v>
      </c>
      <c r="B4289" s="10" t="s">
        <v>7793</v>
      </c>
      <c r="C4289" s="13" t="str">
        <f>IF(B4289="","не указан"&amp;COUNTIF($A$3:$A4289,A4289),B4289)</f>
        <v>нежилое помещение в многоквартирном жилом доме</v>
      </c>
      <c r="D4289" s="10" t="str">
        <f t="shared" si="132"/>
        <v>7816170458нежилое помещение в многоквартирном жилом доме</v>
      </c>
      <c r="E4289" s="10" t="s">
        <v>7794</v>
      </c>
      <c r="F4289" s="10" t="s">
        <v>2243</v>
      </c>
      <c r="G4289" s="10" t="s">
        <v>2428</v>
      </c>
      <c r="H4289" s="11" t="s">
        <v>2454</v>
      </c>
      <c r="I4289" s="2">
        <f t="shared" si="133"/>
        <v>2</v>
      </c>
      <c r="J4289" s="2" t="s">
        <v>11974</v>
      </c>
    </row>
    <row r="4290" spans="1:10" x14ac:dyDescent="0.25">
      <c r="A4290" s="12">
        <v>7816170458</v>
      </c>
      <c r="B4290" s="13"/>
      <c r="C4290" s="13" t="str">
        <f>IF(B4290="","не указан"&amp;COUNTIF($A$3:$A4290,A4290),B4290)</f>
        <v>не указан3</v>
      </c>
      <c r="D4290" s="10" t="str">
        <f t="shared" si="132"/>
        <v>7816170458не указан3</v>
      </c>
      <c r="E4290" s="13" t="s">
        <v>7794</v>
      </c>
      <c r="F4290" s="13" t="s">
        <v>2243</v>
      </c>
      <c r="G4290" s="13" t="s">
        <v>2428</v>
      </c>
      <c r="H4290" s="14" t="s">
        <v>2454</v>
      </c>
      <c r="I4290" s="2">
        <f t="shared" si="133"/>
        <v>1</v>
      </c>
      <c r="J4290" s="2" t="s">
        <v>11974</v>
      </c>
    </row>
    <row r="4291" spans="1:10" x14ac:dyDescent="0.25">
      <c r="A4291" s="9">
        <v>7816171035</v>
      </c>
      <c r="B4291" s="10" t="s">
        <v>6353</v>
      </c>
      <c r="C4291" s="13" t="str">
        <f>IF(B4291="","не указан"&amp;COUNTIF($A$3:$A4291,A4291),B4291)</f>
        <v>Здание детской школы искусств №4</v>
      </c>
      <c r="D4291" s="10" t="str">
        <f t="shared" si="132"/>
        <v>7816171035Здание детской школы искусств №4</v>
      </c>
      <c r="E4291" s="10" t="s">
        <v>6354</v>
      </c>
      <c r="F4291" s="10" t="s">
        <v>2243</v>
      </c>
      <c r="G4291" s="10" t="s">
        <v>2428</v>
      </c>
      <c r="H4291" s="11" t="s">
        <v>2478</v>
      </c>
      <c r="I4291" s="2">
        <f t="shared" si="133"/>
        <v>1</v>
      </c>
      <c r="J4291" s="2" t="s">
        <v>11974</v>
      </c>
    </row>
    <row r="4292" spans="1:10" x14ac:dyDescent="0.25">
      <c r="A4292" s="12">
        <v>7816172328</v>
      </c>
      <c r="B4292" s="13" t="s">
        <v>7338</v>
      </c>
      <c r="C4292" s="13" t="str">
        <f>IF(B4292="","не указан"&amp;COUNTIF($A$3:$A4292,A4292),B4292)</f>
        <v>многоквартирный жилой дом</v>
      </c>
      <c r="D4292" s="10" t="str">
        <f t="shared" ref="D4292:D4355" si="134">A4292&amp;C4292</f>
        <v>7816172328многоквартирный жилой дом</v>
      </c>
      <c r="E4292" s="13"/>
      <c r="F4292" s="13" t="s">
        <v>2243</v>
      </c>
      <c r="G4292" s="13" t="s">
        <v>2428</v>
      </c>
      <c r="H4292" s="14" t="s">
        <v>2468</v>
      </c>
      <c r="I4292" s="2">
        <f t="shared" ref="I4292:I4355" si="135">COUNTIF(A4292:A11023,A4292)</f>
        <v>1</v>
      </c>
      <c r="J4292" s="2" t="s">
        <v>11974</v>
      </c>
    </row>
    <row r="4293" spans="1:10" x14ac:dyDescent="0.25">
      <c r="A4293" s="9">
        <v>7816200871</v>
      </c>
      <c r="B4293" s="13"/>
      <c r="C4293" s="13" t="str">
        <f>IF(B4293="","не указан"&amp;COUNTIF($A$3:$A4293,A4293),B4293)</f>
        <v>не указан1</v>
      </c>
      <c r="D4293" s="10" t="str">
        <f t="shared" si="134"/>
        <v>7816200871не указан1</v>
      </c>
      <c r="E4293" s="10" t="s">
        <v>8074</v>
      </c>
      <c r="F4293" s="10" t="s">
        <v>2243</v>
      </c>
      <c r="G4293" s="10" t="s">
        <v>2317</v>
      </c>
      <c r="H4293" s="11" t="s">
        <v>2329</v>
      </c>
      <c r="I4293" s="2">
        <f t="shared" si="135"/>
        <v>1</v>
      </c>
      <c r="J4293" s="2" t="s">
        <v>11974</v>
      </c>
    </row>
    <row r="4294" spans="1:10" x14ac:dyDescent="0.25">
      <c r="A4294" s="12">
        <v>7816211249</v>
      </c>
      <c r="B4294" s="13"/>
      <c r="C4294" s="13" t="str">
        <f>IF(B4294="","не указан"&amp;COUNTIF($A$3:$A4294,A4294),B4294)</f>
        <v>не указан1</v>
      </c>
      <c r="D4294" s="10" t="str">
        <f t="shared" si="134"/>
        <v>7816211249не указан1</v>
      </c>
      <c r="E4294" s="13" t="s">
        <v>5010</v>
      </c>
      <c r="F4294" s="13" t="s">
        <v>16</v>
      </c>
      <c r="G4294" s="13" t="s">
        <v>1962</v>
      </c>
      <c r="H4294" s="14" t="s">
        <v>2020</v>
      </c>
      <c r="I4294" s="2">
        <f t="shared" si="135"/>
        <v>2</v>
      </c>
      <c r="J4294" s="2" t="s">
        <v>11974</v>
      </c>
    </row>
    <row r="4295" spans="1:10" x14ac:dyDescent="0.25">
      <c r="A4295" s="9">
        <v>7816211249</v>
      </c>
      <c r="B4295" s="10" t="s">
        <v>5257</v>
      </c>
      <c r="C4295" s="13" t="str">
        <f>IF(B4295="","не указан"&amp;COUNTIF($A$3:$A4295,A4295),B4295)</f>
        <v>детский сад 2 площадка</v>
      </c>
      <c r="D4295" s="10" t="str">
        <f t="shared" si="134"/>
        <v>7816211249детский сад 2 площадка</v>
      </c>
      <c r="E4295" s="10" t="s">
        <v>5258</v>
      </c>
      <c r="F4295" s="10" t="s">
        <v>16</v>
      </c>
      <c r="G4295" s="10" t="s">
        <v>1962</v>
      </c>
      <c r="H4295" s="11" t="s">
        <v>2020</v>
      </c>
      <c r="I4295" s="2">
        <f t="shared" si="135"/>
        <v>1</v>
      </c>
      <c r="J4295" s="2" t="s">
        <v>11974</v>
      </c>
    </row>
    <row r="4296" spans="1:10" x14ac:dyDescent="0.25">
      <c r="A4296" s="12">
        <v>7816357142</v>
      </c>
      <c r="B4296" s="13"/>
      <c r="C4296" s="13" t="str">
        <f>IF(B4296="","не указан"&amp;COUNTIF($A$3:$A4296,A4296),B4296)</f>
        <v>не указан1</v>
      </c>
      <c r="D4296" s="10" t="str">
        <f t="shared" si="134"/>
        <v>7816357142не указан1</v>
      </c>
      <c r="E4296" s="13" t="s">
        <v>8632</v>
      </c>
      <c r="F4296" s="13" t="s">
        <v>16</v>
      </c>
      <c r="G4296" s="13" t="s">
        <v>1962</v>
      </c>
      <c r="H4296" s="14" t="s">
        <v>2102</v>
      </c>
      <c r="I4296" s="2">
        <f t="shared" si="135"/>
        <v>5</v>
      </c>
      <c r="J4296" s="2" t="s">
        <v>11974</v>
      </c>
    </row>
    <row r="4297" spans="1:10" x14ac:dyDescent="0.25">
      <c r="A4297" s="9">
        <v>7816357142</v>
      </c>
      <c r="B4297" s="10" t="s">
        <v>8644</v>
      </c>
      <c r="C4297" s="13" t="str">
        <f>IF(B4297="","не указан"&amp;COUNTIF($A$3:$A4297,A4297),B4297)</f>
        <v>Отделение дневного пребывания граждан пожилого возраста и инвалидов</v>
      </c>
      <c r="D4297" s="10" t="str">
        <f t="shared" si="134"/>
        <v>7816357142Отделение дневного пребывания граждан пожилого возраста и инвалидов</v>
      </c>
      <c r="E4297" s="10" t="s">
        <v>8575</v>
      </c>
      <c r="F4297" s="10" t="s">
        <v>16</v>
      </c>
      <c r="G4297" s="10" t="s">
        <v>1962</v>
      </c>
      <c r="H4297" s="11" t="s">
        <v>2102</v>
      </c>
      <c r="I4297" s="2">
        <f t="shared" si="135"/>
        <v>4</v>
      </c>
      <c r="J4297" s="2" t="s">
        <v>11974</v>
      </c>
    </row>
    <row r="4298" spans="1:10" x14ac:dyDescent="0.25">
      <c r="A4298" s="12">
        <v>7816357142</v>
      </c>
      <c r="B4298" s="13" t="s">
        <v>8785</v>
      </c>
      <c r="C4298" s="13" t="str">
        <f>IF(B4298="","не указан"&amp;COUNTIF($A$3:$A4298,A4298),B4298)</f>
        <v>Отделение срочного социального обслуживания</v>
      </c>
      <c r="D4298" s="10" t="str">
        <f t="shared" si="134"/>
        <v>7816357142Отделение срочного социального обслуживания</v>
      </c>
      <c r="E4298" s="13"/>
      <c r="F4298" s="13" t="s">
        <v>16</v>
      </c>
      <c r="G4298" s="13" t="s">
        <v>1962</v>
      </c>
      <c r="H4298" s="14" t="s">
        <v>2102</v>
      </c>
      <c r="I4298" s="2">
        <f t="shared" si="135"/>
        <v>3</v>
      </c>
      <c r="J4298" s="2" t="s">
        <v>11974</v>
      </c>
    </row>
    <row r="4299" spans="1:10" x14ac:dyDescent="0.25">
      <c r="A4299" s="9">
        <v>7816357142</v>
      </c>
      <c r="B4299" s="13"/>
      <c r="C4299" s="13" t="str">
        <f>IF(B4299="","не указан"&amp;COUNTIF($A$3:$A4299,A4299),B4299)</f>
        <v>не указан4</v>
      </c>
      <c r="D4299" s="10" t="str">
        <f t="shared" si="134"/>
        <v>7816357142не указан4</v>
      </c>
      <c r="E4299" s="10" t="s">
        <v>8837</v>
      </c>
      <c r="F4299" s="10" t="s">
        <v>16</v>
      </c>
      <c r="G4299" s="10" t="s">
        <v>1962</v>
      </c>
      <c r="H4299" s="11" t="s">
        <v>2102</v>
      </c>
      <c r="I4299" s="2">
        <f t="shared" si="135"/>
        <v>2</v>
      </c>
      <c r="J4299" s="2" t="s">
        <v>11974</v>
      </c>
    </row>
    <row r="4300" spans="1:10" x14ac:dyDescent="0.25">
      <c r="A4300" s="12">
        <v>7816357142</v>
      </c>
      <c r="B4300" s="13" t="s">
        <v>10178</v>
      </c>
      <c r="C4300" s="13" t="str">
        <f>IF(B4300="","не указан"&amp;COUNTIF($A$3:$A4300,A4300),B4300)</f>
        <v>СДО</v>
      </c>
      <c r="D4300" s="10" t="str">
        <f t="shared" si="134"/>
        <v>7816357142СДО</v>
      </c>
      <c r="E4300" s="13"/>
      <c r="F4300" s="13" t="s">
        <v>16</v>
      </c>
      <c r="G4300" s="13" t="s">
        <v>1962</v>
      </c>
      <c r="H4300" s="14" t="s">
        <v>2102</v>
      </c>
      <c r="I4300" s="2">
        <f t="shared" si="135"/>
        <v>1</v>
      </c>
      <c r="J4300" s="2" t="s">
        <v>11974</v>
      </c>
    </row>
    <row r="4301" spans="1:10" x14ac:dyDescent="0.25">
      <c r="A4301" s="9">
        <v>7816358450</v>
      </c>
      <c r="B4301" s="13"/>
      <c r="C4301" s="13" t="str">
        <f>IF(B4301="","не указан"&amp;COUNTIF($A$3:$A4301,A4301),B4301)</f>
        <v>не указан1</v>
      </c>
      <c r="D4301" s="10" t="str">
        <f t="shared" si="134"/>
        <v>7816358450не указан1</v>
      </c>
      <c r="E4301" s="10"/>
      <c r="F4301" s="10" t="s">
        <v>16</v>
      </c>
      <c r="G4301" s="10" t="s">
        <v>1962</v>
      </c>
      <c r="H4301" s="11" t="s">
        <v>2116</v>
      </c>
      <c r="I4301" s="2">
        <f t="shared" si="135"/>
        <v>1</v>
      </c>
      <c r="J4301" s="2" t="s">
        <v>11974</v>
      </c>
    </row>
    <row r="4302" spans="1:10" x14ac:dyDescent="0.25">
      <c r="A4302" s="12">
        <v>7816376882</v>
      </c>
      <c r="B4302" s="13" t="s">
        <v>3252</v>
      </c>
      <c r="C4302" s="13" t="str">
        <f>IF(B4302="","не указан"&amp;COUNTIF($A$3:$A4302,A4302),B4302)</f>
        <v>Аппарат</v>
      </c>
      <c r="D4302" s="10" t="str">
        <f t="shared" si="134"/>
        <v>7816376882Аппарат</v>
      </c>
      <c r="E4302" s="13"/>
      <c r="F4302" s="13" t="s">
        <v>16</v>
      </c>
      <c r="G4302" s="13" t="s">
        <v>1962</v>
      </c>
      <c r="H4302" s="14" t="s">
        <v>2098</v>
      </c>
      <c r="I4302" s="2">
        <f t="shared" si="135"/>
        <v>18</v>
      </c>
      <c r="J4302" s="2" t="s">
        <v>11974</v>
      </c>
    </row>
    <row r="4303" spans="1:10" x14ac:dyDescent="0.25">
      <c r="A4303" s="9">
        <v>7816376882</v>
      </c>
      <c r="B4303" s="10" t="s">
        <v>5603</v>
      </c>
      <c r="C4303" s="13" t="str">
        <f>IF(B4303="","не указан"&amp;COUNTIF($A$3:$A4303,A4303),B4303)</f>
        <v>Дом молодежи здание № 1</v>
      </c>
      <c r="D4303" s="10" t="str">
        <f t="shared" si="134"/>
        <v>7816376882Дом молодежи здание № 1</v>
      </c>
      <c r="E4303" s="10" t="s">
        <v>5604</v>
      </c>
      <c r="F4303" s="10" t="s">
        <v>16</v>
      </c>
      <c r="G4303" s="10" t="s">
        <v>1962</v>
      </c>
      <c r="H4303" s="11" t="s">
        <v>2098</v>
      </c>
      <c r="I4303" s="2">
        <f t="shared" si="135"/>
        <v>17</v>
      </c>
      <c r="J4303" s="2" t="s">
        <v>11974</v>
      </c>
    </row>
    <row r="4304" spans="1:10" x14ac:dyDescent="0.25">
      <c r="A4304" s="12">
        <v>7816376882</v>
      </c>
      <c r="B4304" s="13" t="s">
        <v>5605</v>
      </c>
      <c r="C4304" s="13" t="str">
        <f>IF(B4304="","не указан"&amp;COUNTIF($A$3:$A4304,A4304),B4304)</f>
        <v>Дом молодежи здание № 2</v>
      </c>
      <c r="D4304" s="10" t="str">
        <f t="shared" si="134"/>
        <v>7816376882Дом молодежи здание № 2</v>
      </c>
      <c r="E4304" s="13" t="s">
        <v>5606</v>
      </c>
      <c r="F4304" s="13" t="s">
        <v>16</v>
      </c>
      <c r="G4304" s="13" t="s">
        <v>1962</v>
      </c>
      <c r="H4304" s="14" t="s">
        <v>2098</v>
      </c>
      <c r="I4304" s="2">
        <f t="shared" si="135"/>
        <v>16</v>
      </c>
      <c r="J4304" s="2" t="s">
        <v>11974</v>
      </c>
    </row>
    <row r="4305" spans="1:10" x14ac:dyDescent="0.25">
      <c r="A4305" s="9">
        <v>7816376882</v>
      </c>
      <c r="B4305" s="10" t="s">
        <v>9275</v>
      </c>
      <c r="C4305" s="13" t="str">
        <f>IF(B4305="","не указан"&amp;COUNTIF($A$3:$A4305,A4305),B4305)</f>
        <v>подростково-молодежный клуб "Атмосфера"</v>
      </c>
      <c r="D4305" s="10" t="str">
        <f t="shared" si="134"/>
        <v>7816376882подростково-молодежный клуб "Атмосфера"</v>
      </c>
      <c r="E4305" s="10"/>
      <c r="F4305" s="10" t="s">
        <v>16</v>
      </c>
      <c r="G4305" s="10" t="s">
        <v>1962</v>
      </c>
      <c r="H4305" s="11" t="s">
        <v>2098</v>
      </c>
      <c r="I4305" s="2">
        <f t="shared" si="135"/>
        <v>15</v>
      </c>
      <c r="J4305" s="2" t="s">
        <v>11974</v>
      </c>
    </row>
    <row r="4306" spans="1:10" x14ac:dyDescent="0.25">
      <c r="A4306" s="12">
        <v>7816376882</v>
      </c>
      <c r="B4306" s="13" t="s">
        <v>9288</v>
      </c>
      <c r="C4306" s="13" t="str">
        <f>IF(B4306="","не указан"&amp;COUNTIF($A$3:$A4306,A4306),B4306)</f>
        <v>подростково-молодежный клуб "ВПК им. 3-й Фрунзенской дивизии народного ополчения"</v>
      </c>
      <c r="D4306" s="10" t="str">
        <f t="shared" si="134"/>
        <v>7816376882подростково-молодежный клуб "ВПК им. 3-й Фрунзенской дивизии народного ополчения"</v>
      </c>
      <c r="E4306" s="13"/>
      <c r="F4306" s="13" t="s">
        <v>16</v>
      </c>
      <c r="G4306" s="13" t="s">
        <v>1962</v>
      </c>
      <c r="H4306" s="14" t="s">
        <v>2098</v>
      </c>
      <c r="I4306" s="2">
        <f t="shared" si="135"/>
        <v>14</v>
      </c>
      <c r="J4306" s="2" t="s">
        <v>11974</v>
      </c>
    </row>
    <row r="4307" spans="1:10" x14ac:dyDescent="0.25">
      <c r="A4307" s="9">
        <v>7816376882</v>
      </c>
      <c r="B4307" s="10" t="s">
        <v>9293</v>
      </c>
      <c r="C4307" s="13" t="str">
        <f>IF(B4307="","не указан"&amp;COUNTIF($A$3:$A4307,A4307),B4307)</f>
        <v>подростково-молодежный клуб "Гармония"</v>
      </c>
      <c r="D4307" s="10" t="str">
        <f t="shared" si="134"/>
        <v>7816376882подростково-молодежный клуб "Гармония"</v>
      </c>
      <c r="E4307" s="10"/>
      <c r="F4307" s="10" t="s">
        <v>16</v>
      </c>
      <c r="G4307" s="10" t="s">
        <v>1962</v>
      </c>
      <c r="H4307" s="11" t="s">
        <v>2098</v>
      </c>
      <c r="I4307" s="2">
        <f t="shared" si="135"/>
        <v>13</v>
      </c>
      <c r="J4307" s="2" t="s">
        <v>11974</v>
      </c>
    </row>
    <row r="4308" spans="1:10" x14ac:dyDescent="0.25">
      <c r="A4308" s="12">
        <v>7816376882</v>
      </c>
      <c r="B4308" s="13" t="s">
        <v>9301</v>
      </c>
      <c r="C4308" s="13" t="str">
        <f>IF(B4308="","не указан"&amp;COUNTIF($A$3:$A4308,A4308),B4308)</f>
        <v>подростково-молодежный клуб "Им. дважды Героя Советского Союза Александра Клубова"</v>
      </c>
      <c r="D4308" s="10" t="str">
        <f t="shared" si="134"/>
        <v>7816376882подростково-молодежный клуб "Им. дважды Героя Советского Союза Александра Клубова"</v>
      </c>
      <c r="E4308" s="13"/>
      <c r="F4308" s="13" t="s">
        <v>16</v>
      </c>
      <c r="G4308" s="13" t="s">
        <v>1962</v>
      </c>
      <c r="H4308" s="14" t="s">
        <v>2098</v>
      </c>
      <c r="I4308" s="2">
        <f t="shared" si="135"/>
        <v>12</v>
      </c>
      <c r="J4308" s="2" t="s">
        <v>11974</v>
      </c>
    </row>
    <row r="4309" spans="1:10" x14ac:dyDescent="0.25">
      <c r="A4309" s="9">
        <v>7816376882</v>
      </c>
      <c r="B4309" s="10" t="s">
        <v>9304</v>
      </c>
      <c r="C4309" s="13" t="str">
        <f>IF(B4309="","не указан"&amp;COUNTIF($A$3:$A4309,A4309),B4309)</f>
        <v>подростково-молодежный клуб "Искра"</v>
      </c>
      <c r="D4309" s="10" t="str">
        <f t="shared" si="134"/>
        <v>7816376882подростково-молодежный клуб "Искра"</v>
      </c>
      <c r="E4309" s="10"/>
      <c r="F4309" s="10" t="s">
        <v>16</v>
      </c>
      <c r="G4309" s="10" t="s">
        <v>1962</v>
      </c>
      <c r="H4309" s="11" t="s">
        <v>2098</v>
      </c>
      <c r="I4309" s="2">
        <f t="shared" si="135"/>
        <v>11</v>
      </c>
      <c r="J4309" s="2" t="s">
        <v>11974</v>
      </c>
    </row>
    <row r="4310" spans="1:10" x14ac:dyDescent="0.25">
      <c r="A4310" s="12">
        <v>7816376882</v>
      </c>
      <c r="B4310" s="13" t="s">
        <v>9332</v>
      </c>
      <c r="C4310" s="13" t="str">
        <f>IF(B4310="","не указан"&amp;COUNTIF($A$3:$A4310,A4310),B4310)</f>
        <v>подростково-молодежный клуб "МИР"</v>
      </c>
      <c r="D4310" s="10" t="str">
        <f t="shared" si="134"/>
        <v>7816376882подростково-молодежный клуб "МИР"</v>
      </c>
      <c r="E4310" s="13"/>
      <c r="F4310" s="13" t="s">
        <v>16</v>
      </c>
      <c r="G4310" s="13" t="s">
        <v>1962</v>
      </c>
      <c r="H4310" s="14" t="s">
        <v>2098</v>
      </c>
      <c r="I4310" s="2">
        <f t="shared" si="135"/>
        <v>10</v>
      </c>
      <c r="J4310" s="2" t="s">
        <v>11974</v>
      </c>
    </row>
    <row r="4311" spans="1:10" x14ac:dyDescent="0.25">
      <c r="A4311" s="9">
        <v>7816376882</v>
      </c>
      <c r="B4311" s="10" t="s">
        <v>9370</v>
      </c>
      <c r="C4311" s="13" t="str">
        <f>IF(B4311="","не указан"&amp;COUNTIF($A$3:$A4311,A4311),B4311)</f>
        <v>подростково-молодежный клуб "Планета"</v>
      </c>
      <c r="D4311" s="10" t="str">
        <f t="shared" si="134"/>
        <v>7816376882подростково-молодежный клуб "Планета"</v>
      </c>
      <c r="E4311" s="10"/>
      <c r="F4311" s="10" t="s">
        <v>16</v>
      </c>
      <c r="G4311" s="10" t="s">
        <v>1962</v>
      </c>
      <c r="H4311" s="11" t="s">
        <v>2098</v>
      </c>
      <c r="I4311" s="2">
        <f t="shared" si="135"/>
        <v>9</v>
      </c>
      <c r="J4311" s="2" t="s">
        <v>11974</v>
      </c>
    </row>
    <row r="4312" spans="1:10" x14ac:dyDescent="0.25">
      <c r="A4312" s="12">
        <v>7816376882</v>
      </c>
      <c r="B4312" s="13" t="s">
        <v>9377</v>
      </c>
      <c r="C4312" s="13" t="str">
        <f>IF(B4312="","не указан"&amp;COUNTIF($A$3:$A4312,A4312),B4312)</f>
        <v>подростково-молодежный клуб "Прогресс"</v>
      </c>
      <c r="D4312" s="10" t="str">
        <f t="shared" si="134"/>
        <v>7816376882подростково-молодежный клуб "Прогресс"</v>
      </c>
      <c r="E4312" s="13"/>
      <c r="F4312" s="13" t="s">
        <v>16</v>
      </c>
      <c r="G4312" s="13" t="s">
        <v>1962</v>
      </c>
      <c r="H4312" s="14" t="s">
        <v>2098</v>
      </c>
      <c r="I4312" s="2">
        <f t="shared" si="135"/>
        <v>8</v>
      </c>
      <c r="J4312" s="2" t="s">
        <v>11974</v>
      </c>
    </row>
    <row r="4313" spans="1:10" x14ac:dyDescent="0.25">
      <c r="A4313" s="9">
        <v>7816376882</v>
      </c>
      <c r="B4313" s="10" t="s">
        <v>9387</v>
      </c>
      <c r="C4313" s="13" t="str">
        <f>IF(B4313="","не указан"&amp;COUNTIF($A$3:$A4313,A4313),B4313)</f>
        <v>подростково-молодежный клуб "Ракетка"</v>
      </c>
      <c r="D4313" s="10" t="str">
        <f t="shared" si="134"/>
        <v>7816376882подростково-молодежный клуб "Ракетка"</v>
      </c>
      <c r="E4313" s="10"/>
      <c r="F4313" s="10" t="s">
        <v>16</v>
      </c>
      <c r="G4313" s="10" t="s">
        <v>1962</v>
      </c>
      <c r="H4313" s="11" t="s">
        <v>2098</v>
      </c>
      <c r="I4313" s="2">
        <f t="shared" si="135"/>
        <v>7</v>
      </c>
      <c r="J4313" s="2" t="s">
        <v>11974</v>
      </c>
    </row>
    <row r="4314" spans="1:10" x14ac:dyDescent="0.25">
      <c r="A4314" s="12">
        <v>7816376882</v>
      </c>
      <c r="B4314" s="13" t="s">
        <v>9394</v>
      </c>
      <c r="C4314" s="13" t="str">
        <f>IF(B4314="","не указан"&amp;COUNTIF($A$3:$A4314,A4314),B4314)</f>
        <v>подростково-молодежный клуб "Романтика"</v>
      </c>
      <c r="D4314" s="10" t="str">
        <f t="shared" si="134"/>
        <v>7816376882подростково-молодежный клуб "Романтика"</v>
      </c>
      <c r="E4314" s="13"/>
      <c r="F4314" s="13" t="s">
        <v>16</v>
      </c>
      <c r="G4314" s="13" t="s">
        <v>1962</v>
      </c>
      <c r="H4314" s="14" t="s">
        <v>2098</v>
      </c>
      <c r="I4314" s="2">
        <f t="shared" si="135"/>
        <v>6</v>
      </c>
      <c r="J4314" s="2" t="s">
        <v>11974</v>
      </c>
    </row>
    <row r="4315" spans="1:10" x14ac:dyDescent="0.25">
      <c r="A4315" s="9">
        <v>7816376882</v>
      </c>
      <c r="B4315" s="10" t="s">
        <v>9403</v>
      </c>
      <c r="C4315" s="13" t="str">
        <f>IF(B4315="","не указан"&amp;COUNTIF($A$3:$A4315,A4315),B4315)</f>
        <v>подростково-молодежный клуб "Современник"</v>
      </c>
      <c r="D4315" s="10" t="str">
        <f t="shared" si="134"/>
        <v>7816376882подростково-молодежный клуб "Современник"</v>
      </c>
      <c r="E4315" s="10"/>
      <c r="F4315" s="10" t="s">
        <v>16</v>
      </c>
      <c r="G4315" s="10" t="s">
        <v>1962</v>
      </c>
      <c r="H4315" s="11" t="s">
        <v>2098</v>
      </c>
      <c r="I4315" s="2">
        <f t="shared" si="135"/>
        <v>5</v>
      </c>
      <c r="J4315" s="2" t="s">
        <v>11974</v>
      </c>
    </row>
    <row r="4316" spans="1:10" x14ac:dyDescent="0.25">
      <c r="A4316" s="12">
        <v>7816376882</v>
      </c>
      <c r="B4316" s="13" t="s">
        <v>9408</v>
      </c>
      <c r="C4316" s="13" t="str">
        <f>IF(B4316="","не указан"&amp;COUNTIF($A$3:$A4316,A4316),B4316)</f>
        <v>подростково-молодежный клуб "Старт"</v>
      </c>
      <c r="D4316" s="10" t="str">
        <f t="shared" si="134"/>
        <v>7816376882подростково-молодежный клуб "Старт"</v>
      </c>
      <c r="E4316" s="13"/>
      <c r="F4316" s="13" t="s">
        <v>16</v>
      </c>
      <c r="G4316" s="13" t="s">
        <v>1962</v>
      </c>
      <c r="H4316" s="14" t="s">
        <v>2098</v>
      </c>
      <c r="I4316" s="2">
        <f t="shared" si="135"/>
        <v>4</v>
      </c>
      <c r="J4316" s="2" t="s">
        <v>11974</v>
      </c>
    </row>
    <row r="4317" spans="1:10" x14ac:dyDescent="0.25">
      <c r="A4317" s="9">
        <v>7816376882</v>
      </c>
      <c r="B4317" s="10" t="s">
        <v>9412</v>
      </c>
      <c r="C4317" s="13" t="str">
        <f>IF(B4317="","не указан"&amp;COUNTIF($A$3:$A4317,A4317),B4317)</f>
        <v>подростково-молодежный клуб "Факел"</v>
      </c>
      <c r="D4317" s="10" t="str">
        <f t="shared" si="134"/>
        <v>7816376882подростково-молодежный клуб "Факел"</v>
      </c>
      <c r="E4317" s="10"/>
      <c r="F4317" s="10" t="s">
        <v>16</v>
      </c>
      <c r="G4317" s="10" t="s">
        <v>1962</v>
      </c>
      <c r="H4317" s="11" t="s">
        <v>2098</v>
      </c>
      <c r="I4317" s="2">
        <f t="shared" si="135"/>
        <v>3</v>
      </c>
      <c r="J4317" s="2" t="s">
        <v>11974</v>
      </c>
    </row>
    <row r="4318" spans="1:10" x14ac:dyDescent="0.25">
      <c r="A4318" s="12">
        <v>7816376882</v>
      </c>
      <c r="B4318" s="13" t="s">
        <v>9416</v>
      </c>
      <c r="C4318" s="13" t="str">
        <f>IF(B4318="","не указан"&amp;COUNTIF($A$3:$A4318,A4318),B4318)</f>
        <v>подростково-молодежный клуб "Феникс"</v>
      </c>
      <c r="D4318" s="10" t="str">
        <f t="shared" si="134"/>
        <v>7816376882подростково-молодежный клуб "Феникс"</v>
      </c>
      <c r="E4318" s="13"/>
      <c r="F4318" s="13" t="s">
        <v>16</v>
      </c>
      <c r="G4318" s="13" t="s">
        <v>1962</v>
      </c>
      <c r="H4318" s="14" t="s">
        <v>2098</v>
      </c>
      <c r="I4318" s="2">
        <f t="shared" si="135"/>
        <v>2</v>
      </c>
      <c r="J4318" s="2" t="s">
        <v>11974</v>
      </c>
    </row>
    <row r="4319" spans="1:10" x14ac:dyDescent="0.25">
      <c r="A4319" s="9">
        <v>7816376882</v>
      </c>
      <c r="B4319" s="10" t="s">
        <v>9435</v>
      </c>
      <c r="C4319" s="13" t="str">
        <f>IF(B4319="","не указан"&amp;COUNTIF($A$3:$A4319,A4319),B4319)</f>
        <v>подростково-молодежный клуб "Юность"</v>
      </c>
      <c r="D4319" s="10" t="str">
        <f t="shared" si="134"/>
        <v>7816376882подростково-молодежный клуб "Юность"</v>
      </c>
      <c r="E4319" s="10"/>
      <c r="F4319" s="10" t="s">
        <v>16</v>
      </c>
      <c r="G4319" s="10" t="s">
        <v>1962</v>
      </c>
      <c r="H4319" s="11" t="s">
        <v>2098</v>
      </c>
      <c r="I4319" s="2">
        <f t="shared" si="135"/>
        <v>1</v>
      </c>
      <c r="J4319" s="2" t="s">
        <v>11974</v>
      </c>
    </row>
    <row r="4320" spans="1:10" x14ac:dyDescent="0.25">
      <c r="A4320" s="12">
        <v>7816388920</v>
      </c>
      <c r="B4320" s="13" t="s">
        <v>9561</v>
      </c>
      <c r="C4320" s="13" t="str">
        <f>IF(B4320="","не указан"&amp;COUNTIF($A$3:$A4320,A4320),B4320)</f>
        <v>пожарное депо</v>
      </c>
      <c r="D4320" s="10" t="str">
        <f t="shared" si="134"/>
        <v>7816388920пожарное депо</v>
      </c>
      <c r="E4320" s="13" t="s">
        <v>9562</v>
      </c>
      <c r="F4320" s="13" t="s">
        <v>2243</v>
      </c>
      <c r="G4320" s="13" t="s">
        <v>2283</v>
      </c>
      <c r="H4320" s="14" t="s">
        <v>2301</v>
      </c>
      <c r="I4320" s="2">
        <f t="shared" si="135"/>
        <v>1</v>
      </c>
      <c r="J4320" s="2" t="s">
        <v>11974</v>
      </c>
    </row>
    <row r="4321" spans="1:10" x14ac:dyDescent="0.25">
      <c r="A4321" s="9">
        <v>7816416616</v>
      </c>
      <c r="B4321" s="10" t="s">
        <v>3694</v>
      </c>
      <c r="C4321" s="13" t="str">
        <f>IF(B4321="","не указан"&amp;COUNTIF($A$3:$A4321,A4321),B4321)</f>
        <v>Встроенные помещения в жилом доме</v>
      </c>
      <c r="D4321" s="10" t="str">
        <f t="shared" si="134"/>
        <v>7816416616Встроенные помещения в жилом доме</v>
      </c>
      <c r="E4321" s="10" t="s">
        <v>3695</v>
      </c>
      <c r="F4321" s="10" t="s">
        <v>16</v>
      </c>
      <c r="G4321" s="10" t="s">
        <v>1962</v>
      </c>
      <c r="H4321" s="11" t="s">
        <v>2105</v>
      </c>
      <c r="I4321" s="2">
        <f t="shared" si="135"/>
        <v>2</v>
      </c>
      <c r="J4321" s="2" t="s">
        <v>11974</v>
      </c>
    </row>
    <row r="4322" spans="1:10" x14ac:dyDescent="0.25">
      <c r="A4322" s="12">
        <v>7816416616</v>
      </c>
      <c r="B4322" s="13" t="s">
        <v>8815</v>
      </c>
      <c r="C4322" s="13" t="str">
        <f>IF(B4322="","не указан"&amp;COUNTIF($A$3:$A4322,A4322),B4322)</f>
        <v>Отдельно стоящее здание</v>
      </c>
      <c r="D4322" s="10" t="str">
        <f t="shared" si="134"/>
        <v>7816416616Отдельно стоящее здание</v>
      </c>
      <c r="E4322" s="13" t="s">
        <v>8816</v>
      </c>
      <c r="F4322" s="13" t="s">
        <v>16</v>
      </c>
      <c r="G4322" s="13" t="s">
        <v>1962</v>
      </c>
      <c r="H4322" s="14" t="s">
        <v>2105</v>
      </c>
      <c r="I4322" s="2">
        <f t="shared" si="135"/>
        <v>1</v>
      </c>
      <c r="J4322" s="2" t="s">
        <v>11974</v>
      </c>
    </row>
    <row r="4323" spans="1:10" x14ac:dyDescent="0.25">
      <c r="A4323" s="9">
        <v>7816433548</v>
      </c>
      <c r="B4323" s="10" t="s">
        <v>2803</v>
      </c>
      <c r="C4323" s="13" t="str">
        <f>IF(B4323="","не указан"&amp;COUNTIF($A$3:$A4323,A4323),B4323)</f>
        <v>1-этажное унифицированое здание модульного сборно-разборного типа</v>
      </c>
      <c r="D4323" s="10" t="str">
        <f t="shared" si="134"/>
        <v>78164335481-этажное унифицированое здание модульного сборно-разборного типа</v>
      </c>
      <c r="E4323" s="10" t="s">
        <v>2804</v>
      </c>
      <c r="F4323" s="10" t="s">
        <v>16</v>
      </c>
      <c r="G4323" s="10" t="s">
        <v>1962</v>
      </c>
      <c r="H4323" s="11" t="s">
        <v>2103</v>
      </c>
      <c r="I4323" s="2">
        <f t="shared" si="135"/>
        <v>5</v>
      </c>
      <c r="J4323" s="2" t="s">
        <v>11974</v>
      </c>
    </row>
    <row r="4324" spans="1:10" x14ac:dyDescent="0.25">
      <c r="A4324" s="12">
        <v>7816433548</v>
      </c>
      <c r="B4324" s="13" t="s">
        <v>3258</v>
      </c>
      <c r="C4324" s="13" t="str">
        <f>IF(B4324="","не указан"&amp;COUNTIF($A$3:$A4324,A4324),B4324)</f>
        <v>Аппарат Центра</v>
      </c>
      <c r="D4324" s="10" t="str">
        <f t="shared" si="134"/>
        <v>7816433548Аппарат Центра</v>
      </c>
      <c r="E4324" s="13"/>
      <c r="F4324" s="13" t="s">
        <v>16</v>
      </c>
      <c r="G4324" s="13" t="s">
        <v>1962</v>
      </c>
      <c r="H4324" s="14" t="s">
        <v>2103</v>
      </c>
      <c r="I4324" s="2">
        <f t="shared" si="135"/>
        <v>4</v>
      </c>
      <c r="J4324" s="2" t="s">
        <v>11974</v>
      </c>
    </row>
    <row r="4325" spans="1:10" x14ac:dyDescent="0.25">
      <c r="A4325" s="9">
        <v>7816433548</v>
      </c>
      <c r="B4325" s="10" t="s">
        <v>7346</v>
      </c>
      <c r="C4325" s="13" t="str">
        <f>IF(B4325="","не указан"&amp;COUNTIF($A$3:$A4325,A4325),B4325)</f>
        <v>многоквартирный многоэтажный дом</v>
      </c>
      <c r="D4325" s="10" t="str">
        <f t="shared" si="134"/>
        <v>7816433548многоквартирный многоэтажный дом</v>
      </c>
      <c r="E4325" s="10" t="s">
        <v>7347</v>
      </c>
      <c r="F4325" s="10" t="s">
        <v>16</v>
      </c>
      <c r="G4325" s="10" t="s">
        <v>1962</v>
      </c>
      <c r="H4325" s="11" t="s">
        <v>2103</v>
      </c>
      <c r="I4325" s="2">
        <f t="shared" si="135"/>
        <v>3</v>
      </c>
      <c r="J4325" s="2" t="s">
        <v>11974</v>
      </c>
    </row>
    <row r="4326" spans="1:10" x14ac:dyDescent="0.25">
      <c r="A4326" s="12">
        <v>7816433548</v>
      </c>
      <c r="B4326" s="13" t="s">
        <v>7364</v>
      </c>
      <c r="C4326" s="13" t="str">
        <f>IF(B4326="","не указан"&amp;COUNTIF($A$3:$A4326,A4326),B4326)</f>
        <v>многоэтажный многоквартирный дом</v>
      </c>
      <c r="D4326" s="10" t="str">
        <f t="shared" si="134"/>
        <v>7816433548многоэтажный многоквартирный дом</v>
      </c>
      <c r="E4326" s="13"/>
      <c r="F4326" s="13" t="s">
        <v>16</v>
      </c>
      <c r="G4326" s="13" t="s">
        <v>1962</v>
      </c>
      <c r="H4326" s="14" t="s">
        <v>2103</v>
      </c>
      <c r="I4326" s="2">
        <f t="shared" si="135"/>
        <v>2</v>
      </c>
      <c r="J4326" s="2" t="s">
        <v>11974</v>
      </c>
    </row>
    <row r="4327" spans="1:10" x14ac:dyDescent="0.25">
      <c r="A4327" s="9">
        <v>7816433548</v>
      </c>
      <c r="B4327" s="13"/>
      <c r="C4327" s="13" t="str">
        <f>IF(B4327="","не указан"&amp;COUNTIF($A$3:$A4327,A4327),B4327)</f>
        <v>не указан5</v>
      </c>
      <c r="D4327" s="10" t="str">
        <f t="shared" si="134"/>
        <v>7816433548не указан5</v>
      </c>
      <c r="E4327" s="10"/>
      <c r="F4327" s="10" t="s">
        <v>16</v>
      </c>
      <c r="G4327" s="10" t="s">
        <v>1962</v>
      </c>
      <c r="H4327" s="11" t="s">
        <v>2103</v>
      </c>
      <c r="I4327" s="2">
        <f t="shared" si="135"/>
        <v>1</v>
      </c>
      <c r="J4327" s="2" t="s">
        <v>11974</v>
      </c>
    </row>
    <row r="4328" spans="1:10" x14ac:dyDescent="0.25">
      <c r="A4328" s="12">
        <v>7816448671</v>
      </c>
      <c r="B4328" s="13"/>
      <c r="C4328" s="13" t="str">
        <f>IF(B4328="","не указан"&amp;COUNTIF($A$3:$A4328,A4328),B4328)</f>
        <v>не указан1</v>
      </c>
      <c r="D4328" s="10" t="str">
        <f t="shared" si="134"/>
        <v>7816448671не указан1</v>
      </c>
      <c r="E4328" s="13"/>
      <c r="F4328" s="13" t="s">
        <v>16</v>
      </c>
      <c r="G4328" s="13" t="s">
        <v>1962</v>
      </c>
      <c r="H4328" s="14" t="s">
        <v>2099</v>
      </c>
      <c r="I4328" s="2">
        <f t="shared" si="135"/>
        <v>1</v>
      </c>
      <c r="J4328" s="2" t="s">
        <v>11974</v>
      </c>
    </row>
    <row r="4329" spans="1:10" x14ac:dyDescent="0.25">
      <c r="A4329" s="9">
        <v>7816450053</v>
      </c>
      <c r="B4329" s="13"/>
      <c r="C4329" s="13" t="str">
        <f>IF(B4329="","не указан"&amp;COUNTIF($A$3:$A4329,A4329),B4329)</f>
        <v>не указан1</v>
      </c>
      <c r="D4329" s="10" t="str">
        <f t="shared" si="134"/>
        <v>7816450053не указан1</v>
      </c>
      <c r="E4329" s="10"/>
      <c r="F4329" s="10" t="s">
        <v>16</v>
      </c>
      <c r="G4329" s="10" t="s">
        <v>1962</v>
      </c>
      <c r="H4329" s="11" t="s">
        <v>2100</v>
      </c>
      <c r="I4329" s="2">
        <f t="shared" si="135"/>
        <v>6</v>
      </c>
      <c r="J4329" s="2" t="s">
        <v>11974</v>
      </c>
    </row>
    <row r="4330" spans="1:10" x14ac:dyDescent="0.25">
      <c r="A4330" s="12">
        <v>7816450053</v>
      </c>
      <c r="B4330" s="13"/>
      <c r="C4330" s="13" t="str">
        <f>IF(B4330="","не указан"&amp;COUNTIF($A$3:$A4330,A4330),B4330)</f>
        <v>не указан2</v>
      </c>
      <c r="D4330" s="10" t="str">
        <f t="shared" si="134"/>
        <v>7816450053не указан2</v>
      </c>
      <c r="E4330" s="13" t="s">
        <v>11015</v>
      </c>
      <c r="F4330" s="13" t="s">
        <v>16</v>
      </c>
      <c r="G4330" s="13" t="s">
        <v>1962</v>
      </c>
      <c r="H4330" s="14" t="s">
        <v>2100</v>
      </c>
      <c r="I4330" s="2">
        <f t="shared" si="135"/>
        <v>5</v>
      </c>
      <c r="J4330" s="2" t="s">
        <v>11974</v>
      </c>
    </row>
    <row r="4331" spans="1:10" x14ac:dyDescent="0.25">
      <c r="A4331" s="9">
        <v>7816450053</v>
      </c>
      <c r="B4331" s="10" t="s">
        <v>11478</v>
      </c>
      <c r="C4331" s="13" t="str">
        <f>IF(B4331="","не указан"&amp;COUNTIF($A$3:$A4331,A4331),B4331)</f>
        <v>Физкультурно-спортивный клуб "Купчино"</v>
      </c>
      <c r="D4331" s="10" t="str">
        <f t="shared" si="134"/>
        <v>7816450053Физкультурно-спортивный клуб "Купчино"</v>
      </c>
      <c r="E4331" s="10"/>
      <c r="F4331" s="10" t="s">
        <v>16</v>
      </c>
      <c r="G4331" s="10" t="s">
        <v>1962</v>
      </c>
      <c r="H4331" s="11" t="s">
        <v>2100</v>
      </c>
      <c r="I4331" s="2">
        <f t="shared" si="135"/>
        <v>4</v>
      </c>
      <c r="J4331" s="2" t="s">
        <v>11974</v>
      </c>
    </row>
    <row r="4332" spans="1:10" x14ac:dyDescent="0.25">
      <c r="A4332" s="12">
        <v>7816450053</v>
      </c>
      <c r="B4332" s="13" t="s">
        <v>11479</v>
      </c>
      <c r="C4332" s="13" t="str">
        <f>IF(B4332="","не указан"&amp;COUNTIF($A$3:$A4332,A4332),B4332)</f>
        <v>Физкультурно-спортивный клуб "РИФ"</v>
      </c>
      <c r="D4332" s="10" t="str">
        <f t="shared" si="134"/>
        <v>7816450053Физкультурно-спортивный клуб "РИФ"</v>
      </c>
      <c r="E4332" s="13" t="s">
        <v>11480</v>
      </c>
      <c r="F4332" s="13" t="s">
        <v>16</v>
      </c>
      <c r="G4332" s="13" t="s">
        <v>1962</v>
      </c>
      <c r="H4332" s="14" t="s">
        <v>2100</v>
      </c>
      <c r="I4332" s="2">
        <f t="shared" si="135"/>
        <v>3</v>
      </c>
      <c r="J4332" s="2" t="s">
        <v>11974</v>
      </c>
    </row>
    <row r="4333" spans="1:10" x14ac:dyDescent="0.25">
      <c r="A4333" s="9">
        <v>7816450053</v>
      </c>
      <c r="B4333" s="10" t="s">
        <v>11481</v>
      </c>
      <c r="C4333" s="13" t="str">
        <f>IF(B4333="","не указан"&amp;COUNTIF($A$3:$A4333,A4333),B4333)</f>
        <v>Физкультурно-спортивный клуб "Торнадо"</v>
      </c>
      <c r="D4333" s="10" t="str">
        <f t="shared" si="134"/>
        <v>7816450053Физкультурно-спортивный клуб "Торнадо"</v>
      </c>
      <c r="E4333" s="10"/>
      <c r="F4333" s="10" t="s">
        <v>16</v>
      </c>
      <c r="G4333" s="10" t="s">
        <v>1962</v>
      </c>
      <c r="H4333" s="11" t="s">
        <v>2100</v>
      </c>
      <c r="I4333" s="2">
        <f t="shared" si="135"/>
        <v>2</v>
      </c>
      <c r="J4333" s="2" t="s">
        <v>11974</v>
      </c>
    </row>
    <row r="4334" spans="1:10" x14ac:dyDescent="0.25">
      <c r="A4334" s="12">
        <v>7816450053</v>
      </c>
      <c r="B4334" s="13" t="s">
        <v>11482</v>
      </c>
      <c r="C4334" s="13" t="str">
        <f>IF(B4334="","не указан"&amp;COUNTIF($A$3:$A4334,A4334),B4334)</f>
        <v>Физкультурно-спортивный клуб "Фрунзенец"</v>
      </c>
      <c r="D4334" s="10" t="str">
        <f t="shared" si="134"/>
        <v>7816450053Физкультурно-спортивный клуб "Фрунзенец"</v>
      </c>
      <c r="E4334" s="13"/>
      <c r="F4334" s="13" t="s">
        <v>16</v>
      </c>
      <c r="G4334" s="13" t="s">
        <v>1962</v>
      </c>
      <c r="H4334" s="14" t="s">
        <v>2100</v>
      </c>
      <c r="I4334" s="2">
        <f t="shared" si="135"/>
        <v>1</v>
      </c>
      <c r="J4334" s="2" t="s">
        <v>11974</v>
      </c>
    </row>
    <row r="4335" spans="1:10" x14ac:dyDescent="0.25">
      <c r="A4335" s="9">
        <v>7816460767</v>
      </c>
      <c r="B4335" s="13"/>
      <c r="C4335" s="13" t="str">
        <f>IF(B4335="","не указан"&amp;COUNTIF($A$3:$A4335,A4335),B4335)</f>
        <v>не указан1</v>
      </c>
      <c r="D4335" s="10" t="str">
        <f t="shared" si="134"/>
        <v>7816460767не указан1</v>
      </c>
      <c r="E4335" s="10"/>
      <c r="F4335" s="10" t="s">
        <v>16</v>
      </c>
      <c r="G4335" s="10" t="s">
        <v>1962</v>
      </c>
      <c r="H4335" s="11" t="s">
        <v>2104</v>
      </c>
      <c r="I4335" s="2">
        <f t="shared" si="135"/>
        <v>4</v>
      </c>
      <c r="J4335" s="2" t="s">
        <v>11974</v>
      </c>
    </row>
    <row r="4336" spans="1:10" x14ac:dyDescent="0.25">
      <c r="A4336" s="12">
        <v>7816460767</v>
      </c>
      <c r="B4336" s="13"/>
      <c r="C4336" s="13" t="str">
        <f>IF(B4336="","не указан"&amp;COUNTIF($A$3:$A4336,A4336),B4336)</f>
        <v>не указан2</v>
      </c>
      <c r="D4336" s="10" t="str">
        <f t="shared" si="134"/>
        <v>7816460767не указан2</v>
      </c>
      <c r="E4336" s="13"/>
      <c r="F4336" s="13" t="s">
        <v>16</v>
      </c>
      <c r="G4336" s="13" t="s">
        <v>1962</v>
      </c>
      <c r="H4336" s="14" t="s">
        <v>2104</v>
      </c>
      <c r="I4336" s="2">
        <f t="shared" si="135"/>
        <v>3</v>
      </c>
      <c r="J4336" s="2" t="s">
        <v>11974</v>
      </c>
    </row>
    <row r="4337" spans="1:10" x14ac:dyDescent="0.25">
      <c r="A4337" s="9">
        <v>7816460767</v>
      </c>
      <c r="B4337" s="10" t="s">
        <v>9715</v>
      </c>
      <c r="C4337" s="13" t="str">
        <f>IF(B4337="","не указан"&amp;COUNTIF($A$3:$A4337,A4337),B4337)</f>
        <v>помещение в жилом многоквартирном доме</v>
      </c>
      <c r="D4337" s="10" t="str">
        <f t="shared" si="134"/>
        <v>7816460767помещение в жилом многоквартирном доме</v>
      </c>
      <c r="E4337" s="10" t="s">
        <v>9716</v>
      </c>
      <c r="F4337" s="10" t="s">
        <v>16</v>
      </c>
      <c r="G4337" s="10" t="s">
        <v>1962</v>
      </c>
      <c r="H4337" s="11" t="s">
        <v>2104</v>
      </c>
      <c r="I4337" s="2">
        <f t="shared" si="135"/>
        <v>2</v>
      </c>
      <c r="J4337" s="2" t="s">
        <v>11974</v>
      </c>
    </row>
    <row r="4338" spans="1:10" x14ac:dyDescent="0.25">
      <c r="A4338" s="12">
        <v>7816460767</v>
      </c>
      <c r="B4338" s="13"/>
      <c r="C4338" s="13" t="str">
        <f>IF(B4338="","не указан"&amp;COUNTIF($A$3:$A4338,A4338),B4338)</f>
        <v>не указан4</v>
      </c>
      <c r="D4338" s="10" t="str">
        <f t="shared" si="134"/>
        <v>7816460767не указан4</v>
      </c>
      <c r="E4338" s="13" t="s">
        <v>8837</v>
      </c>
      <c r="F4338" s="13" t="s">
        <v>16</v>
      </c>
      <c r="G4338" s="13" t="s">
        <v>1962</v>
      </c>
      <c r="H4338" s="14" t="s">
        <v>2104</v>
      </c>
      <c r="I4338" s="2">
        <f t="shared" si="135"/>
        <v>1</v>
      </c>
      <c r="J4338" s="2" t="s">
        <v>11974</v>
      </c>
    </row>
    <row r="4339" spans="1:10" x14ac:dyDescent="0.25">
      <c r="A4339" s="9">
        <v>7816462299</v>
      </c>
      <c r="B4339" s="10" t="s">
        <v>4181</v>
      </c>
      <c r="C4339" s="13" t="str">
        <f>IF(B4339="","не указан"&amp;COUNTIF($A$3:$A4339,A4339),B4339)</f>
        <v>Главное офисное здание</v>
      </c>
      <c r="D4339" s="10" t="str">
        <f t="shared" si="134"/>
        <v>7816462299Главное офисное здание</v>
      </c>
      <c r="E4339" s="10" t="s">
        <v>4182</v>
      </c>
      <c r="F4339" s="10" t="s">
        <v>2243</v>
      </c>
      <c r="G4339" s="10" t="s">
        <v>2283</v>
      </c>
      <c r="H4339" s="11" t="s">
        <v>2304</v>
      </c>
      <c r="I4339" s="2">
        <f t="shared" si="135"/>
        <v>17</v>
      </c>
      <c r="J4339" s="2" t="s">
        <v>11974</v>
      </c>
    </row>
    <row r="4340" spans="1:10" x14ac:dyDescent="0.25">
      <c r="A4340" s="12">
        <v>7816462299</v>
      </c>
      <c r="B4340" s="13"/>
      <c r="C4340" s="13" t="str">
        <f>IF(B4340="","не указан"&amp;COUNTIF($A$3:$A4340,A4340),B4340)</f>
        <v>не указан2</v>
      </c>
      <c r="D4340" s="10" t="str">
        <f t="shared" si="134"/>
        <v>7816462299не указан2</v>
      </c>
      <c r="E4340" s="13" t="s">
        <v>7064</v>
      </c>
      <c r="F4340" s="13" t="s">
        <v>2243</v>
      </c>
      <c r="G4340" s="13" t="s">
        <v>2283</v>
      </c>
      <c r="H4340" s="14" t="s">
        <v>2304</v>
      </c>
      <c r="I4340" s="2">
        <f t="shared" si="135"/>
        <v>16</v>
      </c>
      <c r="J4340" s="2" t="s">
        <v>11974</v>
      </c>
    </row>
    <row r="4341" spans="1:10" x14ac:dyDescent="0.25">
      <c r="A4341" s="9">
        <v>7816462299</v>
      </c>
      <c r="B4341" s="10" t="s">
        <v>8949</v>
      </c>
      <c r="C4341" s="13" t="str">
        <f>IF(B4341="","не указан"&amp;COUNTIF($A$3:$A4341,A4341),B4341)</f>
        <v>Офисное здание</v>
      </c>
      <c r="D4341" s="10" t="str">
        <f t="shared" si="134"/>
        <v>7816462299Офисное здание</v>
      </c>
      <c r="E4341" s="10" t="s">
        <v>8950</v>
      </c>
      <c r="F4341" s="10" t="s">
        <v>2243</v>
      </c>
      <c r="G4341" s="10" t="s">
        <v>2283</v>
      </c>
      <c r="H4341" s="11" t="s">
        <v>2304</v>
      </c>
      <c r="I4341" s="2">
        <f t="shared" si="135"/>
        <v>15</v>
      </c>
      <c r="J4341" s="2" t="s">
        <v>11974</v>
      </c>
    </row>
    <row r="4342" spans="1:10" x14ac:dyDescent="0.25">
      <c r="A4342" s="12">
        <v>7816462299</v>
      </c>
      <c r="B4342" s="13"/>
      <c r="C4342" s="13" t="str">
        <f>IF(B4342="","не указан"&amp;COUNTIF($A$3:$A4342,A4342),B4342)</f>
        <v>не указан4</v>
      </c>
      <c r="D4342" s="10" t="str">
        <f t="shared" si="134"/>
        <v>7816462299не указан4</v>
      </c>
      <c r="E4342" s="13" t="s">
        <v>3031</v>
      </c>
      <c r="F4342" s="13" t="s">
        <v>2243</v>
      </c>
      <c r="G4342" s="13" t="s">
        <v>2283</v>
      </c>
      <c r="H4342" s="14" t="s">
        <v>2304</v>
      </c>
      <c r="I4342" s="2">
        <f t="shared" si="135"/>
        <v>14</v>
      </c>
      <c r="J4342" s="2" t="s">
        <v>11974</v>
      </c>
    </row>
    <row r="4343" spans="1:10" x14ac:dyDescent="0.25">
      <c r="A4343" s="9">
        <v>7816462299</v>
      </c>
      <c r="B4343" s="10" t="s">
        <v>11597</v>
      </c>
      <c r="C4343" s="13" t="str">
        <f>IF(B4343="","не указан"&amp;COUNTIF($A$3:$A4343,A4343),B4343)</f>
        <v>Хранилище № 1 Литер А</v>
      </c>
      <c r="D4343" s="10" t="str">
        <f t="shared" si="134"/>
        <v>7816462299Хранилище № 1 Литер А</v>
      </c>
      <c r="E4343" s="10" t="s">
        <v>11598</v>
      </c>
      <c r="F4343" s="10" t="s">
        <v>2243</v>
      </c>
      <c r="G4343" s="10" t="s">
        <v>2283</v>
      </c>
      <c r="H4343" s="11" t="s">
        <v>2304</v>
      </c>
      <c r="I4343" s="2">
        <f t="shared" si="135"/>
        <v>13</v>
      </c>
      <c r="J4343" s="2" t="s">
        <v>11974</v>
      </c>
    </row>
    <row r="4344" spans="1:10" x14ac:dyDescent="0.25">
      <c r="A4344" s="12">
        <v>7816462299</v>
      </c>
      <c r="B4344" s="13" t="s">
        <v>11599</v>
      </c>
      <c r="C4344" s="13" t="str">
        <f>IF(B4344="","не указан"&amp;COUNTIF($A$3:$A4344,A4344),B4344)</f>
        <v>Хранилище № 1 Литер Б</v>
      </c>
      <c r="D4344" s="10" t="str">
        <f t="shared" si="134"/>
        <v>7816462299Хранилище № 1 Литер Б</v>
      </c>
      <c r="E4344" s="13" t="s">
        <v>11598</v>
      </c>
      <c r="F4344" s="13" t="s">
        <v>2243</v>
      </c>
      <c r="G4344" s="13" t="s">
        <v>2283</v>
      </c>
      <c r="H4344" s="14" t="s">
        <v>2304</v>
      </c>
      <c r="I4344" s="2">
        <f t="shared" si="135"/>
        <v>12</v>
      </c>
      <c r="J4344" s="2" t="s">
        <v>11974</v>
      </c>
    </row>
    <row r="4345" spans="1:10" x14ac:dyDescent="0.25">
      <c r="A4345" s="9">
        <v>7816462299</v>
      </c>
      <c r="B4345" s="10" t="s">
        <v>11600</v>
      </c>
      <c r="C4345" s="13" t="str">
        <f>IF(B4345="","не указан"&amp;COUNTIF($A$3:$A4345,A4345),B4345)</f>
        <v>Хранилище № 4 Литер А</v>
      </c>
      <c r="D4345" s="10" t="str">
        <f t="shared" si="134"/>
        <v>7816462299Хранилище № 4 Литер А</v>
      </c>
      <c r="E4345" s="10" t="s">
        <v>11601</v>
      </c>
      <c r="F4345" s="10" t="s">
        <v>2243</v>
      </c>
      <c r="G4345" s="10" t="s">
        <v>2283</v>
      </c>
      <c r="H4345" s="11" t="s">
        <v>2304</v>
      </c>
      <c r="I4345" s="2">
        <f t="shared" si="135"/>
        <v>11</v>
      </c>
      <c r="J4345" s="2" t="s">
        <v>11974</v>
      </c>
    </row>
    <row r="4346" spans="1:10" x14ac:dyDescent="0.25">
      <c r="A4346" s="12">
        <v>7816462299</v>
      </c>
      <c r="B4346" s="13" t="s">
        <v>11602</v>
      </c>
      <c r="C4346" s="13" t="str">
        <f>IF(B4346="","не указан"&amp;COUNTIF($A$3:$A4346,A4346),B4346)</f>
        <v>Хранилище № 5</v>
      </c>
      <c r="D4346" s="10" t="str">
        <f t="shared" si="134"/>
        <v>7816462299Хранилище № 5</v>
      </c>
      <c r="E4346" s="13" t="s">
        <v>11603</v>
      </c>
      <c r="F4346" s="13" t="s">
        <v>2243</v>
      </c>
      <c r="G4346" s="13" t="s">
        <v>2283</v>
      </c>
      <c r="H4346" s="14" t="s">
        <v>2304</v>
      </c>
      <c r="I4346" s="2">
        <f t="shared" si="135"/>
        <v>10</v>
      </c>
      <c r="J4346" s="2" t="s">
        <v>11974</v>
      </c>
    </row>
    <row r="4347" spans="1:10" x14ac:dyDescent="0.25">
      <c r="A4347" s="9">
        <v>7816462299</v>
      </c>
      <c r="B4347" s="10" t="s">
        <v>11604</v>
      </c>
      <c r="C4347" s="13" t="str">
        <f>IF(B4347="","не указан"&amp;COUNTIF($A$3:$A4347,A4347),B4347)</f>
        <v>Хранилище № 6</v>
      </c>
      <c r="D4347" s="10" t="str">
        <f t="shared" si="134"/>
        <v>7816462299Хранилище № 6</v>
      </c>
      <c r="E4347" s="10" t="s">
        <v>11605</v>
      </c>
      <c r="F4347" s="10" t="s">
        <v>2243</v>
      </c>
      <c r="G4347" s="10" t="s">
        <v>2283</v>
      </c>
      <c r="H4347" s="11" t="s">
        <v>2304</v>
      </c>
      <c r="I4347" s="2">
        <f t="shared" si="135"/>
        <v>9</v>
      </c>
      <c r="J4347" s="2" t="s">
        <v>11974</v>
      </c>
    </row>
    <row r="4348" spans="1:10" x14ac:dyDescent="0.25">
      <c r="A4348" s="12">
        <v>7816462299</v>
      </c>
      <c r="B4348" s="13" t="s">
        <v>11606</v>
      </c>
      <c r="C4348" s="13" t="str">
        <f>IF(B4348="","не указан"&amp;COUNTIF($A$3:$A4348,A4348),B4348)</f>
        <v>Хранилище № 7 Литер Б</v>
      </c>
      <c r="D4348" s="10" t="str">
        <f t="shared" si="134"/>
        <v>7816462299Хранилище № 7 Литер Б</v>
      </c>
      <c r="E4348" s="13" t="s">
        <v>11607</v>
      </c>
      <c r="F4348" s="13" t="s">
        <v>2243</v>
      </c>
      <c r="G4348" s="13" t="s">
        <v>2283</v>
      </c>
      <c r="H4348" s="14" t="s">
        <v>2304</v>
      </c>
      <c r="I4348" s="2">
        <f t="shared" si="135"/>
        <v>8</v>
      </c>
      <c r="J4348" s="2" t="s">
        <v>11974</v>
      </c>
    </row>
    <row r="4349" spans="1:10" x14ac:dyDescent="0.25">
      <c r="A4349" s="9">
        <v>7816462299</v>
      </c>
      <c r="B4349" s="10" t="s">
        <v>11608</v>
      </c>
      <c r="C4349" s="13" t="str">
        <f>IF(B4349="","не указан"&amp;COUNTIF($A$3:$A4349,A4349),B4349)</f>
        <v>Хранилище № 7, Литер А. Пропускной пункт</v>
      </c>
      <c r="D4349" s="10" t="str">
        <f t="shared" si="134"/>
        <v>7816462299Хранилище № 7, Литер А. Пропускной пункт</v>
      </c>
      <c r="E4349" s="10" t="s">
        <v>11607</v>
      </c>
      <c r="F4349" s="10" t="s">
        <v>2243</v>
      </c>
      <c r="G4349" s="10" t="s">
        <v>2283</v>
      </c>
      <c r="H4349" s="11" t="s">
        <v>2304</v>
      </c>
      <c r="I4349" s="2">
        <f t="shared" si="135"/>
        <v>7</v>
      </c>
      <c r="J4349" s="2" t="s">
        <v>11974</v>
      </c>
    </row>
    <row r="4350" spans="1:10" x14ac:dyDescent="0.25">
      <c r="A4350" s="12">
        <v>7816462299</v>
      </c>
      <c r="B4350" s="13" t="s">
        <v>11609</v>
      </c>
      <c r="C4350" s="13" t="str">
        <f>IF(B4350="","не указан"&amp;COUNTIF($A$3:$A4350,A4350),B4350)</f>
        <v>Хранилище № 7, Литер В</v>
      </c>
      <c r="D4350" s="10" t="str">
        <f t="shared" si="134"/>
        <v>7816462299Хранилище № 7, Литер В</v>
      </c>
      <c r="E4350" s="13" t="s">
        <v>11607</v>
      </c>
      <c r="F4350" s="13" t="s">
        <v>2243</v>
      </c>
      <c r="G4350" s="13" t="s">
        <v>2283</v>
      </c>
      <c r="H4350" s="14" t="s">
        <v>2304</v>
      </c>
      <c r="I4350" s="2">
        <f t="shared" si="135"/>
        <v>6</v>
      </c>
      <c r="J4350" s="2" t="s">
        <v>11974</v>
      </c>
    </row>
    <row r="4351" spans="1:10" x14ac:dyDescent="0.25">
      <c r="A4351" s="9">
        <v>7816462299</v>
      </c>
      <c r="B4351" s="10" t="s">
        <v>11610</v>
      </c>
      <c r="C4351" s="13" t="str">
        <f>IF(B4351="","не указан"&amp;COUNTIF($A$3:$A4351,A4351),B4351)</f>
        <v>Хранилище № 8 Лит Б</v>
      </c>
      <c r="D4351" s="10" t="str">
        <f t="shared" si="134"/>
        <v>7816462299Хранилище № 8 Лит Б</v>
      </c>
      <c r="E4351" s="10" t="s">
        <v>11611</v>
      </c>
      <c r="F4351" s="10" t="s">
        <v>2243</v>
      </c>
      <c r="G4351" s="10" t="s">
        <v>2283</v>
      </c>
      <c r="H4351" s="11" t="s">
        <v>2304</v>
      </c>
      <c r="I4351" s="2">
        <f t="shared" si="135"/>
        <v>5</v>
      </c>
      <c r="J4351" s="2" t="s">
        <v>11974</v>
      </c>
    </row>
    <row r="4352" spans="1:10" x14ac:dyDescent="0.25">
      <c r="A4352" s="12">
        <v>7816462299</v>
      </c>
      <c r="B4352" s="13" t="s">
        <v>11612</v>
      </c>
      <c r="C4352" s="13" t="str">
        <f>IF(B4352="","не указан"&amp;COUNTIF($A$3:$A4352,A4352),B4352)</f>
        <v>Хранилище № 8 Литер А</v>
      </c>
      <c r="D4352" s="10" t="str">
        <f t="shared" si="134"/>
        <v>7816462299Хранилище № 8 Литер А</v>
      </c>
      <c r="E4352" s="13" t="s">
        <v>11611</v>
      </c>
      <c r="F4352" s="13" t="s">
        <v>2243</v>
      </c>
      <c r="G4352" s="13" t="s">
        <v>2283</v>
      </c>
      <c r="H4352" s="14" t="s">
        <v>2304</v>
      </c>
      <c r="I4352" s="2">
        <f t="shared" si="135"/>
        <v>4</v>
      </c>
      <c r="J4352" s="2" t="s">
        <v>11974</v>
      </c>
    </row>
    <row r="4353" spans="1:10" x14ac:dyDescent="0.25">
      <c r="A4353" s="9">
        <v>7816462299</v>
      </c>
      <c r="B4353" s="10" t="s">
        <v>11613</v>
      </c>
      <c r="C4353" s="13" t="str">
        <f>IF(B4353="","не указан"&amp;COUNTIF($A$3:$A4353,A4353),B4353)</f>
        <v>Хранилище № 8 Литер В. Пропускной пункт</v>
      </c>
      <c r="D4353" s="10" t="str">
        <f t="shared" si="134"/>
        <v>7816462299Хранилище № 8 Литер В. Пропускной пункт</v>
      </c>
      <c r="E4353" s="10" t="s">
        <v>11611</v>
      </c>
      <c r="F4353" s="10" t="s">
        <v>2243</v>
      </c>
      <c r="G4353" s="10" t="s">
        <v>2283</v>
      </c>
      <c r="H4353" s="11" t="s">
        <v>2304</v>
      </c>
      <c r="I4353" s="2">
        <f t="shared" si="135"/>
        <v>3</v>
      </c>
      <c r="J4353" s="2" t="s">
        <v>11974</v>
      </c>
    </row>
    <row r="4354" spans="1:10" x14ac:dyDescent="0.25">
      <c r="A4354" s="12">
        <v>7816462299</v>
      </c>
      <c r="B4354" s="13" t="s">
        <v>11614</v>
      </c>
      <c r="C4354" s="13" t="str">
        <f>IF(B4354="","не указан"&amp;COUNTIF($A$3:$A4354,A4354),B4354)</f>
        <v>Хранилище №1 , Литер В. Пропускной пункт</v>
      </c>
      <c r="D4354" s="10" t="str">
        <f t="shared" si="134"/>
        <v>7816462299Хранилище №1 , Литер В. Пропускной пункт</v>
      </c>
      <c r="E4354" s="13" t="s">
        <v>11598</v>
      </c>
      <c r="F4354" s="13" t="s">
        <v>2243</v>
      </c>
      <c r="G4354" s="13" t="s">
        <v>2283</v>
      </c>
      <c r="H4354" s="14" t="s">
        <v>2304</v>
      </c>
      <c r="I4354" s="2">
        <f t="shared" si="135"/>
        <v>2</v>
      </c>
      <c r="J4354" s="2" t="s">
        <v>11974</v>
      </c>
    </row>
    <row r="4355" spans="1:10" x14ac:dyDescent="0.25">
      <c r="A4355" s="9">
        <v>7816462299</v>
      </c>
      <c r="B4355" s="10" t="s">
        <v>11615</v>
      </c>
      <c r="C4355" s="13" t="str">
        <f>IF(B4355="","не указан"&amp;COUNTIF($A$3:$A4355,A4355),B4355)</f>
        <v>Хранилище №4 Литер Б. Пропускной пункт</v>
      </c>
      <c r="D4355" s="10" t="str">
        <f t="shared" si="134"/>
        <v>7816462299Хранилище №4 Литер Б. Пропускной пункт</v>
      </c>
      <c r="E4355" s="10" t="s">
        <v>11601</v>
      </c>
      <c r="F4355" s="10" t="s">
        <v>2243</v>
      </c>
      <c r="G4355" s="10" t="s">
        <v>2283</v>
      </c>
      <c r="H4355" s="11" t="s">
        <v>2304</v>
      </c>
      <c r="I4355" s="2">
        <f t="shared" si="135"/>
        <v>1</v>
      </c>
      <c r="J4355" s="2" t="s">
        <v>11974</v>
      </c>
    </row>
    <row r="4356" spans="1:10" x14ac:dyDescent="0.25">
      <c r="A4356" s="12">
        <v>7816522406</v>
      </c>
      <c r="B4356" s="13"/>
      <c r="C4356" s="13" t="str">
        <f>IF(B4356="","не указан"&amp;COUNTIF($A$3:$A4356,A4356),B4356)</f>
        <v>не указан1</v>
      </c>
      <c r="D4356" s="10" t="str">
        <f t="shared" ref="D4356:D4419" si="136">A4356&amp;C4356</f>
        <v>7816522406не указан1</v>
      </c>
      <c r="E4356" s="13" t="s">
        <v>11160</v>
      </c>
      <c r="F4356" s="13" t="s">
        <v>16</v>
      </c>
      <c r="G4356" s="13" t="s">
        <v>1962</v>
      </c>
      <c r="H4356" s="14" t="s">
        <v>2092</v>
      </c>
      <c r="I4356" s="2">
        <f t="shared" ref="I4356:I4419" si="137">COUNTIF(A4356:A11087,A4356)</f>
        <v>2</v>
      </c>
      <c r="J4356" s="2" t="s">
        <v>11974</v>
      </c>
    </row>
    <row r="4357" spans="1:10" x14ac:dyDescent="0.25">
      <c r="A4357" s="9">
        <v>7816522406</v>
      </c>
      <c r="B4357" s="13"/>
      <c r="C4357" s="13" t="str">
        <f>IF(B4357="","не указан"&amp;COUNTIF($A$3:$A4357,A4357),B4357)</f>
        <v>не указан2</v>
      </c>
      <c r="D4357" s="10" t="str">
        <f t="shared" si="136"/>
        <v>7816522406не указан2</v>
      </c>
      <c r="E4357" s="10" t="s">
        <v>11190</v>
      </c>
      <c r="F4357" s="10" t="s">
        <v>16</v>
      </c>
      <c r="G4357" s="10" t="s">
        <v>1962</v>
      </c>
      <c r="H4357" s="11" t="s">
        <v>2092</v>
      </c>
      <c r="I4357" s="2">
        <f t="shared" si="137"/>
        <v>1</v>
      </c>
      <c r="J4357" s="2" t="s">
        <v>11974</v>
      </c>
    </row>
    <row r="4358" spans="1:10" x14ac:dyDescent="0.25">
      <c r="A4358" s="12">
        <v>7816545570</v>
      </c>
      <c r="B4358" s="13"/>
      <c r="C4358" s="13" t="str">
        <f>IF(B4358="","не указан"&amp;COUNTIF($A$3:$A4358,A4358),B4358)</f>
        <v>не указан1</v>
      </c>
      <c r="D4358" s="10" t="str">
        <f t="shared" si="136"/>
        <v>7816545570не указан1</v>
      </c>
      <c r="E4358" s="13" t="s">
        <v>5151</v>
      </c>
      <c r="F4358" s="13" t="s">
        <v>16</v>
      </c>
      <c r="G4358" s="13" t="s">
        <v>1962</v>
      </c>
      <c r="H4358" s="14" t="s">
        <v>1994</v>
      </c>
      <c r="I4358" s="2">
        <f t="shared" si="137"/>
        <v>1</v>
      </c>
      <c r="J4358" s="2" t="s">
        <v>11974</v>
      </c>
    </row>
    <row r="4359" spans="1:10" x14ac:dyDescent="0.25">
      <c r="A4359" s="9">
        <v>7816561645</v>
      </c>
      <c r="B4359" s="10" t="s">
        <v>8830</v>
      </c>
      <c r="C4359" s="13" t="str">
        <f>IF(B4359="","не указан"&amp;COUNTIF($A$3:$A4359,A4359),B4359)</f>
        <v>отсутствует</v>
      </c>
      <c r="D4359" s="10" t="str">
        <f t="shared" si="136"/>
        <v>7816561645отсутствует</v>
      </c>
      <c r="E4359" s="10"/>
      <c r="F4359" s="10" t="s">
        <v>16</v>
      </c>
      <c r="G4359" s="10" t="s">
        <v>1962</v>
      </c>
      <c r="H4359" s="11" t="s">
        <v>2094</v>
      </c>
      <c r="I4359" s="2">
        <f t="shared" si="137"/>
        <v>1</v>
      </c>
      <c r="J4359" s="2" t="s">
        <v>11974</v>
      </c>
    </row>
    <row r="4360" spans="1:10" x14ac:dyDescent="0.25">
      <c r="A4360" s="12">
        <v>7816641869</v>
      </c>
      <c r="B4360" s="13" t="s">
        <v>3758</v>
      </c>
      <c r="C4360" s="13" t="str">
        <f>IF(B4360="","не указан"&amp;COUNTIF($A$3:$A4360,A4360),B4360)</f>
        <v>г. Санкт-Петербург, Каменноостровский проспект, дом 26-28, литера А, помещение 50-Н</v>
      </c>
      <c r="D4360" s="10" t="str">
        <f t="shared" si="136"/>
        <v>7816641869г. Санкт-Петербург, Каменноостровский проспект, дом 26-28, литера А, помещение 50-Н</v>
      </c>
      <c r="E4360" s="13"/>
      <c r="F4360" s="13" t="s">
        <v>2243</v>
      </c>
      <c r="G4360" s="13" t="s">
        <v>2272</v>
      </c>
      <c r="H4360" s="14" t="s">
        <v>2274</v>
      </c>
      <c r="I4360" s="2">
        <f t="shared" si="137"/>
        <v>5</v>
      </c>
      <c r="J4360" s="2" t="s">
        <v>11974</v>
      </c>
    </row>
    <row r="4361" spans="1:10" x14ac:dyDescent="0.25">
      <c r="A4361" s="9">
        <v>7816641869</v>
      </c>
      <c r="B4361" s="10" t="s">
        <v>7508</v>
      </c>
      <c r="C4361" s="13" t="str">
        <f>IF(B4361="","не указан"&amp;COUNTIF($A$3:$A4361,A4361),B4361)</f>
        <v>Научно-исследовательский институт</v>
      </c>
      <c r="D4361" s="10" t="str">
        <f t="shared" si="136"/>
        <v>7816641869Научно-исследовательский институт</v>
      </c>
      <c r="E4361" s="10"/>
      <c r="F4361" s="10" t="s">
        <v>2243</v>
      </c>
      <c r="G4361" s="10" t="s">
        <v>2272</v>
      </c>
      <c r="H4361" s="11" t="s">
        <v>2274</v>
      </c>
      <c r="I4361" s="2">
        <f t="shared" si="137"/>
        <v>4</v>
      </c>
      <c r="J4361" s="2" t="s">
        <v>11974</v>
      </c>
    </row>
    <row r="4362" spans="1:10" x14ac:dyDescent="0.25">
      <c r="A4362" s="12">
        <v>7816641869</v>
      </c>
      <c r="B4362" s="13"/>
      <c r="C4362" s="13" t="str">
        <f>IF(B4362="","не указан"&amp;COUNTIF($A$3:$A4362,A4362),B4362)</f>
        <v>не указан3</v>
      </c>
      <c r="D4362" s="10" t="str">
        <f t="shared" si="136"/>
        <v>7816641869не указан3</v>
      </c>
      <c r="E4362" s="13"/>
      <c r="F4362" s="13" t="s">
        <v>2243</v>
      </c>
      <c r="G4362" s="13" t="s">
        <v>2272</v>
      </c>
      <c r="H4362" s="14" t="s">
        <v>2274</v>
      </c>
      <c r="I4362" s="2">
        <f t="shared" si="137"/>
        <v>3</v>
      </c>
      <c r="J4362" s="2" t="s">
        <v>11974</v>
      </c>
    </row>
    <row r="4363" spans="1:10" x14ac:dyDescent="0.25">
      <c r="A4363" s="9">
        <v>7816641869</v>
      </c>
      <c r="B4363" s="10" t="s">
        <v>10433</v>
      </c>
      <c r="C4363" s="13" t="str">
        <f>IF(B4363="","не указан"&amp;COUNTIF($A$3:$A4363,A4363),B4363)</f>
        <v>Спальный корпус</v>
      </c>
      <c r="D4363" s="10" t="str">
        <f t="shared" si="136"/>
        <v>7816641869Спальный корпус</v>
      </c>
      <c r="E4363" s="10"/>
      <c r="F4363" s="10" t="s">
        <v>2243</v>
      </c>
      <c r="G4363" s="10" t="s">
        <v>2272</v>
      </c>
      <c r="H4363" s="11" t="s">
        <v>2274</v>
      </c>
      <c r="I4363" s="2">
        <f t="shared" si="137"/>
        <v>2</v>
      </c>
      <c r="J4363" s="2" t="s">
        <v>11974</v>
      </c>
    </row>
    <row r="4364" spans="1:10" x14ac:dyDescent="0.25">
      <c r="A4364" s="12">
        <v>7816641869</v>
      </c>
      <c r="B4364" s="13" t="s">
        <v>11019</v>
      </c>
      <c r="C4364" s="13" t="str">
        <f>IF(B4364="","не указан"&amp;COUNTIF($A$3:$A4364,A4364),B4364)</f>
        <v>Торговое (рынок)</v>
      </c>
      <c r="D4364" s="10" t="str">
        <f t="shared" si="136"/>
        <v>7816641869Торговое (рынок)</v>
      </c>
      <c r="E4364" s="13"/>
      <c r="F4364" s="13" t="s">
        <v>2243</v>
      </c>
      <c r="G4364" s="13" t="s">
        <v>2272</v>
      </c>
      <c r="H4364" s="14" t="s">
        <v>2274</v>
      </c>
      <c r="I4364" s="2">
        <f t="shared" si="137"/>
        <v>1</v>
      </c>
      <c r="J4364" s="2" t="s">
        <v>11974</v>
      </c>
    </row>
    <row r="4365" spans="1:10" x14ac:dyDescent="0.25">
      <c r="A4365" s="9">
        <v>7816672257</v>
      </c>
      <c r="B4365" s="13"/>
      <c r="C4365" s="13" t="str">
        <f>IF(B4365="","не указан"&amp;COUNTIF($A$3:$A4365,A4365),B4365)</f>
        <v>не указан1</v>
      </c>
      <c r="D4365" s="10" t="str">
        <f t="shared" si="136"/>
        <v>7816672257не указан1</v>
      </c>
      <c r="E4365" s="10"/>
      <c r="F4365" s="10" t="s">
        <v>16</v>
      </c>
      <c r="G4365" s="10" t="s">
        <v>1962</v>
      </c>
      <c r="H4365" s="11" t="s">
        <v>2006</v>
      </c>
      <c r="I4365" s="2">
        <f t="shared" si="137"/>
        <v>1</v>
      </c>
      <c r="J4365" s="2" t="s">
        <v>11974</v>
      </c>
    </row>
    <row r="4366" spans="1:10" x14ac:dyDescent="0.25">
      <c r="A4366" s="12">
        <v>7816677880</v>
      </c>
      <c r="B4366" s="13" t="s">
        <v>6198</v>
      </c>
      <c r="C4366" s="13" t="str">
        <f>IF(B4366="","не указан"&amp;COUNTIF($A$3:$A4366,A4366),B4366)</f>
        <v>Здание ГБОУ школы №492 Фрунзенского района Санкт-Петербурга</v>
      </c>
      <c r="D4366" s="10" t="str">
        <f t="shared" si="136"/>
        <v>7816677880Здание ГБОУ школы №492 Фрунзенского района Санкт-Петербурга</v>
      </c>
      <c r="E4366" s="13"/>
      <c r="F4366" s="13" t="s">
        <v>16</v>
      </c>
      <c r="G4366" s="13" t="s">
        <v>1962</v>
      </c>
      <c r="H4366" s="14" t="s">
        <v>2083</v>
      </c>
      <c r="I4366" s="2">
        <f t="shared" si="137"/>
        <v>1</v>
      </c>
      <c r="J4366" s="2" t="s">
        <v>11974</v>
      </c>
    </row>
    <row r="4367" spans="1:10" x14ac:dyDescent="0.25">
      <c r="A4367" s="9">
        <v>7817004380</v>
      </c>
      <c r="B4367" s="10" t="s">
        <v>6672</v>
      </c>
      <c r="C4367" s="13" t="str">
        <f>IF(B4367="","не указан"&amp;COUNTIF($A$3:$A4367,A4367),B4367)</f>
        <v>Здание №2  СПб ГБУ "КДЦ "Подвиг"</v>
      </c>
      <c r="D4367" s="10" t="str">
        <f t="shared" si="136"/>
        <v>7817004380Здание №2  СПб ГБУ "КДЦ "Подвиг"</v>
      </c>
      <c r="E4367" s="10"/>
      <c r="F4367" s="10" t="s">
        <v>16</v>
      </c>
      <c r="G4367" s="10" t="s">
        <v>717</v>
      </c>
      <c r="H4367" s="11" t="s">
        <v>796</v>
      </c>
      <c r="I4367" s="2">
        <f t="shared" si="137"/>
        <v>2</v>
      </c>
      <c r="J4367" s="2" t="s">
        <v>11974</v>
      </c>
    </row>
    <row r="4368" spans="1:10" x14ac:dyDescent="0.25">
      <c r="A4368" s="12">
        <v>7817004380</v>
      </c>
      <c r="B4368" s="13" t="s">
        <v>8516</v>
      </c>
      <c r="C4368" s="13" t="str">
        <f>IF(B4368="","не указан"&amp;COUNTIF($A$3:$A4368,A4368),B4368)</f>
        <v>Основное здание СПб ГБУ "КДЦ "Подвиг"</v>
      </c>
      <c r="D4368" s="10" t="str">
        <f t="shared" si="136"/>
        <v>7817004380Основное здание СПб ГБУ "КДЦ "Подвиг"</v>
      </c>
      <c r="E4368" s="13"/>
      <c r="F4368" s="13" t="s">
        <v>16</v>
      </c>
      <c r="G4368" s="13" t="s">
        <v>717</v>
      </c>
      <c r="H4368" s="14" t="s">
        <v>796</v>
      </c>
      <c r="I4368" s="2">
        <f t="shared" si="137"/>
        <v>1</v>
      </c>
      <c r="J4368" s="2" t="s">
        <v>11974</v>
      </c>
    </row>
    <row r="4369" spans="1:10" x14ac:dyDescent="0.25">
      <c r="A4369" s="9">
        <v>7817005305</v>
      </c>
      <c r="B4369" s="13"/>
      <c r="C4369" s="13" t="str">
        <f>IF(B4369="","не указан"&amp;COUNTIF($A$3:$A4369,A4369),B4369)</f>
        <v>не указан1</v>
      </c>
      <c r="D4369" s="10" t="str">
        <f t="shared" si="136"/>
        <v>7817005305не указан1</v>
      </c>
      <c r="E4369" s="10"/>
      <c r="F4369" s="10" t="s">
        <v>2243</v>
      </c>
      <c r="G4369" s="10" t="s">
        <v>2565</v>
      </c>
      <c r="H4369" s="11" t="s">
        <v>2592</v>
      </c>
      <c r="I4369" s="2">
        <f t="shared" si="137"/>
        <v>1</v>
      </c>
      <c r="J4369" s="2" t="s">
        <v>11974</v>
      </c>
    </row>
    <row r="4370" spans="1:10" x14ac:dyDescent="0.25">
      <c r="A4370" s="12">
        <v>7817006891</v>
      </c>
      <c r="B4370" s="13" t="s">
        <v>2902</v>
      </c>
      <c r="C4370" s="13" t="str">
        <f>IF(B4370="","не указан"&amp;COUNTIF($A$3:$A4370,A4370),B4370)</f>
        <v>адмиинистративное-2</v>
      </c>
      <c r="D4370" s="10" t="str">
        <f t="shared" si="136"/>
        <v>7817006891адмиинистративное-2</v>
      </c>
      <c r="E4370" s="13" t="s">
        <v>2903</v>
      </c>
      <c r="F4370" s="13" t="s">
        <v>16</v>
      </c>
      <c r="G4370" s="13" t="s">
        <v>717</v>
      </c>
      <c r="H4370" s="14" t="s">
        <v>717</v>
      </c>
      <c r="I4370" s="2">
        <f t="shared" si="137"/>
        <v>5</v>
      </c>
      <c r="J4370" s="2" t="s">
        <v>11974</v>
      </c>
    </row>
    <row r="4371" spans="1:10" x14ac:dyDescent="0.25">
      <c r="A4371" s="9">
        <v>7817006891</v>
      </c>
      <c r="B4371" s="10" t="s">
        <v>3097</v>
      </c>
      <c r="C4371" s="13" t="str">
        <f>IF(B4371="","не указан"&amp;COUNTIF($A$3:$A4371,A4371),B4371)</f>
        <v>административное-1</v>
      </c>
      <c r="D4371" s="10" t="str">
        <f t="shared" si="136"/>
        <v>7817006891административное-1</v>
      </c>
      <c r="E4371" s="10" t="s">
        <v>3098</v>
      </c>
      <c r="F4371" s="10" t="s">
        <v>16</v>
      </c>
      <c r="G4371" s="10" t="s">
        <v>717</v>
      </c>
      <c r="H4371" s="11" t="s">
        <v>717</v>
      </c>
      <c r="I4371" s="2">
        <f t="shared" si="137"/>
        <v>4</v>
      </c>
      <c r="J4371" s="2" t="s">
        <v>11974</v>
      </c>
    </row>
    <row r="4372" spans="1:10" x14ac:dyDescent="0.25">
      <c r="A4372" s="12">
        <v>7817006891</v>
      </c>
      <c r="B4372" s="13" t="s">
        <v>3099</v>
      </c>
      <c r="C4372" s="13" t="str">
        <f>IF(B4372="","не указан"&amp;COUNTIF($A$3:$A4372,A4372),B4372)</f>
        <v>административное-3, б-р Победы, д.1</v>
      </c>
      <c r="D4372" s="10" t="str">
        <f t="shared" si="136"/>
        <v>7817006891административное-3, б-р Победы, д.1</v>
      </c>
      <c r="E4372" s="13" t="s">
        <v>3100</v>
      </c>
      <c r="F4372" s="13" t="s">
        <v>16</v>
      </c>
      <c r="G4372" s="13" t="s">
        <v>717</v>
      </c>
      <c r="H4372" s="14" t="s">
        <v>717</v>
      </c>
      <c r="I4372" s="2">
        <f t="shared" si="137"/>
        <v>3</v>
      </c>
      <c r="J4372" s="2" t="s">
        <v>11974</v>
      </c>
    </row>
    <row r="4373" spans="1:10" x14ac:dyDescent="0.25">
      <c r="A4373" s="9">
        <v>7817006891</v>
      </c>
      <c r="B4373" s="10" t="s">
        <v>9233</v>
      </c>
      <c r="C4373" s="13" t="str">
        <f>IF(B4373="","не указан"&amp;COUNTIF($A$3:$A4373,A4373),B4373)</f>
        <v>подвальное помещение</v>
      </c>
      <c r="D4373" s="10" t="str">
        <f t="shared" si="136"/>
        <v>7817006891подвальное помещение</v>
      </c>
      <c r="E4373" s="10" t="s">
        <v>9234</v>
      </c>
      <c r="F4373" s="10" t="s">
        <v>16</v>
      </c>
      <c r="G4373" s="10" t="s">
        <v>717</v>
      </c>
      <c r="H4373" s="11" t="s">
        <v>717</v>
      </c>
      <c r="I4373" s="2">
        <f t="shared" si="137"/>
        <v>2</v>
      </c>
      <c r="J4373" s="2" t="s">
        <v>11974</v>
      </c>
    </row>
    <row r="4374" spans="1:10" x14ac:dyDescent="0.25">
      <c r="A4374" s="12">
        <v>7817006891</v>
      </c>
      <c r="B4374" s="13" t="s">
        <v>10704</v>
      </c>
      <c r="C4374" s="13" t="str">
        <f>IF(B4374="","не указан"&amp;COUNTIF($A$3:$A4374,A4374),B4374)</f>
        <v>Спецсооружение</v>
      </c>
      <c r="D4374" s="10" t="str">
        <f t="shared" si="136"/>
        <v>7817006891Спецсооружение</v>
      </c>
      <c r="E4374" s="13" t="s">
        <v>10705</v>
      </c>
      <c r="F4374" s="13" t="s">
        <v>16</v>
      </c>
      <c r="G4374" s="13" t="s">
        <v>717</v>
      </c>
      <c r="H4374" s="14" t="s">
        <v>717</v>
      </c>
      <c r="I4374" s="2">
        <f t="shared" si="137"/>
        <v>1</v>
      </c>
      <c r="J4374" s="2" t="s">
        <v>11974</v>
      </c>
    </row>
    <row r="4375" spans="1:10" x14ac:dyDescent="0.25">
      <c r="A4375" s="9">
        <v>7817012912</v>
      </c>
      <c r="B4375" s="10" t="s">
        <v>6821</v>
      </c>
      <c r="C4375" s="13" t="str">
        <f>IF(B4375="","не указан"&amp;COUNTIF($A$3:$A4375,A4375),B4375)</f>
        <v>колледж</v>
      </c>
      <c r="D4375" s="10" t="str">
        <f t="shared" si="136"/>
        <v>7817012912колледж</v>
      </c>
      <c r="E4375" s="10" t="s">
        <v>6822</v>
      </c>
      <c r="F4375" s="10" t="s">
        <v>2243</v>
      </c>
      <c r="G4375" s="10" t="s">
        <v>2553</v>
      </c>
      <c r="H4375" s="11" t="s">
        <v>2555</v>
      </c>
      <c r="I4375" s="2">
        <f t="shared" si="137"/>
        <v>1</v>
      </c>
      <c r="J4375" s="2" t="s">
        <v>11974</v>
      </c>
    </row>
    <row r="4376" spans="1:10" x14ac:dyDescent="0.25">
      <c r="A4376" s="12">
        <v>7817015310</v>
      </c>
      <c r="B4376" s="13" t="s">
        <v>3295</v>
      </c>
      <c r="C4376" s="13" t="str">
        <f>IF(B4376="","не указан"&amp;COUNTIF($A$3:$A4376,A4376),B4376)</f>
        <v>Архив рентгенограмм</v>
      </c>
      <c r="D4376" s="10" t="str">
        <f t="shared" si="136"/>
        <v>7817015310Архив рентгенограмм</v>
      </c>
      <c r="E4376" s="13"/>
      <c r="F4376" s="13" t="s">
        <v>16</v>
      </c>
      <c r="G4376" s="13" t="s">
        <v>717</v>
      </c>
      <c r="H4376" s="14" t="s">
        <v>815</v>
      </c>
      <c r="I4376" s="2">
        <f t="shared" si="137"/>
        <v>5</v>
      </c>
      <c r="J4376" s="2" t="s">
        <v>11974</v>
      </c>
    </row>
    <row r="4377" spans="1:10" x14ac:dyDescent="0.25">
      <c r="A4377" s="9">
        <v>7817015310</v>
      </c>
      <c r="B4377" s="13"/>
      <c r="C4377" s="13" t="str">
        <f>IF(B4377="","не указан"&amp;COUNTIF($A$3:$A4377,A4377),B4377)</f>
        <v>не указан2</v>
      </c>
      <c r="D4377" s="10" t="str">
        <f t="shared" si="136"/>
        <v>7817015310не указан2</v>
      </c>
      <c r="E4377" s="10"/>
      <c r="F4377" s="10" t="s">
        <v>16</v>
      </c>
      <c r="G4377" s="10" t="s">
        <v>717</v>
      </c>
      <c r="H4377" s="11" t="s">
        <v>815</v>
      </c>
      <c r="I4377" s="2">
        <f t="shared" si="137"/>
        <v>4</v>
      </c>
      <c r="J4377" s="2" t="s">
        <v>11974</v>
      </c>
    </row>
    <row r="4378" spans="1:10" x14ac:dyDescent="0.25">
      <c r="A4378" s="12">
        <v>7817015310</v>
      </c>
      <c r="B4378" s="13" t="s">
        <v>7086</v>
      </c>
      <c r="C4378" s="13" t="str">
        <f>IF(B4378="","не указан"&amp;COUNTIF($A$3:$A4378,A4378),B4378)</f>
        <v>Лечебно-административный корпус</v>
      </c>
      <c r="D4378" s="10" t="str">
        <f t="shared" si="136"/>
        <v>7817015310Лечебно-административный корпус</v>
      </c>
      <c r="E4378" s="13"/>
      <c r="F4378" s="13" t="s">
        <v>16</v>
      </c>
      <c r="G4378" s="13" t="s">
        <v>717</v>
      </c>
      <c r="H4378" s="14" t="s">
        <v>815</v>
      </c>
      <c r="I4378" s="2">
        <f t="shared" si="137"/>
        <v>3</v>
      </c>
      <c r="J4378" s="2" t="s">
        <v>11974</v>
      </c>
    </row>
    <row r="4379" spans="1:10" x14ac:dyDescent="0.25">
      <c r="A4379" s="9">
        <v>7817015310</v>
      </c>
      <c r="B4379" s="13"/>
      <c r="C4379" s="13" t="str">
        <f>IF(B4379="","не указан"&amp;COUNTIF($A$3:$A4379,A4379),B4379)</f>
        <v>не указан4</v>
      </c>
      <c r="D4379" s="10" t="str">
        <f t="shared" si="136"/>
        <v>7817015310не указан4</v>
      </c>
      <c r="E4379" s="10"/>
      <c r="F4379" s="10" t="s">
        <v>16</v>
      </c>
      <c r="G4379" s="10" t="s">
        <v>717</v>
      </c>
      <c r="H4379" s="11" t="s">
        <v>815</v>
      </c>
      <c r="I4379" s="2">
        <f t="shared" si="137"/>
        <v>2</v>
      </c>
      <c r="J4379" s="2" t="s">
        <v>11974</v>
      </c>
    </row>
    <row r="4380" spans="1:10" x14ac:dyDescent="0.25">
      <c r="A4380" s="12">
        <v>7817015310</v>
      </c>
      <c r="B4380" s="13" t="s">
        <v>10987</v>
      </c>
      <c r="C4380" s="13" t="str">
        <f>IF(B4380="","не указан"&amp;COUNTIF($A$3:$A4380,A4380),B4380)</f>
        <v>Теплая стоянка</v>
      </c>
      <c r="D4380" s="10" t="str">
        <f t="shared" si="136"/>
        <v>7817015310Теплая стоянка</v>
      </c>
      <c r="E4380" s="13"/>
      <c r="F4380" s="13" t="s">
        <v>16</v>
      </c>
      <c r="G4380" s="13" t="s">
        <v>717</v>
      </c>
      <c r="H4380" s="14" t="s">
        <v>815</v>
      </c>
      <c r="I4380" s="2">
        <f t="shared" si="137"/>
        <v>1</v>
      </c>
      <c r="J4380" s="2" t="s">
        <v>11974</v>
      </c>
    </row>
    <row r="4381" spans="1:10" x14ac:dyDescent="0.25">
      <c r="A4381" s="9">
        <v>7817015712</v>
      </c>
      <c r="B4381" s="13"/>
      <c r="C4381" s="13" t="str">
        <f>IF(B4381="","не указан"&amp;COUNTIF($A$3:$A4381,A4381),B4381)</f>
        <v>не указан1</v>
      </c>
      <c r="D4381" s="10" t="str">
        <f t="shared" si="136"/>
        <v>7817015712не указан1</v>
      </c>
      <c r="E4381" s="10"/>
      <c r="F4381" s="10" t="s">
        <v>16</v>
      </c>
      <c r="G4381" s="10" t="s">
        <v>717</v>
      </c>
      <c r="H4381" s="11" t="s">
        <v>820</v>
      </c>
      <c r="I4381" s="2">
        <f t="shared" si="137"/>
        <v>1</v>
      </c>
      <c r="J4381" s="2" t="s">
        <v>11974</v>
      </c>
    </row>
    <row r="4382" spans="1:10" x14ac:dyDescent="0.25">
      <c r="A4382" s="12">
        <v>7817016593</v>
      </c>
      <c r="B4382" s="13" t="s">
        <v>3404</v>
      </c>
      <c r="C4382" s="13" t="str">
        <f>IF(B4382="","не указан"&amp;COUNTIF($A$3:$A4382,A4382),B4382)</f>
        <v>Библиотека № 1 занимает первый этаж</v>
      </c>
      <c r="D4382" s="10" t="str">
        <f t="shared" si="136"/>
        <v>7817016593Библиотека № 1 занимает первый этаж</v>
      </c>
      <c r="E4382" s="13" t="s">
        <v>3405</v>
      </c>
      <c r="F4382" s="13" t="s">
        <v>16</v>
      </c>
      <c r="G4382" s="13" t="s">
        <v>717</v>
      </c>
      <c r="H4382" s="14" t="s">
        <v>804</v>
      </c>
      <c r="I4382" s="2">
        <f t="shared" si="137"/>
        <v>9</v>
      </c>
      <c r="J4382" s="2" t="s">
        <v>11974</v>
      </c>
    </row>
    <row r="4383" spans="1:10" x14ac:dyDescent="0.25">
      <c r="A4383" s="9">
        <v>7817016593</v>
      </c>
      <c r="B4383" s="10" t="s">
        <v>3417</v>
      </c>
      <c r="C4383" s="13" t="str">
        <f>IF(B4383="","не указан"&amp;COUNTIF($A$3:$A4383,A4383),B4383)</f>
        <v>Библиотека № 2 часть помещения на первом этаже</v>
      </c>
      <c r="D4383" s="10" t="str">
        <f t="shared" si="136"/>
        <v>7817016593Библиотека № 2 часть помещения на первом этаже</v>
      </c>
      <c r="E4383" s="10" t="s">
        <v>3418</v>
      </c>
      <c r="F4383" s="10" t="s">
        <v>16</v>
      </c>
      <c r="G4383" s="10" t="s">
        <v>717</v>
      </c>
      <c r="H4383" s="11" t="s">
        <v>804</v>
      </c>
      <c r="I4383" s="2">
        <f t="shared" si="137"/>
        <v>8</v>
      </c>
      <c r="J4383" s="2" t="s">
        <v>11974</v>
      </c>
    </row>
    <row r="4384" spans="1:10" x14ac:dyDescent="0.25">
      <c r="A4384" s="12">
        <v>7817016593</v>
      </c>
      <c r="B4384" s="13" t="s">
        <v>3421</v>
      </c>
      <c r="C4384" s="13" t="str">
        <f>IF(B4384="","не указан"&amp;COUNTIF($A$3:$A4384,A4384),B4384)</f>
        <v>Библиотека № 3 занимает часть помещения первый этаж</v>
      </c>
      <c r="D4384" s="10" t="str">
        <f t="shared" si="136"/>
        <v>7817016593Библиотека № 3 занимает часть помещения первый этаж</v>
      </c>
      <c r="E4384" s="13" t="s">
        <v>3422</v>
      </c>
      <c r="F4384" s="13" t="s">
        <v>16</v>
      </c>
      <c r="G4384" s="13" t="s">
        <v>717</v>
      </c>
      <c r="H4384" s="14" t="s">
        <v>804</v>
      </c>
      <c r="I4384" s="2">
        <f t="shared" si="137"/>
        <v>7</v>
      </c>
      <c r="J4384" s="2" t="s">
        <v>11974</v>
      </c>
    </row>
    <row r="4385" spans="1:10" x14ac:dyDescent="0.25">
      <c r="A4385" s="9">
        <v>7817016593</v>
      </c>
      <c r="B4385" s="10" t="s">
        <v>3425</v>
      </c>
      <c r="C4385" s="13" t="str">
        <f>IF(B4385="","не указан"&amp;COUNTIF($A$3:$A4385,A4385),B4385)</f>
        <v>Библиотека № 4 занимает часть помещения первый этаж</v>
      </c>
      <c r="D4385" s="10" t="str">
        <f t="shared" si="136"/>
        <v>7817016593Библиотека № 4 занимает часть помещения первый этаж</v>
      </c>
      <c r="E4385" s="10" t="s">
        <v>3426</v>
      </c>
      <c r="F4385" s="10" t="s">
        <v>16</v>
      </c>
      <c r="G4385" s="10" t="s">
        <v>717</v>
      </c>
      <c r="H4385" s="11" t="s">
        <v>804</v>
      </c>
      <c r="I4385" s="2">
        <f t="shared" si="137"/>
        <v>6</v>
      </c>
      <c r="J4385" s="2" t="s">
        <v>11974</v>
      </c>
    </row>
    <row r="4386" spans="1:10" x14ac:dyDescent="0.25">
      <c r="A4386" s="12">
        <v>7817016593</v>
      </c>
      <c r="B4386" s="13" t="s">
        <v>3432</v>
      </c>
      <c r="C4386" s="13" t="str">
        <f>IF(B4386="","не указан"&amp;COUNTIF($A$3:$A4386,A4386),B4386)</f>
        <v>Библиотека № 5 занимает первый этаж</v>
      </c>
      <c r="D4386" s="10" t="str">
        <f t="shared" si="136"/>
        <v>7817016593Библиотека № 5 занимает первый этаж</v>
      </c>
      <c r="E4386" s="13" t="s">
        <v>3433</v>
      </c>
      <c r="F4386" s="13" t="s">
        <v>16</v>
      </c>
      <c r="G4386" s="13" t="s">
        <v>717</v>
      </c>
      <c r="H4386" s="14" t="s">
        <v>804</v>
      </c>
      <c r="I4386" s="2">
        <f t="shared" si="137"/>
        <v>5</v>
      </c>
      <c r="J4386" s="2" t="s">
        <v>11974</v>
      </c>
    </row>
    <row r="4387" spans="1:10" x14ac:dyDescent="0.25">
      <c r="A4387" s="9">
        <v>7817016593</v>
      </c>
      <c r="B4387" s="10" t="s">
        <v>3436</v>
      </c>
      <c r="C4387" s="13" t="str">
        <f>IF(B4387="","не указан"&amp;COUNTIF($A$3:$A4387,A4387),B4387)</f>
        <v>Библиотека № 6 ООО Ока</v>
      </c>
      <c r="D4387" s="10" t="str">
        <f t="shared" si="136"/>
        <v>7817016593Библиотека № 6 ООО Ока</v>
      </c>
      <c r="E4387" s="10" t="s">
        <v>3437</v>
      </c>
      <c r="F4387" s="10" t="s">
        <v>16</v>
      </c>
      <c r="G4387" s="10" t="s">
        <v>717</v>
      </c>
      <c r="H4387" s="11" t="s">
        <v>804</v>
      </c>
      <c r="I4387" s="2">
        <f t="shared" si="137"/>
        <v>4</v>
      </c>
      <c r="J4387" s="2" t="s">
        <v>11974</v>
      </c>
    </row>
    <row r="4388" spans="1:10" x14ac:dyDescent="0.25">
      <c r="A4388" s="12">
        <v>7817016593</v>
      </c>
      <c r="B4388" s="13" t="s">
        <v>3439</v>
      </c>
      <c r="C4388" s="13" t="str">
        <f>IF(B4388="","не указан"&amp;COUNTIF($A$3:$A4388,A4388),B4388)</f>
        <v>Библиотека № 7  занимает часть помещения первый этаж</v>
      </c>
      <c r="D4388" s="10" t="str">
        <f t="shared" si="136"/>
        <v>7817016593Библиотека № 7  занимает часть помещения первый этаж</v>
      </c>
      <c r="E4388" s="13" t="s">
        <v>3440</v>
      </c>
      <c r="F4388" s="13" t="s">
        <v>16</v>
      </c>
      <c r="G4388" s="13" t="s">
        <v>717</v>
      </c>
      <c r="H4388" s="14" t="s">
        <v>804</v>
      </c>
      <c r="I4388" s="2">
        <f t="shared" si="137"/>
        <v>3</v>
      </c>
      <c r="J4388" s="2" t="s">
        <v>11974</v>
      </c>
    </row>
    <row r="4389" spans="1:10" x14ac:dyDescent="0.25">
      <c r="A4389" s="9">
        <v>7817016593</v>
      </c>
      <c r="B4389" s="10" t="s">
        <v>4970</v>
      </c>
      <c r="C4389" s="13" t="str">
        <f>IF(B4389="","не указан"&amp;COUNTIF($A$3:$A4389,A4389),B4389)</f>
        <v>Детская районная библиотека</v>
      </c>
      <c r="D4389" s="10" t="str">
        <f t="shared" si="136"/>
        <v>7817016593Детская районная библиотека</v>
      </c>
      <c r="E4389" s="10" t="s">
        <v>4971</v>
      </c>
      <c r="F4389" s="10" t="s">
        <v>16</v>
      </c>
      <c r="G4389" s="10" t="s">
        <v>717</v>
      </c>
      <c r="H4389" s="11" t="s">
        <v>804</v>
      </c>
      <c r="I4389" s="2">
        <f t="shared" si="137"/>
        <v>2</v>
      </c>
      <c r="J4389" s="2" t="s">
        <v>11974</v>
      </c>
    </row>
    <row r="4390" spans="1:10" x14ac:dyDescent="0.25">
      <c r="A4390" s="12">
        <v>7817016593</v>
      </c>
      <c r="B4390" s="13" t="s">
        <v>11715</v>
      </c>
      <c r="C4390" s="13" t="str">
        <f>IF(B4390="","не указан"&amp;COUNTIF($A$3:$A4390,A4390),B4390)</f>
        <v>Центральная районная библиотека им. М. Светлова</v>
      </c>
      <c r="D4390" s="10" t="str">
        <f t="shared" si="136"/>
        <v>7817016593Центральная районная библиотека им. М. Светлова</v>
      </c>
      <c r="E4390" s="13" t="s">
        <v>11716</v>
      </c>
      <c r="F4390" s="13" t="s">
        <v>16</v>
      </c>
      <c r="G4390" s="13" t="s">
        <v>717</v>
      </c>
      <c r="H4390" s="14" t="s">
        <v>804</v>
      </c>
      <c r="I4390" s="2">
        <f t="shared" si="137"/>
        <v>1</v>
      </c>
      <c r="J4390" s="2" t="s">
        <v>11974</v>
      </c>
    </row>
    <row r="4391" spans="1:10" x14ac:dyDescent="0.25">
      <c r="A4391" s="9">
        <v>7817016642</v>
      </c>
      <c r="B4391" s="13"/>
      <c r="C4391" s="13" t="str">
        <f>IF(B4391="","не указан"&amp;COUNTIF($A$3:$A4391,A4391),B4391)</f>
        <v>не указан1</v>
      </c>
      <c r="D4391" s="10" t="str">
        <f t="shared" si="136"/>
        <v>7817016642не указан1</v>
      </c>
      <c r="E4391" s="10" t="s">
        <v>5788</v>
      </c>
      <c r="F4391" s="10" t="s">
        <v>16</v>
      </c>
      <c r="G4391" s="10" t="s">
        <v>717</v>
      </c>
      <c r="H4391" s="11" t="s">
        <v>760</v>
      </c>
      <c r="I4391" s="2">
        <f t="shared" si="137"/>
        <v>1</v>
      </c>
      <c r="J4391" s="2" t="s">
        <v>11974</v>
      </c>
    </row>
    <row r="4392" spans="1:10" x14ac:dyDescent="0.25">
      <c r="A4392" s="12">
        <v>7817018706</v>
      </c>
      <c r="B4392" s="13" t="s">
        <v>10170</v>
      </c>
      <c r="C4392" s="13" t="str">
        <f>IF(B4392="","не указан"&amp;COUNTIF($A$3:$A4392,A4392),B4392)</f>
        <v>Санкт-Петербургское государственное казенное учреждение здравоохранения "Хоспис №2"</v>
      </c>
      <c r="D4392" s="10" t="str">
        <f t="shared" si="136"/>
        <v>7817018706Санкт-Петербургское государственное казенное учреждение здравоохранения "Хоспис №2"</v>
      </c>
      <c r="E4392" s="13" t="s">
        <v>10171</v>
      </c>
      <c r="F4392" s="13" t="s">
        <v>2243</v>
      </c>
      <c r="G4392" s="13" t="s">
        <v>2317</v>
      </c>
      <c r="H4392" s="14" t="s">
        <v>2415</v>
      </c>
      <c r="I4392" s="2">
        <f t="shared" si="137"/>
        <v>1</v>
      </c>
      <c r="J4392" s="2" t="s">
        <v>11974</v>
      </c>
    </row>
    <row r="4393" spans="1:10" x14ac:dyDescent="0.25">
      <c r="A4393" s="9">
        <v>7817022830</v>
      </c>
      <c r="B4393" s="10" t="s">
        <v>10094</v>
      </c>
      <c r="C4393" s="13" t="str">
        <f>IF(B4393="","не указан"&amp;COUNTIF($A$3:$A4393,A4393),B4393)</f>
        <v>Санкт-Петербургское государственное бюджетное учреждение  "Дом молодежи "Колпинец"</v>
      </c>
      <c r="D4393" s="10" t="str">
        <f t="shared" si="136"/>
        <v>7817022830Санкт-Петербургское государственное бюджетное учреждение  "Дом молодежи "Колпинец"</v>
      </c>
      <c r="E4393" s="10" t="s">
        <v>10095</v>
      </c>
      <c r="F4393" s="10" t="s">
        <v>16</v>
      </c>
      <c r="G4393" s="10" t="s">
        <v>717</v>
      </c>
      <c r="H4393" s="11" t="s">
        <v>798</v>
      </c>
      <c r="I4393" s="2">
        <f t="shared" si="137"/>
        <v>9</v>
      </c>
      <c r="J4393" s="2" t="s">
        <v>11974</v>
      </c>
    </row>
    <row r="4394" spans="1:10" x14ac:dyDescent="0.25">
      <c r="A4394" s="12">
        <v>7817022830</v>
      </c>
      <c r="B4394" s="13" t="s">
        <v>10096</v>
      </c>
      <c r="C4394" s="13" t="str">
        <f>IF(B4394="","не указан"&amp;COUNTIF($A$3:$A4394,A4394),B4394)</f>
        <v>Санкт-Петербургское государственное бюджетное учреждение  "Дом молодежи "Колпинец"  подростково-молодежный клуб "Балтика"</v>
      </c>
      <c r="D4394" s="10" t="str">
        <f t="shared" si="136"/>
        <v>7817022830Санкт-Петербургское государственное бюджетное учреждение  "Дом молодежи "Колпинец"  подростково-молодежный клуб "Балтика"</v>
      </c>
      <c r="E4394" s="13" t="s">
        <v>3426</v>
      </c>
      <c r="F4394" s="13" t="s">
        <v>16</v>
      </c>
      <c r="G4394" s="13" t="s">
        <v>717</v>
      </c>
      <c r="H4394" s="14" t="s">
        <v>798</v>
      </c>
      <c r="I4394" s="2">
        <f t="shared" si="137"/>
        <v>8</v>
      </c>
      <c r="J4394" s="2" t="s">
        <v>11974</v>
      </c>
    </row>
    <row r="4395" spans="1:10" x14ac:dyDescent="0.25">
      <c r="A4395" s="9">
        <v>7817022830</v>
      </c>
      <c r="B4395" s="10" t="s">
        <v>10097</v>
      </c>
      <c r="C4395" s="13" t="str">
        <f>IF(B4395="","не указан"&amp;COUNTIF($A$3:$A4395,A4395),B4395)</f>
        <v>Санкт-Петербургское государственное бюджетное учреждение  "Дом молодежи "Колпинец"  подростково-молодежный клуб "Фантазеры"</v>
      </c>
      <c r="D4395" s="10" t="str">
        <f t="shared" si="136"/>
        <v>7817022830Санкт-Петербургское государственное бюджетное учреждение  "Дом молодежи "Колпинец"  подростково-молодежный клуб "Фантазеры"</v>
      </c>
      <c r="E4395" s="10" t="s">
        <v>10098</v>
      </c>
      <c r="F4395" s="10" t="s">
        <v>16</v>
      </c>
      <c r="G4395" s="10" t="s">
        <v>717</v>
      </c>
      <c r="H4395" s="11" t="s">
        <v>798</v>
      </c>
      <c r="I4395" s="2">
        <f t="shared" si="137"/>
        <v>7</v>
      </c>
      <c r="J4395" s="2" t="s">
        <v>11974</v>
      </c>
    </row>
    <row r="4396" spans="1:10" x14ac:dyDescent="0.25">
      <c r="A4396" s="12">
        <v>7817022830</v>
      </c>
      <c r="B4396" s="13" t="s">
        <v>10099</v>
      </c>
      <c r="C4396" s="13" t="str">
        <f>IF(B4396="","не указан"&amp;COUNTIF($A$3:$A4396,A4396),B4396)</f>
        <v>Санкт-Петербургское государственное бюджетное учреждение  "Дом молодежи "Колпинец" подростково-молодежный клуб "Горизонт"</v>
      </c>
      <c r="D4396" s="10" t="str">
        <f t="shared" si="136"/>
        <v>7817022830Санкт-Петербургское государственное бюджетное учреждение  "Дом молодежи "Колпинец" подростково-молодежный клуб "Горизонт"</v>
      </c>
      <c r="E4396" s="13" t="s">
        <v>10100</v>
      </c>
      <c r="F4396" s="13" t="s">
        <v>16</v>
      </c>
      <c r="G4396" s="13" t="s">
        <v>717</v>
      </c>
      <c r="H4396" s="14" t="s">
        <v>798</v>
      </c>
      <c r="I4396" s="2">
        <f t="shared" si="137"/>
        <v>6</v>
      </c>
      <c r="J4396" s="2" t="s">
        <v>11974</v>
      </c>
    </row>
    <row r="4397" spans="1:10" x14ac:dyDescent="0.25">
      <c r="A4397" s="9">
        <v>7817022830</v>
      </c>
      <c r="B4397" s="10" t="s">
        <v>10101</v>
      </c>
      <c r="C4397" s="13" t="str">
        <f>IF(B4397="","не указан"&amp;COUNTIF($A$3:$A4397,A4397),B4397)</f>
        <v>Санкт-Петербургское государственное бюджетное учреждение  "Дом молодежи "Колпинец" подростково-молодежный клуб "Орленок"</v>
      </c>
      <c r="D4397" s="10" t="str">
        <f t="shared" si="136"/>
        <v>7817022830Санкт-Петербургское государственное бюджетное учреждение  "Дом молодежи "Колпинец" подростково-молодежный клуб "Орленок"</v>
      </c>
      <c r="E4397" s="10" t="s">
        <v>10102</v>
      </c>
      <c r="F4397" s="10" t="s">
        <v>16</v>
      </c>
      <c r="G4397" s="10" t="s">
        <v>717</v>
      </c>
      <c r="H4397" s="11" t="s">
        <v>798</v>
      </c>
      <c r="I4397" s="2">
        <f t="shared" si="137"/>
        <v>5</v>
      </c>
      <c r="J4397" s="2" t="s">
        <v>11974</v>
      </c>
    </row>
    <row r="4398" spans="1:10" x14ac:dyDescent="0.25">
      <c r="A4398" s="12">
        <v>7817022830</v>
      </c>
      <c r="B4398" s="13" t="s">
        <v>10103</v>
      </c>
      <c r="C4398" s="13" t="str">
        <f>IF(B4398="","не указан"&amp;COUNTIF($A$3:$A4398,A4398),B4398)</f>
        <v>Санкт-Петербургское государственное бюджетное учреждение  "Дом молодежи "Колпинец" подростково-молодежный клуб "Ритм"</v>
      </c>
      <c r="D4398" s="10" t="str">
        <f t="shared" si="136"/>
        <v>7817022830Санкт-Петербургское государственное бюджетное учреждение  "Дом молодежи "Колпинец" подростково-молодежный клуб "Ритм"</v>
      </c>
      <c r="E4398" s="13" t="s">
        <v>10104</v>
      </c>
      <c r="F4398" s="13" t="s">
        <v>16</v>
      </c>
      <c r="G4398" s="13" t="s">
        <v>717</v>
      </c>
      <c r="H4398" s="14" t="s">
        <v>798</v>
      </c>
      <c r="I4398" s="2">
        <f t="shared" si="137"/>
        <v>4</v>
      </c>
      <c r="J4398" s="2" t="s">
        <v>11974</v>
      </c>
    </row>
    <row r="4399" spans="1:10" x14ac:dyDescent="0.25">
      <c r="A4399" s="9">
        <v>7817022830</v>
      </c>
      <c r="B4399" s="10" t="s">
        <v>10105</v>
      </c>
      <c r="C4399" s="13" t="str">
        <f>IF(B4399="","не указан"&amp;COUNTIF($A$3:$A4399,A4399),B4399)</f>
        <v>Санкт-Петербургское государственное бюджетное учреждение  "Дом молодежи "Колпинец" подростково-молодежный клуб "Чайка"</v>
      </c>
      <c r="D4399" s="10" t="str">
        <f t="shared" si="136"/>
        <v>7817022830Санкт-Петербургское государственное бюджетное учреждение  "Дом молодежи "Колпинец" подростково-молодежный клуб "Чайка"</v>
      </c>
      <c r="E4399" s="10" t="s">
        <v>10106</v>
      </c>
      <c r="F4399" s="10" t="s">
        <v>16</v>
      </c>
      <c r="G4399" s="10" t="s">
        <v>717</v>
      </c>
      <c r="H4399" s="11" t="s">
        <v>798</v>
      </c>
      <c r="I4399" s="2">
        <f t="shared" si="137"/>
        <v>3</v>
      </c>
      <c r="J4399" s="2" t="s">
        <v>11974</v>
      </c>
    </row>
    <row r="4400" spans="1:10" x14ac:dyDescent="0.25">
      <c r="A4400" s="12">
        <v>7817022830</v>
      </c>
      <c r="B4400" s="13" t="s">
        <v>10107</v>
      </c>
      <c r="C4400" s="13" t="str">
        <f>IF(B4400="","не указан"&amp;COUNTIF($A$3:$A4400,A4400),B4400)</f>
        <v>Санкт-Петербургское государственное бюджетное учреждение "Дом молодежи "Колпинец" подростково-молодежный клуб "Медиазавод"</v>
      </c>
      <c r="D4400" s="10" t="str">
        <f t="shared" si="136"/>
        <v>7817022830Санкт-Петербургское государственное бюджетное учреждение "Дом молодежи "Колпинец" подростково-молодежный клуб "Медиазавод"</v>
      </c>
      <c r="E4400" s="13"/>
      <c r="F4400" s="13" t="s">
        <v>16</v>
      </c>
      <c r="G4400" s="13" t="s">
        <v>717</v>
      </c>
      <c r="H4400" s="14" t="s">
        <v>798</v>
      </c>
      <c r="I4400" s="2">
        <f t="shared" si="137"/>
        <v>2</v>
      </c>
      <c r="J4400" s="2" t="s">
        <v>11974</v>
      </c>
    </row>
    <row r="4401" spans="1:10" x14ac:dyDescent="0.25">
      <c r="A4401" s="9">
        <v>7817022830</v>
      </c>
      <c r="B4401" s="10" t="s">
        <v>10108</v>
      </c>
      <c r="C4401" s="13" t="str">
        <f>IF(B4401="","не указан"&amp;COUNTIF($A$3:$A4401,A4401),B4401)</f>
        <v>Санкт-Петербургское государственное бюджетное учреждение "Дом молодежи "Колпинец" подростково-молодежный клуб "Факел"</v>
      </c>
      <c r="D4401" s="10" t="str">
        <f t="shared" si="136"/>
        <v>7817022830Санкт-Петербургское государственное бюджетное учреждение "Дом молодежи "Колпинец" подростково-молодежный клуб "Факел"</v>
      </c>
      <c r="E4401" s="10" t="s">
        <v>10109</v>
      </c>
      <c r="F4401" s="10" t="s">
        <v>16</v>
      </c>
      <c r="G4401" s="10" t="s">
        <v>717</v>
      </c>
      <c r="H4401" s="11" t="s">
        <v>798</v>
      </c>
      <c r="I4401" s="2">
        <f t="shared" si="137"/>
        <v>1</v>
      </c>
      <c r="J4401" s="2" t="s">
        <v>11974</v>
      </c>
    </row>
    <row r="4402" spans="1:10" x14ac:dyDescent="0.25">
      <c r="A4402" s="12">
        <v>7817025887</v>
      </c>
      <c r="B4402" s="13"/>
      <c r="C4402" s="13" t="str">
        <f>IF(B4402="","не указан"&amp;COUNTIF($A$3:$A4402,A4402),B4402)</f>
        <v>не указан1</v>
      </c>
      <c r="D4402" s="10" t="str">
        <f t="shared" si="136"/>
        <v>7817025887не указан1</v>
      </c>
      <c r="E4402" s="13" t="s">
        <v>3780</v>
      </c>
      <c r="F4402" s="13" t="s">
        <v>16</v>
      </c>
      <c r="G4402" s="13" t="s">
        <v>717</v>
      </c>
      <c r="H4402" s="14" t="s">
        <v>813</v>
      </c>
      <c r="I4402" s="2">
        <f t="shared" si="137"/>
        <v>7</v>
      </c>
      <c r="J4402" s="2" t="s">
        <v>11974</v>
      </c>
    </row>
    <row r="4403" spans="1:10" x14ac:dyDescent="0.25">
      <c r="A4403" s="9">
        <v>7817025887</v>
      </c>
      <c r="B4403" s="13"/>
      <c r="C4403" s="13" t="str">
        <f>IF(B4403="","не указан"&amp;COUNTIF($A$3:$A4403,A4403),B4403)</f>
        <v>не указан2</v>
      </c>
      <c r="D4403" s="10" t="str">
        <f t="shared" si="136"/>
        <v>7817025887не указан2</v>
      </c>
      <c r="E4403" s="10" t="s">
        <v>4138</v>
      </c>
      <c r="F4403" s="10" t="s">
        <v>16</v>
      </c>
      <c r="G4403" s="10" t="s">
        <v>717</v>
      </c>
      <c r="H4403" s="11" t="s">
        <v>813</v>
      </c>
      <c r="I4403" s="2">
        <f t="shared" si="137"/>
        <v>6</v>
      </c>
      <c r="J4403" s="2" t="s">
        <v>11974</v>
      </c>
    </row>
    <row r="4404" spans="1:10" x14ac:dyDescent="0.25">
      <c r="A4404" s="12">
        <v>7817025887</v>
      </c>
      <c r="B4404" s="13"/>
      <c r="C4404" s="13" t="str">
        <f>IF(B4404="","не указан"&amp;COUNTIF($A$3:$A4404,A4404),B4404)</f>
        <v>не указан3</v>
      </c>
      <c r="D4404" s="10" t="str">
        <f t="shared" si="136"/>
        <v>7817025887не указан3</v>
      </c>
      <c r="E4404" s="13" t="s">
        <v>4188</v>
      </c>
      <c r="F4404" s="13" t="s">
        <v>16</v>
      </c>
      <c r="G4404" s="13" t="s">
        <v>717</v>
      </c>
      <c r="H4404" s="14" t="s">
        <v>813</v>
      </c>
      <c r="I4404" s="2">
        <f t="shared" si="137"/>
        <v>5</v>
      </c>
      <c r="J4404" s="2" t="s">
        <v>11974</v>
      </c>
    </row>
    <row r="4405" spans="1:10" x14ac:dyDescent="0.25">
      <c r="A4405" s="9">
        <v>7817025887</v>
      </c>
      <c r="B4405" s="10" t="s">
        <v>5446</v>
      </c>
      <c r="C4405" s="13" t="str">
        <f>IF(B4405="","не указан"&amp;COUNTIF($A$3:$A4405,A4405),B4405)</f>
        <v>Детское терапевтическое отделение</v>
      </c>
      <c r="D4405" s="10" t="str">
        <f t="shared" si="136"/>
        <v>7817025887Детское терапевтическое отделение</v>
      </c>
      <c r="E4405" s="10" t="s">
        <v>5447</v>
      </c>
      <c r="F4405" s="10" t="s">
        <v>16</v>
      </c>
      <c r="G4405" s="10" t="s">
        <v>717</v>
      </c>
      <c r="H4405" s="11" t="s">
        <v>813</v>
      </c>
      <c r="I4405" s="2">
        <f t="shared" si="137"/>
        <v>4</v>
      </c>
      <c r="J4405" s="2" t="s">
        <v>11974</v>
      </c>
    </row>
    <row r="4406" spans="1:10" x14ac:dyDescent="0.25">
      <c r="A4406" s="12">
        <v>7817025887</v>
      </c>
      <c r="B4406" s="13"/>
      <c r="C4406" s="13" t="str">
        <f>IF(B4406="","не указан"&amp;COUNTIF($A$3:$A4406,A4406),B4406)</f>
        <v>не указан5</v>
      </c>
      <c r="D4406" s="10" t="str">
        <f t="shared" si="136"/>
        <v>7817025887не указан5</v>
      </c>
      <c r="E4406" s="13" t="s">
        <v>7057</v>
      </c>
      <c r="F4406" s="13" t="s">
        <v>16</v>
      </c>
      <c r="G4406" s="13" t="s">
        <v>717</v>
      </c>
      <c r="H4406" s="14" t="s">
        <v>813</v>
      </c>
      <c r="I4406" s="2">
        <f t="shared" si="137"/>
        <v>3</v>
      </c>
      <c r="J4406" s="2" t="s">
        <v>11974</v>
      </c>
    </row>
    <row r="4407" spans="1:10" x14ac:dyDescent="0.25">
      <c r="A4407" s="9">
        <v>7817025887</v>
      </c>
      <c r="B4407" s="10" t="s">
        <v>11525</v>
      </c>
      <c r="C4407" s="13" t="str">
        <f>IF(B4407="","не указан"&amp;COUNTIF($A$3:$A4407,A4407),B4407)</f>
        <v>Флюорографический кабинет</v>
      </c>
      <c r="D4407" s="10" t="str">
        <f t="shared" si="136"/>
        <v>7817025887Флюорографический кабинет</v>
      </c>
      <c r="E4407" s="10" t="s">
        <v>11526</v>
      </c>
      <c r="F4407" s="10" t="s">
        <v>16</v>
      </c>
      <c r="G4407" s="10" t="s">
        <v>717</v>
      </c>
      <c r="H4407" s="11" t="s">
        <v>813</v>
      </c>
      <c r="I4407" s="2">
        <f t="shared" si="137"/>
        <v>2</v>
      </c>
      <c r="J4407" s="2" t="s">
        <v>11974</v>
      </c>
    </row>
    <row r="4408" spans="1:10" x14ac:dyDescent="0.25">
      <c r="A4408" s="12">
        <v>7817025887</v>
      </c>
      <c r="B4408" s="13"/>
      <c r="C4408" s="13" t="str">
        <f>IF(B4408="","не указан"&amp;COUNTIF($A$3:$A4408,A4408),B4408)</f>
        <v>не указан7</v>
      </c>
      <c r="D4408" s="10" t="str">
        <f t="shared" si="136"/>
        <v>7817025887не указан7</v>
      </c>
      <c r="E4408" s="13" t="s">
        <v>11560</v>
      </c>
      <c r="F4408" s="13" t="s">
        <v>16</v>
      </c>
      <c r="G4408" s="13" t="s">
        <v>717</v>
      </c>
      <c r="H4408" s="14" t="s">
        <v>813</v>
      </c>
      <c r="I4408" s="2">
        <f t="shared" si="137"/>
        <v>1</v>
      </c>
      <c r="J4408" s="2" t="s">
        <v>11974</v>
      </c>
    </row>
    <row r="4409" spans="1:10" x14ac:dyDescent="0.25">
      <c r="A4409" s="9">
        <v>7817025950</v>
      </c>
      <c r="B4409" s="13"/>
      <c r="C4409" s="13" t="str">
        <f>IF(B4409="","не указан"&amp;COUNTIF($A$3:$A4409,A4409),B4409)</f>
        <v>не указан1</v>
      </c>
      <c r="D4409" s="10" t="str">
        <f t="shared" si="136"/>
        <v>7817025950не указан1</v>
      </c>
      <c r="E4409" s="10" t="s">
        <v>3017</v>
      </c>
      <c r="F4409" s="10" t="s">
        <v>16</v>
      </c>
      <c r="G4409" s="10" t="s">
        <v>717</v>
      </c>
      <c r="H4409" s="11" t="s">
        <v>808</v>
      </c>
      <c r="I4409" s="2">
        <f t="shared" si="137"/>
        <v>10</v>
      </c>
      <c r="J4409" s="2" t="s">
        <v>11974</v>
      </c>
    </row>
    <row r="4410" spans="1:10" x14ac:dyDescent="0.25">
      <c r="A4410" s="12">
        <v>7817025950</v>
      </c>
      <c r="B4410" s="13"/>
      <c r="C4410" s="13" t="str">
        <f>IF(B4410="","не указан"&amp;COUNTIF($A$3:$A4410,A4410),B4410)</f>
        <v>не указан2</v>
      </c>
      <c r="D4410" s="10" t="str">
        <f t="shared" si="136"/>
        <v>7817025950не указан2</v>
      </c>
      <c r="E4410" s="13"/>
      <c r="F4410" s="13" t="s">
        <v>16</v>
      </c>
      <c r="G4410" s="13" t="s">
        <v>717</v>
      </c>
      <c r="H4410" s="14" t="s">
        <v>808</v>
      </c>
      <c r="I4410" s="2">
        <f t="shared" si="137"/>
        <v>9</v>
      </c>
      <c r="J4410" s="2" t="s">
        <v>11974</v>
      </c>
    </row>
    <row r="4411" spans="1:10" x14ac:dyDescent="0.25">
      <c r="A4411" s="9">
        <v>7817025950</v>
      </c>
      <c r="B4411" s="10" t="s">
        <v>8670</v>
      </c>
      <c r="C4411" s="13" t="str">
        <f>IF(B4411="","не указан"&amp;COUNTIF($A$3:$A4411,A4411),B4411)</f>
        <v>Отделение дневного пребывания № 2</v>
      </c>
      <c r="D4411" s="10" t="str">
        <f t="shared" si="136"/>
        <v>7817025950Отделение дневного пребывания № 2</v>
      </c>
      <c r="E4411" s="10"/>
      <c r="F4411" s="10" t="s">
        <v>16</v>
      </c>
      <c r="G4411" s="10" t="s">
        <v>717</v>
      </c>
      <c r="H4411" s="11" t="s">
        <v>808</v>
      </c>
      <c r="I4411" s="2">
        <f t="shared" si="137"/>
        <v>8</v>
      </c>
      <c r="J4411" s="2" t="s">
        <v>11974</v>
      </c>
    </row>
    <row r="4412" spans="1:10" x14ac:dyDescent="0.25">
      <c r="A4412" s="12">
        <v>7817025950</v>
      </c>
      <c r="B4412" s="13" t="s">
        <v>8671</v>
      </c>
      <c r="C4412" s="13" t="str">
        <f>IF(B4412="","не указан"&amp;COUNTIF($A$3:$A4412,A4412),B4412)</f>
        <v>Отделение дневного пребывания № 4</v>
      </c>
      <c r="D4412" s="10" t="str">
        <f t="shared" si="136"/>
        <v>7817025950Отделение дневного пребывания № 4</v>
      </c>
      <c r="E4412" s="13"/>
      <c r="F4412" s="13" t="s">
        <v>16</v>
      </c>
      <c r="G4412" s="13" t="s">
        <v>717</v>
      </c>
      <c r="H4412" s="14" t="s">
        <v>808</v>
      </c>
      <c r="I4412" s="2">
        <f t="shared" si="137"/>
        <v>7</v>
      </c>
      <c r="J4412" s="2" t="s">
        <v>11974</v>
      </c>
    </row>
    <row r="4413" spans="1:10" x14ac:dyDescent="0.25">
      <c r="A4413" s="9">
        <v>7817025950</v>
      </c>
      <c r="B4413" s="10" t="s">
        <v>8672</v>
      </c>
      <c r="C4413" s="13" t="str">
        <f>IF(B4413="","не указан"&amp;COUNTIF($A$3:$A4413,A4413),B4413)</f>
        <v>Отделение дневного пребывания №1</v>
      </c>
      <c r="D4413" s="10" t="str">
        <f t="shared" si="136"/>
        <v>7817025950Отделение дневного пребывания №1</v>
      </c>
      <c r="E4413" s="10"/>
      <c r="F4413" s="10" t="s">
        <v>16</v>
      </c>
      <c r="G4413" s="10" t="s">
        <v>717</v>
      </c>
      <c r="H4413" s="11" t="s">
        <v>808</v>
      </c>
      <c r="I4413" s="2">
        <f t="shared" si="137"/>
        <v>6</v>
      </c>
      <c r="J4413" s="2" t="s">
        <v>11974</v>
      </c>
    </row>
    <row r="4414" spans="1:10" x14ac:dyDescent="0.25">
      <c r="A4414" s="12">
        <v>7817025950</v>
      </c>
      <c r="B4414" s="13" t="s">
        <v>8673</v>
      </c>
      <c r="C4414" s="13" t="str">
        <f>IF(B4414="","не указан"&amp;COUNTIF($A$3:$A4414,A4414),B4414)</f>
        <v>Отделение дневного пребывания №3</v>
      </c>
      <c r="D4414" s="10" t="str">
        <f t="shared" si="136"/>
        <v>7817025950Отделение дневного пребывания №3</v>
      </c>
      <c r="E4414" s="13"/>
      <c r="F4414" s="13" t="s">
        <v>16</v>
      </c>
      <c r="G4414" s="13" t="s">
        <v>717</v>
      </c>
      <c r="H4414" s="14" t="s">
        <v>808</v>
      </c>
      <c r="I4414" s="2">
        <f t="shared" si="137"/>
        <v>5</v>
      </c>
      <c r="J4414" s="2" t="s">
        <v>11974</v>
      </c>
    </row>
    <row r="4415" spans="1:10" x14ac:dyDescent="0.25">
      <c r="A4415" s="9">
        <v>7817025950</v>
      </c>
      <c r="B4415" s="13"/>
      <c r="C4415" s="13" t="str">
        <f>IF(B4415="","не указан"&amp;COUNTIF($A$3:$A4415,A4415),B4415)</f>
        <v>не указан7</v>
      </c>
      <c r="D4415" s="10" t="str">
        <f t="shared" si="136"/>
        <v>7817025950не указан7</v>
      </c>
      <c r="E4415" s="10"/>
      <c r="F4415" s="10" t="s">
        <v>16</v>
      </c>
      <c r="G4415" s="10" t="s">
        <v>717</v>
      </c>
      <c r="H4415" s="11" t="s">
        <v>808</v>
      </c>
      <c r="I4415" s="2">
        <f t="shared" si="137"/>
        <v>4</v>
      </c>
      <c r="J4415" s="2" t="s">
        <v>11974</v>
      </c>
    </row>
    <row r="4416" spans="1:10" x14ac:dyDescent="0.25">
      <c r="A4416" s="12">
        <v>7817025950</v>
      </c>
      <c r="B4416" s="13" t="s">
        <v>10393</v>
      </c>
      <c r="C4416" s="13" t="str">
        <f>IF(B4416="","не указан"&amp;COUNTIF($A$3:$A4416,A4416),B4416)</f>
        <v>Социально-досуговое отделение № 1</v>
      </c>
      <c r="D4416" s="10" t="str">
        <f t="shared" si="136"/>
        <v>7817025950Социально-досуговое отделение № 1</v>
      </c>
      <c r="E4416" s="13"/>
      <c r="F4416" s="13" t="s">
        <v>16</v>
      </c>
      <c r="G4416" s="13" t="s">
        <v>717</v>
      </c>
      <c r="H4416" s="14" t="s">
        <v>808</v>
      </c>
      <c r="I4416" s="2">
        <f t="shared" si="137"/>
        <v>3</v>
      </c>
      <c r="J4416" s="2" t="s">
        <v>11974</v>
      </c>
    </row>
    <row r="4417" spans="1:10" x14ac:dyDescent="0.25">
      <c r="A4417" s="9">
        <v>7817025950</v>
      </c>
      <c r="B4417" s="10" t="s">
        <v>10394</v>
      </c>
      <c r="C4417" s="13" t="str">
        <f>IF(B4417="","не указан"&amp;COUNTIF($A$3:$A4417,A4417),B4417)</f>
        <v>Социально-досуговое отделение № 2</v>
      </c>
      <c r="D4417" s="10" t="str">
        <f t="shared" si="136"/>
        <v>7817025950Социально-досуговое отделение № 2</v>
      </c>
      <c r="E4417" s="10"/>
      <c r="F4417" s="10" t="s">
        <v>16</v>
      </c>
      <c r="G4417" s="10" t="s">
        <v>717</v>
      </c>
      <c r="H4417" s="11" t="s">
        <v>808</v>
      </c>
      <c r="I4417" s="2">
        <f t="shared" si="137"/>
        <v>2</v>
      </c>
      <c r="J4417" s="2" t="s">
        <v>11974</v>
      </c>
    </row>
    <row r="4418" spans="1:10" x14ac:dyDescent="0.25">
      <c r="A4418" s="12">
        <v>7817025950</v>
      </c>
      <c r="B4418" s="13" t="s">
        <v>10396</v>
      </c>
      <c r="C4418" s="13" t="str">
        <f>IF(B4418="","не указан"&amp;COUNTIF($A$3:$A4418,A4418),B4418)</f>
        <v>Социально-реабилитационное отделение</v>
      </c>
      <c r="D4418" s="10" t="str">
        <f t="shared" si="136"/>
        <v>7817025950Социально-реабилитационное отделение</v>
      </c>
      <c r="E4418" s="13"/>
      <c r="F4418" s="13" t="s">
        <v>16</v>
      </c>
      <c r="G4418" s="13" t="s">
        <v>717</v>
      </c>
      <c r="H4418" s="14" t="s">
        <v>808</v>
      </c>
      <c r="I4418" s="2">
        <f t="shared" si="137"/>
        <v>1</v>
      </c>
      <c r="J4418" s="2" t="s">
        <v>11974</v>
      </c>
    </row>
    <row r="4419" spans="1:10" x14ac:dyDescent="0.25">
      <c r="A4419" s="9">
        <v>7817026619</v>
      </c>
      <c r="B4419" s="13"/>
      <c r="C4419" s="13" t="str">
        <f>IF(B4419="","не указан"&amp;COUNTIF($A$3:$A4419,A4419),B4419)</f>
        <v>не указан1</v>
      </c>
      <c r="D4419" s="10" t="str">
        <f t="shared" si="136"/>
        <v>7817026619не указан1</v>
      </c>
      <c r="E4419" s="10" t="s">
        <v>7976</v>
      </c>
      <c r="F4419" s="10" t="s">
        <v>16</v>
      </c>
      <c r="G4419" s="10" t="s">
        <v>717</v>
      </c>
      <c r="H4419" s="11" t="s">
        <v>774</v>
      </c>
      <c r="I4419" s="2">
        <f t="shared" si="137"/>
        <v>1</v>
      </c>
      <c r="J4419" s="2" t="s">
        <v>11974</v>
      </c>
    </row>
    <row r="4420" spans="1:10" x14ac:dyDescent="0.25">
      <c r="A4420" s="12">
        <v>7817026640</v>
      </c>
      <c r="B4420" s="13"/>
      <c r="C4420" s="13" t="str">
        <f>IF(B4420="","не указан"&amp;COUNTIF($A$3:$A4420,A4420),B4420)</f>
        <v>не указан1</v>
      </c>
      <c r="D4420" s="10" t="str">
        <f t="shared" ref="D4420:D4483" si="138">A4420&amp;C4420</f>
        <v>7817026640не указан1</v>
      </c>
      <c r="E4420" s="13" t="s">
        <v>7981</v>
      </c>
      <c r="F4420" s="13" t="s">
        <v>16</v>
      </c>
      <c r="G4420" s="13" t="s">
        <v>717</v>
      </c>
      <c r="H4420" s="14" t="s">
        <v>783</v>
      </c>
      <c r="I4420" s="2">
        <f t="shared" ref="I4420:I4483" si="139">COUNTIF(A4420:A11151,A4420)</f>
        <v>1</v>
      </c>
      <c r="J4420" s="2" t="s">
        <v>11974</v>
      </c>
    </row>
    <row r="4421" spans="1:10" x14ac:dyDescent="0.25">
      <c r="A4421" s="9">
        <v>7817026658</v>
      </c>
      <c r="B4421" s="13"/>
      <c r="C4421" s="13" t="str">
        <f>IF(B4421="","не указан"&amp;COUNTIF($A$3:$A4421,A4421),B4421)</f>
        <v>не указан1</v>
      </c>
      <c r="D4421" s="10" t="str">
        <f t="shared" si="138"/>
        <v>7817026658не указан1</v>
      </c>
      <c r="E4421" s="10" t="s">
        <v>11165</v>
      </c>
      <c r="F4421" s="10" t="s">
        <v>16</v>
      </c>
      <c r="G4421" s="10" t="s">
        <v>717</v>
      </c>
      <c r="H4421" s="11" t="s">
        <v>769</v>
      </c>
      <c r="I4421" s="2">
        <f t="shared" si="139"/>
        <v>2</v>
      </c>
      <c r="J4421" s="2" t="s">
        <v>11974</v>
      </c>
    </row>
    <row r="4422" spans="1:10" x14ac:dyDescent="0.25">
      <c r="A4422" s="12">
        <v>7817026658</v>
      </c>
      <c r="B4422" s="13"/>
      <c r="C4422" s="13" t="str">
        <f>IF(B4422="","не указан"&amp;COUNTIF($A$3:$A4422,A4422),B4422)</f>
        <v>не указан2</v>
      </c>
      <c r="D4422" s="10" t="str">
        <f t="shared" si="138"/>
        <v>7817026658не указан2</v>
      </c>
      <c r="E4422" s="13" t="s">
        <v>11191</v>
      </c>
      <c r="F4422" s="13" t="s">
        <v>16</v>
      </c>
      <c r="G4422" s="13" t="s">
        <v>717</v>
      </c>
      <c r="H4422" s="14" t="s">
        <v>769</v>
      </c>
      <c r="I4422" s="2">
        <f t="shared" si="139"/>
        <v>1</v>
      </c>
      <c r="J4422" s="2" t="s">
        <v>11974</v>
      </c>
    </row>
    <row r="4423" spans="1:10" x14ac:dyDescent="0.25">
      <c r="A4423" s="9">
        <v>7817026665</v>
      </c>
      <c r="B4423" s="10" t="s">
        <v>4815</v>
      </c>
      <c r="C4423" s="13" t="str">
        <f>IF(B4423="","не указан"&amp;COUNTIF($A$3:$A4423,A4423),B4423)</f>
        <v>Государственное бюджетное общеобразовательное учреждение средняя общеобразовательная школа №454 Колпинского района Санкт-Петербурга</v>
      </c>
      <c r="D4423" s="10" t="str">
        <f t="shared" si="138"/>
        <v>7817026665Государственное бюджетное общеобразовательное учреждение средняя общеобразовательная школа №454 Колпинского района Санкт-Петербурга</v>
      </c>
      <c r="E4423" s="10" t="s">
        <v>4816</v>
      </c>
      <c r="F4423" s="10" t="s">
        <v>16</v>
      </c>
      <c r="G4423" s="10" t="s">
        <v>717</v>
      </c>
      <c r="H4423" s="11" t="s">
        <v>770</v>
      </c>
      <c r="I4423" s="2">
        <f t="shared" si="139"/>
        <v>1</v>
      </c>
      <c r="J4423" s="2" t="s">
        <v>11974</v>
      </c>
    </row>
    <row r="4424" spans="1:10" x14ac:dyDescent="0.25">
      <c r="A4424" s="12">
        <v>7817026680</v>
      </c>
      <c r="B4424" s="13" t="s">
        <v>6471</v>
      </c>
      <c r="C4424" s="13" t="str">
        <f>IF(B4424="","не указан"&amp;COUNTIF($A$3:$A4424,A4424),B4424)</f>
        <v>Здание начальной школы № 1</v>
      </c>
      <c r="D4424" s="10" t="str">
        <f t="shared" si="138"/>
        <v>7817026680Здание начальной школы № 1</v>
      </c>
      <c r="E4424" s="13" t="s">
        <v>6472</v>
      </c>
      <c r="F4424" s="13" t="s">
        <v>16</v>
      </c>
      <c r="G4424" s="13" t="s">
        <v>717</v>
      </c>
      <c r="H4424" s="14" t="s">
        <v>771</v>
      </c>
      <c r="I4424" s="2">
        <f t="shared" si="139"/>
        <v>4</v>
      </c>
      <c r="J4424" s="2" t="s">
        <v>11974</v>
      </c>
    </row>
    <row r="4425" spans="1:10" x14ac:dyDescent="0.25">
      <c r="A4425" s="9">
        <v>7817026680</v>
      </c>
      <c r="B4425" s="10" t="s">
        <v>6473</v>
      </c>
      <c r="C4425" s="13" t="str">
        <f>IF(B4425="","не указан"&amp;COUNTIF($A$3:$A4425,A4425),B4425)</f>
        <v>Здание начальной школы №2</v>
      </c>
      <c r="D4425" s="10" t="str">
        <f t="shared" si="138"/>
        <v>7817026680Здание начальной школы №2</v>
      </c>
      <c r="E4425" s="10" t="s">
        <v>6474</v>
      </c>
      <c r="F4425" s="10" t="s">
        <v>16</v>
      </c>
      <c r="G4425" s="10" t="s">
        <v>717</v>
      </c>
      <c r="H4425" s="11" t="s">
        <v>771</v>
      </c>
      <c r="I4425" s="2">
        <f t="shared" si="139"/>
        <v>3</v>
      </c>
      <c r="J4425" s="2" t="s">
        <v>11974</v>
      </c>
    </row>
    <row r="4426" spans="1:10" x14ac:dyDescent="0.25">
      <c r="A4426" s="12">
        <v>7817026680</v>
      </c>
      <c r="B4426" s="13" t="s">
        <v>6644</v>
      </c>
      <c r="C4426" s="13" t="str">
        <f>IF(B4426="","не указан"&amp;COUNTIF($A$3:$A4426,A4426),B4426)</f>
        <v>Здание школы в ЖК Юттери</v>
      </c>
      <c r="D4426" s="10" t="str">
        <f t="shared" si="138"/>
        <v>7817026680Здание школы в ЖК Юттери</v>
      </c>
      <c r="E4426" s="13"/>
      <c r="F4426" s="13" t="s">
        <v>16</v>
      </c>
      <c r="G4426" s="13" t="s">
        <v>717</v>
      </c>
      <c r="H4426" s="14" t="s">
        <v>771</v>
      </c>
      <c r="I4426" s="2">
        <f t="shared" si="139"/>
        <v>2</v>
      </c>
      <c r="J4426" s="2" t="s">
        <v>11974</v>
      </c>
    </row>
    <row r="4427" spans="1:10" x14ac:dyDescent="0.25">
      <c r="A4427" s="9">
        <v>7817026680</v>
      </c>
      <c r="B4427" s="10" t="s">
        <v>8519</v>
      </c>
      <c r="C4427" s="13" t="str">
        <f>IF(B4427="","не указан"&amp;COUNTIF($A$3:$A4427,A4427),B4427)</f>
        <v>Основное здание школы</v>
      </c>
      <c r="D4427" s="10" t="str">
        <f t="shared" si="138"/>
        <v>7817026680Основное здание школы</v>
      </c>
      <c r="E4427" s="10" t="s">
        <v>8520</v>
      </c>
      <c r="F4427" s="10" t="s">
        <v>16</v>
      </c>
      <c r="G4427" s="10" t="s">
        <v>717</v>
      </c>
      <c r="H4427" s="11" t="s">
        <v>771</v>
      </c>
      <c r="I4427" s="2">
        <f t="shared" si="139"/>
        <v>1</v>
      </c>
      <c r="J4427" s="2" t="s">
        <v>11974</v>
      </c>
    </row>
    <row r="4428" spans="1:10" x14ac:dyDescent="0.25">
      <c r="A4428" s="12">
        <v>7817026697</v>
      </c>
      <c r="B4428" s="13"/>
      <c r="C4428" s="13" t="str">
        <f>IF(B4428="","не указан"&amp;COUNTIF($A$3:$A4428,A4428),B4428)</f>
        <v>не указан1</v>
      </c>
      <c r="D4428" s="10" t="str">
        <f t="shared" si="138"/>
        <v>7817026697не указан1</v>
      </c>
      <c r="E4428" s="13" t="s">
        <v>8285</v>
      </c>
      <c r="F4428" s="13" t="s">
        <v>16</v>
      </c>
      <c r="G4428" s="13" t="s">
        <v>717</v>
      </c>
      <c r="H4428" s="14" t="s">
        <v>772</v>
      </c>
      <c r="I4428" s="2">
        <f t="shared" si="139"/>
        <v>1</v>
      </c>
      <c r="J4428" s="2" t="s">
        <v>11974</v>
      </c>
    </row>
    <row r="4429" spans="1:10" x14ac:dyDescent="0.25">
      <c r="A4429" s="9">
        <v>7817026707</v>
      </c>
      <c r="B4429" s="13"/>
      <c r="C4429" s="13" t="str">
        <f>IF(B4429="","не указан"&amp;COUNTIF($A$3:$A4429,A4429),B4429)</f>
        <v>не указан1</v>
      </c>
      <c r="D4429" s="10" t="str">
        <f t="shared" si="138"/>
        <v>7817026707не указан1</v>
      </c>
      <c r="E4429" s="10" t="s">
        <v>11288</v>
      </c>
      <c r="F4429" s="10" t="s">
        <v>16</v>
      </c>
      <c r="G4429" s="10" t="s">
        <v>717</v>
      </c>
      <c r="H4429" s="11" t="s">
        <v>768</v>
      </c>
      <c r="I4429" s="2">
        <f t="shared" si="139"/>
        <v>1</v>
      </c>
      <c r="J4429" s="2" t="s">
        <v>11974</v>
      </c>
    </row>
    <row r="4430" spans="1:10" x14ac:dyDescent="0.25">
      <c r="A4430" s="12">
        <v>7817026947</v>
      </c>
      <c r="B4430" s="13" t="s">
        <v>10140</v>
      </c>
      <c r="C4430" s="13" t="str">
        <f>IF(B4430="","не указан"&amp;COUNTIF($A$3:$A4430,A4430),B4430)</f>
        <v>САНКТ-ПЕТЕРБУРГСКОЕ ГОСУДАРСТВЕННОЕ БЮДЖЕТНОЕ УЧРЕЖДЕНИЕ ЗДРАВООХРАНЕНИЯ "ГОРОДСКАЯ ПОЛИКЛИНИКА № 95"</v>
      </c>
      <c r="D4430" s="10" t="str">
        <f t="shared" si="138"/>
        <v>7817026947САНКТ-ПЕТЕРБУРГСКОЕ ГОСУДАРСТВЕННОЕ БЮДЖЕТНОЕ УЧРЕЖДЕНИЕ ЗДРАВООХРАНЕНИЯ "ГОРОДСКАЯ ПОЛИКЛИНИКА № 95"</v>
      </c>
      <c r="E4430" s="13" t="s">
        <v>10141</v>
      </c>
      <c r="F4430" s="13" t="s">
        <v>16</v>
      </c>
      <c r="G4430" s="13" t="s">
        <v>717</v>
      </c>
      <c r="H4430" s="14" t="s">
        <v>814</v>
      </c>
      <c r="I4430" s="2">
        <f t="shared" si="139"/>
        <v>2</v>
      </c>
      <c r="J4430" s="2" t="s">
        <v>11974</v>
      </c>
    </row>
    <row r="4431" spans="1:10" x14ac:dyDescent="0.25">
      <c r="A4431" s="9">
        <v>7817026947</v>
      </c>
      <c r="B4431" s="10" t="s">
        <v>10153</v>
      </c>
      <c r="C4431" s="13" t="str">
        <f>IF(B4431="","не указан"&amp;COUNTIF($A$3:$A4431,A4431),B4431)</f>
        <v>САНКТ-ПЕТЕРБУРГСКОЕ ГОСУДАРСТВЕННОЕ БЮДЖЕТНОЕ УЧРЕЖДЕНИЕ ЗРАВООХРАНЕНИЯ "ГОРОДСКАЯ ПОЛИКЛИНИКА №95" (гериатрическое отделение)</v>
      </c>
      <c r="D4431" s="10" t="str">
        <f t="shared" si="138"/>
        <v>7817026947САНКТ-ПЕТЕРБУРГСКОЕ ГОСУДАРСТВЕННОЕ БЮДЖЕТНОЕ УЧРЕЖДЕНИЕ ЗРАВООХРАНЕНИЯ "ГОРОДСКАЯ ПОЛИКЛИНИКА №95" (гериатрическое отделение)</v>
      </c>
      <c r="E4431" s="10" t="s">
        <v>10154</v>
      </c>
      <c r="F4431" s="10" t="s">
        <v>16</v>
      </c>
      <c r="G4431" s="10" t="s">
        <v>717</v>
      </c>
      <c r="H4431" s="11" t="s">
        <v>814</v>
      </c>
      <c r="I4431" s="2">
        <f t="shared" si="139"/>
        <v>1</v>
      </c>
      <c r="J4431" s="2" t="s">
        <v>11974</v>
      </c>
    </row>
    <row r="4432" spans="1:10" x14ac:dyDescent="0.25">
      <c r="A4432" s="12">
        <v>7817026961</v>
      </c>
      <c r="B4432" s="13"/>
      <c r="C4432" s="13" t="str">
        <f>IF(B4432="","не указан"&amp;COUNTIF($A$3:$A4432,A4432),B4432)</f>
        <v>не указан1</v>
      </c>
      <c r="D4432" s="10" t="str">
        <f t="shared" si="138"/>
        <v>7817026961не указан1</v>
      </c>
      <c r="E4432" s="13" t="s">
        <v>11298</v>
      </c>
      <c r="F4432" s="13" t="s">
        <v>16</v>
      </c>
      <c r="G4432" s="13" t="s">
        <v>717</v>
      </c>
      <c r="H4432" s="14" t="s">
        <v>781</v>
      </c>
      <c r="I4432" s="2">
        <f t="shared" si="139"/>
        <v>1</v>
      </c>
      <c r="J4432" s="2" t="s">
        <v>11974</v>
      </c>
    </row>
    <row r="4433" spans="1:10" x14ac:dyDescent="0.25">
      <c r="A4433" s="9">
        <v>7817026979</v>
      </c>
      <c r="B4433" s="10" t="s">
        <v>4826</v>
      </c>
      <c r="C4433" s="13" t="str">
        <f>IF(B4433="","не указан"&amp;COUNTIF($A$3:$A4433,A4433),B4433)</f>
        <v>Государственное бюджетное общеобразовательное учреждение средняя общеобразовательная школа №589 Колпинского района Санкт-Петербурга</v>
      </c>
      <c r="D4433" s="10" t="str">
        <f t="shared" si="138"/>
        <v>7817026979Государственное бюджетное общеобразовательное учреждение средняя общеобразовательная школа №589 Колпинского района Санкт-Петербурга</v>
      </c>
      <c r="E4433" s="10"/>
      <c r="F4433" s="10" t="s">
        <v>16</v>
      </c>
      <c r="G4433" s="10" t="s">
        <v>717</v>
      </c>
      <c r="H4433" s="11" t="s">
        <v>780</v>
      </c>
      <c r="I4433" s="2">
        <f t="shared" si="139"/>
        <v>1</v>
      </c>
      <c r="J4433" s="2" t="s">
        <v>11974</v>
      </c>
    </row>
    <row r="4434" spans="1:10" x14ac:dyDescent="0.25">
      <c r="A4434" s="12">
        <v>7817026993</v>
      </c>
      <c r="B4434" s="13" t="s">
        <v>5537</v>
      </c>
      <c r="C4434" s="13" t="str">
        <f>IF(B4434="","не указан"&amp;COUNTIF($A$3:$A4434,A4434),B4434)</f>
        <v>Для ведения образовательного процесса</v>
      </c>
      <c r="D4434" s="10" t="str">
        <f t="shared" si="138"/>
        <v>7817026993Для ведения образовательного процесса</v>
      </c>
      <c r="E4434" s="13" t="s">
        <v>5538</v>
      </c>
      <c r="F4434" s="13" t="s">
        <v>16</v>
      </c>
      <c r="G4434" s="13" t="s">
        <v>717</v>
      </c>
      <c r="H4434" s="14" t="s">
        <v>784</v>
      </c>
      <c r="I4434" s="2">
        <f t="shared" si="139"/>
        <v>1</v>
      </c>
      <c r="J4434" s="2" t="s">
        <v>11974</v>
      </c>
    </row>
    <row r="4435" spans="1:10" x14ac:dyDescent="0.25">
      <c r="A4435" s="9">
        <v>7817027002</v>
      </c>
      <c r="B4435" s="13"/>
      <c r="C4435" s="13" t="str">
        <f>IF(B4435="","не указан"&amp;COUNTIF($A$3:$A4435,A4435),B4435)</f>
        <v>не указан1</v>
      </c>
      <c r="D4435" s="10" t="str">
        <f t="shared" si="138"/>
        <v>7817027002не указан1</v>
      </c>
      <c r="E4435" s="10" t="s">
        <v>8092</v>
      </c>
      <c r="F4435" s="10" t="s">
        <v>16</v>
      </c>
      <c r="G4435" s="10" t="s">
        <v>717</v>
      </c>
      <c r="H4435" s="11" t="s">
        <v>773</v>
      </c>
      <c r="I4435" s="2">
        <f t="shared" si="139"/>
        <v>1</v>
      </c>
      <c r="J4435" s="2" t="s">
        <v>11974</v>
      </c>
    </row>
    <row r="4436" spans="1:10" x14ac:dyDescent="0.25">
      <c r="A4436" s="12">
        <v>7817027010</v>
      </c>
      <c r="B4436" s="13"/>
      <c r="C4436" s="13" t="str">
        <f>IF(B4436="","не указан"&amp;COUNTIF($A$3:$A4436,A4436),B4436)</f>
        <v>не указан1</v>
      </c>
      <c r="D4436" s="10" t="str">
        <f t="shared" si="138"/>
        <v>7817027010не указан1</v>
      </c>
      <c r="E4436" s="13" t="s">
        <v>7919</v>
      </c>
      <c r="F4436" s="13" t="s">
        <v>16</v>
      </c>
      <c r="G4436" s="13" t="s">
        <v>717</v>
      </c>
      <c r="H4436" s="14" t="s">
        <v>775</v>
      </c>
      <c r="I4436" s="2">
        <f t="shared" si="139"/>
        <v>1</v>
      </c>
      <c r="J4436" s="2" t="s">
        <v>11974</v>
      </c>
    </row>
    <row r="4437" spans="1:10" x14ac:dyDescent="0.25">
      <c r="A4437" s="9">
        <v>7817027027</v>
      </c>
      <c r="B4437" s="13"/>
      <c r="C4437" s="13" t="str">
        <f>IF(B4437="","не указан"&amp;COUNTIF($A$3:$A4437,A4437),B4437)</f>
        <v>не указан1</v>
      </c>
      <c r="D4437" s="10" t="str">
        <f t="shared" si="138"/>
        <v>7817027027не указан1</v>
      </c>
      <c r="E4437" s="10" t="s">
        <v>7918</v>
      </c>
      <c r="F4437" s="10" t="s">
        <v>16</v>
      </c>
      <c r="G4437" s="10" t="s">
        <v>717</v>
      </c>
      <c r="H4437" s="11" t="s">
        <v>776</v>
      </c>
      <c r="I4437" s="2">
        <f t="shared" si="139"/>
        <v>1</v>
      </c>
      <c r="J4437" s="2" t="s">
        <v>11974</v>
      </c>
    </row>
    <row r="4438" spans="1:10" x14ac:dyDescent="0.25">
      <c r="A4438" s="12">
        <v>7817027041</v>
      </c>
      <c r="B4438" s="13"/>
      <c r="C4438" s="13" t="str">
        <f>IF(B4438="","не указан"&amp;COUNTIF($A$3:$A4438,A4438),B4438)</f>
        <v>не указан1</v>
      </c>
      <c r="D4438" s="10" t="str">
        <f t="shared" si="138"/>
        <v>7817027041не указан1</v>
      </c>
      <c r="E4438" s="13" t="s">
        <v>7881</v>
      </c>
      <c r="F4438" s="13" t="s">
        <v>16</v>
      </c>
      <c r="G4438" s="13" t="s">
        <v>717</v>
      </c>
      <c r="H4438" s="14" t="s">
        <v>777</v>
      </c>
      <c r="I4438" s="2">
        <f t="shared" si="139"/>
        <v>1</v>
      </c>
      <c r="J4438" s="2" t="s">
        <v>11974</v>
      </c>
    </row>
    <row r="4439" spans="1:10" x14ac:dyDescent="0.25">
      <c r="A4439" s="9">
        <v>7817027073</v>
      </c>
      <c r="B4439" s="10" t="s">
        <v>4929</v>
      </c>
      <c r="C4439" s="13" t="str">
        <f>IF(B4439="","не указан"&amp;COUNTIF($A$3:$A4439,A4439),B4439)</f>
        <v>Дворец культуры "Нева"</v>
      </c>
      <c r="D4439" s="10" t="str">
        <f t="shared" si="138"/>
        <v>7817027073Дворец культуры "Нева"</v>
      </c>
      <c r="E4439" s="10" t="s">
        <v>4930</v>
      </c>
      <c r="F4439" s="10" t="s">
        <v>16</v>
      </c>
      <c r="G4439" s="10" t="s">
        <v>717</v>
      </c>
      <c r="H4439" s="11" t="s">
        <v>795</v>
      </c>
      <c r="I4439" s="2">
        <f t="shared" si="139"/>
        <v>3</v>
      </c>
      <c r="J4439" s="2" t="s">
        <v>11974</v>
      </c>
    </row>
    <row r="4440" spans="1:10" x14ac:dyDescent="0.25">
      <c r="A4440" s="12">
        <v>7817027073</v>
      </c>
      <c r="B4440" s="13" t="s">
        <v>5593</v>
      </c>
      <c r="C4440" s="13" t="str">
        <f>IF(B4440="","не указан"&amp;COUNTIF($A$3:$A4440,A4440),B4440)</f>
        <v>Дом культуры "Саперный"</v>
      </c>
      <c r="D4440" s="10" t="str">
        <f t="shared" si="138"/>
        <v>7817027073Дом культуры "Саперный"</v>
      </c>
      <c r="E4440" s="13" t="s">
        <v>5594</v>
      </c>
      <c r="F4440" s="13" t="s">
        <v>16</v>
      </c>
      <c r="G4440" s="13" t="s">
        <v>717</v>
      </c>
      <c r="H4440" s="14" t="s">
        <v>795</v>
      </c>
      <c r="I4440" s="2">
        <f t="shared" si="139"/>
        <v>2</v>
      </c>
      <c r="J4440" s="2" t="s">
        <v>11974</v>
      </c>
    </row>
    <row r="4441" spans="1:10" x14ac:dyDescent="0.25">
      <c r="A4441" s="9">
        <v>7817027073</v>
      </c>
      <c r="B4441" s="10" t="s">
        <v>5595</v>
      </c>
      <c r="C4441" s="13" t="str">
        <f>IF(B4441="","не указан"&amp;COUNTIF($A$3:$A4441,A4441),B4441)</f>
        <v>Дом культуры "Славянка"</v>
      </c>
      <c r="D4441" s="10" t="str">
        <f t="shared" si="138"/>
        <v>7817027073Дом культуры "Славянка"</v>
      </c>
      <c r="E4441" s="10" t="s">
        <v>5596</v>
      </c>
      <c r="F4441" s="10" t="s">
        <v>16</v>
      </c>
      <c r="G4441" s="10" t="s">
        <v>717</v>
      </c>
      <c r="H4441" s="11" t="s">
        <v>795</v>
      </c>
      <c r="I4441" s="2">
        <f t="shared" si="139"/>
        <v>1</v>
      </c>
      <c r="J4441" s="2" t="s">
        <v>11974</v>
      </c>
    </row>
    <row r="4442" spans="1:10" x14ac:dyDescent="0.25">
      <c r="A4442" s="12">
        <v>7817027080</v>
      </c>
      <c r="B4442" s="13" t="s">
        <v>4840</v>
      </c>
      <c r="C4442" s="13" t="str">
        <f>IF(B4442="","не указан"&amp;COUNTIF($A$3:$A4442,A4442),B4442)</f>
        <v>Государственное бюджетное общеобразовательное учреждение центр образования № 170 Колпинского района Санкт-Петербурга</v>
      </c>
      <c r="D4442" s="10" t="str">
        <f t="shared" si="138"/>
        <v>7817027080Государственное бюджетное общеобразовательное учреждение центр образования № 170 Колпинского района Санкт-Петербурга</v>
      </c>
      <c r="E4442" s="13" t="s">
        <v>4841</v>
      </c>
      <c r="F4442" s="13" t="s">
        <v>16</v>
      </c>
      <c r="G4442" s="13" t="s">
        <v>717</v>
      </c>
      <c r="H4442" s="14" t="s">
        <v>782</v>
      </c>
      <c r="I4442" s="2">
        <f t="shared" si="139"/>
        <v>2</v>
      </c>
      <c r="J4442" s="2" t="s">
        <v>11974</v>
      </c>
    </row>
    <row r="4443" spans="1:10" x14ac:dyDescent="0.25">
      <c r="A4443" s="9">
        <v>7817027080</v>
      </c>
      <c r="B4443" s="13"/>
      <c r="C4443" s="13" t="str">
        <f>IF(B4443="","не указан"&amp;COUNTIF($A$3:$A4443,A4443),B4443)</f>
        <v>не указан2</v>
      </c>
      <c r="D4443" s="10" t="str">
        <f t="shared" si="138"/>
        <v>7817027080не указан2</v>
      </c>
      <c r="E4443" s="10" t="s">
        <v>4842</v>
      </c>
      <c r="F4443" s="10" t="s">
        <v>16</v>
      </c>
      <c r="G4443" s="10" t="s">
        <v>717</v>
      </c>
      <c r="H4443" s="11" t="s">
        <v>782</v>
      </c>
      <c r="I4443" s="2">
        <f t="shared" si="139"/>
        <v>1</v>
      </c>
      <c r="J4443" s="2" t="s">
        <v>11974</v>
      </c>
    </row>
    <row r="4444" spans="1:10" x14ac:dyDescent="0.25">
      <c r="A4444" s="12">
        <v>7817027098</v>
      </c>
      <c r="B4444" s="13"/>
      <c r="C4444" s="13" t="str">
        <f>IF(B4444="","не указан"&amp;COUNTIF($A$3:$A4444,A4444),B4444)</f>
        <v>не указан1</v>
      </c>
      <c r="D4444" s="10" t="str">
        <f t="shared" si="138"/>
        <v>7817027098не указан1</v>
      </c>
      <c r="E4444" s="13" t="s">
        <v>4157</v>
      </c>
      <c r="F4444" s="13" t="s">
        <v>16</v>
      </c>
      <c r="G4444" s="13" t="s">
        <v>717</v>
      </c>
      <c r="H4444" s="14" t="s">
        <v>766</v>
      </c>
      <c r="I4444" s="2">
        <f t="shared" si="139"/>
        <v>3</v>
      </c>
      <c r="J4444" s="2" t="s">
        <v>11974</v>
      </c>
    </row>
    <row r="4445" spans="1:10" x14ac:dyDescent="0.25">
      <c r="A4445" s="9">
        <v>7817027098</v>
      </c>
      <c r="B4445" s="10" t="s">
        <v>11494</v>
      </c>
      <c r="C4445" s="13" t="str">
        <f>IF(B4445="","не указан"&amp;COUNTIF($A$3:$A4445,A4445),B4445)</f>
        <v>Филиал № 1</v>
      </c>
      <c r="D4445" s="10" t="str">
        <f t="shared" si="138"/>
        <v>7817027098Филиал № 1</v>
      </c>
      <c r="E4445" s="10" t="s">
        <v>11495</v>
      </c>
      <c r="F4445" s="10" t="s">
        <v>16</v>
      </c>
      <c r="G4445" s="10" t="s">
        <v>717</v>
      </c>
      <c r="H4445" s="11" t="s">
        <v>766</v>
      </c>
      <c r="I4445" s="2">
        <f t="shared" si="139"/>
        <v>2</v>
      </c>
      <c r="J4445" s="2" t="s">
        <v>11974</v>
      </c>
    </row>
    <row r="4446" spans="1:10" x14ac:dyDescent="0.25">
      <c r="A4446" s="12">
        <v>7817027098</v>
      </c>
      <c r="B4446" s="13" t="s">
        <v>11498</v>
      </c>
      <c r="C4446" s="13" t="str">
        <f>IF(B4446="","не указан"&amp;COUNTIF($A$3:$A4446,A4446),B4446)</f>
        <v>Филиал № 2</v>
      </c>
      <c r="D4446" s="10" t="str">
        <f t="shared" si="138"/>
        <v>7817027098Филиал № 2</v>
      </c>
      <c r="E4446" s="13" t="s">
        <v>11499</v>
      </c>
      <c r="F4446" s="13" t="s">
        <v>16</v>
      </c>
      <c r="G4446" s="13" t="s">
        <v>717</v>
      </c>
      <c r="H4446" s="14" t="s">
        <v>766</v>
      </c>
      <c r="I4446" s="2">
        <f t="shared" si="139"/>
        <v>1</v>
      </c>
      <c r="J4446" s="2" t="s">
        <v>11974</v>
      </c>
    </row>
    <row r="4447" spans="1:10" x14ac:dyDescent="0.25">
      <c r="A4447" s="9">
        <v>7817027108</v>
      </c>
      <c r="B4447" s="13"/>
      <c r="C4447" s="13" t="str">
        <f>IF(B4447="","не указан"&amp;COUNTIF($A$3:$A4447,A4447),B4447)</f>
        <v>не указан1</v>
      </c>
      <c r="D4447" s="10" t="str">
        <f t="shared" si="138"/>
        <v>7817027108не указан1</v>
      </c>
      <c r="E4447" s="10" t="s">
        <v>8091</v>
      </c>
      <c r="F4447" s="10" t="s">
        <v>16</v>
      </c>
      <c r="G4447" s="10" t="s">
        <v>717</v>
      </c>
      <c r="H4447" s="11" t="s">
        <v>778</v>
      </c>
      <c r="I4447" s="2">
        <f t="shared" si="139"/>
        <v>1</v>
      </c>
      <c r="J4447" s="2" t="s">
        <v>11974</v>
      </c>
    </row>
    <row r="4448" spans="1:10" x14ac:dyDescent="0.25">
      <c r="A4448" s="12">
        <v>7817027267</v>
      </c>
      <c r="B4448" s="13"/>
      <c r="C4448" s="13" t="str">
        <f>IF(B4448="","не указан"&amp;COUNTIF($A$3:$A4448,A4448),B4448)</f>
        <v>не указан1</v>
      </c>
      <c r="D4448" s="10" t="str">
        <f t="shared" si="138"/>
        <v>7817027267не указан1</v>
      </c>
      <c r="E4448" s="13" t="s">
        <v>11164</v>
      </c>
      <c r="F4448" s="13" t="s">
        <v>16</v>
      </c>
      <c r="G4448" s="13" t="s">
        <v>717</v>
      </c>
      <c r="H4448" s="14" t="s">
        <v>763</v>
      </c>
      <c r="I4448" s="2">
        <f t="shared" si="139"/>
        <v>2</v>
      </c>
      <c r="J4448" s="2" t="s">
        <v>11974</v>
      </c>
    </row>
    <row r="4449" spans="1:10" x14ac:dyDescent="0.25">
      <c r="A4449" s="9">
        <v>7817027267</v>
      </c>
      <c r="B4449" s="13"/>
      <c r="C4449" s="13" t="str">
        <f>IF(B4449="","не указан"&amp;COUNTIF($A$3:$A4449,A4449),B4449)</f>
        <v>не указан2</v>
      </c>
      <c r="D4449" s="10" t="str">
        <f t="shared" si="138"/>
        <v>7817027267не указан2</v>
      </c>
      <c r="E4449" s="10" t="s">
        <v>11184</v>
      </c>
      <c r="F4449" s="10" t="s">
        <v>16</v>
      </c>
      <c r="G4449" s="10" t="s">
        <v>717</v>
      </c>
      <c r="H4449" s="11" t="s">
        <v>763</v>
      </c>
      <c r="I4449" s="2">
        <f t="shared" si="139"/>
        <v>1</v>
      </c>
      <c r="J4449" s="2" t="s">
        <v>11974</v>
      </c>
    </row>
    <row r="4450" spans="1:10" x14ac:dyDescent="0.25">
      <c r="A4450" s="12">
        <v>7817027274</v>
      </c>
      <c r="B4450" s="13" t="s">
        <v>4049</v>
      </c>
      <c r="C4450" s="13" t="str">
        <f>IF(B4450="","не указан"&amp;COUNTIF($A$3:$A4450,A4450),B4450)</f>
        <v>ГБОУ школа № 452 Санкт-Петербурга, нежилое</v>
      </c>
      <c r="D4450" s="10" t="str">
        <f t="shared" si="138"/>
        <v>7817027274ГБОУ школа № 452 Санкт-Петербурга, нежилое</v>
      </c>
      <c r="E4450" s="13" t="s">
        <v>4050</v>
      </c>
      <c r="F4450" s="13" t="s">
        <v>16</v>
      </c>
      <c r="G4450" s="13" t="s">
        <v>717</v>
      </c>
      <c r="H4450" s="14" t="s">
        <v>765</v>
      </c>
      <c r="I4450" s="2">
        <f t="shared" si="139"/>
        <v>1</v>
      </c>
      <c r="J4450" s="2" t="s">
        <v>11974</v>
      </c>
    </row>
    <row r="4451" spans="1:10" x14ac:dyDescent="0.25">
      <c r="A4451" s="9">
        <v>7817027281</v>
      </c>
      <c r="B4451" s="13"/>
      <c r="C4451" s="13" t="str">
        <f>IF(B4451="","не указан"&amp;COUNTIF($A$3:$A4451,A4451),B4451)</f>
        <v>не указан1</v>
      </c>
      <c r="D4451" s="10" t="str">
        <f t="shared" si="138"/>
        <v>7817027281не указан1</v>
      </c>
      <c r="E4451" s="10" t="s">
        <v>8013</v>
      </c>
      <c r="F4451" s="10" t="s">
        <v>16</v>
      </c>
      <c r="G4451" s="10" t="s">
        <v>717</v>
      </c>
      <c r="H4451" s="11" t="s">
        <v>779</v>
      </c>
      <c r="I4451" s="2">
        <f t="shared" si="139"/>
        <v>1</v>
      </c>
      <c r="J4451" s="2" t="s">
        <v>11974</v>
      </c>
    </row>
    <row r="4452" spans="1:10" x14ac:dyDescent="0.25">
      <c r="A4452" s="12">
        <v>7817027299</v>
      </c>
      <c r="B4452" s="13" t="s">
        <v>4531</v>
      </c>
      <c r="C4452" s="13" t="str">
        <f>IF(B4452="","не указан"&amp;COUNTIF($A$3:$A4452,A4452),B4452)</f>
        <v>Государственное бюджетное дошкольное образовательное учреждение детский сад №1 Колпинского района Санкт-Петербурга</v>
      </c>
      <c r="D4452" s="10" t="str">
        <f t="shared" si="138"/>
        <v>7817027299Государственное бюджетное дошкольное образовательное учреждение детский сад №1 Колпинского района Санкт-Петербурга</v>
      </c>
      <c r="E4452" s="13" t="s">
        <v>4532</v>
      </c>
      <c r="F4452" s="13" t="s">
        <v>16</v>
      </c>
      <c r="G4452" s="13" t="s">
        <v>717</v>
      </c>
      <c r="H4452" s="14" t="s">
        <v>718</v>
      </c>
      <c r="I4452" s="2">
        <f t="shared" si="139"/>
        <v>1</v>
      </c>
      <c r="J4452" s="2" t="s">
        <v>11974</v>
      </c>
    </row>
    <row r="4453" spans="1:10" x14ac:dyDescent="0.25">
      <c r="A4453" s="9">
        <v>7817027309</v>
      </c>
      <c r="B4453" s="10" t="s">
        <v>6662</v>
      </c>
      <c r="C4453" s="13" t="str">
        <f>IF(B4453="","не указан"&amp;COUNTIF($A$3:$A4453,A4453),B4453)</f>
        <v>Здание Ясли-сад № 2</v>
      </c>
      <c r="D4453" s="10" t="str">
        <f t="shared" si="138"/>
        <v>7817027309Здание Ясли-сад № 2</v>
      </c>
      <c r="E4453" s="10" t="s">
        <v>6663</v>
      </c>
      <c r="F4453" s="10" t="s">
        <v>16</v>
      </c>
      <c r="G4453" s="10" t="s">
        <v>717</v>
      </c>
      <c r="H4453" s="11" t="s">
        <v>757</v>
      </c>
      <c r="I4453" s="2">
        <f t="shared" si="139"/>
        <v>2</v>
      </c>
      <c r="J4453" s="2" t="s">
        <v>11974</v>
      </c>
    </row>
    <row r="4454" spans="1:10" x14ac:dyDescent="0.25">
      <c r="A4454" s="12">
        <v>7817027309</v>
      </c>
      <c r="B4454" s="13" t="s">
        <v>6664</v>
      </c>
      <c r="C4454" s="13" t="str">
        <f>IF(B4454="","не указан"&amp;COUNTIF($A$3:$A4454,A4454),B4454)</f>
        <v>Здание Ясли-сад № 21</v>
      </c>
      <c r="D4454" s="10" t="str">
        <f t="shared" si="138"/>
        <v>7817027309Здание Ясли-сад № 21</v>
      </c>
      <c r="E4454" s="13" t="s">
        <v>6665</v>
      </c>
      <c r="F4454" s="13" t="s">
        <v>16</v>
      </c>
      <c r="G4454" s="13" t="s">
        <v>717</v>
      </c>
      <c r="H4454" s="14" t="s">
        <v>757</v>
      </c>
      <c r="I4454" s="2">
        <f t="shared" si="139"/>
        <v>1</v>
      </c>
      <c r="J4454" s="2" t="s">
        <v>11974</v>
      </c>
    </row>
    <row r="4455" spans="1:10" x14ac:dyDescent="0.25">
      <c r="A4455" s="9">
        <v>7817027316</v>
      </c>
      <c r="B4455" s="13"/>
      <c r="C4455" s="13" t="str">
        <f>IF(B4455="","не указан"&amp;COUNTIF($A$3:$A4455,A4455),B4455)</f>
        <v>не указан1</v>
      </c>
      <c r="D4455" s="10" t="str">
        <f t="shared" si="138"/>
        <v>7817027316не указан1</v>
      </c>
      <c r="E4455" s="10"/>
      <c r="F4455" s="10" t="s">
        <v>16</v>
      </c>
      <c r="G4455" s="10" t="s">
        <v>717</v>
      </c>
      <c r="H4455" s="11" t="s">
        <v>727</v>
      </c>
      <c r="I4455" s="2">
        <f t="shared" si="139"/>
        <v>2</v>
      </c>
      <c r="J4455" s="2" t="s">
        <v>11974</v>
      </c>
    </row>
    <row r="4456" spans="1:10" x14ac:dyDescent="0.25">
      <c r="A4456" s="12">
        <v>7817027316</v>
      </c>
      <c r="B4456" s="13"/>
      <c r="C4456" s="13" t="str">
        <f>IF(B4456="","не указан"&amp;COUNTIF($A$3:$A4456,A4456),B4456)</f>
        <v>не указан2</v>
      </c>
      <c r="D4456" s="10" t="str">
        <f t="shared" si="138"/>
        <v>7817027316не указан2</v>
      </c>
      <c r="E4456" s="13" t="s">
        <v>5041</v>
      </c>
      <c r="F4456" s="13" t="s">
        <v>16</v>
      </c>
      <c r="G4456" s="13" t="s">
        <v>717</v>
      </c>
      <c r="H4456" s="14" t="s">
        <v>727</v>
      </c>
      <c r="I4456" s="2">
        <f t="shared" si="139"/>
        <v>1</v>
      </c>
      <c r="J4456" s="2" t="s">
        <v>11974</v>
      </c>
    </row>
    <row r="4457" spans="1:10" x14ac:dyDescent="0.25">
      <c r="A4457" s="9">
        <v>7817027348</v>
      </c>
      <c r="B4457" s="10" t="s">
        <v>6319</v>
      </c>
      <c r="C4457" s="13" t="str">
        <f>IF(B4457="","не указан"&amp;COUNTIF($A$3:$A4457,A4457),B4457)</f>
        <v>Здание детского сада № 1</v>
      </c>
      <c r="D4457" s="10" t="str">
        <f t="shared" si="138"/>
        <v>7817027348Здание детского сада № 1</v>
      </c>
      <c r="E4457" s="10" t="s">
        <v>6320</v>
      </c>
      <c r="F4457" s="10" t="s">
        <v>16</v>
      </c>
      <c r="G4457" s="10" t="s">
        <v>717</v>
      </c>
      <c r="H4457" s="11" t="s">
        <v>750</v>
      </c>
      <c r="I4457" s="2">
        <f t="shared" si="139"/>
        <v>2</v>
      </c>
      <c r="J4457" s="2" t="s">
        <v>11974</v>
      </c>
    </row>
    <row r="4458" spans="1:10" x14ac:dyDescent="0.25">
      <c r="A4458" s="12">
        <v>7817027348</v>
      </c>
      <c r="B4458" s="13" t="s">
        <v>6324</v>
      </c>
      <c r="C4458" s="13" t="str">
        <f>IF(B4458="","не указан"&amp;COUNTIF($A$3:$A4458,A4458),B4458)</f>
        <v>Здание детского сада № 2</v>
      </c>
      <c r="D4458" s="10" t="str">
        <f t="shared" si="138"/>
        <v>7817027348Здание детского сада № 2</v>
      </c>
      <c r="E4458" s="13" t="s">
        <v>6325</v>
      </c>
      <c r="F4458" s="13" t="s">
        <v>16</v>
      </c>
      <c r="G4458" s="13" t="s">
        <v>717</v>
      </c>
      <c r="H4458" s="14" t="s">
        <v>750</v>
      </c>
      <c r="I4458" s="2">
        <f t="shared" si="139"/>
        <v>1</v>
      </c>
      <c r="J4458" s="2" t="s">
        <v>11974</v>
      </c>
    </row>
    <row r="4459" spans="1:10" x14ac:dyDescent="0.25">
      <c r="A4459" s="9">
        <v>7817027355</v>
      </c>
      <c r="B4459" s="10" t="s">
        <v>3902</v>
      </c>
      <c r="C4459" s="13" t="str">
        <f>IF(B4459="","не указан"&amp;COUNTIF($A$3:$A4459,A4459),B4459)</f>
        <v>ГБДОУ детский сад № 9 Колпинского района СПб</v>
      </c>
      <c r="D4459" s="10" t="str">
        <f t="shared" si="138"/>
        <v>7817027355ГБДОУ детский сад № 9 Колпинского района СПб</v>
      </c>
      <c r="E4459" s="10" t="s">
        <v>3903</v>
      </c>
      <c r="F4459" s="10" t="s">
        <v>16</v>
      </c>
      <c r="G4459" s="10" t="s">
        <v>717</v>
      </c>
      <c r="H4459" s="11" t="s">
        <v>754</v>
      </c>
      <c r="I4459" s="2">
        <f t="shared" si="139"/>
        <v>1</v>
      </c>
      <c r="J4459" s="2" t="s">
        <v>11974</v>
      </c>
    </row>
    <row r="4460" spans="1:10" x14ac:dyDescent="0.25">
      <c r="A4460" s="12">
        <v>7817027362</v>
      </c>
      <c r="B4460" s="13"/>
      <c r="C4460" s="13" t="str">
        <f>IF(B4460="","не указан"&amp;COUNTIF($A$3:$A4460,A4460),B4460)</f>
        <v>не указан1</v>
      </c>
      <c r="D4460" s="10" t="str">
        <f t="shared" si="138"/>
        <v>7817027362не указан1</v>
      </c>
      <c r="E4460" s="13" t="s">
        <v>7597</v>
      </c>
      <c r="F4460" s="13" t="s">
        <v>16</v>
      </c>
      <c r="G4460" s="13" t="s">
        <v>717</v>
      </c>
      <c r="H4460" s="14" t="s">
        <v>719</v>
      </c>
      <c r="I4460" s="2">
        <f t="shared" si="139"/>
        <v>1</v>
      </c>
      <c r="J4460" s="2" t="s">
        <v>11974</v>
      </c>
    </row>
    <row r="4461" spans="1:10" x14ac:dyDescent="0.25">
      <c r="A4461" s="9">
        <v>7817027370</v>
      </c>
      <c r="B4461" s="13"/>
      <c r="C4461" s="13" t="str">
        <f>IF(B4461="","не указан"&amp;COUNTIF($A$3:$A4461,A4461),B4461)</f>
        <v>не указан1</v>
      </c>
      <c r="D4461" s="10" t="str">
        <f t="shared" si="138"/>
        <v>7817027370не указан1</v>
      </c>
      <c r="E4461" s="10"/>
      <c r="F4461" s="10" t="s">
        <v>16</v>
      </c>
      <c r="G4461" s="10" t="s">
        <v>717</v>
      </c>
      <c r="H4461" s="11" t="s">
        <v>755</v>
      </c>
      <c r="I4461" s="2">
        <f t="shared" si="139"/>
        <v>1</v>
      </c>
      <c r="J4461" s="2" t="s">
        <v>11974</v>
      </c>
    </row>
    <row r="4462" spans="1:10" x14ac:dyDescent="0.25">
      <c r="A4462" s="12">
        <v>7817027394</v>
      </c>
      <c r="B4462" s="13" t="s">
        <v>6176</v>
      </c>
      <c r="C4462" s="13" t="str">
        <f>IF(B4462="","не указан"&amp;COUNTIF($A$3:$A4462,A4462),B4462)</f>
        <v>Здание ГБДОУ детский сад № 16 Колпинского района СПб (здание №1)</v>
      </c>
      <c r="D4462" s="10" t="str">
        <f t="shared" si="138"/>
        <v>7817027394Здание ГБДОУ детский сад № 16 Колпинского района СПб (здание №1)</v>
      </c>
      <c r="E4462" s="13" t="s">
        <v>6177</v>
      </c>
      <c r="F4462" s="13" t="s">
        <v>16</v>
      </c>
      <c r="G4462" s="13" t="s">
        <v>717</v>
      </c>
      <c r="H4462" s="14" t="s">
        <v>720</v>
      </c>
      <c r="I4462" s="2">
        <f t="shared" si="139"/>
        <v>2</v>
      </c>
      <c r="J4462" s="2" t="s">
        <v>11974</v>
      </c>
    </row>
    <row r="4463" spans="1:10" x14ac:dyDescent="0.25">
      <c r="A4463" s="9">
        <v>7817027394</v>
      </c>
      <c r="B4463" s="10" t="s">
        <v>6178</v>
      </c>
      <c r="C4463" s="13" t="str">
        <f>IF(B4463="","не указан"&amp;COUNTIF($A$3:$A4463,A4463),B4463)</f>
        <v>Здание ГБДОУ детский сад № 16 Колпинского района СПб (здание №2)</v>
      </c>
      <c r="D4463" s="10" t="str">
        <f t="shared" si="138"/>
        <v>7817027394Здание ГБДОУ детский сад № 16 Колпинского района СПб (здание №2)</v>
      </c>
      <c r="E4463" s="10" t="s">
        <v>6179</v>
      </c>
      <c r="F4463" s="10" t="s">
        <v>16</v>
      </c>
      <c r="G4463" s="10" t="s">
        <v>717</v>
      </c>
      <c r="H4463" s="11" t="s">
        <v>720</v>
      </c>
      <c r="I4463" s="2">
        <f t="shared" si="139"/>
        <v>1</v>
      </c>
      <c r="J4463" s="2" t="s">
        <v>11974</v>
      </c>
    </row>
    <row r="4464" spans="1:10" x14ac:dyDescent="0.25">
      <c r="A4464" s="12">
        <v>7817027404</v>
      </c>
      <c r="B4464" s="13" t="s">
        <v>4363</v>
      </c>
      <c r="C4464" s="13" t="str">
        <f>IF(B4464="","не указан"&amp;COUNTIF($A$3:$A4464,A4464),B4464)</f>
        <v>Государственное бюджетное дошкольное образовательное учреждение детский сад № 17 колпинского района Санкт - Петербурга</v>
      </c>
      <c r="D4464" s="10" t="str">
        <f t="shared" si="138"/>
        <v>7817027404Государственное бюджетное дошкольное образовательное учреждение детский сад № 17 колпинского района Санкт - Петербурга</v>
      </c>
      <c r="E4464" s="13"/>
      <c r="F4464" s="13" t="s">
        <v>16</v>
      </c>
      <c r="G4464" s="13" t="s">
        <v>717</v>
      </c>
      <c r="H4464" s="14" t="s">
        <v>721</v>
      </c>
      <c r="I4464" s="2">
        <f t="shared" si="139"/>
        <v>2</v>
      </c>
      <c r="J4464" s="2" t="s">
        <v>11974</v>
      </c>
    </row>
    <row r="4465" spans="1:10" x14ac:dyDescent="0.25">
      <c r="A4465" s="9">
        <v>7817027404</v>
      </c>
      <c r="B4465" s="13"/>
      <c r="C4465" s="13" t="str">
        <f>IF(B4465="","не указан"&amp;COUNTIF($A$3:$A4465,A4465),B4465)</f>
        <v>не указан2</v>
      </c>
      <c r="D4465" s="10" t="str">
        <f t="shared" si="138"/>
        <v>7817027404не указан2</v>
      </c>
      <c r="E4465" s="10" t="s">
        <v>5789</v>
      </c>
      <c r="F4465" s="10" t="s">
        <v>16</v>
      </c>
      <c r="G4465" s="10" t="s">
        <v>717</v>
      </c>
      <c r="H4465" s="11" t="s">
        <v>721</v>
      </c>
      <c r="I4465" s="2">
        <f t="shared" si="139"/>
        <v>1</v>
      </c>
      <c r="J4465" s="2" t="s">
        <v>11974</v>
      </c>
    </row>
    <row r="4466" spans="1:10" x14ac:dyDescent="0.25">
      <c r="A4466" s="12">
        <v>7817027411</v>
      </c>
      <c r="B4466" s="13" t="s">
        <v>6381</v>
      </c>
      <c r="C4466" s="13" t="str">
        <f>IF(B4466="","не указан"&amp;COUNTIF($A$3:$A4466,A4466),B4466)</f>
        <v>Здание дошкольной организации</v>
      </c>
      <c r="D4466" s="10" t="str">
        <f t="shared" si="138"/>
        <v>7817027411Здание дошкольной организации</v>
      </c>
      <c r="E4466" s="13" t="s">
        <v>6382</v>
      </c>
      <c r="F4466" s="13" t="s">
        <v>16</v>
      </c>
      <c r="G4466" s="13" t="s">
        <v>717</v>
      </c>
      <c r="H4466" s="14" t="s">
        <v>756</v>
      </c>
      <c r="I4466" s="2">
        <f t="shared" si="139"/>
        <v>1</v>
      </c>
      <c r="J4466" s="2" t="s">
        <v>11974</v>
      </c>
    </row>
    <row r="4467" spans="1:10" x14ac:dyDescent="0.25">
      <c r="A4467" s="9">
        <v>7817027443</v>
      </c>
      <c r="B4467" s="10" t="s">
        <v>3963</v>
      </c>
      <c r="C4467" s="13" t="str">
        <f>IF(B4467="","не указан"&amp;COUNTIF($A$3:$A4467,A4467),B4467)</f>
        <v>ГБДОУ № 22 Колпинского района СПб ул.Понтонная</v>
      </c>
      <c r="D4467" s="10" t="str">
        <f t="shared" si="138"/>
        <v>7817027443ГБДОУ № 22 Колпинского района СПб ул.Понтонная</v>
      </c>
      <c r="E4467" s="10" t="s">
        <v>3964</v>
      </c>
      <c r="F4467" s="10" t="s">
        <v>16</v>
      </c>
      <c r="G4467" s="10" t="s">
        <v>717</v>
      </c>
      <c r="H4467" s="11" t="s">
        <v>723</v>
      </c>
      <c r="I4467" s="2">
        <f t="shared" si="139"/>
        <v>2</v>
      </c>
      <c r="J4467" s="2" t="s">
        <v>11974</v>
      </c>
    </row>
    <row r="4468" spans="1:10" x14ac:dyDescent="0.25">
      <c r="A4468" s="12">
        <v>7817027443</v>
      </c>
      <c r="B4468" s="13" t="s">
        <v>3965</v>
      </c>
      <c r="C4468" s="13" t="str">
        <f>IF(B4468="","не указан"&amp;COUNTIF($A$3:$A4468,A4468),B4468)</f>
        <v>ГБДОУ № 22 Колпинского района СПб ул.Школьная</v>
      </c>
      <c r="D4468" s="10" t="str">
        <f t="shared" si="138"/>
        <v>7817027443ГБДОУ № 22 Колпинского района СПб ул.Школьная</v>
      </c>
      <c r="E4468" s="13" t="s">
        <v>3966</v>
      </c>
      <c r="F4468" s="13" t="s">
        <v>16</v>
      </c>
      <c r="G4468" s="13" t="s">
        <v>717</v>
      </c>
      <c r="H4468" s="14" t="s">
        <v>723</v>
      </c>
      <c r="I4468" s="2">
        <f t="shared" si="139"/>
        <v>1</v>
      </c>
      <c r="J4468" s="2" t="s">
        <v>11974</v>
      </c>
    </row>
    <row r="4469" spans="1:10" x14ac:dyDescent="0.25">
      <c r="A4469" s="9">
        <v>7817027450</v>
      </c>
      <c r="B4469" s="10" t="s">
        <v>5320</v>
      </c>
      <c r="C4469" s="13" t="str">
        <f>IF(B4469="","не указан"&amp;COUNTIF($A$3:$A4469,A4469),B4469)</f>
        <v>Детский сад № 23</v>
      </c>
      <c r="D4469" s="10" t="str">
        <f t="shared" si="138"/>
        <v>7817027450Детский сад № 23</v>
      </c>
      <c r="E4469" s="10" t="s">
        <v>5321</v>
      </c>
      <c r="F4469" s="10" t="s">
        <v>16</v>
      </c>
      <c r="G4469" s="10" t="s">
        <v>717</v>
      </c>
      <c r="H4469" s="11" t="s">
        <v>724</v>
      </c>
      <c r="I4469" s="2">
        <f t="shared" si="139"/>
        <v>1</v>
      </c>
      <c r="J4469" s="2" t="s">
        <v>11974</v>
      </c>
    </row>
    <row r="4470" spans="1:10" x14ac:dyDescent="0.25">
      <c r="A4470" s="12">
        <v>7817027482</v>
      </c>
      <c r="B4470" s="13"/>
      <c r="C4470" s="13" t="str">
        <f>IF(B4470="","не указан"&amp;COUNTIF($A$3:$A4470,A4470),B4470)</f>
        <v>не указан1</v>
      </c>
      <c r="D4470" s="10" t="str">
        <f t="shared" si="138"/>
        <v>7817027482не указан1</v>
      </c>
      <c r="E4470" s="13" t="s">
        <v>6259</v>
      </c>
      <c r="F4470" s="13" t="s">
        <v>16</v>
      </c>
      <c r="G4470" s="13" t="s">
        <v>717</v>
      </c>
      <c r="H4470" s="14" t="s">
        <v>725</v>
      </c>
      <c r="I4470" s="2">
        <f t="shared" si="139"/>
        <v>1</v>
      </c>
      <c r="J4470" s="2" t="s">
        <v>11974</v>
      </c>
    </row>
    <row r="4471" spans="1:10" x14ac:dyDescent="0.25">
      <c r="A4471" s="9">
        <v>7817027500</v>
      </c>
      <c r="B4471" s="10" t="s">
        <v>4402</v>
      </c>
      <c r="C4471" s="13" t="str">
        <f>IF(B4471="","не указан"&amp;COUNTIF($A$3:$A4471,A4471),B4471)</f>
        <v>Государственное бюджетное дошкольное образовательное учреждение детский сад № 29 Колпинского района  Санкт-Петербурга</v>
      </c>
      <c r="D4471" s="10" t="str">
        <f t="shared" si="138"/>
        <v>7817027500Государственное бюджетное дошкольное образовательное учреждение детский сад № 29 Колпинского района  Санкт-Петербурга</v>
      </c>
      <c r="E4471" s="10" t="s">
        <v>4403</v>
      </c>
      <c r="F4471" s="10" t="s">
        <v>16</v>
      </c>
      <c r="G4471" s="10" t="s">
        <v>717</v>
      </c>
      <c r="H4471" s="11" t="s">
        <v>726</v>
      </c>
      <c r="I4471" s="2">
        <f t="shared" si="139"/>
        <v>2</v>
      </c>
      <c r="J4471" s="2" t="s">
        <v>11974</v>
      </c>
    </row>
    <row r="4472" spans="1:10" x14ac:dyDescent="0.25">
      <c r="A4472" s="12">
        <v>7817027500</v>
      </c>
      <c r="B4472" s="13" t="s">
        <v>4404</v>
      </c>
      <c r="C4472" s="13" t="str">
        <f>IF(B4472="","не указан"&amp;COUNTIF($A$3:$A4472,A4472),B4472)</f>
        <v>Государственное бюджетное дошкольное образовательное учреждение детский сад № 29 Колпинского района Санкт-Петербурга</v>
      </c>
      <c r="D4472" s="10" t="str">
        <f t="shared" si="138"/>
        <v>7817027500Государственное бюджетное дошкольное образовательное учреждение детский сад № 29 Колпинского района Санкт-Петербурга</v>
      </c>
      <c r="E4472" s="13"/>
      <c r="F4472" s="13" t="s">
        <v>16</v>
      </c>
      <c r="G4472" s="13" t="s">
        <v>717</v>
      </c>
      <c r="H4472" s="14" t="s">
        <v>726</v>
      </c>
      <c r="I4472" s="2">
        <f t="shared" si="139"/>
        <v>1</v>
      </c>
      <c r="J4472" s="2" t="s">
        <v>11974</v>
      </c>
    </row>
    <row r="4473" spans="1:10" x14ac:dyDescent="0.25">
      <c r="A4473" s="9">
        <v>7817027524</v>
      </c>
      <c r="B4473" s="10" t="s">
        <v>789</v>
      </c>
      <c r="C4473" s="13" t="str">
        <f>IF(B4473="","не указан"&amp;COUNTIF($A$3:$A4473,A4473),B4473)</f>
        <v>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Колпинского района Санкт-Петербурга</v>
      </c>
      <c r="D4473" s="10" t="str">
        <f t="shared" si="138"/>
        <v>7817027524Государственное бюджетное учреждение дополнительного профессионального педагогического образования центр повышения квалификации специалистов "Информационно-методический центр" Колпинского района Санкт-Петербурга</v>
      </c>
      <c r="E4473" s="10" t="s">
        <v>4883</v>
      </c>
      <c r="F4473" s="10" t="s">
        <v>16</v>
      </c>
      <c r="G4473" s="10" t="s">
        <v>717</v>
      </c>
      <c r="H4473" s="11" t="s">
        <v>789</v>
      </c>
      <c r="I4473" s="2">
        <f t="shared" si="139"/>
        <v>1</v>
      </c>
      <c r="J4473" s="2" t="s">
        <v>11974</v>
      </c>
    </row>
    <row r="4474" spans="1:10" x14ac:dyDescent="0.25">
      <c r="A4474" s="12">
        <v>7817027531</v>
      </c>
      <c r="B4474" s="13"/>
      <c r="C4474" s="13" t="str">
        <f>IF(B4474="","не указан"&amp;COUNTIF($A$3:$A4474,A4474),B4474)</f>
        <v>не указан1</v>
      </c>
      <c r="D4474" s="10" t="str">
        <f t="shared" si="138"/>
        <v>7817027531не указан1</v>
      </c>
      <c r="E4474" s="13" t="s">
        <v>6268</v>
      </c>
      <c r="F4474" s="13" t="s">
        <v>16</v>
      </c>
      <c r="G4474" s="13" t="s">
        <v>717</v>
      </c>
      <c r="H4474" s="14" t="s">
        <v>728</v>
      </c>
      <c r="I4474" s="2">
        <f t="shared" si="139"/>
        <v>1</v>
      </c>
      <c r="J4474" s="2" t="s">
        <v>11974</v>
      </c>
    </row>
    <row r="4475" spans="1:10" x14ac:dyDescent="0.25">
      <c r="A4475" s="9">
        <v>7817027549</v>
      </c>
      <c r="B4475" s="10" t="s">
        <v>3862</v>
      </c>
      <c r="C4475" s="13" t="str">
        <f>IF(B4475="","не указан"&amp;COUNTIF($A$3:$A4475,A4475),B4475)</f>
        <v>ГБДОУ детский сад № 33 Колпинского района СПб</v>
      </c>
      <c r="D4475" s="10" t="str">
        <f t="shared" si="138"/>
        <v>7817027549ГБДОУ детский сад № 33 Колпинского района СПб</v>
      </c>
      <c r="E4475" s="10"/>
      <c r="F4475" s="10" t="s">
        <v>16</v>
      </c>
      <c r="G4475" s="10" t="s">
        <v>717</v>
      </c>
      <c r="H4475" s="11" t="s">
        <v>729</v>
      </c>
      <c r="I4475" s="2">
        <f t="shared" si="139"/>
        <v>2</v>
      </c>
      <c r="J4475" s="2" t="s">
        <v>11974</v>
      </c>
    </row>
    <row r="4476" spans="1:10" x14ac:dyDescent="0.25">
      <c r="A4476" s="12">
        <v>7817027549</v>
      </c>
      <c r="B4476" s="13"/>
      <c r="C4476" s="13" t="str">
        <f>IF(B4476="","не указан"&amp;COUNTIF($A$3:$A4476,A4476),B4476)</f>
        <v>не указан2</v>
      </c>
      <c r="D4476" s="10" t="str">
        <f t="shared" si="138"/>
        <v>7817027549не указан2</v>
      </c>
      <c r="E4476" s="13" t="s">
        <v>3863</v>
      </c>
      <c r="F4476" s="13" t="s">
        <v>16</v>
      </c>
      <c r="G4476" s="13" t="s">
        <v>717</v>
      </c>
      <c r="H4476" s="14" t="s">
        <v>729</v>
      </c>
      <c r="I4476" s="2">
        <f t="shared" si="139"/>
        <v>1</v>
      </c>
      <c r="J4476" s="2" t="s">
        <v>11974</v>
      </c>
    </row>
    <row r="4477" spans="1:10" x14ac:dyDescent="0.25">
      <c r="A4477" s="9">
        <v>7817027556</v>
      </c>
      <c r="B4477" s="13"/>
      <c r="C4477" s="13" t="str">
        <f>IF(B4477="","не указан"&amp;COUNTIF($A$3:$A4477,A4477),B4477)</f>
        <v>не указан1</v>
      </c>
      <c r="D4477" s="10" t="str">
        <f t="shared" si="138"/>
        <v>7817027556не указан1</v>
      </c>
      <c r="E4477" s="10" t="s">
        <v>7646</v>
      </c>
      <c r="F4477" s="10" t="s">
        <v>16</v>
      </c>
      <c r="G4477" s="10" t="s">
        <v>717</v>
      </c>
      <c r="H4477" s="11" t="s">
        <v>730</v>
      </c>
      <c r="I4477" s="2">
        <f t="shared" si="139"/>
        <v>1</v>
      </c>
      <c r="J4477" s="2" t="s">
        <v>11974</v>
      </c>
    </row>
    <row r="4478" spans="1:10" x14ac:dyDescent="0.25">
      <c r="A4478" s="12">
        <v>7817027563</v>
      </c>
      <c r="B4478" s="13"/>
      <c r="C4478" s="13" t="str">
        <f>IF(B4478="","не указан"&amp;COUNTIF($A$3:$A4478,A4478),B4478)</f>
        <v>не указан1</v>
      </c>
      <c r="D4478" s="10" t="str">
        <f t="shared" si="138"/>
        <v>7817027563не указан1</v>
      </c>
      <c r="E4478" s="13" t="s">
        <v>5117</v>
      </c>
      <c r="F4478" s="13" t="s">
        <v>16</v>
      </c>
      <c r="G4478" s="13" t="s">
        <v>717</v>
      </c>
      <c r="H4478" s="14" t="s">
        <v>731</v>
      </c>
      <c r="I4478" s="2">
        <f t="shared" si="139"/>
        <v>1</v>
      </c>
      <c r="J4478" s="2" t="s">
        <v>11974</v>
      </c>
    </row>
    <row r="4479" spans="1:10" x14ac:dyDescent="0.25">
      <c r="A4479" s="9">
        <v>7817027605</v>
      </c>
      <c r="B4479" s="10" t="s">
        <v>3816</v>
      </c>
      <c r="C4479" s="13" t="str">
        <f>IF(B4479="","не указан"&amp;COUNTIF($A$3:$A4479,A4479),B4479)</f>
        <v>ГБДОУ детский сад  № 39 Колпинского района СПб</v>
      </c>
      <c r="D4479" s="10" t="str">
        <f t="shared" si="138"/>
        <v>7817027605ГБДОУ детский сад  № 39 Колпинского района СПб</v>
      </c>
      <c r="E4479" s="10" t="s">
        <v>3817</v>
      </c>
      <c r="F4479" s="10" t="s">
        <v>16</v>
      </c>
      <c r="G4479" s="10" t="s">
        <v>717</v>
      </c>
      <c r="H4479" s="11" t="s">
        <v>732</v>
      </c>
      <c r="I4479" s="2">
        <f t="shared" si="139"/>
        <v>2</v>
      </c>
      <c r="J4479" s="2" t="s">
        <v>11974</v>
      </c>
    </row>
    <row r="4480" spans="1:10" x14ac:dyDescent="0.25">
      <c r="A4480" s="12">
        <v>7817027605</v>
      </c>
      <c r="B4480" s="13" t="s">
        <v>3818</v>
      </c>
      <c r="C4480" s="13" t="str">
        <f>IF(B4480="","не указан"&amp;COUNTIF($A$3:$A4480,A4480),B4480)</f>
        <v>ГБДОУ детский сад  № 39 Колпинского района СПб  (Второе здание, не функционирует)</v>
      </c>
      <c r="D4480" s="10" t="str">
        <f t="shared" si="138"/>
        <v>7817027605ГБДОУ детский сад  № 39 Колпинского района СПб  (Второе здание, не функционирует)</v>
      </c>
      <c r="E4480" s="13" t="s">
        <v>3819</v>
      </c>
      <c r="F4480" s="13" t="s">
        <v>16</v>
      </c>
      <c r="G4480" s="13" t="s">
        <v>717</v>
      </c>
      <c r="H4480" s="14" t="s">
        <v>732</v>
      </c>
      <c r="I4480" s="2">
        <f t="shared" si="139"/>
        <v>1</v>
      </c>
      <c r="J4480" s="2" t="s">
        <v>11974</v>
      </c>
    </row>
    <row r="4481" spans="1:10" x14ac:dyDescent="0.25">
      <c r="A4481" s="9">
        <v>7817027612</v>
      </c>
      <c r="B4481" s="10" t="s">
        <v>8418</v>
      </c>
      <c r="C4481" s="13" t="str">
        <f>IF(B4481="","не указан"&amp;COUNTIF($A$3:$A4481,A4481),B4481)</f>
        <v>Общественное, воспитание и обучение</v>
      </c>
      <c r="D4481" s="10" t="str">
        <f t="shared" si="138"/>
        <v>7817027612Общественное, воспитание и обучение</v>
      </c>
      <c r="E4481" s="10" t="s">
        <v>8419</v>
      </c>
      <c r="F4481" s="10" t="s">
        <v>16</v>
      </c>
      <c r="G4481" s="10" t="s">
        <v>717</v>
      </c>
      <c r="H4481" s="11" t="s">
        <v>733</v>
      </c>
      <c r="I4481" s="2">
        <f t="shared" si="139"/>
        <v>1</v>
      </c>
      <c r="J4481" s="2" t="s">
        <v>11974</v>
      </c>
    </row>
    <row r="4482" spans="1:10" x14ac:dyDescent="0.25">
      <c r="A4482" s="12">
        <v>7817027620</v>
      </c>
      <c r="B4482" s="13"/>
      <c r="C4482" s="13" t="str">
        <f>IF(B4482="","не указан"&amp;COUNTIF($A$3:$A4482,A4482),B4482)</f>
        <v>не указан1</v>
      </c>
      <c r="D4482" s="10" t="str">
        <f t="shared" si="138"/>
        <v>7817027620не указан1</v>
      </c>
      <c r="E4482" s="13" t="s">
        <v>5787</v>
      </c>
      <c r="F4482" s="13" t="s">
        <v>16</v>
      </c>
      <c r="G4482" s="13" t="s">
        <v>717</v>
      </c>
      <c r="H4482" s="14" t="s">
        <v>735</v>
      </c>
      <c r="I4482" s="2">
        <f t="shared" si="139"/>
        <v>1</v>
      </c>
      <c r="J4482" s="2" t="s">
        <v>11974</v>
      </c>
    </row>
    <row r="4483" spans="1:10" x14ac:dyDescent="0.25">
      <c r="A4483" s="9">
        <v>7817027637</v>
      </c>
      <c r="B4483" s="10" t="s">
        <v>2780</v>
      </c>
      <c r="C4483" s="13" t="str">
        <f>IF(B4483="","не указан"&amp;COUNTIF($A$3:$A4483,A4483),B4483)</f>
        <v>Дошкольные образовательные организации</v>
      </c>
      <c r="D4483" s="10" t="str">
        <f t="shared" si="138"/>
        <v>7817027637Дошкольные образовательные организации</v>
      </c>
      <c r="E4483" s="10" t="s">
        <v>5928</v>
      </c>
      <c r="F4483" s="10" t="s">
        <v>16</v>
      </c>
      <c r="G4483" s="10" t="s">
        <v>717</v>
      </c>
      <c r="H4483" s="11" t="s">
        <v>736</v>
      </c>
      <c r="I4483" s="2">
        <f t="shared" si="139"/>
        <v>1</v>
      </c>
      <c r="J4483" s="2" t="s">
        <v>11974</v>
      </c>
    </row>
    <row r="4484" spans="1:10" x14ac:dyDescent="0.25">
      <c r="A4484" s="12">
        <v>7817027644</v>
      </c>
      <c r="B4484" s="13"/>
      <c r="C4484" s="13" t="str">
        <f>IF(B4484="","не указан"&amp;COUNTIF($A$3:$A4484,A4484),B4484)</f>
        <v>не указан1</v>
      </c>
      <c r="D4484" s="10" t="str">
        <f t="shared" ref="D4484:D4547" si="140">A4484&amp;C4484</f>
        <v>7817027644не указан1</v>
      </c>
      <c r="E4484" s="13" t="s">
        <v>7917</v>
      </c>
      <c r="F4484" s="13" t="s">
        <v>16</v>
      </c>
      <c r="G4484" s="13" t="s">
        <v>717</v>
      </c>
      <c r="H4484" s="14" t="s">
        <v>738</v>
      </c>
      <c r="I4484" s="2">
        <f t="shared" ref="I4484:I4547" si="141">COUNTIF(A4484:A11215,A4484)</f>
        <v>1</v>
      </c>
      <c r="J4484" s="2" t="s">
        <v>11974</v>
      </c>
    </row>
    <row r="4485" spans="1:10" x14ac:dyDescent="0.25">
      <c r="A4485" s="9">
        <v>7817027651</v>
      </c>
      <c r="B4485" s="10" t="s">
        <v>4451</v>
      </c>
      <c r="C4485" s="13" t="str">
        <f>IF(B4485="","не указан"&amp;COUNTIF($A$3:$A4485,A4485),B4485)</f>
        <v>Государственное бюджетное дошкольное образовательное учреждение детский сад № 46 комбинированного вида Колпинского района Санкт - Петербурга</v>
      </c>
      <c r="D4485" s="10" t="str">
        <f t="shared" si="140"/>
        <v>7817027651Государственное бюджетное дошкольное образовательное учреждение детский сад № 46 комбинированного вида Колпинского района Санкт - Петербурга</v>
      </c>
      <c r="E4485" s="10" t="s">
        <v>4452</v>
      </c>
      <c r="F4485" s="10" t="s">
        <v>16</v>
      </c>
      <c r="G4485" s="10" t="s">
        <v>717</v>
      </c>
      <c r="H4485" s="11" t="s">
        <v>739</v>
      </c>
      <c r="I4485" s="2">
        <f t="shared" si="141"/>
        <v>1</v>
      </c>
      <c r="J4485" s="2" t="s">
        <v>11974</v>
      </c>
    </row>
    <row r="4486" spans="1:10" x14ac:dyDescent="0.25">
      <c r="A4486" s="12">
        <v>7817027669</v>
      </c>
      <c r="B4486" s="13"/>
      <c r="C4486" s="13" t="str">
        <f>IF(B4486="","не указан"&amp;COUNTIF($A$3:$A4486,A4486),B4486)</f>
        <v>не указан1</v>
      </c>
      <c r="D4486" s="10" t="str">
        <f t="shared" si="140"/>
        <v>7817027669не указан1</v>
      </c>
      <c r="E4486" s="13" t="s">
        <v>4146</v>
      </c>
      <c r="F4486" s="13" t="s">
        <v>16</v>
      </c>
      <c r="G4486" s="13" t="s">
        <v>717</v>
      </c>
      <c r="H4486" s="14" t="s">
        <v>740</v>
      </c>
      <c r="I4486" s="2">
        <f t="shared" si="141"/>
        <v>1</v>
      </c>
      <c r="J4486" s="2" t="s">
        <v>11974</v>
      </c>
    </row>
    <row r="4487" spans="1:10" x14ac:dyDescent="0.25">
      <c r="A4487" s="9">
        <v>7817027676</v>
      </c>
      <c r="B4487" s="13"/>
      <c r="C4487" s="13" t="str">
        <f>IF(B4487="","не указан"&amp;COUNTIF($A$3:$A4487,A4487),B4487)</f>
        <v>не указан1</v>
      </c>
      <c r="D4487" s="10" t="str">
        <f t="shared" si="140"/>
        <v>7817027676не указан1</v>
      </c>
      <c r="E4487" s="10" t="s">
        <v>5814</v>
      </c>
      <c r="F4487" s="10" t="s">
        <v>16</v>
      </c>
      <c r="G4487" s="10" t="s">
        <v>717</v>
      </c>
      <c r="H4487" s="11" t="s">
        <v>758</v>
      </c>
      <c r="I4487" s="2">
        <f t="shared" si="141"/>
        <v>2</v>
      </c>
      <c r="J4487" s="2" t="s">
        <v>11974</v>
      </c>
    </row>
    <row r="4488" spans="1:10" x14ac:dyDescent="0.25">
      <c r="A4488" s="12">
        <v>7817027676</v>
      </c>
      <c r="B4488" s="13"/>
      <c r="C4488" s="13" t="str">
        <f>IF(B4488="","не указан"&amp;COUNTIF($A$3:$A4488,A4488),B4488)</f>
        <v>не указан2</v>
      </c>
      <c r="D4488" s="10" t="str">
        <f t="shared" si="140"/>
        <v>7817027676не указан2</v>
      </c>
      <c r="E4488" s="13" t="s">
        <v>5817</v>
      </c>
      <c r="F4488" s="13" t="s">
        <v>16</v>
      </c>
      <c r="G4488" s="13" t="s">
        <v>717</v>
      </c>
      <c r="H4488" s="14" t="s">
        <v>758</v>
      </c>
      <c r="I4488" s="2">
        <f t="shared" si="141"/>
        <v>1</v>
      </c>
      <c r="J4488" s="2" t="s">
        <v>11974</v>
      </c>
    </row>
    <row r="4489" spans="1:10" x14ac:dyDescent="0.25">
      <c r="A4489" s="9">
        <v>7817027683</v>
      </c>
      <c r="B4489" s="10" t="s">
        <v>6232</v>
      </c>
      <c r="C4489" s="13" t="str">
        <f>IF(B4489="","не указан"&amp;COUNTIF($A$3:$A4489,A4489),B4489)</f>
        <v>здание детского сада</v>
      </c>
      <c r="D4489" s="10" t="str">
        <f t="shared" si="140"/>
        <v>7817027683здание детского сада</v>
      </c>
      <c r="E4489" s="10"/>
      <c r="F4489" s="10" t="s">
        <v>16</v>
      </c>
      <c r="G4489" s="10" t="s">
        <v>717</v>
      </c>
      <c r="H4489" s="11" t="s">
        <v>741</v>
      </c>
      <c r="I4489" s="2">
        <f t="shared" si="141"/>
        <v>1</v>
      </c>
      <c r="J4489" s="2" t="s">
        <v>11974</v>
      </c>
    </row>
    <row r="4490" spans="1:10" x14ac:dyDescent="0.25">
      <c r="A4490" s="12">
        <v>7817027690</v>
      </c>
      <c r="B4490" s="13" t="s">
        <v>6211</v>
      </c>
      <c r="C4490" s="13" t="str">
        <f>IF(B4490="","не указан"&amp;COUNTIF($A$3:$A4490,A4490),B4490)</f>
        <v>здание Государственного бюджетного дошкольного образовательного учреждения детский сад № 51</v>
      </c>
      <c r="D4490" s="10" t="str">
        <f t="shared" si="140"/>
        <v>7817027690здание Государственного бюджетного дошкольного образовательного учреждения детский сад № 51</v>
      </c>
      <c r="E4490" s="13" t="s">
        <v>6212</v>
      </c>
      <c r="F4490" s="13" t="s">
        <v>16</v>
      </c>
      <c r="G4490" s="13" t="s">
        <v>717</v>
      </c>
      <c r="H4490" s="14" t="s">
        <v>742</v>
      </c>
      <c r="I4490" s="2">
        <f t="shared" si="141"/>
        <v>1</v>
      </c>
      <c r="J4490" s="2" t="s">
        <v>11974</v>
      </c>
    </row>
    <row r="4491" spans="1:10" x14ac:dyDescent="0.25">
      <c r="A4491" s="9">
        <v>7817027700</v>
      </c>
      <c r="B4491" s="10" t="s">
        <v>4464</v>
      </c>
      <c r="C4491" s="13" t="str">
        <f>IF(B4491="","не указан"&amp;COUNTIF($A$3:$A4491,A4491),B4491)</f>
        <v>Государственное бюджетное дошкольное образовательное учреждение детский сад № 52 Колпинского района санкт-Петербурга</v>
      </c>
      <c r="D4491" s="10" t="str">
        <f t="shared" si="140"/>
        <v>7817027700Государственное бюджетное дошкольное образовательное учреждение детский сад № 52 Колпинского района санкт-Петербурга</v>
      </c>
      <c r="E4491" s="10"/>
      <c r="F4491" s="10" t="s">
        <v>16</v>
      </c>
      <c r="G4491" s="10" t="s">
        <v>717</v>
      </c>
      <c r="H4491" s="11" t="s">
        <v>743</v>
      </c>
      <c r="I4491" s="2">
        <f t="shared" si="141"/>
        <v>2</v>
      </c>
      <c r="J4491" s="2" t="s">
        <v>11974</v>
      </c>
    </row>
    <row r="4492" spans="1:10" x14ac:dyDescent="0.25">
      <c r="A4492" s="12">
        <v>7817027700</v>
      </c>
      <c r="B4492" s="13"/>
      <c r="C4492" s="13" t="str">
        <f>IF(B4492="","не указан"&amp;COUNTIF($A$3:$A4492,A4492),B4492)</f>
        <v>не указан2</v>
      </c>
      <c r="D4492" s="10" t="str">
        <f t="shared" si="140"/>
        <v>7817027700не указан2</v>
      </c>
      <c r="E4492" s="13" t="s">
        <v>6237</v>
      </c>
      <c r="F4492" s="13" t="s">
        <v>16</v>
      </c>
      <c r="G4492" s="13" t="s">
        <v>717</v>
      </c>
      <c r="H4492" s="14" t="s">
        <v>743</v>
      </c>
      <c r="I4492" s="2">
        <f t="shared" si="141"/>
        <v>1</v>
      </c>
      <c r="J4492" s="2" t="s">
        <v>11974</v>
      </c>
    </row>
    <row r="4493" spans="1:10" x14ac:dyDescent="0.25">
      <c r="A4493" s="9">
        <v>7817027718</v>
      </c>
      <c r="B4493" s="13"/>
      <c r="C4493" s="13" t="str">
        <f>IF(B4493="","не указан"&amp;COUNTIF($A$3:$A4493,A4493),B4493)</f>
        <v>не указан1</v>
      </c>
      <c r="D4493" s="10" t="str">
        <f t="shared" si="140"/>
        <v>7817027718не указан1</v>
      </c>
      <c r="E4493" s="10" t="s">
        <v>8093</v>
      </c>
      <c r="F4493" s="10" t="s">
        <v>16</v>
      </c>
      <c r="G4493" s="10" t="s">
        <v>717</v>
      </c>
      <c r="H4493" s="11" t="s">
        <v>744</v>
      </c>
      <c r="I4493" s="2">
        <f t="shared" si="141"/>
        <v>1</v>
      </c>
      <c r="J4493" s="2" t="s">
        <v>11974</v>
      </c>
    </row>
    <row r="4494" spans="1:10" x14ac:dyDescent="0.25">
      <c r="A4494" s="12">
        <v>7817027725</v>
      </c>
      <c r="B4494" s="13" t="s">
        <v>4635</v>
      </c>
      <c r="C4494" s="13" t="str">
        <f>IF(B4494="","не указан"&amp;COUNTIF($A$3:$A4494,A4494),B4494)</f>
        <v>Государственное бюджетное дошкольное образовательное учреждение центр развития ребенка - детский сад №54 Колпинского района Санкт-Петербурга</v>
      </c>
      <c r="D4494" s="10" t="str">
        <f t="shared" si="140"/>
        <v>7817027725Государственное бюджетное дошкольное образовательное учреждение центр развития ребенка - детский сад №54 Колпинского района Санкт-Петербурга</v>
      </c>
      <c r="E4494" s="13"/>
      <c r="F4494" s="13" t="s">
        <v>16</v>
      </c>
      <c r="G4494" s="13" t="s">
        <v>717</v>
      </c>
      <c r="H4494" s="14" t="s">
        <v>759</v>
      </c>
      <c r="I4494" s="2">
        <f t="shared" si="141"/>
        <v>1</v>
      </c>
      <c r="J4494" s="2" t="s">
        <v>11974</v>
      </c>
    </row>
    <row r="4495" spans="1:10" x14ac:dyDescent="0.25">
      <c r="A4495" s="9">
        <v>7817027732</v>
      </c>
      <c r="B4495" s="10" t="s">
        <v>3932</v>
      </c>
      <c r="C4495" s="13" t="str">
        <f>IF(B4495="","не указан"&amp;COUNTIF($A$3:$A4495,A4495),B4495)</f>
        <v>ГБДОУ детский сад №55 Колпинского района Санкт-Петербурга</v>
      </c>
      <c r="D4495" s="10" t="str">
        <f t="shared" si="140"/>
        <v>7817027732ГБДОУ детский сад №55 Колпинского района Санкт-Петербурга</v>
      </c>
      <c r="E4495" s="10" t="s">
        <v>3933</v>
      </c>
      <c r="F4495" s="10" t="s">
        <v>16</v>
      </c>
      <c r="G4495" s="10" t="s">
        <v>717</v>
      </c>
      <c r="H4495" s="11" t="s">
        <v>745</v>
      </c>
      <c r="I4495" s="2">
        <f t="shared" si="141"/>
        <v>2</v>
      </c>
      <c r="J4495" s="2" t="s">
        <v>11974</v>
      </c>
    </row>
    <row r="4496" spans="1:10" x14ac:dyDescent="0.25">
      <c r="A4496" s="12">
        <v>7817027732</v>
      </c>
      <c r="B4496" s="13" t="s">
        <v>4594</v>
      </c>
      <c r="C4496" s="13" t="str">
        <f>IF(B4496="","не указан"&amp;COUNTIF($A$3:$A4496,A4496),B4496)</f>
        <v>Государственное бюджетное дошкольное образовательное учреждение детский сад №55 комбинированного вида Колпинского района Санкт-Петербурга</v>
      </c>
      <c r="D4496" s="10" t="str">
        <f t="shared" si="140"/>
        <v>7817027732Государственное бюджетное дошкольное образовательное учреждение детский сад №55 комбинированного вида Колпинского района Санкт-Петербурга</v>
      </c>
      <c r="E4496" s="13" t="s">
        <v>4595</v>
      </c>
      <c r="F4496" s="13" t="s">
        <v>16</v>
      </c>
      <c r="G4496" s="13" t="s">
        <v>717</v>
      </c>
      <c r="H4496" s="14" t="s">
        <v>745</v>
      </c>
      <c r="I4496" s="2">
        <f t="shared" si="141"/>
        <v>1</v>
      </c>
      <c r="J4496" s="2" t="s">
        <v>11974</v>
      </c>
    </row>
    <row r="4497" spans="1:10" x14ac:dyDescent="0.25">
      <c r="A4497" s="9">
        <v>7817027740</v>
      </c>
      <c r="B4497" s="13"/>
      <c r="C4497" s="13" t="str">
        <f>IF(B4497="","не указан"&amp;COUNTIF($A$3:$A4497,A4497),B4497)</f>
        <v>не указан1</v>
      </c>
      <c r="D4497" s="10" t="str">
        <f t="shared" si="140"/>
        <v>7817027740не указан1</v>
      </c>
      <c r="E4497" s="10"/>
      <c r="F4497" s="10" t="s">
        <v>16</v>
      </c>
      <c r="G4497" s="10" t="s">
        <v>717</v>
      </c>
      <c r="H4497" s="11" t="s">
        <v>746</v>
      </c>
      <c r="I4497" s="2">
        <f t="shared" si="141"/>
        <v>2</v>
      </c>
      <c r="J4497" s="2" t="s">
        <v>11974</v>
      </c>
    </row>
    <row r="4498" spans="1:10" x14ac:dyDescent="0.25">
      <c r="A4498" s="12">
        <v>7817027740</v>
      </c>
      <c r="B4498" s="13"/>
      <c r="C4498" s="13" t="str">
        <f>IF(B4498="","не указан"&amp;COUNTIF($A$3:$A4498,A4498),B4498)</f>
        <v>не указан2</v>
      </c>
      <c r="D4498" s="10" t="str">
        <f t="shared" si="140"/>
        <v>7817027740не указан2</v>
      </c>
      <c r="E4498" s="13"/>
      <c r="F4498" s="13" t="s">
        <v>16</v>
      </c>
      <c r="G4498" s="13" t="s">
        <v>717</v>
      </c>
      <c r="H4498" s="14" t="s">
        <v>746</v>
      </c>
      <c r="I4498" s="2">
        <f t="shared" si="141"/>
        <v>1</v>
      </c>
      <c r="J4498" s="2" t="s">
        <v>11974</v>
      </c>
    </row>
    <row r="4499" spans="1:10" x14ac:dyDescent="0.25">
      <c r="A4499" s="9">
        <v>7817027757</v>
      </c>
      <c r="B4499" s="10" t="s">
        <v>4899</v>
      </c>
      <c r="C4499" s="13" t="str">
        <f>IF(B4499="","не указан"&amp;COUNTIF($A$3:$A4499,A4499),B4499)</f>
        <v>Государственное учреждение</v>
      </c>
      <c r="D4499" s="10" t="str">
        <f t="shared" si="140"/>
        <v>7817027757Государственное учреждение</v>
      </c>
      <c r="E4499" s="10" t="s">
        <v>4900</v>
      </c>
      <c r="F4499" s="10" t="s">
        <v>16</v>
      </c>
      <c r="G4499" s="10" t="s">
        <v>717</v>
      </c>
      <c r="H4499" s="11" t="s">
        <v>747</v>
      </c>
      <c r="I4499" s="2">
        <f t="shared" si="141"/>
        <v>1</v>
      </c>
      <c r="J4499" s="2" t="s">
        <v>11974</v>
      </c>
    </row>
    <row r="4500" spans="1:10" x14ac:dyDescent="0.25">
      <c r="A4500" s="12">
        <v>7817027764</v>
      </c>
      <c r="B4500" s="13"/>
      <c r="C4500" s="13" t="str">
        <f>IF(B4500="","не указан"&amp;COUNTIF($A$3:$A4500,A4500),B4500)</f>
        <v>не указан1</v>
      </c>
      <c r="D4500" s="10" t="str">
        <f t="shared" si="140"/>
        <v>7817027764не указан1</v>
      </c>
      <c r="E4500" s="13" t="s">
        <v>8508</v>
      </c>
      <c r="F4500" s="13" t="s">
        <v>16</v>
      </c>
      <c r="G4500" s="13" t="s">
        <v>717</v>
      </c>
      <c r="H4500" s="14" t="s">
        <v>748</v>
      </c>
      <c r="I4500" s="2">
        <f t="shared" si="141"/>
        <v>1</v>
      </c>
      <c r="J4500" s="2" t="s">
        <v>11974</v>
      </c>
    </row>
    <row r="4501" spans="1:10" x14ac:dyDescent="0.25">
      <c r="A4501" s="9">
        <v>7817027771</v>
      </c>
      <c r="B4501" s="13"/>
      <c r="C4501" s="13" t="str">
        <f>IF(B4501="","не указан"&amp;COUNTIF($A$3:$A4501,A4501),B4501)</f>
        <v>не указан1</v>
      </c>
      <c r="D4501" s="10" t="str">
        <f t="shared" si="140"/>
        <v>7817027771не указан1</v>
      </c>
      <c r="E4501" s="10" t="s">
        <v>5731</v>
      </c>
      <c r="F4501" s="10" t="s">
        <v>16</v>
      </c>
      <c r="G4501" s="10" t="s">
        <v>717</v>
      </c>
      <c r="H4501" s="11" t="s">
        <v>749</v>
      </c>
      <c r="I4501" s="2">
        <f t="shared" si="141"/>
        <v>2</v>
      </c>
      <c r="J4501" s="2" t="s">
        <v>11974</v>
      </c>
    </row>
    <row r="4502" spans="1:10" x14ac:dyDescent="0.25">
      <c r="A4502" s="12">
        <v>7817027771</v>
      </c>
      <c r="B4502" s="13" t="s">
        <v>5742</v>
      </c>
      <c r="C4502" s="13" t="str">
        <f>IF(B4502="","не указан"&amp;COUNTIF($A$3:$A4502,A4502),B4502)</f>
        <v>Дошкольное образование 2</v>
      </c>
      <c r="D4502" s="10" t="str">
        <f t="shared" si="140"/>
        <v>7817027771Дошкольное образование 2</v>
      </c>
      <c r="E4502" s="13" t="s">
        <v>5743</v>
      </c>
      <c r="F4502" s="13" t="s">
        <v>16</v>
      </c>
      <c r="G4502" s="13" t="s">
        <v>717</v>
      </c>
      <c r="H4502" s="14" t="s">
        <v>749</v>
      </c>
      <c r="I4502" s="2">
        <f t="shared" si="141"/>
        <v>1</v>
      </c>
      <c r="J4502" s="2" t="s">
        <v>11974</v>
      </c>
    </row>
    <row r="4503" spans="1:10" x14ac:dyDescent="0.25">
      <c r="A4503" s="9">
        <v>7817027789</v>
      </c>
      <c r="B4503" s="13"/>
      <c r="C4503" s="13" t="str">
        <f>IF(B4503="","не указан"&amp;COUNTIF($A$3:$A4503,A4503),B4503)</f>
        <v>не указан1</v>
      </c>
      <c r="D4503" s="10" t="str">
        <f t="shared" si="140"/>
        <v>7817027789не указан1</v>
      </c>
      <c r="E4503" s="10" t="s">
        <v>5893</v>
      </c>
      <c r="F4503" s="10" t="s">
        <v>16</v>
      </c>
      <c r="G4503" s="10" t="s">
        <v>717</v>
      </c>
      <c r="H4503" s="11" t="s">
        <v>751</v>
      </c>
      <c r="I4503" s="2">
        <f t="shared" si="141"/>
        <v>1</v>
      </c>
      <c r="J4503" s="2" t="s">
        <v>11974</v>
      </c>
    </row>
    <row r="4504" spans="1:10" x14ac:dyDescent="0.25">
      <c r="A4504" s="12">
        <v>7817027796</v>
      </c>
      <c r="B4504" s="13" t="s">
        <v>3707</v>
      </c>
      <c r="C4504" s="13" t="str">
        <f>IF(B4504="","не указан"&amp;COUNTIF($A$3:$A4504,A4504),B4504)</f>
        <v>второе здание</v>
      </c>
      <c r="D4504" s="10" t="str">
        <f t="shared" si="140"/>
        <v>7817027796второе здание</v>
      </c>
      <c r="E4504" s="13" t="s">
        <v>3708</v>
      </c>
      <c r="F4504" s="13" t="s">
        <v>16</v>
      </c>
      <c r="G4504" s="13" t="s">
        <v>717</v>
      </c>
      <c r="H4504" s="14" t="s">
        <v>752</v>
      </c>
      <c r="I4504" s="2">
        <f t="shared" si="141"/>
        <v>2</v>
      </c>
      <c r="J4504" s="2" t="s">
        <v>11974</v>
      </c>
    </row>
    <row r="4505" spans="1:10" x14ac:dyDescent="0.25">
      <c r="A4505" s="9">
        <v>7817027796</v>
      </c>
      <c r="B4505" s="13"/>
      <c r="C4505" s="13" t="str">
        <f>IF(B4505="","не указан"&amp;COUNTIF($A$3:$A4505,A4505),B4505)</f>
        <v>не указан2</v>
      </c>
      <c r="D4505" s="10" t="str">
        <f t="shared" si="140"/>
        <v>7817027796не указан2</v>
      </c>
      <c r="E4505" s="10" t="s">
        <v>8503</v>
      </c>
      <c r="F4505" s="10" t="s">
        <v>16</v>
      </c>
      <c r="G4505" s="10" t="s">
        <v>717</v>
      </c>
      <c r="H4505" s="11" t="s">
        <v>752</v>
      </c>
      <c r="I4505" s="2">
        <f t="shared" si="141"/>
        <v>1</v>
      </c>
      <c r="J4505" s="2" t="s">
        <v>11974</v>
      </c>
    </row>
    <row r="4506" spans="1:10" x14ac:dyDescent="0.25">
      <c r="A4506" s="12">
        <v>7817027813</v>
      </c>
      <c r="B4506" s="13" t="s">
        <v>3853</v>
      </c>
      <c r="C4506" s="13" t="str">
        <f>IF(B4506="","не указан"&amp;COUNTIF($A$3:$A4506,A4506),B4506)</f>
        <v>ГБДОУ детский сад № 20 Колпинского района Санкт-Петербурга</v>
      </c>
      <c r="D4506" s="10" t="str">
        <f t="shared" si="140"/>
        <v>7817027813ГБДОУ детский сад № 20 Колпинского района Санкт-Петербурга</v>
      </c>
      <c r="E4506" s="13"/>
      <c r="F4506" s="13" t="s">
        <v>16</v>
      </c>
      <c r="G4506" s="13" t="s">
        <v>717</v>
      </c>
      <c r="H4506" s="14" t="s">
        <v>722</v>
      </c>
      <c r="I4506" s="2">
        <f t="shared" si="141"/>
        <v>2</v>
      </c>
      <c r="J4506" s="2" t="s">
        <v>11974</v>
      </c>
    </row>
    <row r="4507" spans="1:10" x14ac:dyDescent="0.25">
      <c r="A4507" s="9">
        <v>7817027813</v>
      </c>
      <c r="B4507" s="13"/>
      <c r="C4507" s="13" t="str">
        <f>IF(B4507="","не указан"&amp;COUNTIF($A$3:$A4507,A4507),B4507)</f>
        <v>не указан2</v>
      </c>
      <c r="D4507" s="10" t="str">
        <f t="shared" si="140"/>
        <v>7817027813не указан2</v>
      </c>
      <c r="E4507" s="10" t="s">
        <v>5040</v>
      </c>
      <c r="F4507" s="10" t="s">
        <v>16</v>
      </c>
      <c r="G4507" s="10" t="s">
        <v>717</v>
      </c>
      <c r="H4507" s="11" t="s">
        <v>722</v>
      </c>
      <c r="I4507" s="2">
        <f t="shared" si="141"/>
        <v>1</v>
      </c>
      <c r="J4507" s="2" t="s">
        <v>11974</v>
      </c>
    </row>
    <row r="4508" spans="1:10" x14ac:dyDescent="0.25">
      <c r="A4508" s="12">
        <v>7817029088</v>
      </c>
      <c r="B4508" s="13"/>
      <c r="C4508" s="13" t="str">
        <f>IF(B4508="","не указан"&amp;COUNTIF($A$3:$A4508,A4508),B4508)</f>
        <v>не указан1</v>
      </c>
      <c r="D4508" s="10" t="str">
        <f t="shared" si="140"/>
        <v>7817029088не указан1</v>
      </c>
      <c r="E4508" s="13" t="s">
        <v>6704</v>
      </c>
      <c r="F4508" s="13" t="s">
        <v>16</v>
      </c>
      <c r="G4508" s="13" t="s">
        <v>717</v>
      </c>
      <c r="H4508" s="14" t="s">
        <v>819</v>
      </c>
      <c r="I4508" s="2">
        <f t="shared" si="141"/>
        <v>2</v>
      </c>
      <c r="J4508" s="2" t="s">
        <v>11974</v>
      </c>
    </row>
    <row r="4509" spans="1:10" x14ac:dyDescent="0.25">
      <c r="A4509" s="9">
        <v>7817029088</v>
      </c>
      <c r="B4509" s="10" t="s">
        <v>7141</v>
      </c>
      <c r="C4509" s="13" t="str">
        <f>IF(B4509="","не указан"&amp;COUNTIF($A$3:$A4509,A4509),B4509)</f>
        <v>Лечебное отделение</v>
      </c>
      <c r="D4509" s="10" t="str">
        <f t="shared" si="140"/>
        <v>7817029088Лечебное отделение</v>
      </c>
      <c r="E4509" s="10" t="s">
        <v>7142</v>
      </c>
      <c r="F4509" s="10" t="s">
        <v>16</v>
      </c>
      <c r="G4509" s="10" t="s">
        <v>717</v>
      </c>
      <c r="H4509" s="11" t="s">
        <v>819</v>
      </c>
      <c r="I4509" s="2">
        <f t="shared" si="141"/>
        <v>1</v>
      </c>
      <c r="J4509" s="2" t="s">
        <v>11974</v>
      </c>
    </row>
    <row r="4510" spans="1:10" x14ac:dyDescent="0.25">
      <c r="A4510" s="12">
        <v>7817029137</v>
      </c>
      <c r="B4510" s="13" t="s">
        <v>3294</v>
      </c>
      <c r="C4510" s="13" t="str">
        <f>IF(B4510="","не указан"&amp;COUNTIF($A$3:$A4510,A4510),B4510)</f>
        <v>Архив для хранения рентгенограмм</v>
      </c>
      <c r="D4510" s="10" t="str">
        <f t="shared" si="140"/>
        <v>7817029137Архив для хранения рентгенограмм</v>
      </c>
      <c r="E4510" s="13"/>
      <c r="F4510" s="13" t="s">
        <v>16</v>
      </c>
      <c r="G4510" s="13" t="s">
        <v>717</v>
      </c>
      <c r="H4510" s="14" t="s">
        <v>816</v>
      </c>
      <c r="I4510" s="2">
        <f t="shared" si="141"/>
        <v>6</v>
      </c>
      <c r="J4510" s="2" t="s">
        <v>11974</v>
      </c>
    </row>
    <row r="4511" spans="1:10" x14ac:dyDescent="0.25">
      <c r="A4511" s="9">
        <v>7817029137</v>
      </c>
      <c r="B4511" s="10" t="s">
        <v>8640</v>
      </c>
      <c r="C4511" s="13" t="str">
        <f>IF(B4511="","не указан"&amp;COUNTIF($A$3:$A4511,A4511),B4511)</f>
        <v>Отделение для детей раннего возраста</v>
      </c>
      <c r="D4511" s="10" t="str">
        <f t="shared" si="140"/>
        <v>7817029137Отделение для детей раннего возраста</v>
      </c>
      <c r="E4511" s="10"/>
      <c r="F4511" s="10" t="s">
        <v>16</v>
      </c>
      <c r="G4511" s="10" t="s">
        <v>717</v>
      </c>
      <c r="H4511" s="11" t="s">
        <v>816</v>
      </c>
      <c r="I4511" s="2">
        <f t="shared" si="141"/>
        <v>5</v>
      </c>
      <c r="J4511" s="2" t="s">
        <v>11974</v>
      </c>
    </row>
    <row r="4512" spans="1:10" x14ac:dyDescent="0.25">
      <c r="A4512" s="12">
        <v>7817029137</v>
      </c>
      <c r="B4512" s="13" t="s">
        <v>9056</v>
      </c>
      <c r="C4512" s="13" t="str">
        <f>IF(B4512="","не указан"&amp;COUNTIF($A$3:$A4512,A4512),B4512)</f>
        <v>Педиатрическое отделение №3</v>
      </c>
      <c r="D4512" s="10" t="str">
        <f t="shared" si="140"/>
        <v>7817029137Педиатрическое отделение №3</v>
      </c>
      <c r="E4512" s="13"/>
      <c r="F4512" s="13" t="s">
        <v>16</v>
      </c>
      <c r="G4512" s="13" t="s">
        <v>717</v>
      </c>
      <c r="H4512" s="14" t="s">
        <v>816</v>
      </c>
      <c r="I4512" s="2">
        <f t="shared" si="141"/>
        <v>4</v>
      </c>
      <c r="J4512" s="2" t="s">
        <v>11974</v>
      </c>
    </row>
    <row r="4513" spans="1:10" x14ac:dyDescent="0.25">
      <c r="A4513" s="9">
        <v>7817029137</v>
      </c>
      <c r="B4513" s="10" t="s">
        <v>9647</v>
      </c>
      <c r="C4513" s="13" t="str">
        <f>IF(B4513="","не указан"&amp;COUNTIF($A$3:$A4513,A4513),B4513)</f>
        <v>Поликлиническое отделение № 51</v>
      </c>
      <c r="D4513" s="10" t="str">
        <f t="shared" si="140"/>
        <v>7817029137Поликлиническое отделение № 51</v>
      </c>
      <c r="E4513" s="10" t="s">
        <v>9648</v>
      </c>
      <c r="F4513" s="10" t="s">
        <v>16</v>
      </c>
      <c r="G4513" s="10" t="s">
        <v>717</v>
      </c>
      <c r="H4513" s="11" t="s">
        <v>816</v>
      </c>
      <c r="I4513" s="2">
        <f t="shared" si="141"/>
        <v>3</v>
      </c>
      <c r="J4513" s="2" t="s">
        <v>11974</v>
      </c>
    </row>
    <row r="4514" spans="1:10" x14ac:dyDescent="0.25">
      <c r="A4514" s="12">
        <v>7817029137</v>
      </c>
      <c r="B4514" s="13" t="s">
        <v>9650</v>
      </c>
      <c r="C4514" s="13" t="str">
        <f>IF(B4514="","не указан"&amp;COUNTIF($A$3:$A4514,A4514),B4514)</f>
        <v>Поликлиническое отделение № 54</v>
      </c>
      <c r="D4514" s="10" t="str">
        <f t="shared" si="140"/>
        <v>7817029137Поликлиническое отделение № 54</v>
      </c>
      <c r="E4514" s="13" t="s">
        <v>9651</v>
      </c>
      <c r="F4514" s="13" t="s">
        <v>16</v>
      </c>
      <c r="G4514" s="13" t="s">
        <v>717</v>
      </c>
      <c r="H4514" s="14" t="s">
        <v>816</v>
      </c>
      <c r="I4514" s="2">
        <f t="shared" si="141"/>
        <v>2</v>
      </c>
      <c r="J4514" s="2" t="s">
        <v>11974</v>
      </c>
    </row>
    <row r="4515" spans="1:10" x14ac:dyDescent="0.25">
      <c r="A4515" s="9">
        <v>7817029137</v>
      </c>
      <c r="B4515" s="10" t="s">
        <v>9685</v>
      </c>
      <c r="C4515" s="13" t="str">
        <f>IF(B4515="","не указан"&amp;COUNTIF($A$3:$A4515,A4515),B4515)</f>
        <v>Поликлиническое отделение №54 (Московская)</v>
      </c>
      <c r="D4515" s="10" t="str">
        <f t="shared" si="140"/>
        <v>7817029137Поликлиническое отделение №54 (Московская)</v>
      </c>
      <c r="E4515" s="10"/>
      <c r="F4515" s="10" t="s">
        <v>16</v>
      </c>
      <c r="G4515" s="10" t="s">
        <v>717</v>
      </c>
      <c r="H4515" s="11" t="s">
        <v>816</v>
      </c>
      <c r="I4515" s="2">
        <f t="shared" si="141"/>
        <v>1</v>
      </c>
      <c r="J4515" s="2" t="s">
        <v>11974</v>
      </c>
    </row>
    <row r="4516" spans="1:10" x14ac:dyDescent="0.25">
      <c r="A4516" s="12">
        <v>7817029200</v>
      </c>
      <c r="B4516" s="13" t="s">
        <v>5401</v>
      </c>
      <c r="C4516" s="13" t="str">
        <f>IF(B4516="","не указан"&amp;COUNTIF($A$3:$A4516,A4516),B4516)</f>
        <v>Детское дошкольное учреждение (основное здание)</v>
      </c>
      <c r="D4516" s="10" t="str">
        <f t="shared" si="140"/>
        <v>7817029200Детское дошкольное учреждение (основное здание)</v>
      </c>
      <c r="E4516" s="13" t="s">
        <v>5402</v>
      </c>
      <c r="F4516" s="13" t="s">
        <v>16</v>
      </c>
      <c r="G4516" s="13" t="s">
        <v>717</v>
      </c>
      <c r="H4516" s="14" t="s">
        <v>734</v>
      </c>
      <c r="I4516" s="2">
        <f t="shared" si="141"/>
        <v>2</v>
      </c>
      <c r="J4516" s="2" t="s">
        <v>11974</v>
      </c>
    </row>
    <row r="4517" spans="1:10" x14ac:dyDescent="0.25">
      <c r="A4517" s="9">
        <v>7817029200</v>
      </c>
      <c r="B4517" s="10" t="s">
        <v>5403</v>
      </c>
      <c r="C4517" s="13" t="str">
        <f>IF(B4517="","не указан"&amp;COUNTIF($A$3:$A4517,A4517),B4517)</f>
        <v>Детское дошкольное учреждение (филиал)</v>
      </c>
      <c r="D4517" s="10" t="str">
        <f t="shared" si="140"/>
        <v>7817029200Детское дошкольное учреждение (филиал)</v>
      </c>
      <c r="E4517" s="10" t="s">
        <v>5404</v>
      </c>
      <c r="F4517" s="10" t="s">
        <v>16</v>
      </c>
      <c r="G4517" s="10" t="s">
        <v>717</v>
      </c>
      <c r="H4517" s="11" t="s">
        <v>734</v>
      </c>
      <c r="I4517" s="2">
        <f t="shared" si="141"/>
        <v>1</v>
      </c>
      <c r="J4517" s="2" t="s">
        <v>11974</v>
      </c>
    </row>
    <row r="4518" spans="1:10" x14ac:dyDescent="0.25">
      <c r="A4518" s="12">
        <v>7817029225</v>
      </c>
      <c r="B4518" s="13" t="s">
        <v>11425</v>
      </c>
      <c r="C4518" s="13" t="str">
        <f>IF(B4518="","не указан"&amp;COUNTIF($A$3:$A4518,A4518),B4518)</f>
        <v>учреждение дополнительного образования детей</v>
      </c>
      <c r="D4518" s="10" t="str">
        <f t="shared" si="140"/>
        <v>7817029225учреждение дополнительного образования детей</v>
      </c>
      <c r="E4518" s="13" t="s">
        <v>11426</v>
      </c>
      <c r="F4518" s="13" t="s">
        <v>16</v>
      </c>
      <c r="G4518" s="13" t="s">
        <v>717</v>
      </c>
      <c r="H4518" s="14" t="s">
        <v>807</v>
      </c>
      <c r="I4518" s="2">
        <f t="shared" si="141"/>
        <v>1</v>
      </c>
      <c r="J4518" s="2" t="s">
        <v>11974</v>
      </c>
    </row>
    <row r="4519" spans="1:10" x14ac:dyDescent="0.25">
      <c r="A4519" s="9">
        <v>7817030855</v>
      </c>
      <c r="B4519" s="10" t="s">
        <v>7831</v>
      </c>
      <c r="C4519" s="13" t="str">
        <f>IF(B4519="","не указан"&amp;COUNTIF($A$3:$A4519,A4519),B4519)</f>
        <v>нежилое-административное</v>
      </c>
      <c r="D4519" s="10" t="str">
        <f t="shared" si="140"/>
        <v>7817030855нежилое-административное</v>
      </c>
      <c r="E4519" s="10" t="s">
        <v>7832</v>
      </c>
      <c r="F4519" s="10" t="s">
        <v>16</v>
      </c>
      <c r="G4519" s="10" t="s">
        <v>717</v>
      </c>
      <c r="H4519" s="11" t="s">
        <v>821</v>
      </c>
      <c r="I4519" s="2">
        <f t="shared" si="141"/>
        <v>6</v>
      </c>
      <c r="J4519" s="2" t="s">
        <v>11974</v>
      </c>
    </row>
    <row r="4520" spans="1:10" x14ac:dyDescent="0.25">
      <c r="A4520" s="12">
        <v>7817030855</v>
      </c>
      <c r="B4520" s="13" t="s">
        <v>8459</v>
      </c>
      <c r="C4520" s="13" t="str">
        <f>IF(B4520="","не указан"&amp;COUNTIF($A$3:$A4520,A4520),B4520)</f>
        <v>ОВиРУГ Веры Слуцкой, 89</v>
      </c>
      <c r="D4520" s="10" t="str">
        <f t="shared" si="140"/>
        <v>7817030855ОВиРУГ Веры Слуцкой, 89</v>
      </c>
      <c r="E4520" s="13" t="s">
        <v>8460</v>
      </c>
      <c r="F4520" s="13" t="s">
        <v>16</v>
      </c>
      <c r="G4520" s="13" t="s">
        <v>717</v>
      </c>
      <c r="H4520" s="14" t="s">
        <v>821</v>
      </c>
      <c r="I4520" s="2">
        <f t="shared" si="141"/>
        <v>5</v>
      </c>
      <c r="J4520" s="2" t="s">
        <v>11974</v>
      </c>
    </row>
    <row r="4521" spans="1:10" x14ac:dyDescent="0.25">
      <c r="A4521" s="9">
        <v>7817030855</v>
      </c>
      <c r="B4521" s="10" t="s">
        <v>8461</v>
      </c>
      <c r="C4521" s="13" t="str">
        <f>IF(B4521="","не указан"&amp;COUNTIF($A$3:$A4521,A4521),B4521)</f>
        <v>ОВиРУГ Ижорского Батальона, 15</v>
      </c>
      <c r="D4521" s="10" t="str">
        <f t="shared" si="140"/>
        <v>7817030855ОВиРУГ Ижорского Батальона, 15</v>
      </c>
      <c r="E4521" s="10" t="s">
        <v>8462</v>
      </c>
      <c r="F4521" s="10" t="s">
        <v>16</v>
      </c>
      <c r="G4521" s="10" t="s">
        <v>717</v>
      </c>
      <c r="H4521" s="11" t="s">
        <v>821</v>
      </c>
      <c r="I4521" s="2">
        <f t="shared" si="141"/>
        <v>4</v>
      </c>
      <c r="J4521" s="2" t="s">
        <v>11974</v>
      </c>
    </row>
    <row r="4522" spans="1:10" x14ac:dyDescent="0.25">
      <c r="A4522" s="12">
        <v>7817030855</v>
      </c>
      <c r="B4522" s="13" t="s">
        <v>8463</v>
      </c>
      <c r="C4522" s="13" t="str">
        <f>IF(B4522="","не указан"&amp;COUNTIF($A$3:$A4522,A4522),B4522)</f>
        <v>ОВиРУГ пр. Ленина, д. 49</v>
      </c>
      <c r="D4522" s="10" t="str">
        <f t="shared" si="140"/>
        <v>7817030855ОВиРУГ пр. Ленина, д. 49</v>
      </c>
      <c r="E4522" s="13" t="s">
        <v>8464</v>
      </c>
      <c r="F4522" s="13" t="s">
        <v>16</v>
      </c>
      <c r="G4522" s="13" t="s">
        <v>717</v>
      </c>
      <c r="H4522" s="14" t="s">
        <v>821</v>
      </c>
      <c r="I4522" s="2">
        <f t="shared" si="141"/>
        <v>3</v>
      </c>
      <c r="J4522" s="2" t="s">
        <v>11974</v>
      </c>
    </row>
    <row r="4523" spans="1:10" x14ac:dyDescent="0.25">
      <c r="A4523" s="9">
        <v>7817030855</v>
      </c>
      <c r="B4523" s="10" t="s">
        <v>8465</v>
      </c>
      <c r="C4523" s="13" t="str">
        <f>IF(B4523="","не указан"&amp;COUNTIF($A$3:$A4523,A4523),B4523)</f>
        <v>ОВиРУГ ул. Школьная, д. 12</v>
      </c>
      <c r="D4523" s="10" t="str">
        <f t="shared" si="140"/>
        <v>7817030855ОВиРУГ ул. Школьная, д. 12</v>
      </c>
      <c r="E4523" s="10"/>
      <c r="F4523" s="10" t="s">
        <v>16</v>
      </c>
      <c r="G4523" s="10" t="s">
        <v>717</v>
      </c>
      <c r="H4523" s="11" t="s">
        <v>821</v>
      </c>
      <c r="I4523" s="2">
        <f t="shared" si="141"/>
        <v>2</v>
      </c>
      <c r="J4523" s="2" t="s">
        <v>11974</v>
      </c>
    </row>
    <row r="4524" spans="1:10" x14ac:dyDescent="0.25">
      <c r="A4524" s="12">
        <v>7817030855</v>
      </c>
      <c r="B4524" s="13" t="s">
        <v>8466</v>
      </c>
      <c r="C4524" s="13" t="str">
        <f>IF(B4524="","не указан"&amp;COUNTIF($A$3:$A4524,A4524),B4524)</f>
        <v>ОВиРУГ Южная, 3</v>
      </c>
      <c r="D4524" s="10" t="str">
        <f t="shared" si="140"/>
        <v>7817030855ОВиРУГ Южная, 3</v>
      </c>
      <c r="E4524" s="13" t="s">
        <v>8467</v>
      </c>
      <c r="F4524" s="13" t="s">
        <v>16</v>
      </c>
      <c r="G4524" s="13" t="s">
        <v>717</v>
      </c>
      <c r="H4524" s="14" t="s">
        <v>821</v>
      </c>
      <c r="I4524" s="2">
        <f t="shared" si="141"/>
        <v>1</v>
      </c>
      <c r="J4524" s="2" t="s">
        <v>11974</v>
      </c>
    </row>
    <row r="4525" spans="1:10" x14ac:dyDescent="0.25">
      <c r="A4525" s="9">
        <v>7817031464</v>
      </c>
      <c r="B4525" s="10" t="s">
        <v>5461</v>
      </c>
      <c r="C4525" s="13" t="str">
        <f>IF(B4525="","не указан"&amp;COUNTIF($A$3:$A4525,A4525),B4525)</f>
        <v>диспансер</v>
      </c>
      <c r="D4525" s="10" t="str">
        <f t="shared" si="140"/>
        <v>7817031464диспансер</v>
      </c>
      <c r="E4525" s="10" t="s">
        <v>4196</v>
      </c>
      <c r="F4525" s="10" t="s">
        <v>16</v>
      </c>
      <c r="G4525" s="10" t="s">
        <v>717</v>
      </c>
      <c r="H4525" s="11" t="s">
        <v>817</v>
      </c>
      <c r="I4525" s="2">
        <f t="shared" si="141"/>
        <v>3</v>
      </c>
      <c r="J4525" s="2" t="s">
        <v>11974</v>
      </c>
    </row>
    <row r="4526" spans="1:10" x14ac:dyDescent="0.25">
      <c r="A4526" s="12">
        <v>7817031464</v>
      </c>
      <c r="B4526" s="13" t="s">
        <v>7298</v>
      </c>
      <c r="C4526" s="13" t="str">
        <f>IF(B4526="","не указан"&amp;COUNTIF($A$3:$A4526,A4526),B4526)</f>
        <v>Медико-реабилитационное отделение и дневной стационар</v>
      </c>
      <c r="D4526" s="10" t="str">
        <f t="shared" si="140"/>
        <v>7817031464Медико-реабилитационное отделение и дневной стационар</v>
      </c>
      <c r="E4526" s="13" t="s">
        <v>7299</v>
      </c>
      <c r="F4526" s="13" t="s">
        <v>16</v>
      </c>
      <c r="G4526" s="13" t="s">
        <v>717</v>
      </c>
      <c r="H4526" s="14" t="s">
        <v>817</v>
      </c>
      <c r="I4526" s="2">
        <f t="shared" si="141"/>
        <v>2</v>
      </c>
      <c r="J4526" s="2" t="s">
        <v>11974</v>
      </c>
    </row>
    <row r="4527" spans="1:10" x14ac:dyDescent="0.25">
      <c r="A4527" s="9">
        <v>7817031464</v>
      </c>
      <c r="B4527" s="10" t="s">
        <v>10954</v>
      </c>
      <c r="C4527" s="13" t="str">
        <f>IF(B4527="","не указан"&amp;COUNTIF($A$3:$A4527,A4527),B4527)</f>
        <v>творческая мастерская</v>
      </c>
      <c r="D4527" s="10" t="str">
        <f t="shared" si="140"/>
        <v>7817031464творческая мастерская</v>
      </c>
      <c r="E4527" s="10" t="s">
        <v>10955</v>
      </c>
      <c r="F4527" s="10" t="s">
        <v>16</v>
      </c>
      <c r="G4527" s="10" t="s">
        <v>717</v>
      </c>
      <c r="H4527" s="11" t="s">
        <v>817</v>
      </c>
      <c r="I4527" s="2">
        <f t="shared" si="141"/>
        <v>1</v>
      </c>
      <c r="J4527" s="2" t="s">
        <v>11974</v>
      </c>
    </row>
    <row r="4528" spans="1:10" x14ac:dyDescent="0.25">
      <c r="A4528" s="12">
        <v>7817032027</v>
      </c>
      <c r="B4528" s="13" t="s">
        <v>6777</v>
      </c>
      <c r="C4528" s="13" t="str">
        <f>IF(B4528="","не указан"&amp;COUNTIF($A$3:$A4528,A4528),B4528)</f>
        <v>Картонажный цех</v>
      </c>
      <c r="D4528" s="10" t="str">
        <f t="shared" si="140"/>
        <v>7817032027Картонажный цех</v>
      </c>
      <c r="E4528" s="13" t="s">
        <v>6778</v>
      </c>
      <c r="F4528" s="13" t="s">
        <v>2243</v>
      </c>
      <c r="G4528" s="13" t="s">
        <v>2640</v>
      </c>
      <c r="H4528" s="14" t="s">
        <v>2687</v>
      </c>
      <c r="I4528" s="2">
        <f t="shared" si="141"/>
        <v>2</v>
      </c>
      <c r="J4528" s="2" t="s">
        <v>11974</v>
      </c>
    </row>
    <row r="4529" spans="1:10" x14ac:dyDescent="0.25">
      <c r="A4529" s="9">
        <v>7817032027</v>
      </c>
      <c r="B4529" s="10" t="s">
        <v>10436</v>
      </c>
      <c r="C4529" s="13" t="str">
        <f>IF(B4529="","не указан"&amp;COUNTIF($A$3:$A4529,A4529),B4529)</f>
        <v>Спальный корпус 1</v>
      </c>
      <c r="D4529" s="10" t="str">
        <f t="shared" si="140"/>
        <v>7817032027Спальный корпус 1</v>
      </c>
      <c r="E4529" s="10" t="s">
        <v>10437</v>
      </c>
      <c r="F4529" s="10" t="s">
        <v>2243</v>
      </c>
      <c r="G4529" s="10" t="s">
        <v>2640</v>
      </c>
      <c r="H4529" s="11" t="s">
        <v>2687</v>
      </c>
      <c r="I4529" s="2">
        <f t="shared" si="141"/>
        <v>1</v>
      </c>
      <c r="J4529" s="2" t="s">
        <v>11974</v>
      </c>
    </row>
    <row r="4530" spans="1:10" x14ac:dyDescent="0.25">
      <c r="A4530" s="12">
        <v>7817032362</v>
      </c>
      <c r="B4530" s="13"/>
      <c r="C4530" s="13" t="str">
        <f>IF(B4530="","не указан"&amp;COUNTIF($A$3:$A4530,A4530),B4530)</f>
        <v>не указан1</v>
      </c>
      <c r="D4530" s="10" t="str">
        <f t="shared" si="140"/>
        <v>7817032362не указан1</v>
      </c>
      <c r="E4530" s="13" t="s">
        <v>6038</v>
      </c>
      <c r="F4530" s="13" t="s">
        <v>2243</v>
      </c>
      <c r="G4530" s="13" t="s">
        <v>2640</v>
      </c>
      <c r="H4530" s="14" t="s">
        <v>2670</v>
      </c>
      <c r="I4530" s="2">
        <f t="shared" si="141"/>
        <v>3</v>
      </c>
      <c r="J4530" s="2" t="s">
        <v>11974</v>
      </c>
    </row>
    <row r="4531" spans="1:10" x14ac:dyDescent="0.25">
      <c r="A4531" s="9">
        <v>7817032362</v>
      </c>
      <c r="B4531" s="10" t="s">
        <v>6475</v>
      </c>
      <c r="C4531" s="13" t="str">
        <f>IF(B4531="","не указан"&amp;COUNTIF($A$3:$A4531,A4531),B4531)</f>
        <v>Здание не жилое</v>
      </c>
      <c r="D4531" s="10" t="str">
        <f t="shared" si="140"/>
        <v>7817032362Здание не жилое</v>
      </c>
      <c r="E4531" s="10" t="s">
        <v>6476</v>
      </c>
      <c r="F4531" s="10" t="s">
        <v>2243</v>
      </c>
      <c r="G4531" s="10" t="s">
        <v>2640</v>
      </c>
      <c r="H4531" s="11" t="s">
        <v>2670</v>
      </c>
      <c r="I4531" s="2">
        <f t="shared" si="141"/>
        <v>2</v>
      </c>
      <c r="J4531" s="2" t="s">
        <v>11974</v>
      </c>
    </row>
    <row r="4532" spans="1:10" x14ac:dyDescent="0.25">
      <c r="A4532" s="12">
        <v>7817032362</v>
      </c>
      <c r="B4532" s="13" t="s">
        <v>8995</v>
      </c>
      <c r="C4532" s="13" t="str">
        <f>IF(B4532="","не указан"&amp;COUNTIF($A$3:$A4532,A4532),B4532)</f>
        <v>Очистное сооружение системы зозяйственно-бытовой канализации</v>
      </c>
      <c r="D4532" s="10" t="str">
        <f t="shared" si="140"/>
        <v>7817032362Очистное сооружение системы зозяйственно-бытовой канализации</v>
      </c>
      <c r="E4532" s="13" t="s">
        <v>8996</v>
      </c>
      <c r="F4532" s="13" t="s">
        <v>2243</v>
      </c>
      <c r="G4532" s="13" t="s">
        <v>2640</v>
      </c>
      <c r="H4532" s="14" t="s">
        <v>2670</v>
      </c>
      <c r="I4532" s="2">
        <f t="shared" si="141"/>
        <v>1</v>
      </c>
      <c r="J4532" s="2" t="s">
        <v>11974</v>
      </c>
    </row>
    <row r="4533" spans="1:10" x14ac:dyDescent="0.25">
      <c r="A4533" s="9">
        <v>7817033101</v>
      </c>
      <c r="B4533" s="10" t="s">
        <v>10043</v>
      </c>
      <c r="C4533" s="13" t="str">
        <f>IF(B4533="","не указан"&amp;COUNTIF($A$3:$A4533,A4533),B4533)</f>
        <v>Санкт - Петербургское государственное бюджетное учреждение "Дом культуры им.В.В.Маяковского"</v>
      </c>
      <c r="D4533" s="10" t="str">
        <f t="shared" si="140"/>
        <v>7817033101Санкт - Петербургское государственное бюджетное учреждение "Дом культуры им.В.В.Маяковского"</v>
      </c>
      <c r="E4533" s="10" t="s">
        <v>10044</v>
      </c>
      <c r="F4533" s="10" t="s">
        <v>16</v>
      </c>
      <c r="G4533" s="10" t="s">
        <v>717</v>
      </c>
      <c r="H4533" s="11" t="s">
        <v>797</v>
      </c>
      <c r="I4533" s="2">
        <f t="shared" si="141"/>
        <v>1</v>
      </c>
      <c r="J4533" s="2" t="s">
        <v>11974</v>
      </c>
    </row>
    <row r="4534" spans="1:10" x14ac:dyDescent="0.25">
      <c r="A4534" s="12">
        <v>7817033408</v>
      </c>
      <c r="B4534" s="13" t="s">
        <v>10713</v>
      </c>
      <c r="C4534" s="13" t="str">
        <f>IF(B4534="","не указан"&amp;COUNTIF($A$3:$A4534,A4534),B4534)</f>
        <v>спортивная школа</v>
      </c>
      <c r="D4534" s="10" t="str">
        <f t="shared" si="140"/>
        <v>7817033408спортивная школа</v>
      </c>
      <c r="E4534" s="13"/>
      <c r="F4534" s="13" t="s">
        <v>16</v>
      </c>
      <c r="G4534" s="13" t="s">
        <v>717</v>
      </c>
      <c r="H4534" s="14" t="s">
        <v>791</v>
      </c>
      <c r="I4534" s="2">
        <f t="shared" si="141"/>
        <v>1</v>
      </c>
      <c r="J4534" s="2" t="s">
        <v>11974</v>
      </c>
    </row>
    <row r="4535" spans="1:10" x14ac:dyDescent="0.25">
      <c r="A4535" s="9">
        <v>7817033447</v>
      </c>
      <c r="B4535" s="10" t="s">
        <v>3076</v>
      </c>
      <c r="C4535" s="13" t="str">
        <f>IF(B4535="","не указан"&amp;COUNTIF($A$3:$A4535,A4535),B4535)</f>
        <v>Административное здание спортивной школы</v>
      </c>
      <c r="D4535" s="10" t="str">
        <f t="shared" si="140"/>
        <v>7817033447Административное здание спортивной школы</v>
      </c>
      <c r="E4535" s="10" t="s">
        <v>3077</v>
      </c>
      <c r="F4535" s="10" t="s">
        <v>16</v>
      </c>
      <c r="G4535" s="10" t="s">
        <v>717</v>
      </c>
      <c r="H4535" s="11" t="s">
        <v>792</v>
      </c>
      <c r="I4535" s="2">
        <f t="shared" si="141"/>
        <v>2</v>
      </c>
      <c r="J4535" s="2" t="s">
        <v>11974</v>
      </c>
    </row>
    <row r="4536" spans="1:10" x14ac:dyDescent="0.25">
      <c r="A4536" s="12">
        <v>7817033447</v>
      </c>
      <c r="B4536" s="13"/>
      <c r="C4536" s="13" t="str">
        <f>IF(B4536="","не указан"&amp;COUNTIF($A$3:$A4536,A4536),B4536)</f>
        <v>не указан2</v>
      </c>
      <c r="D4536" s="10" t="str">
        <f t="shared" si="140"/>
        <v>7817033447не указан2</v>
      </c>
      <c r="E4536" s="13"/>
      <c r="F4536" s="13" t="s">
        <v>16</v>
      </c>
      <c r="G4536" s="13" t="s">
        <v>717</v>
      </c>
      <c r="H4536" s="14" t="s">
        <v>792</v>
      </c>
      <c r="I4536" s="2">
        <f t="shared" si="141"/>
        <v>1</v>
      </c>
      <c r="J4536" s="2" t="s">
        <v>11974</v>
      </c>
    </row>
    <row r="4537" spans="1:10" x14ac:dyDescent="0.25">
      <c r="A4537" s="9">
        <v>7817033454</v>
      </c>
      <c r="B4537" s="13"/>
      <c r="C4537" s="13" t="str">
        <f>IF(B4537="","не указан"&amp;COUNTIF($A$3:$A4537,A4537),B4537)</f>
        <v>не указан1</v>
      </c>
      <c r="D4537" s="10" t="str">
        <f t="shared" si="140"/>
        <v>7817033454не указан1</v>
      </c>
      <c r="E4537" s="10" t="s">
        <v>11444</v>
      </c>
      <c r="F4537" s="10" t="s">
        <v>16</v>
      </c>
      <c r="G4537" s="10" t="s">
        <v>717</v>
      </c>
      <c r="H4537" s="11" t="s">
        <v>786</v>
      </c>
      <c r="I4537" s="2">
        <f t="shared" si="141"/>
        <v>1</v>
      </c>
      <c r="J4537" s="2" t="s">
        <v>11974</v>
      </c>
    </row>
    <row r="4538" spans="1:10" x14ac:dyDescent="0.25">
      <c r="A4538" s="12">
        <v>7817033510</v>
      </c>
      <c r="B4538" s="13"/>
      <c r="C4538" s="13" t="str">
        <f>IF(B4538="","не указан"&amp;COUNTIF($A$3:$A4538,A4538),B4538)</f>
        <v>не указан1</v>
      </c>
      <c r="D4538" s="10" t="str">
        <f t="shared" si="140"/>
        <v>7817033510не указан1</v>
      </c>
      <c r="E4538" s="13" t="s">
        <v>11271</v>
      </c>
      <c r="F4538" s="13" t="s">
        <v>16</v>
      </c>
      <c r="G4538" s="13" t="s">
        <v>717</v>
      </c>
      <c r="H4538" s="14" t="s">
        <v>762</v>
      </c>
      <c r="I4538" s="2">
        <f t="shared" si="141"/>
        <v>1</v>
      </c>
      <c r="J4538" s="2" t="s">
        <v>11974</v>
      </c>
    </row>
    <row r="4539" spans="1:10" x14ac:dyDescent="0.25">
      <c r="A4539" s="9">
        <v>7817033528</v>
      </c>
      <c r="B4539" s="10" t="s">
        <v>3930</v>
      </c>
      <c r="C4539" s="13" t="str">
        <f>IF(B4539="","не указан"&amp;COUNTIF($A$3:$A4539,A4539),B4539)</f>
        <v>ГБДОУ детский сад №44 Колпинского района СПБ</v>
      </c>
      <c r="D4539" s="10" t="str">
        <f t="shared" si="140"/>
        <v>7817033528ГБДОУ детский сад №44 Колпинского района СПБ</v>
      </c>
      <c r="E4539" s="10" t="s">
        <v>3931</v>
      </c>
      <c r="F4539" s="10" t="s">
        <v>16</v>
      </c>
      <c r="G4539" s="10" t="s">
        <v>717</v>
      </c>
      <c r="H4539" s="11" t="s">
        <v>737</v>
      </c>
      <c r="I4539" s="2">
        <f t="shared" si="141"/>
        <v>1</v>
      </c>
      <c r="J4539" s="2" t="s">
        <v>11974</v>
      </c>
    </row>
    <row r="4540" spans="1:10" x14ac:dyDescent="0.25">
      <c r="A4540" s="12">
        <v>7817033567</v>
      </c>
      <c r="B4540" s="13"/>
      <c r="C4540" s="13" t="str">
        <f>IF(B4540="","не указан"&amp;COUNTIF($A$3:$A4540,A4540),B4540)</f>
        <v>не указан1</v>
      </c>
      <c r="D4540" s="10" t="str">
        <f t="shared" si="140"/>
        <v>7817033567не указан1</v>
      </c>
      <c r="E4540" s="13" t="s">
        <v>7876</v>
      </c>
      <c r="F4540" s="13" t="s">
        <v>16</v>
      </c>
      <c r="G4540" s="13" t="s">
        <v>717</v>
      </c>
      <c r="H4540" s="14" t="s">
        <v>761</v>
      </c>
      <c r="I4540" s="2">
        <f t="shared" si="141"/>
        <v>2</v>
      </c>
      <c r="J4540" s="2" t="s">
        <v>11974</v>
      </c>
    </row>
    <row r="4541" spans="1:10" x14ac:dyDescent="0.25">
      <c r="A4541" s="9">
        <v>7817033567</v>
      </c>
      <c r="B4541" s="10" t="s">
        <v>7907</v>
      </c>
      <c r="C4541" s="13" t="str">
        <f>IF(B4541="","не указан"&amp;COUNTIF($A$3:$A4541,A4541),B4541)</f>
        <v>образование начальная школа</v>
      </c>
      <c r="D4541" s="10" t="str">
        <f t="shared" si="140"/>
        <v>7817033567образование начальная школа</v>
      </c>
      <c r="E4541" s="10" t="s">
        <v>7908</v>
      </c>
      <c r="F4541" s="10" t="s">
        <v>16</v>
      </c>
      <c r="G4541" s="10" t="s">
        <v>717</v>
      </c>
      <c r="H4541" s="11" t="s">
        <v>761</v>
      </c>
      <c r="I4541" s="2">
        <f t="shared" si="141"/>
        <v>1</v>
      </c>
      <c r="J4541" s="2" t="s">
        <v>11974</v>
      </c>
    </row>
    <row r="4542" spans="1:10" x14ac:dyDescent="0.25">
      <c r="A4542" s="12">
        <v>7817033743</v>
      </c>
      <c r="B4542" s="13" t="s">
        <v>4846</v>
      </c>
      <c r="C4542" s="13" t="str">
        <f>IF(B4542="","не указан"&amp;COUNTIF($A$3:$A4542,A4542),B4542)</f>
        <v>Государственное бюджетное общеобразовательное учреждение школа № 432 Колпинского района Санкт-Петербурга</v>
      </c>
      <c r="D4542" s="10" t="str">
        <f t="shared" si="140"/>
        <v>7817033743Государственное бюджетное общеобразовательное учреждение школа № 432 Колпинского района Санкт-Петербурга</v>
      </c>
      <c r="E4542" s="13"/>
      <c r="F4542" s="13" t="s">
        <v>16</v>
      </c>
      <c r="G4542" s="13" t="s">
        <v>717</v>
      </c>
      <c r="H4542" s="14" t="s">
        <v>785</v>
      </c>
      <c r="I4542" s="2">
        <f t="shared" si="141"/>
        <v>1</v>
      </c>
      <c r="J4542" s="2" t="s">
        <v>11974</v>
      </c>
    </row>
    <row r="4543" spans="1:10" x14ac:dyDescent="0.25">
      <c r="A4543" s="9">
        <v>7817033895</v>
      </c>
      <c r="B4543" s="13"/>
      <c r="C4543" s="13" t="str">
        <f>IF(B4543="","не указан"&amp;COUNTIF($A$3:$A4543,A4543),B4543)</f>
        <v>не указан1</v>
      </c>
      <c r="D4543" s="10" t="str">
        <f t="shared" si="140"/>
        <v>7817033895не указан1</v>
      </c>
      <c r="E4543" s="10" t="s">
        <v>3126</v>
      </c>
      <c r="F4543" s="10" t="s">
        <v>16</v>
      </c>
      <c r="G4543" s="10" t="s">
        <v>717</v>
      </c>
      <c r="H4543" s="11" t="s">
        <v>810</v>
      </c>
      <c r="I4543" s="2">
        <f t="shared" si="141"/>
        <v>11</v>
      </c>
      <c r="J4543" s="2" t="s">
        <v>11974</v>
      </c>
    </row>
    <row r="4544" spans="1:10" x14ac:dyDescent="0.25">
      <c r="A4544" s="12">
        <v>7817033895</v>
      </c>
      <c r="B4544" s="13" t="s">
        <v>3215</v>
      </c>
      <c r="C4544" s="13" t="str">
        <f>IF(B4544="","не указан"&amp;COUNTIF($A$3:$A4544,A4544),B4544)</f>
        <v>Акушерско-гинекологический корпус</v>
      </c>
      <c r="D4544" s="10" t="str">
        <f t="shared" si="140"/>
        <v>7817033895Акушерско-гинекологический корпус</v>
      </c>
      <c r="E4544" s="13" t="s">
        <v>3216</v>
      </c>
      <c r="F4544" s="13" t="s">
        <v>16</v>
      </c>
      <c r="G4544" s="13" t="s">
        <v>717</v>
      </c>
      <c r="H4544" s="14" t="s">
        <v>810</v>
      </c>
      <c r="I4544" s="2">
        <f t="shared" si="141"/>
        <v>10</v>
      </c>
      <c r="J4544" s="2" t="s">
        <v>11974</v>
      </c>
    </row>
    <row r="4545" spans="1:10" x14ac:dyDescent="0.25">
      <c r="A4545" s="9">
        <v>7817033895</v>
      </c>
      <c r="B4545" s="13"/>
      <c r="C4545" s="13" t="str">
        <f>IF(B4545="","не указан"&amp;COUNTIF($A$3:$A4545,A4545),B4545)</f>
        <v>не указан3</v>
      </c>
      <c r="D4545" s="10" t="str">
        <f t="shared" si="140"/>
        <v>7817033895не указан3</v>
      </c>
      <c r="E4545" s="10" t="s">
        <v>6808</v>
      </c>
      <c r="F4545" s="10" t="s">
        <v>16</v>
      </c>
      <c r="G4545" s="10" t="s">
        <v>717</v>
      </c>
      <c r="H4545" s="11" t="s">
        <v>810</v>
      </c>
      <c r="I4545" s="2">
        <f t="shared" si="141"/>
        <v>9</v>
      </c>
      <c r="J4545" s="2" t="s">
        <v>11974</v>
      </c>
    </row>
    <row r="4546" spans="1:10" x14ac:dyDescent="0.25">
      <c r="A4546" s="12">
        <v>7817033895</v>
      </c>
      <c r="B4546" s="13" t="s">
        <v>7087</v>
      </c>
      <c r="C4546" s="13" t="str">
        <f>IF(B4546="","не указан"&amp;COUNTIF($A$3:$A4546,A4546),B4546)</f>
        <v>Лечебно-диагностический (хирургического профиля) корпус</v>
      </c>
      <c r="D4546" s="10" t="str">
        <f t="shared" si="140"/>
        <v>7817033895Лечебно-диагностический (хирургического профиля) корпус</v>
      </c>
      <c r="E4546" s="13"/>
      <c r="F4546" s="13" t="s">
        <v>16</v>
      </c>
      <c r="G4546" s="13" t="s">
        <v>717</v>
      </c>
      <c r="H4546" s="14" t="s">
        <v>810</v>
      </c>
      <c r="I4546" s="2">
        <f t="shared" si="141"/>
        <v>8</v>
      </c>
      <c r="J4546" s="2" t="s">
        <v>11974</v>
      </c>
    </row>
    <row r="4547" spans="1:10" x14ac:dyDescent="0.25">
      <c r="A4547" s="9">
        <v>7817033895</v>
      </c>
      <c r="B4547" s="13"/>
      <c r="C4547" s="13" t="str">
        <f>IF(B4547="","не указан"&amp;COUNTIF($A$3:$A4547,A4547),B4547)</f>
        <v>не указан5</v>
      </c>
      <c r="D4547" s="10" t="str">
        <f t="shared" si="140"/>
        <v>7817033895не указан5</v>
      </c>
      <c r="E4547" s="10" t="s">
        <v>7384</v>
      </c>
      <c r="F4547" s="10" t="s">
        <v>16</v>
      </c>
      <c r="G4547" s="10" t="s">
        <v>717</v>
      </c>
      <c r="H4547" s="11" t="s">
        <v>810</v>
      </c>
      <c r="I4547" s="2">
        <f t="shared" si="141"/>
        <v>7</v>
      </c>
      <c r="J4547" s="2" t="s">
        <v>11974</v>
      </c>
    </row>
    <row r="4548" spans="1:10" x14ac:dyDescent="0.25">
      <c r="A4548" s="12">
        <v>7817033895</v>
      </c>
      <c r="B4548" s="13"/>
      <c r="C4548" s="13" t="str">
        <f>IF(B4548="","не указан"&amp;COUNTIF($A$3:$A4548,A4548),B4548)</f>
        <v>не указан6</v>
      </c>
      <c r="D4548" s="10" t="str">
        <f t="shared" ref="D4548:D4611" si="142">A4548&amp;C4548</f>
        <v>7817033895не указан6</v>
      </c>
      <c r="E4548" s="13" t="s">
        <v>9102</v>
      </c>
      <c r="F4548" s="13" t="s">
        <v>16</v>
      </c>
      <c r="G4548" s="13" t="s">
        <v>717</v>
      </c>
      <c r="H4548" s="14" t="s">
        <v>810</v>
      </c>
      <c r="I4548" s="2">
        <f t="shared" ref="I4548:I4611" si="143">COUNTIF(A4548:A11279,A4548)</f>
        <v>6</v>
      </c>
      <c r="J4548" s="2" t="s">
        <v>11974</v>
      </c>
    </row>
    <row r="4549" spans="1:10" x14ac:dyDescent="0.25">
      <c r="A4549" s="9">
        <v>7817033895</v>
      </c>
      <c r="B4549" s="13"/>
      <c r="C4549" s="13" t="str">
        <f>IF(B4549="","не указан"&amp;COUNTIF($A$3:$A4549,A4549),B4549)</f>
        <v>не указан7</v>
      </c>
      <c r="D4549" s="10" t="str">
        <f t="shared" si="142"/>
        <v>7817033895не указан7</v>
      </c>
      <c r="E4549" s="10" t="s">
        <v>9936</v>
      </c>
      <c r="F4549" s="10" t="s">
        <v>16</v>
      </c>
      <c r="G4549" s="10" t="s">
        <v>717</v>
      </c>
      <c r="H4549" s="11" t="s">
        <v>810</v>
      </c>
      <c r="I4549" s="2">
        <f t="shared" si="143"/>
        <v>5</v>
      </c>
      <c r="J4549" s="2" t="s">
        <v>11974</v>
      </c>
    </row>
    <row r="4550" spans="1:10" x14ac:dyDescent="0.25">
      <c r="A4550" s="12">
        <v>7817033895</v>
      </c>
      <c r="B4550" s="13" t="s">
        <v>10011</v>
      </c>
      <c r="C4550" s="13" t="str">
        <f>IF(B4550="","не указан"&amp;COUNTIF($A$3:$A4550,A4550),B4550)</f>
        <v>Рентгенархив</v>
      </c>
      <c r="D4550" s="10" t="str">
        <f t="shared" si="142"/>
        <v>7817033895Рентгенархив</v>
      </c>
      <c r="E4550" s="13" t="s">
        <v>10012</v>
      </c>
      <c r="F4550" s="13" t="s">
        <v>16</v>
      </c>
      <c r="G4550" s="13" t="s">
        <v>717</v>
      </c>
      <c r="H4550" s="14" t="s">
        <v>810</v>
      </c>
      <c r="I4550" s="2">
        <f t="shared" si="143"/>
        <v>4</v>
      </c>
      <c r="J4550" s="2" t="s">
        <v>11974</v>
      </c>
    </row>
    <row r="4551" spans="1:10" x14ac:dyDescent="0.25">
      <c r="A4551" s="9">
        <v>7817033895</v>
      </c>
      <c r="B4551" s="13"/>
      <c r="C4551" s="13" t="str">
        <f>IF(B4551="","не указан"&amp;COUNTIF($A$3:$A4551,A4551),B4551)</f>
        <v>не указан9</v>
      </c>
      <c r="D4551" s="10" t="str">
        <f t="shared" si="142"/>
        <v>7817033895не указан9</v>
      </c>
      <c r="E4551" s="10" t="s">
        <v>10995</v>
      </c>
      <c r="F4551" s="10" t="s">
        <v>16</v>
      </c>
      <c r="G4551" s="10" t="s">
        <v>717</v>
      </c>
      <c r="H4551" s="11" t="s">
        <v>810</v>
      </c>
      <c r="I4551" s="2">
        <f t="shared" si="143"/>
        <v>3</v>
      </c>
      <c r="J4551" s="2" t="s">
        <v>11974</v>
      </c>
    </row>
    <row r="4552" spans="1:10" x14ac:dyDescent="0.25">
      <c r="A4552" s="12">
        <v>7817033895</v>
      </c>
      <c r="B4552" s="13"/>
      <c r="C4552" s="13" t="str">
        <f>IF(B4552="","не указан"&amp;COUNTIF($A$3:$A4552,A4552),B4552)</f>
        <v>не указан10</v>
      </c>
      <c r="D4552" s="10" t="str">
        <f t="shared" si="142"/>
        <v>7817033895не указан10</v>
      </c>
      <c r="E4552" s="13" t="s">
        <v>11553</v>
      </c>
      <c r="F4552" s="13" t="s">
        <v>16</v>
      </c>
      <c r="G4552" s="13" t="s">
        <v>717</v>
      </c>
      <c r="H4552" s="14" t="s">
        <v>810</v>
      </c>
      <c r="I4552" s="2">
        <f t="shared" si="143"/>
        <v>2</v>
      </c>
      <c r="J4552" s="2" t="s">
        <v>11974</v>
      </c>
    </row>
    <row r="4553" spans="1:10" x14ac:dyDescent="0.25">
      <c r="A4553" s="9">
        <v>7817033895</v>
      </c>
      <c r="B4553" s="10" t="s">
        <v>11625</v>
      </c>
      <c r="C4553" s="13" t="str">
        <f>IF(B4553="","не указан"&amp;COUNTIF($A$3:$A4553,A4553),B4553)</f>
        <v>Центр Амбулаторного гемодиализа</v>
      </c>
      <c r="D4553" s="10" t="str">
        <f t="shared" si="142"/>
        <v>7817033895Центр Амбулаторного гемодиализа</v>
      </c>
      <c r="E4553" s="10" t="s">
        <v>11626</v>
      </c>
      <c r="F4553" s="10" t="s">
        <v>16</v>
      </c>
      <c r="G4553" s="10" t="s">
        <v>717</v>
      </c>
      <c r="H4553" s="11" t="s">
        <v>810</v>
      </c>
      <c r="I4553" s="2">
        <f t="shared" si="143"/>
        <v>1</v>
      </c>
      <c r="J4553" s="2" t="s">
        <v>11974</v>
      </c>
    </row>
    <row r="4554" spans="1:10" x14ac:dyDescent="0.25">
      <c r="A4554" s="12">
        <v>7817033920</v>
      </c>
      <c r="B4554" s="13" t="s">
        <v>3222</v>
      </c>
      <c r="C4554" s="13" t="str">
        <f>IF(B4554="","не указан"&amp;COUNTIF($A$3:$A4554,A4554),B4554)</f>
        <v>Амбулатория №79</v>
      </c>
      <c r="D4554" s="10" t="str">
        <f t="shared" si="142"/>
        <v>7817033920Амбулатория №79</v>
      </c>
      <c r="E4554" s="13" t="s">
        <v>3223</v>
      </c>
      <c r="F4554" s="13" t="s">
        <v>16</v>
      </c>
      <c r="G4554" s="13" t="s">
        <v>717</v>
      </c>
      <c r="H4554" s="14" t="s">
        <v>812</v>
      </c>
      <c r="I4554" s="2">
        <f t="shared" si="143"/>
        <v>8</v>
      </c>
      <c r="J4554" s="2" t="s">
        <v>11974</v>
      </c>
    </row>
    <row r="4555" spans="1:10" x14ac:dyDescent="0.25">
      <c r="A4555" s="9">
        <v>7817033920</v>
      </c>
      <c r="B4555" s="10" t="s">
        <v>3237</v>
      </c>
      <c r="C4555" s="13" t="str">
        <f>IF(B4555="","не указан"&amp;COUNTIF($A$3:$A4555,A4555),B4555)</f>
        <v>Амбулаторно-поликлиническое отделение №73</v>
      </c>
      <c r="D4555" s="10" t="str">
        <f t="shared" si="142"/>
        <v>7817033920Амбулаторно-поликлиническое отделение №73</v>
      </c>
      <c r="E4555" s="10" t="s">
        <v>3238</v>
      </c>
      <c r="F4555" s="10" t="s">
        <v>16</v>
      </c>
      <c r="G4555" s="10" t="s">
        <v>717</v>
      </c>
      <c r="H4555" s="11" t="s">
        <v>812</v>
      </c>
      <c r="I4555" s="2">
        <f t="shared" si="143"/>
        <v>7</v>
      </c>
      <c r="J4555" s="2" t="s">
        <v>11974</v>
      </c>
    </row>
    <row r="4556" spans="1:10" x14ac:dyDescent="0.25">
      <c r="A4556" s="12">
        <v>7817033920</v>
      </c>
      <c r="B4556" s="13"/>
      <c r="C4556" s="13" t="str">
        <f>IF(B4556="","не указан"&amp;COUNTIF($A$3:$A4556,A4556),B4556)</f>
        <v>не указан3</v>
      </c>
      <c r="D4556" s="10" t="str">
        <f t="shared" si="142"/>
        <v>7817033920не указан3</v>
      </c>
      <c r="E4556" s="13" t="s">
        <v>5949</v>
      </c>
      <c r="F4556" s="13" t="s">
        <v>16</v>
      </c>
      <c r="G4556" s="13" t="s">
        <v>717</v>
      </c>
      <c r="H4556" s="14" t="s">
        <v>812</v>
      </c>
      <c r="I4556" s="2">
        <f t="shared" si="143"/>
        <v>6</v>
      </c>
      <c r="J4556" s="2" t="s">
        <v>11974</v>
      </c>
    </row>
    <row r="4557" spans="1:10" x14ac:dyDescent="0.25">
      <c r="A4557" s="9">
        <v>7817033920</v>
      </c>
      <c r="B4557" s="10" t="s">
        <v>7500</v>
      </c>
      <c r="C4557" s="13" t="str">
        <f>IF(B4557="","не указан"&amp;COUNTIF($A$3:$A4557,A4557),B4557)</f>
        <v>Насосная</v>
      </c>
      <c r="D4557" s="10" t="str">
        <f t="shared" si="142"/>
        <v>7817033920Насосная</v>
      </c>
      <c r="E4557" s="10" t="s">
        <v>7501</v>
      </c>
      <c r="F4557" s="10" t="s">
        <v>16</v>
      </c>
      <c r="G4557" s="10" t="s">
        <v>717</v>
      </c>
      <c r="H4557" s="11" t="s">
        <v>812</v>
      </c>
      <c r="I4557" s="2">
        <f t="shared" si="143"/>
        <v>5</v>
      </c>
      <c r="J4557" s="2" t="s">
        <v>11974</v>
      </c>
    </row>
    <row r="4558" spans="1:10" x14ac:dyDescent="0.25">
      <c r="A4558" s="12">
        <v>7817033920</v>
      </c>
      <c r="B4558" s="13"/>
      <c r="C4558" s="13" t="str">
        <f>IF(B4558="","не указан"&amp;COUNTIF($A$3:$A4558,A4558),B4558)</f>
        <v>не указан5</v>
      </c>
      <c r="D4558" s="10" t="str">
        <f t="shared" si="142"/>
        <v>7817033920не указан5</v>
      </c>
      <c r="E4558" s="13" t="s">
        <v>7765</v>
      </c>
      <c r="F4558" s="13" t="s">
        <v>16</v>
      </c>
      <c r="G4558" s="13" t="s">
        <v>717</v>
      </c>
      <c r="H4558" s="14" t="s">
        <v>812</v>
      </c>
      <c r="I4558" s="2">
        <f t="shared" si="143"/>
        <v>4</v>
      </c>
      <c r="J4558" s="2" t="s">
        <v>11974</v>
      </c>
    </row>
    <row r="4559" spans="1:10" x14ac:dyDescent="0.25">
      <c r="A4559" s="9">
        <v>7817033920</v>
      </c>
      <c r="B4559" s="10" t="s">
        <v>8711</v>
      </c>
      <c r="C4559" s="13" t="str">
        <f>IF(B4559="","не указан"&amp;COUNTIF($A$3:$A4559,A4559),B4559)</f>
        <v>Отделение медицинской реабилитации</v>
      </c>
      <c r="D4559" s="10" t="str">
        <f t="shared" si="142"/>
        <v>7817033920Отделение медицинской реабилитации</v>
      </c>
      <c r="E4559" s="10" t="s">
        <v>8712</v>
      </c>
      <c r="F4559" s="10" t="s">
        <v>16</v>
      </c>
      <c r="G4559" s="10" t="s">
        <v>717</v>
      </c>
      <c r="H4559" s="11" t="s">
        <v>812</v>
      </c>
      <c r="I4559" s="2">
        <f t="shared" si="143"/>
        <v>3</v>
      </c>
      <c r="J4559" s="2" t="s">
        <v>11974</v>
      </c>
    </row>
    <row r="4560" spans="1:10" x14ac:dyDescent="0.25">
      <c r="A4560" s="12">
        <v>7817033920</v>
      </c>
      <c r="B4560" s="13" t="s">
        <v>9614</v>
      </c>
      <c r="C4560" s="13" t="str">
        <f>IF(B4560="","не указан"&amp;COUNTIF($A$3:$A4560,A4560),B4560)</f>
        <v>Поликлиника №71 (новый корпус)</v>
      </c>
      <c r="D4560" s="10" t="str">
        <f t="shared" si="142"/>
        <v>7817033920Поликлиника №71 (новый корпус)</v>
      </c>
      <c r="E4560" s="13" t="s">
        <v>7501</v>
      </c>
      <c r="F4560" s="13" t="s">
        <v>16</v>
      </c>
      <c r="G4560" s="13" t="s">
        <v>717</v>
      </c>
      <c r="H4560" s="14" t="s">
        <v>812</v>
      </c>
      <c r="I4560" s="2">
        <f t="shared" si="143"/>
        <v>2</v>
      </c>
      <c r="J4560" s="2" t="s">
        <v>11974</v>
      </c>
    </row>
    <row r="4561" spans="1:10" x14ac:dyDescent="0.25">
      <c r="A4561" s="9">
        <v>7817033920</v>
      </c>
      <c r="B4561" s="10" t="s">
        <v>9615</v>
      </c>
      <c r="C4561" s="13" t="str">
        <f>IF(B4561="","не указан"&amp;COUNTIF($A$3:$A4561,A4561),B4561)</f>
        <v>Поликлиника №71 (старый корпус)</v>
      </c>
      <c r="D4561" s="10" t="str">
        <f t="shared" si="142"/>
        <v>7817033920Поликлиника №71 (старый корпус)</v>
      </c>
      <c r="E4561" s="10" t="s">
        <v>7501</v>
      </c>
      <c r="F4561" s="10" t="s">
        <v>16</v>
      </c>
      <c r="G4561" s="10" t="s">
        <v>717</v>
      </c>
      <c r="H4561" s="11" t="s">
        <v>812</v>
      </c>
      <c r="I4561" s="2">
        <f t="shared" si="143"/>
        <v>1</v>
      </c>
      <c r="J4561" s="2" t="s">
        <v>11974</v>
      </c>
    </row>
    <row r="4562" spans="1:10" x14ac:dyDescent="0.25">
      <c r="A4562" s="12">
        <v>7817033937</v>
      </c>
      <c r="B4562" s="13" t="s">
        <v>4872</v>
      </c>
      <c r="C4562" s="13" t="str">
        <f>IF(B4562="","не указан"&amp;COUNTIF($A$3:$A4562,A4562),B4562)</f>
        <v>Государственное бюджетное учреждение дополнительного образования Дворец творчества детей и молодежи Колпинского района Санкт-Петербурга</v>
      </c>
      <c r="D4562" s="10" t="str">
        <f t="shared" si="142"/>
        <v>7817033937Государственное бюджетное учреждение дополнительного образования Дворец творчества детей и молодежи Колпинского района Санкт-Петербурга</v>
      </c>
      <c r="E4562" s="13"/>
      <c r="F4562" s="13" t="s">
        <v>16</v>
      </c>
      <c r="G4562" s="13" t="s">
        <v>717</v>
      </c>
      <c r="H4562" s="14" t="s">
        <v>787</v>
      </c>
      <c r="I4562" s="2">
        <f t="shared" si="143"/>
        <v>1</v>
      </c>
      <c r="J4562" s="2" t="s">
        <v>11974</v>
      </c>
    </row>
    <row r="4563" spans="1:10" x14ac:dyDescent="0.25">
      <c r="A4563" s="9">
        <v>7817034200</v>
      </c>
      <c r="B4563" s="13"/>
      <c r="C4563" s="13" t="str">
        <f>IF(B4563="","не указан"&amp;COUNTIF($A$3:$A4563,A4563),B4563)</f>
        <v>не указан1</v>
      </c>
      <c r="D4563" s="10" t="str">
        <f t="shared" si="142"/>
        <v>7817034200не указан1</v>
      </c>
      <c r="E4563" s="10" t="s">
        <v>7875</v>
      </c>
      <c r="F4563" s="10" t="s">
        <v>16</v>
      </c>
      <c r="G4563" s="10" t="s">
        <v>717</v>
      </c>
      <c r="H4563" s="11" t="s">
        <v>788</v>
      </c>
      <c r="I4563" s="2">
        <f t="shared" si="143"/>
        <v>1</v>
      </c>
      <c r="J4563" s="2" t="s">
        <v>11974</v>
      </c>
    </row>
    <row r="4564" spans="1:10" x14ac:dyDescent="0.25">
      <c r="A4564" s="12">
        <v>7817034465</v>
      </c>
      <c r="B4564" s="13" t="s">
        <v>5822</v>
      </c>
      <c r="C4564" s="13" t="str">
        <f>IF(B4564="","не указан"&amp;COUNTIF($A$3:$A4564,A4564),B4564)</f>
        <v>Дошкольное образовательное учреждение детский сад № 8</v>
      </c>
      <c r="D4564" s="10" t="str">
        <f t="shared" si="142"/>
        <v>7817034465Дошкольное образовательное учреждение детский сад № 8</v>
      </c>
      <c r="E4564" s="13" t="s">
        <v>5823</v>
      </c>
      <c r="F4564" s="13" t="s">
        <v>16</v>
      </c>
      <c r="G4564" s="13" t="s">
        <v>717</v>
      </c>
      <c r="H4564" s="14" t="s">
        <v>753</v>
      </c>
      <c r="I4564" s="2">
        <f t="shared" si="143"/>
        <v>1</v>
      </c>
      <c r="J4564" s="2" t="s">
        <v>11974</v>
      </c>
    </row>
    <row r="4565" spans="1:10" x14ac:dyDescent="0.25">
      <c r="A4565" s="9">
        <v>7817034553</v>
      </c>
      <c r="B4565" s="10" t="s">
        <v>7447</v>
      </c>
      <c r="C4565" s="13" t="str">
        <f>IF(B4565="","не указан"&amp;COUNTIF($A$3:$A4565,A4565),B4565)</f>
        <v>музыкальное отделение</v>
      </c>
      <c r="D4565" s="10" t="str">
        <f t="shared" si="142"/>
        <v>7817034553музыкальное отделение</v>
      </c>
      <c r="E4565" s="10" t="s">
        <v>7448</v>
      </c>
      <c r="F4565" s="10" t="s">
        <v>16</v>
      </c>
      <c r="G4565" s="10" t="s">
        <v>717</v>
      </c>
      <c r="H4565" s="11" t="s">
        <v>806</v>
      </c>
      <c r="I4565" s="2">
        <f t="shared" si="143"/>
        <v>2</v>
      </c>
      <c r="J4565" s="2" t="s">
        <v>11974</v>
      </c>
    </row>
    <row r="4566" spans="1:10" x14ac:dyDescent="0.25">
      <c r="A4566" s="12">
        <v>7817034553</v>
      </c>
      <c r="B4566" s="13" t="s">
        <v>11617</v>
      </c>
      <c r="C4566" s="13" t="str">
        <f>IF(B4566="","не указан"&amp;COUNTIF($A$3:$A4566,A4566),B4566)</f>
        <v>художественное отделение</v>
      </c>
      <c r="D4566" s="10" t="str">
        <f t="shared" si="142"/>
        <v>7817034553художественное отделение</v>
      </c>
      <c r="E4566" s="13" t="s">
        <v>11618</v>
      </c>
      <c r="F4566" s="13" t="s">
        <v>16</v>
      </c>
      <c r="G4566" s="13" t="s">
        <v>717</v>
      </c>
      <c r="H4566" s="14" t="s">
        <v>806</v>
      </c>
      <c r="I4566" s="2">
        <f t="shared" si="143"/>
        <v>1</v>
      </c>
      <c r="J4566" s="2" t="s">
        <v>11974</v>
      </c>
    </row>
    <row r="4567" spans="1:10" x14ac:dyDescent="0.25">
      <c r="A4567" s="9">
        <v>7817034610</v>
      </c>
      <c r="B4567" s="13"/>
      <c r="C4567" s="13" t="str">
        <f>IF(B4567="","не указан"&amp;COUNTIF($A$3:$A4567,A4567),B4567)</f>
        <v>не указан1</v>
      </c>
      <c r="D4567" s="10" t="str">
        <f t="shared" si="142"/>
        <v>7817034610не указан1</v>
      </c>
      <c r="E4567" s="10"/>
      <c r="F4567" s="10" t="s">
        <v>16</v>
      </c>
      <c r="G4567" s="10" t="s">
        <v>717</v>
      </c>
      <c r="H4567" s="11" t="s">
        <v>805</v>
      </c>
      <c r="I4567" s="2">
        <f t="shared" si="143"/>
        <v>2</v>
      </c>
      <c r="J4567" s="2" t="s">
        <v>11974</v>
      </c>
    </row>
    <row r="4568" spans="1:10" x14ac:dyDescent="0.25">
      <c r="A4568" s="12">
        <v>7817034610</v>
      </c>
      <c r="B4568" s="13"/>
      <c r="C4568" s="13" t="str">
        <f>IF(B4568="","не указан"&amp;COUNTIF($A$3:$A4568,A4568),B4568)</f>
        <v>не указан2</v>
      </c>
      <c r="D4568" s="10" t="str">
        <f t="shared" si="142"/>
        <v>7817034610не указан2</v>
      </c>
      <c r="E4568" s="13"/>
      <c r="F4568" s="13" t="s">
        <v>16</v>
      </c>
      <c r="G4568" s="13" t="s">
        <v>717</v>
      </c>
      <c r="H4568" s="14" t="s">
        <v>805</v>
      </c>
      <c r="I4568" s="2">
        <f t="shared" si="143"/>
        <v>1</v>
      </c>
      <c r="J4568" s="2" t="s">
        <v>11974</v>
      </c>
    </row>
    <row r="4569" spans="1:10" x14ac:dyDescent="0.25">
      <c r="A4569" s="9">
        <v>7817034955</v>
      </c>
      <c r="B4569" s="13"/>
      <c r="C4569" s="13" t="str">
        <f>IF(B4569="","не указан"&amp;COUNTIF($A$3:$A4569,A4569),B4569)</f>
        <v>не указан1</v>
      </c>
      <c r="D4569" s="10" t="str">
        <f t="shared" si="142"/>
        <v>7817034955не указан1</v>
      </c>
      <c r="E4569" s="10" t="s">
        <v>8124</v>
      </c>
      <c r="F4569" s="10" t="s">
        <v>16</v>
      </c>
      <c r="G4569" s="10" t="s">
        <v>717</v>
      </c>
      <c r="H4569" s="11" t="s">
        <v>767</v>
      </c>
      <c r="I4569" s="2">
        <f t="shared" si="143"/>
        <v>1</v>
      </c>
      <c r="J4569" s="2" t="s">
        <v>11974</v>
      </c>
    </row>
    <row r="4570" spans="1:10" x14ac:dyDescent="0.25">
      <c r="A4570" s="12">
        <v>7817035370</v>
      </c>
      <c r="B4570" s="13" t="s">
        <v>4195</v>
      </c>
      <c r="C4570" s="13" t="str">
        <f>IF(B4570="","не указан"&amp;COUNTIF($A$3:$A4570,A4570),B4570)</f>
        <v>Главный корпус диспансера</v>
      </c>
      <c r="D4570" s="10" t="str">
        <f t="shared" si="142"/>
        <v>7817035370Главный корпус диспансера</v>
      </c>
      <c r="E4570" s="13" t="s">
        <v>4196</v>
      </c>
      <c r="F4570" s="13" t="s">
        <v>2243</v>
      </c>
      <c r="G4570" s="13" t="s">
        <v>2317</v>
      </c>
      <c r="H4570" s="14" t="s">
        <v>2391</v>
      </c>
      <c r="I4570" s="2">
        <f t="shared" si="143"/>
        <v>2</v>
      </c>
      <c r="J4570" s="2" t="s">
        <v>11974</v>
      </c>
    </row>
    <row r="4571" spans="1:10" x14ac:dyDescent="0.25">
      <c r="A4571" s="9">
        <v>7817035370</v>
      </c>
      <c r="B4571" s="10" t="s">
        <v>6916</v>
      </c>
      <c r="C4571" s="13" t="str">
        <f>IF(B4571="","не указан"&amp;COUNTIF($A$3:$A4571,A4571),B4571)</f>
        <v>Корпус рентгенографии, физиотерапии и дневной стационар</v>
      </c>
      <c r="D4571" s="10" t="str">
        <f t="shared" si="142"/>
        <v>7817035370Корпус рентгенографии, физиотерапии и дневной стационар</v>
      </c>
      <c r="E4571" s="10" t="s">
        <v>6917</v>
      </c>
      <c r="F4571" s="10" t="s">
        <v>2243</v>
      </c>
      <c r="G4571" s="10" t="s">
        <v>2317</v>
      </c>
      <c r="H4571" s="11" t="s">
        <v>2391</v>
      </c>
      <c r="I4571" s="2">
        <f t="shared" si="143"/>
        <v>1</v>
      </c>
      <c r="J4571" s="2" t="s">
        <v>11974</v>
      </c>
    </row>
    <row r="4572" spans="1:10" x14ac:dyDescent="0.25">
      <c r="A4572" s="12">
        <v>7817036487</v>
      </c>
      <c r="B4572" s="13" t="s">
        <v>8767</v>
      </c>
      <c r="C4572" s="13" t="str">
        <f>IF(B4572="","не указан"&amp;COUNTIF($A$3:$A4572,A4572),B4572)</f>
        <v>Отделение социально-медицинского сопровождения</v>
      </c>
      <c r="D4572" s="10" t="str">
        <f t="shared" si="142"/>
        <v>7817036487Отделение социально-медицинского сопровождения</v>
      </c>
      <c r="E4572" s="13" t="s">
        <v>8768</v>
      </c>
      <c r="F4572" s="13" t="s">
        <v>16</v>
      </c>
      <c r="G4572" s="13" t="s">
        <v>717</v>
      </c>
      <c r="H4572" s="14" t="s">
        <v>803</v>
      </c>
      <c r="I4572" s="2">
        <f t="shared" si="143"/>
        <v>4</v>
      </c>
      <c r="J4572" s="2" t="s">
        <v>11974</v>
      </c>
    </row>
    <row r="4573" spans="1:10" x14ac:dyDescent="0.25">
      <c r="A4573" s="9">
        <v>7817036487</v>
      </c>
      <c r="B4573" s="13"/>
      <c r="C4573" s="13" t="str">
        <f>IF(B4573="","не указан"&amp;COUNTIF($A$3:$A4573,A4573),B4573)</f>
        <v>не указан2</v>
      </c>
      <c r="D4573" s="10" t="str">
        <f t="shared" si="142"/>
        <v>7817036487не указан2</v>
      </c>
      <c r="E4573" s="10"/>
      <c r="F4573" s="10" t="s">
        <v>16</v>
      </c>
      <c r="G4573" s="10" t="s">
        <v>717</v>
      </c>
      <c r="H4573" s="11" t="s">
        <v>803</v>
      </c>
      <c r="I4573" s="2">
        <f t="shared" si="143"/>
        <v>3</v>
      </c>
      <c r="J4573" s="2" t="s">
        <v>11974</v>
      </c>
    </row>
    <row r="4574" spans="1:10" x14ac:dyDescent="0.25">
      <c r="A4574" s="12">
        <v>7817036487</v>
      </c>
      <c r="B4574" s="13" t="s">
        <v>10404</v>
      </c>
      <c r="C4574" s="13" t="str">
        <f>IF(B4574="","не указан"&amp;COUNTIF($A$3:$A4574,A4574),B4574)</f>
        <v>Социально-трудовое отделение</v>
      </c>
      <c r="D4574" s="10" t="str">
        <f t="shared" si="142"/>
        <v>7817036487Социально-трудовое отделение</v>
      </c>
      <c r="E4574" s="13"/>
      <c r="F4574" s="13" t="s">
        <v>16</v>
      </c>
      <c r="G4574" s="13" t="s">
        <v>717</v>
      </c>
      <c r="H4574" s="14" t="s">
        <v>803</v>
      </c>
      <c r="I4574" s="2">
        <f t="shared" si="143"/>
        <v>2</v>
      </c>
      <c r="J4574" s="2" t="s">
        <v>11974</v>
      </c>
    </row>
    <row r="4575" spans="1:10" x14ac:dyDescent="0.25">
      <c r="A4575" s="9">
        <v>7817036487</v>
      </c>
      <c r="B4575" s="10" t="s">
        <v>11662</v>
      </c>
      <c r="C4575" s="13" t="str">
        <f>IF(B4575="","не указан"&amp;COUNTIF($A$3:$A4575,A4575),B4575)</f>
        <v>Центр социальной реабилитации</v>
      </c>
      <c r="D4575" s="10" t="str">
        <f t="shared" si="142"/>
        <v>7817036487Центр социальной реабилитации</v>
      </c>
      <c r="E4575" s="10" t="s">
        <v>11663</v>
      </c>
      <c r="F4575" s="10" t="s">
        <v>16</v>
      </c>
      <c r="G4575" s="10" t="s">
        <v>717</v>
      </c>
      <c r="H4575" s="11" t="s">
        <v>803</v>
      </c>
      <c r="I4575" s="2">
        <f t="shared" si="143"/>
        <v>1</v>
      </c>
      <c r="J4575" s="2" t="s">
        <v>11974</v>
      </c>
    </row>
    <row r="4576" spans="1:10" x14ac:dyDescent="0.25">
      <c r="A4576" s="12">
        <v>7817036631</v>
      </c>
      <c r="B4576" s="13" t="s">
        <v>2825</v>
      </c>
      <c r="C4576" s="13" t="str">
        <f>IF(B4576="","не указан"&amp;COUNTIF($A$3:$A4576,A4576),B4576)</f>
        <v>196653, Санкт-Петербург, г. Колпино, ул. Вавилова, д. 5, литера А																																																												196653, Санкт-Петербург, г. Колпино, ул. Вавилова, д. 5, литера А</v>
      </c>
      <c r="D4576" s="10" t="str">
        <f t="shared" si="142"/>
        <v>7817036631196653, Санкт-Петербург, г. Колпино, ул. Вавилова, д. 5, литера А																																																												196653, Санкт-Петербург, г. Колпино, ул. Вавилова, д. 5, литера А</v>
      </c>
      <c r="E4576" s="13" t="s">
        <v>2826</v>
      </c>
      <c r="F4576" s="13" t="s">
        <v>16</v>
      </c>
      <c r="G4576" s="13" t="s">
        <v>717</v>
      </c>
      <c r="H4576" s="14" t="s">
        <v>818</v>
      </c>
      <c r="I4576" s="2">
        <f t="shared" si="143"/>
        <v>2</v>
      </c>
      <c r="J4576" s="2" t="s">
        <v>11974</v>
      </c>
    </row>
    <row r="4577" spans="1:10" x14ac:dyDescent="0.25">
      <c r="A4577" s="9">
        <v>7817036631</v>
      </c>
      <c r="B4577" s="10" t="s">
        <v>9547</v>
      </c>
      <c r="C4577" s="13" t="str">
        <f>IF(B4577="","не указан"&amp;COUNTIF($A$3:$A4577,A4577),B4577)</f>
        <v>Подстанция скорой помощи СПб ГБУЗ "ССМП" в п. Металлострой</v>
      </c>
      <c r="D4577" s="10" t="str">
        <f t="shared" si="142"/>
        <v>7817036631Подстанция скорой помощи СПб ГБУЗ "ССМП" в п. Металлострой</v>
      </c>
      <c r="E4577" s="10"/>
      <c r="F4577" s="10" t="s">
        <v>16</v>
      </c>
      <c r="G4577" s="10" t="s">
        <v>717</v>
      </c>
      <c r="H4577" s="11" t="s">
        <v>818</v>
      </c>
      <c r="I4577" s="2">
        <f t="shared" si="143"/>
        <v>1</v>
      </c>
      <c r="J4577" s="2" t="s">
        <v>11974</v>
      </c>
    </row>
    <row r="4578" spans="1:10" x14ac:dyDescent="0.25">
      <c r="A4578" s="12">
        <v>7817036952</v>
      </c>
      <c r="B4578" s="13" t="s">
        <v>2794</v>
      </c>
      <c r="C4578" s="13" t="str">
        <f>IF(B4578="","не указан"&amp;COUNTIF($A$3:$A4578,A4578),B4578)</f>
        <v>"Санкт-Петербургское государственное бюджетное учреждение здравоохранения "Городская поликлиника № 22"</v>
      </c>
      <c r="D4578" s="10" t="str">
        <f t="shared" si="142"/>
        <v>7817036952"Санкт-Петербургское государственное бюджетное учреждение здравоохранения "Городская поликлиника № 22"</v>
      </c>
      <c r="E4578" s="13" t="s">
        <v>2795</v>
      </c>
      <c r="F4578" s="13" t="s">
        <v>16</v>
      </c>
      <c r="G4578" s="13" t="s">
        <v>717</v>
      </c>
      <c r="H4578" s="14" t="s">
        <v>811</v>
      </c>
      <c r="I4578" s="2">
        <f t="shared" si="143"/>
        <v>2</v>
      </c>
      <c r="J4578" s="2" t="s">
        <v>11974</v>
      </c>
    </row>
    <row r="4579" spans="1:10" x14ac:dyDescent="0.25">
      <c r="A4579" s="9">
        <v>7817036952</v>
      </c>
      <c r="B4579" s="10" t="s">
        <v>8867</v>
      </c>
      <c r="C4579" s="13" t="str">
        <f>IF(B4579="","не указан"&amp;COUNTIF($A$3:$A4579,A4579),B4579)</f>
        <v>Офис врача общей практики</v>
      </c>
      <c r="D4579" s="10" t="str">
        <f t="shared" si="142"/>
        <v>7817036952Офис врача общей практики</v>
      </c>
      <c r="E4579" s="10"/>
      <c r="F4579" s="10" t="s">
        <v>16</v>
      </c>
      <c r="G4579" s="10" t="s">
        <v>717</v>
      </c>
      <c r="H4579" s="11" t="s">
        <v>811</v>
      </c>
      <c r="I4579" s="2">
        <f t="shared" si="143"/>
        <v>1</v>
      </c>
      <c r="J4579" s="2" t="s">
        <v>11974</v>
      </c>
    </row>
    <row r="4580" spans="1:10" x14ac:dyDescent="0.25">
      <c r="A4580" s="12">
        <v>7817037804</v>
      </c>
      <c r="B4580" s="13" t="s">
        <v>7018</v>
      </c>
      <c r="C4580" s="13" t="str">
        <f>IF(B4580="","не указан"&amp;COUNTIF($A$3:$A4580,A4580),B4580)</f>
        <v>культурно- бытовое</v>
      </c>
      <c r="D4580" s="10" t="str">
        <f t="shared" si="142"/>
        <v>7817037804культурно- бытовое</v>
      </c>
      <c r="E4580" s="13"/>
      <c r="F4580" s="13" t="s">
        <v>16</v>
      </c>
      <c r="G4580" s="13" t="s">
        <v>717</v>
      </c>
      <c r="H4580" s="14" t="s">
        <v>799</v>
      </c>
      <c r="I4580" s="2">
        <f t="shared" si="143"/>
        <v>1</v>
      </c>
      <c r="J4580" s="2" t="s">
        <v>11974</v>
      </c>
    </row>
    <row r="4581" spans="1:10" x14ac:dyDescent="0.25">
      <c r="A4581" s="9">
        <v>7817037811</v>
      </c>
      <c r="B4581" s="13"/>
      <c r="C4581" s="13" t="str">
        <f>IF(B4581="","не указан"&amp;COUNTIF($A$3:$A4581,A4581),B4581)</f>
        <v>не указан1</v>
      </c>
      <c r="D4581" s="10" t="str">
        <f t="shared" si="142"/>
        <v>7817037811не указан1</v>
      </c>
      <c r="E4581" s="10" t="s">
        <v>3020</v>
      </c>
      <c r="F4581" s="10" t="s">
        <v>16</v>
      </c>
      <c r="G4581" s="10" t="s">
        <v>717</v>
      </c>
      <c r="H4581" s="11" t="s">
        <v>802</v>
      </c>
      <c r="I4581" s="2">
        <f t="shared" si="143"/>
        <v>13</v>
      </c>
      <c r="J4581" s="2" t="s">
        <v>11974</v>
      </c>
    </row>
    <row r="4582" spans="1:10" x14ac:dyDescent="0.25">
      <c r="A4582" s="12">
        <v>7817037811</v>
      </c>
      <c r="B4582" s="13" t="s">
        <v>3626</v>
      </c>
      <c r="C4582" s="13" t="str">
        <f>IF(B4582="","не указан"&amp;COUNTIF($A$3:$A4582,A4582),B4582)</f>
        <v>Водноспортивный комплекс</v>
      </c>
      <c r="D4582" s="10" t="str">
        <f t="shared" si="142"/>
        <v>7817037811Водноспортивный комплекс</v>
      </c>
      <c r="E4582" s="13" t="s">
        <v>3627</v>
      </c>
      <c r="F4582" s="13" t="s">
        <v>16</v>
      </c>
      <c r="G4582" s="13" t="s">
        <v>717</v>
      </c>
      <c r="H4582" s="14" t="s">
        <v>802</v>
      </c>
      <c r="I4582" s="2">
        <f t="shared" si="143"/>
        <v>12</v>
      </c>
      <c r="J4582" s="2" t="s">
        <v>11974</v>
      </c>
    </row>
    <row r="4583" spans="1:10" x14ac:dyDescent="0.25">
      <c r="A4583" s="9">
        <v>7817037811</v>
      </c>
      <c r="B4583" s="10" t="s">
        <v>4215</v>
      </c>
      <c r="C4583" s="13" t="str">
        <f>IF(B4583="","не указан"&amp;COUNTIF($A$3:$A4583,A4583),B4583)</f>
        <v>Городошные корты</v>
      </c>
      <c r="D4583" s="10" t="str">
        <f t="shared" si="142"/>
        <v>7817037811Городошные корты</v>
      </c>
      <c r="E4583" s="10" t="s">
        <v>4216</v>
      </c>
      <c r="F4583" s="10" t="s">
        <v>16</v>
      </c>
      <c r="G4583" s="10" t="s">
        <v>717</v>
      </c>
      <c r="H4583" s="11" t="s">
        <v>802</v>
      </c>
      <c r="I4583" s="2">
        <f t="shared" si="143"/>
        <v>11</v>
      </c>
      <c r="J4583" s="2" t="s">
        <v>11974</v>
      </c>
    </row>
    <row r="4584" spans="1:10" x14ac:dyDescent="0.25">
      <c r="A4584" s="12">
        <v>7817037811</v>
      </c>
      <c r="B4584" s="13"/>
      <c r="C4584" s="13" t="str">
        <f>IF(B4584="","не указан"&amp;COUNTIF($A$3:$A4584,A4584),B4584)</f>
        <v>не указан4</v>
      </c>
      <c r="D4584" s="10" t="str">
        <f t="shared" si="142"/>
        <v>7817037811не указан4</v>
      </c>
      <c r="E4584" s="13" t="s">
        <v>5631</v>
      </c>
      <c r="F4584" s="13" t="s">
        <v>16</v>
      </c>
      <c r="G4584" s="13" t="s">
        <v>717</v>
      </c>
      <c r="H4584" s="14" t="s">
        <v>802</v>
      </c>
      <c r="I4584" s="2">
        <f t="shared" si="143"/>
        <v>10</v>
      </c>
      <c r="J4584" s="2" t="s">
        <v>11974</v>
      </c>
    </row>
    <row r="4585" spans="1:10" x14ac:dyDescent="0.25">
      <c r="A4585" s="9">
        <v>7817037811</v>
      </c>
      <c r="B4585" s="10" t="s">
        <v>6138</v>
      </c>
      <c r="C4585" s="13" t="str">
        <f>IF(B4585="","не указан"&amp;COUNTIF($A$3:$A4585,A4585),B4585)</f>
        <v>Здание административное</v>
      </c>
      <c r="D4585" s="10" t="str">
        <f t="shared" si="142"/>
        <v>7817037811Здание административное</v>
      </c>
      <c r="E4585" s="10" t="s">
        <v>6139</v>
      </c>
      <c r="F4585" s="10" t="s">
        <v>16</v>
      </c>
      <c r="G4585" s="10" t="s">
        <v>717</v>
      </c>
      <c r="H4585" s="11" t="s">
        <v>802</v>
      </c>
      <c r="I4585" s="2">
        <f t="shared" si="143"/>
        <v>9</v>
      </c>
      <c r="J4585" s="2" t="s">
        <v>11974</v>
      </c>
    </row>
    <row r="4586" spans="1:10" x14ac:dyDescent="0.25">
      <c r="A4586" s="12">
        <v>7817037811</v>
      </c>
      <c r="B4586" s="13" t="s">
        <v>6775</v>
      </c>
      <c r="C4586" s="13" t="str">
        <f>IF(B4586="","не указан"&amp;COUNTIF($A$3:$A4586,A4586),B4586)</f>
        <v>Картодром</v>
      </c>
      <c r="D4586" s="10" t="str">
        <f t="shared" si="142"/>
        <v>7817037811Картодром</v>
      </c>
      <c r="E4586" s="13" t="s">
        <v>6776</v>
      </c>
      <c r="F4586" s="13" t="s">
        <v>16</v>
      </c>
      <c r="G4586" s="13" t="s">
        <v>717</v>
      </c>
      <c r="H4586" s="14" t="s">
        <v>802</v>
      </c>
      <c r="I4586" s="2">
        <f t="shared" si="143"/>
        <v>8</v>
      </c>
      <c r="J4586" s="2" t="s">
        <v>11974</v>
      </c>
    </row>
    <row r="4587" spans="1:10" x14ac:dyDescent="0.25">
      <c r="A4587" s="9">
        <v>7817037811</v>
      </c>
      <c r="B4587" s="10" t="s">
        <v>7007</v>
      </c>
      <c r="C4587" s="13" t="str">
        <f>IF(B4587="","не указан"&amp;COUNTIF($A$3:$A4587,A4587),B4587)</f>
        <v>Крытый спортивный комплекс</v>
      </c>
      <c r="D4587" s="10" t="str">
        <f t="shared" si="142"/>
        <v>7817037811Крытый спортивный комплекс</v>
      </c>
      <c r="E4587" s="10" t="s">
        <v>7008</v>
      </c>
      <c r="F4587" s="10" t="s">
        <v>16</v>
      </c>
      <c r="G4587" s="10" t="s">
        <v>717</v>
      </c>
      <c r="H4587" s="11" t="s">
        <v>802</v>
      </c>
      <c r="I4587" s="2">
        <f t="shared" si="143"/>
        <v>7</v>
      </c>
      <c r="J4587" s="2" t="s">
        <v>11974</v>
      </c>
    </row>
    <row r="4588" spans="1:10" x14ac:dyDescent="0.25">
      <c r="A4588" s="12">
        <v>7817037811</v>
      </c>
      <c r="B4588" s="13" t="s">
        <v>9548</v>
      </c>
      <c r="C4588" s="13" t="str">
        <f>IF(B4588="","не указан"&amp;COUNTIF($A$3:$A4588,A4588),B4588)</f>
        <v>Подтрибунные помещения</v>
      </c>
      <c r="D4588" s="10" t="str">
        <f t="shared" si="142"/>
        <v>7817037811Подтрибунные помещения</v>
      </c>
      <c r="E4588" s="13" t="s">
        <v>9549</v>
      </c>
      <c r="F4588" s="13" t="s">
        <v>16</v>
      </c>
      <c r="G4588" s="13" t="s">
        <v>717</v>
      </c>
      <c r="H4588" s="14" t="s">
        <v>802</v>
      </c>
      <c r="I4588" s="2">
        <f t="shared" si="143"/>
        <v>6</v>
      </c>
      <c r="J4588" s="2" t="s">
        <v>11974</v>
      </c>
    </row>
    <row r="4589" spans="1:10" x14ac:dyDescent="0.25">
      <c r="A4589" s="9">
        <v>7817037811</v>
      </c>
      <c r="B4589" s="10" t="s">
        <v>10804</v>
      </c>
      <c r="C4589" s="13" t="str">
        <f>IF(B4589="","не указан"&amp;COUNTIF($A$3:$A4589,A4589),B4589)</f>
        <v>Спортивный Корпус</v>
      </c>
      <c r="D4589" s="10" t="str">
        <f t="shared" si="142"/>
        <v>7817037811Спортивный Корпус</v>
      </c>
      <c r="E4589" s="10" t="s">
        <v>10805</v>
      </c>
      <c r="F4589" s="10" t="s">
        <v>16</v>
      </c>
      <c r="G4589" s="10" t="s">
        <v>717</v>
      </c>
      <c r="H4589" s="11" t="s">
        <v>802</v>
      </c>
      <c r="I4589" s="2">
        <f t="shared" si="143"/>
        <v>5</v>
      </c>
      <c r="J4589" s="2" t="s">
        <v>11974</v>
      </c>
    </row>
    <row r="4590" spans="1:10" x14ac:dyDescent="0.25">
      <c r="A4590" s="12">
        <v>7817037811</v>
      </c>
      <c r="B4590" s="13"/>
      <c r="C4590" s="13" t="str">
        <f>IF(B4590="","не указан"&amp;COUNTIF($A$3:$A4590,A4590),B4590)</f>
        <v>не указан10</v>
      </c>
      <c r="D4590" s="10" t="str">
        <f t="shared" si="142"/>
        <v>7817037811не указан10</v>
      </c>
      <c r="E4590" s="13" t="s">
        <v>10810</v>
      </c>
      <c r="F4590" s="13" t="s">
        <v>16</v>
      </c>
      <c r="G4590" s="13" t="s">
        <v>717</v>
      </c>
      <c r="H4590" s="14" t="s">
        <v>802</v>
      </c>
      <c r="I4590" s="2">
        <f t="shared" si="143"/>
        <v>4</v>
      </c>
      <c r="J4590" s="2" t="s">
        <v>11974</v>
      </c>
    </row>
    <row r="4591" spans="1:10" x14ac:dyDescent="0.25">
      <c r="A4591" s="9">
        <v>7817037811</v>
      </c>
      <c r="B4591" s="13"/>
      <c r="C4591" s="13" t="str">
        <f>IF(B4591="","не указан"&amp;COUNTIF($A$3:$A4591,A4591),B4591)</f>
        <v>не указан11</v>
      </c>
      <c r="D4591" s="10" t="str">
        <f t="shared" si="142"/>
        <v>7817037811не указан11</v>
      </c>
      <c r="E4591" s="10"/>
      <c r="F4591" s="10" t="s">
        <v>16</v>
      </c>
      <c r="G4591" s="10" t="s">
        <v>717</v>
      </c>
      <c r="H4591" s="11" t="s">
        <v>802</v>
      </c>
      <c r="I4591" s="2">
        <f t="shared" si="143"/>
        <v>3</v>
      </c>
      <c r="J4591" s="2" t="s">
        <v>11974</v>
      </c>
    </row>
    <row r="4592" spans="1:10" x14ac:dyDescent="0.25">
      <c r="A4592" s="12">
        <v>7817037811</v>
      </c>
      <c r="B4592" s="13" t="s">
        <v>11546</v>
      </c>
      <c r="C4592" s="13" t="str">
        <f>IF(B4592="","не указан"&amp;COUNTIF($A$3:$A4592,A4592),B4592)</f>
        <v>Футбольные раздевалки</v>
      </c>
      <c r="D4592" s="10" t="str">
        <f t="shared" si="142"/>
        <v>7817037811Футбольные раздевалки</v>
      </c>
      <c r="E4592" s="13" t="s">
        <v>11547</v>
      </c>
      <c r="F4592" s="13" t="s">
        <v>16</v>
      </c>
      <c r="G4592" s="13" t="s">
        <v>717</v>
      </c>
      <c r="H4592" s="14" t="s">
        <v>802</v>
      </c>
      <c r="I4592" s="2">
        <f t="shared" si="143"/>
        <v>2</v>
      </c>
      <c r="J4592" s="2" t="s">
        <v>11974</v>
      </c>
    </row>
    <row r="4593" spans="1:10" x14ac:dyDescent="0.25">
      <c r="A4593" s="9">
        <v>7817037811</v>
      </c>
      <c r="B4593" s="10" t="s">
        <v>11587</v>
      </c>
      <c r="C4593" s="13" t="str">
        <f>IF(B4593="","не указан"&amp;COUNTIF($A$3:$A4593,A4593),B4593)</f>
        <v>Холодильные установки</v>
      </c>
      <c r="D4593" s="10" t="str">
        <f t="shared" si="142"/>
        <v>7817037811Холодильные установки</v>
      </c>
      <c r="E4593" s="10" t="s">
        <v>11588</v>
      </c>
      <c r="F4593" s="10" t="s">
        <v>16</v>
      </c>
      <c r="G4593" s="10" t="s">
        <v>717</v>
      </c>
      <c r="H4593" s="11" t="s">
        <v>802</v>
      </c>
      <c r="I4593" s="2">
        <f t="shared" si="143"/>
        <v>1</v>
      </c>
      <c r="J4593" s="2" t="s">
        <v>11974</v>
      </c>
    </row>
    <row r="4594" spans="1:10" x14ac:dyDescent="0.25">
      <c r="A4594" s="12">
        <v>7817041021</v>
      </c>
      <c r="B4594" s="13" t="s">
        <v>4705</v>
      </c>
      <c r="C4594" s="13" t="str">
        <f>IF(B4594="","не указан"&amp;COUNTIF($A$3:$A4594,A4594),B4594)</f>
        <v>Государственное бюджетное общеобразовательное учреждение начальная общеобразовательная школа № 453 Колпинского района Санкт-Петербурга</v>
      </c>
      <c r="D4594" s="10" t="str">
        <f t="shared" si="142"/>
        <v>7817041021Государственное бюджетное общеобразовательное учреждение начальная общеобразовательная школа № 453 Колпинского района Санкт-Петербурга</v>
      </c>
      <c r="E4594" s="13" t="s">
        <v>4706</v>
      </c>
      <c r="F4594" s="13" t="s">
        <v>16</v>
      </c>
      <c r="G4594" s="13" t="s">
        <v>717</v>
      </c>
      <c r="H4594" s="14" t="s">
        <v>764</v>
      </c>
      <c r="I4594" s="2">
        <f t="shared" si="143"/>
        <v>1</v>
      </c>
      <c r="J4594" s="2" t="s">
        <v>11974</v>
      </c>
    </row>
    <row r="4595" spans="1:10" x14ac:dyDescent="0.25">
      <c r="A4595" s="9">
        <v>7817047062</v>
      </c>
      <c r="B4595" s="10" t="s">
        <v>10111</v>
      </c>
      <c r="C4595" s="13" t="str">
        <f>IF(B4595="","не указан"&amp;COUNTIF($A$3:$A4595,A4595),B4595)</f>
        <v>Санкт-Петербургское государственное бюджетное учреждение "Ровесник" подростково-молодежный клуб "Бастион" по адресу:  Санкт-Петербург, г. Колпино, ул. Загородная, д.43, кор.2, помещение в безвозмездном пользовании</v>
      </c>
      <c r="D4595" s="10" t="str">
        <f t="shared" si="142"/>
        <v>7817047062Санкт-Петербургское государственное бюджетное учреждение "Ровесник" подростково-молодежный клуб "Бастион" по адресу:  Санкт-Петербург, г. Колпино, ул. Загородная, д.43, кор.2, помещение в безвозмездном пользовании</v>
      </c>
      <c r="E4595" s="10"/>
      <c r="F4595" s="10" t="s">
        <v>16</v>
      </c>
      <c r="G4595" s="10" t="s">
        <v>717</v>
      </c>
      <c r="H4595" s="11" t="s">
        <v>800</v>
      </c>
      <c r="I4595" s="2">
        <f t="shared" si="143"/>
        <v>5</v>
      </c>
      <c r="J4595" s="2" t="s">
        <v>11974</v>
      </c>
    </row>
    <row r="4596" spans="1:10" x14ac:dyDescent="0.25">
      <c r="A4596" s="12">
        <v>7817047062</v>
      </c>
      <c r="B4596" s="13" t="s">
        <v>10112</v>
      </c>
      <c r="C4596" s="13" t="str">
        <f>IF(B4596="","не указан"&amp;COUNTIF($A$3:$A4596,A4596),B4596)</f>
        <v>Санкт-Петербургское государственное бюджетное учреждение "Ровесник" подростково-молодежный клуб "Дельта" по адресу: Санкт-Петербург, пос. Понтонный, ул. Южная, д.3, помещение в безвозмездном пользовании</v>
      </c>
      <c r="D4596" s="10" t="str">
        <f t="shared" si="142"/>
        <v>7817047062Санкт-Петербургское государственное бюджетное учреждение "Ровесник" подростково-молодежный клуб "Дельта" по адресу: Санкт-Петербург, пос. Понтонный, ул. Южная, д.3, помещение в безвозмездном пользовании</v>
      </c>
      <c r="E4596" s="13"/>
      <c r="F4596" s="13" t="s">
        <v>16</v>
      </c>
      <c r="G4596" s="13" t="s">
        <v>717</v>
      </c>
      <c r="H4596" s="14" t="s">
        <v>800</v>
      </c>
      <c r="I4596" s="2">
        <f t="shared" si="143"/>
        <v>4</v>
      </c>
      <c r="J4596" s="2" t="s">
        <v>11974</v>
      </c>
    </row>
    <row r="4597" spans="1:10" x14ac:dyDescent="0.25">
      <c r="A4597" s="9">
        <v>7817047062</v>
      </c>
      <c r="B4597" s="10" t="s">
        <v>10113</v>
      </c>
      <c r="C4597" s="13" t="str">
        <f>IF(B4597="","не указан"&amp;COUNTIF($A$3:$A4597,A4597),B4597)</f>
        <v>Санкт-Петербургское государственное бюджетное учреждение "Ровесник" подростково-молодежный клуб "Колпинская перчатка" по адресу: Санкт-Петербург, г. Колпино, ул. Веры Слуцкой, д.89, помещение в безвозмездном пользовании</v>
      </c>
      <c r="D4597" s="10" t="str">
        <f t="shared" si="142"/>
        <v>7817047062Санкт-Петербургское государственное бюджетное учреждение "Ровесник" подростково-молодежный клуб "Колпинская перчатка" по адресу: Санкт-Петербург, г. Колпино, ул. Веры Слуцкой, д.89, помещение в безвозмездном пользовании</v>
      </c>
      <c r="E4597" s="10"/>
      <c r="F4597" s="10" t="s">
        <v>16</v>
      </c>
      <c r="G4597" s="10" t="s">
        <v>717</v>
      </c>
      <c r="H4597" s="11" t="s">
        <v>800</v>
      </c>
      <c r="I4597" s="2">
        <f t="shared" si="143"/>
        <v>3</v>
      </c>
      <c r="J4597" s="2" t="s">
        <v>11974</v>
      </c>
    </row>
    <row r="4598" spans="1:10" x14ac:dyDescent="0.25">
      <c r="A4598" s="12">
        <v>7817047062</v>
      </c>
      <c r="B4598" s="13" t="s">
        <v>10114</v>
      </c>
      <c r="C4598" s="13" t="str">
        <f>IF(B4598="","не указан"&amp;COUNTIF($A$3:$A4598,A4598),B4598)</f>
        <v>Санкт-Петербургское государственное бюджетное учреждение "Ровесник" подростково-молодежный клуб "Юность" по адресу: Санкт-Петербург, г. Колпино, ул. Танкистов, д.28А, помещение в безвозмездном пользовании</v>
      </c>
      <c r="D4598" s="10" t="str">
        <f t="shared" si="142"/>
        <v>7817047062Санкт-Петербургское государственное бюджетное учреждение "Ровесник" подростково-молодежный клуб "Юность" по адресу: Санкт-Петербург, г. Колпино, ул. Танкистов, д.28А, помещение в безвозмездном пользовании</v>
      </c>
      <c r="E4598" s="13"/>
      <c r="F4598" s="13" t="s">
        <v>16</v>
      </c>
      <c r="G4598" s="13" t="s">
        <v>717</v>
      </c>
      <c r="H4598" s="14" t="s">
        <v>800</v>
      </c>
      <c r="I4598" s="2">
        <f t="shared" si="143"/>
        <v>2</v>
      </c>
      <c r="J4598" s="2" t="s">
        <v>11974</v>
      </c>
    </row>
    <row r="4599" spans="1:10" x14ac:dyDescent="0.25">
      <c r="A4599" s="9">
        <v>7817047062</v>
      </c>
      <c r="B4599" s="10" t="s">
        <v>10115</v>
      </c>
      <c r="C4599" s="13" t="str">
        <f>IF(B4599="","не указан"&amp;COUNTIF($A$3:$A4599,A4599),B4599)</f>
        <v>Санкт-Петербургское государственное бюджетное учреждение "Ровесник" подростково-молодежный клуб "Z" по адресу: Санкт-Петербург, г. Колпино, ул. Загородная, д.62, помещение в безвозмездном пользовании</v>
      </c>
      <c r="D4599" s="10" t="str">
        <f t="shared" si="142"/>
        <v>7817047062Санкт-Петербургское государственное бюджетное учреждение "Ровесник" подростково-молодежный клуб "Z" по адресу: Санкт-Петербург, г. Колпино, ул. Загородная, д.62, помещение в безвозмездном пользовании</v>
      </c>
      <c r="E4599" s="10"/>
      <c r="F4599" s="10" t="s">
        <v>16</v>
      </c>
      <c r="G4599" s="10" t="s">
        <v>717</v>
      </c>
      <c r="H4599" s="11" t="s">
        <v>800</v>
      </c>
      <c r="I4599" s="2">
        <f t="shared" si="143"/>
        <v>1</v>
      </c>
      <c r="J4599" s="2" t="s">
        <v>11974</v>
      </c>
    </row>
    <row r="4600" spans="1:10" x14ac:dyDescent="0.25">
      <c r="A4600" s="12">
        <v>7817047619</v>
      </c>
      <c r="B4600" s="13" t="s">
        <v>9705</v>
      </c>
      <c r="C4600" s="13" t="str">
        <f>IF(B4600="","не указан"&amp;COUNTIF($A$3:$A4600,A4600),B4600)</f>
        <v>Помещение 16-Н - объект нежилого фонда</v>
      </c>
      <c r="D4600" s="10" t="str">
        <f t="shared" si="142"/>
        <v>7817047619Помещение 16-Н - объект нежилого фонда</v>
      </c>
      <c r="E4600" s="13"/>
      <c r="F4600" s="13" t="s">
        <v>16</v>
      </c>
      <c r="G4600" s="13" t="s">
        <v>717</v>
      </c>
      <c r="H4600" s="14" t="s">
        <v>809</v>
      </c>
      <c r="I4600" s="2">
        <f t="shared" si="143"/>
        <v>3</v>
      </c>
      <c r="J4600" s="2" t="s">
        <v>11974</v>
      </c>
    </row>
    <row r="4601" spans="1:10" x14ac:dyDescent="0.25">
      <c r="A4601" s="9">
        <v>7817047619</v>
      </c>
      <c r="B4601" s="10" t="s">
        <v>9709</v>
      </c>
      <c r="C4601" s="13" t="str">
        <f>IF(B4601="","не указан"&amp;COUNTIF($A$3:$A4601,A4601),B4601)</f>
        <v>Помещение 6-Н-объект нежилого фонда</v>
      </c>
      <c r="D4601" s="10" t="str">
        <f t="shared" si="142"/>
        <v>7817047619Помещение 6-Н-объект нежилого фонда</v>
      </c>
      <c r="E4601" s="10"/>
      <c r="F4601" s="10" t="s">
        <v>16</v>
      </c>
      <c r="G4601" s="10" t="s">
        <v>717</v>
      </c>
      <c r="H4601" s="11" t="s">
        <v>809</v>
      </c>
      <c r="I4601" s="2">
        <f t="shared" si="143"/>
        <v>2</v>
      </c>
      <c r="J4601" s="2" t="s">
        <v>11974</v>
      </c>
    </row>
    <row r="4602" spans="1:10" x14ac:dyDescent="0.25">
      <c r="A4602" s="12">
        <v>7817047619</v>
      </c>
      <c r="B4602" s="13" t="s">
        <v>9899</v>
      </c>
      <c r="C4602" s="13" t="str">
        <f>IF(B4602="","не указан"&amp;COUNTIF($A$3:$A4602,A4602),B4602)</f>
        <v>Приспособление для современного использования здания для размещения социально-реабилитационного центра для несовершеннолетних</v>
      </c>
      <c r="D4602" s="10" t="str">
        <f t="shared" si="142"/>
        <v>7817047619Приспособление для современного использования здания для размещения социально-реабилитационного центра для несовершеннолетних</v>
      </c>
      <c r="E4602" s="13"/>
      <c r="F4602" s="13" t="s">
        <v>16</v>
      </c>
      <c r="G4602" s="13" t="s">
        <v>717</v>
      </c>
      <c r="H4602" s="14" t="s">
        <v>809</v>
      </c>
      <c r="I4602" s="2">
        <f t="shared" si="143"/>
        <v>1</v>
      </c>
      <c r="J4602" s="2" t="s">
        <v>11974</v>
      </c>
    </row>
    <row r="4603" spans="1:10" x14ac:dyDescent="0.25">
      <c r="A4603" s="9">
        <v>7817301417</v>
      </c>
      <c r="B4603" s="13"/>
      <c r="C4603" s="13" t="str">
        <f>IF(B4603="","не указан"&amp;COUNTIF($A$3:$A4603,A4603),B4603)</f>
        <v>не указан1</v>
      </c>
      <c r="D4603" s="10" t="str">
        <f t="shared" si="142"/>
        <v>7817301417не указан1</v>
      </c>
      <c r="E4603" s="10" t="s">
        <v>3279</v>
      </c>
      <c r="F4603" s="10" t="s">
        <v>16</v>
      </c>
      <c r="G4603" s="10" t="s">
        <v>717</v>
      </c>
      <c r="H4603" s="11" t="s">
        <v>822</v>
      </c>
      <c r="I4603" s="2">
        <f t="shared" si="143"/>
        <v>2</v>
      </c>
      <c r="J4603" s="2" t="s">
        <v>11974</v>
      </c>
    </row>
    <row r="4604" spans="1:10" x14ac:dyDescent="0.25">
      <c r="A4604" s="12">
        <v>7817301417</v>
      </c>
      <c r="B4604" s="13" t="s">
        <v>11687</v>
      </c>
      <c r="C4604" s="13" t="str">
        <f>IF(B4604="","не указан"&amp;COUNTIF($A$3:$A4604,A4604),B4604)</f>
        <v>Централизованная бухгалтерия администрации Колпинского района</v>
      </c>
      <c r="D4604" s="10" t="str">
        <f t="shared" si="142"/>
        <v>7817301417Централизованная бухгалтерия администрации Колпинского района</v>
      </c>
      <c r="E4604" s="13" t="s">
        <v>11688</v>
      </c>
      <c r="F4604" s="13" t="s">
        <v>16</v>
      </c>
      <c r="G4604" s="13" t="s">
        <v>717</v>
      </c>
      <c r="H4604" s="14" t="s">
        <v>822</v>
      </c>
      <c r="I4604" s="2">
        <f t="shared" si="143"/>
        <v>1</v>
      </c>
      <c r="J4604" s="2" t="s">
        <v>11974</v>
      </c>
    </row>
    <row r="4605" spans="1:10" x14ac:dyDescent="0.25">
      <c r="A4605" s="9">
        <v>7817303358</v>
      </c>
      <c r="B4605" s="10" t="s">
        <v>7001</v>
      </c>
      <c r="C4605" s="13" t="str">
        <f>IF(B4605="","не указан"&amp;COUNTIF($A$3:$A4605,A4605),B4605)</f>
        <v>Крытый детский спортивный каток</v>
      </c>
      <c r="D4605" s="10" t="str">
        <f t="shared" si="142"/>
        <v>7817303358Крытый детский спортивный каток</v>
      </c>
      <c r="E4605" s="10" t="s">
        <v>7002</v>
      </c>
      <c r="F4605" s="10" t="s">
        <v>16</v>
      </c>
      <c r="G4605" s="10" t="s">
        <v>717</v>
      </c>
      <c r="H4605" s="11" t="s">
        <v>790</v>
      </c>
      <c r="I4605" s="2">
        <f t="shared" si="143"/>
        <v>1</v>
      </c>
      <c r="J4605" s="2" t="s">
        <v>11974</v>
      </c>
    </row>
    <row r="4606" spans="1:10" x14ac:dyDescent="0.25">
      <c r="A4606" s="12">
        <v>7817306662</v>
      </c>
      <c r="B4606" s="13" t="s">
        <v>9552</v>
      </c>
      <c r="C4606" s="13" t="str">
        <f>IF(B4606="","не указан"&amp;COUNTIF($A$3:$A4606,A4606),B4606)</f>
        <v>Пожарно-профилактическая часть</v>
      </c>
      <c r="D4606" s="10" t="str">
        <f t="shared" si="142"/>
        <v>7817306662Пожарно-профилактическая часть</v>
      </c>
      <c r="E4606" s="13"/>
      <c r="F4606" s="13" t="s">
        <v>2243</v>
      </c>
      <c r="G4606" s="13" t="s">
        <v>2283</v>
      </c>
      <c r="H4606" s="14" t="s">
        <v>2291</v>
      </c>
      <c r="I4606" s="2">
        <f t="shared" si="143"/>
        <v>3</v>
      </c>
      <c r="J4606" s="2" t="s">
        <v>11974</v>
      </c>
    </row>
    <row r="4607" spans="1:10" x14ac:dyDescent="0.25">
      <c r="A4607" s="9">
        <v>7817306662</v>
      </c>
      <c r="B4607" s="10" t="s">
        <v>9553</v>
      </c>
      <c r="C4607" s="13" t="str">
        <f>IF(B4607="","не указан"&amp;COUNTIF($A$3:$A4607,A4607),B4607)</f>
        <v>Пожарно-спасательная часть</v>
      </c>
      <c r="D4607" s="10" t="str">
        <f t="shared" si="142"/>
        <v>7817306662Пожарно-спасательная часть</v>
      </c>
      <c r="E4607" s="10" t="s">
        <v>9554</v>
      </c>
      <c r="F4607" s="10" t="s">
        <v>2243</v>
      </c>
      <c r="G4607" s="10" t="s">
        <v>2283</v>
      </c>
      <c r="H4607" s="11" t="s">
        <v>2291</v>
      </c>
      <c r="I4607" s="2">
        <f t="shared" si="143"/>
        <v>2</v>
      </c>
      <c r="J4607" s="2" t="s">
        <v>11974</v>
      </c>
    </row>
    <row r="4608" spans="1:10" x14ac:dyDescent="0.25">
      <c r="A4608" s="12">
        <v>7817306662</v>
      </c>
      <c r="B4608" s="13" t="s">
        <v>10007</v>
      </c>
      <c r="C4608" s="13" t="str">
        <f>IF(B4608="","не указан"&amp;COUNTIF($A$3:$A4608,A4608),B4608)</f>
        <v>Резервный гараж со вспомогательными помещениями</v>
      </c>
      <c r="D4608" s="10" t="str">
        <f t="shared" si="142"/>
        <v>7817306662Резервный гараж со вспомогательными помещениями</v>
      </c>
      <c r="E4608" s="13" t="s">
        <v>10008</v>
      </c>
      <c r="F4608" s="13" t="s">
        <v>2243</v>
      </c>
      <c r="G4608" s="13" t="s">
        <v>2283</v>
      </c>
      <c r="H4608" s="14" t="s">
        <v>2291</v>
      </c>
      <c r="I4608" s="2">
        <f t="shared" si="143"/>
        <v>1</v>
      </c>
      <c r="J4608" s="2" t="s">
        <v>11974</v>
      </c>
    </row>
    <row r="4609" spans="1:10" x14ac:dyDescent="0.25">
      <c r="A4609" s="9">
        <v>7817314631</v>
      </c>
      <c r="B4609" s="13"/>
      <c r="C4609" s="13" t="str">
        <f>IF(B4609="","не указан"&amp;COUNTIF($A$3:$A4609,A4609),B4609)</f>
        <v>не указан1</v>
      </c>
      <c r="D4609" s="10" t="str">
        <f t="shared" si="142"/>
        <v>7817314631не указан1</v>
      </c>
      <c r="E4609" s="10" t="s">
        <v>9811</v>
      </c>
      <c r="F4609" s="10" t="s">
        <v>16</v>
      </c>
      <c r="G4609" s="10" t="s">
        <v>717</v>
      </c>
      <c r="H4609" s="11" t="s">
        <v>801</v>
      </c>
      <c r="I4609" s="2">
        <f t="shared" si="143"/>
        <v>1</v>
      </c>
      <c r="J4609" s="2" t="s">
        <v>11974</v>
      </c>
    </row>
    <row r="4610" spans="1:10" x14ac:dyDescent="0.25">
      <c r="A4610" s="12">
        <v>7817320970</v>
      </c>
      <c r="B4610" s="13" t="s">
        <v>10079</v>
      </c>
      <c r="C4610" s="13" t="str">
        <f>IF(B4610="","не указан"&amp;COUNTIF($A$3:$A4610,A4610),B4610)</f>
        <v>Санкт-Петербургское государственное автономное дошкольное образовательное учреждение «Детский сад комбинированного вида № 15 Колпинского района Санкт-Петербурга»</v>
      </c>
      <c r="D4610" s="10" t="str">
        <f t="shared" si="142"/>
        <v>7817320970Санкт-Петербургское государственное автономное дошкольное образовательное учреждение «Детский сад комбинированного вида № 15 Колпинского района Санкт-Петербурга»</v>
      </c>
      <c r="E4610" s="13"/>
      <c r="F4610" s="13" t="s">
        <v>16</v>
      </c>
      <c r="G4610" s="13" t="s">
        <v>717</v>
      </c>
      <c r="H4610" s="14" t="s">
        <v>794</v>
      </c>
      <c r="I4610" s="2">
        <f t="shared" si="143"/>
        <v>1</v>
      </c>
      <c r="J4610" s="2" t="s">
        <v>11974</v>
      </c>
    </row>
    <row r="4611" spans="1:10" x14ac:dyDescent="0.25">
      <c r="A4611" s="9">
        <v>7817324157</v>
      </c>
      <c r="B4611" s="10" t="s">
        <v>4109</v>
      </c>
      <c r="C4611" s="13" t="str">
        <f>IF(B4611="","не указан"&amp;COUNTIF($A$3:$A4611,A4611),B4611)</f>
        <v>ГБУ ЦДЮТТ Колпинского района Санкт-Петербург</v>
      </c>
      <c r="D4611" s="10" t="str">
        <f t="shared" si="142"/>
        <v>7817324157ГБУ ЦДЮТТ Колпинского района Санкт-Петербург</v>
      </c>
      <c r="E4611" s="10"/>
      <c r="F4611" s="10" t="s">
        <v>16</v>
      </c>
      <c r="G4611" s="10" t="s">
        <v>717</v>
      </c>
      <c r="H4611" s="11" t="s">
        <v>793</v>
      </c>
      <c r="I4611" s="2">
        <f t="shared" si="143"/>
        <v>2</v>
      </c>
      <c r="J4611" s="2" t="s">
        <v>11974</v>
      </c>
    </row>
    <row r="4612" spans="1:10" x14ac:dyDescent="0.25">
      <c r="A4612" s="12">
        <v>7817324157</v>
      </c>
      <c r="B4612" s="13"/>
      <c r="C4612" s="13" t="str">
        <f>IF(B4612="","не указан"&amp;COUNTIF($A$3:$A4612,A4612),B4612)</f>
        <v>не указан2</v>
      </c>
      <c r="D4612" s="10" t="str">
        <f t="shared" ref="D4612:D4675" si="144">A4612&amp;C4612</f>
        <v>7817324157не указан2</v>
      </c>
      <c r="E4612" s="13" t="s">
        <v>4110</v>
      </c>
      <c r="F4612" s="13" t="s">
        <v>16</v>
      </c>
      <c r="G4612" s="13" t="s">
        <v>717</v>
      </c>
      <c r="H4612" s="14" t="s">
        <v>793</v>
      </c>
      <c r="I4612" s="2">
        <f t="shared" ref="I4612:I4675" si="145">COUNTIF(A4612:A11343,A4612)</f>
        <v>1</v>
      </c>
      <c r="J4612" s="2" t="s">
        <v>11974</v>
      </c>
    </row>
    <row r="4613" spans="1:10" x14ac:dyDescent="0.25">
      <c r="A4613" s="9">
        <v>7818003420</v>
      </c>
      <c r="B4613" s="10" t="s">
        <v>3495</v>
      </c>
      <c r="C4613" s="13" t="str">
        <f>IF(B4613="","не указан"&amp;COUNTIF($A$3:$A4613,A4613),B4613)</f>
        <v>Библиотека-филиал № 1</v>
      </c>
      <c r="D4613" s="10" t="str">
        <f t="shared" si="144"/>
        <v>7818003420Библиотека-филиал № 1</v>
      </c>
      <c r="E4613" s="10"/>
      <c r="F4613" s="10" t="s">
        <v>16</v>
      </c>
      <c r="G4613" s="10" t="s">
        <v>1101</v>
      </c>
      <c r="H4613" s="11" t="s">
        <v>1129</v>
      </c>
      <c r="I4613" s="2">
        <f t="shared" si="145"/>
        <v>4</v>
      </c>
      <c r="J4613" s="2" t="s">
        <v>11974</v>
      </c>
    </row>
    <row r="4614" spans="1:10" x14ac:dyDescent="0.25">
      <c r="A4614" s="12">
        <v>7818003420</v>
      </c>
      <c r="B4614" s="13" t="s">
        <v>11500</v>
      </c>
      <c r="C4614" s="13" t="str">
        <f>IF(B4614="","не указан"&amp;COUNTIF($A$3:$A4614,A4614),B4614)</f>
        <v>Филиал № 2 «Библиотека семейного чтения»</v>
      </c>
      <c r="D4614" s="10" t="str">
        <f t="shared" si="144"/>
        <v>7818003420Филиал № 2 «Библиотека семейного чтения»</v>
      </c>
      <c r="E4614" s="13" t="s">
        <v>11501</v>
      </c>
      <c r="F4614" s="13" t="s">
        <v>16</v>
      </c>
      <c r="G4614" s="13" t="s">
        <v>1101</v>
      </c>
      <c r="H4614" s="14" t="s">
        <v>1129</v>
      </c>
      <c r="I4614" s="2">
        <f t="shared" si="145"/>
        <v>3</v>
      </c>
      <c r="J4614" s="2" t="s">
        <v>11974</v>
      </c>
    </row>
    <row r="4615" spans="1:10" x14ac:dyDescent="0.25">
      <c r="A4615" s="9">
        <v>7818003420</v>
      </c>
      <c r="B4615" s="13"/>
      <c r="C4615" s="13" t="str">
        <f>IF(B4615="","не указан"&amp;COUNTIF($A$3:$A4615,A4615),B4615)</f>
        <v>не указан3</v>
      </c>
      <c r="D4615" s="10" t="str">
        <f t="shared" si="144"/>
        <v>7818003420не указан3</v>
      </c>
      <c r="E4615" s="10" t="s">
        <v>11706</v>
      </c>
      <c r="F4615" s="10" t="s">
        <v>16</v>
      </c>
      <c r="G4615" s="10" t="s">
        <v>1101</v>
      </c>
      <c r="H4615" s="11" t="s">
        <v>1129</v>
      </c>
      <c r="I4615" s="2">
        <f t="shared" si="145"/>
        <v>2</v>
      </c>
      <c r="J4615" s="2" t="s">
        <v>11974</v>
      </c>
    </row>
    <row r="4616" spans="1:10" x14ac:dyDescent="0.25">
      <c r="A4616" s="12">
        <v>7818003420</v>
      </c>
      <c r="B4616" s="13"/>
      <c r="C4616" s="13" t="str">
        <f>IF(B4616="","не указан"&amp;COUNTIF($A$3:$A4616,A4616),B4616)</f>
        <v>не указан4</v>
      </c>
      <c r="D4616" s="10" t="str">
        <f t="shared" si="144"/>
        <v>7818003420не указан4</v>
      </c>
      <c r="E4616" s="13" t="s">
        <v>11720</v>
      </c>
      <c r="F4616" s="13" t="s">
        <v>16</v>
      </c>
      <c r="G4616" s="13" t="s">
        <v>1101</v>
      </c>
      <c r="H4616" s="14" t="s">
        <v>1129</v>
      </c>
      <c r="I4616" s="2">
        <f t="shared" si="145"/>
        <v>1</v>
      </c>
      <c r="J4616" s="2" t="s">
        <v>11974</v>
      </c>
    </row>
    <row r="4617" spans="1:10" x14ac:dyDescent="0.25">
      <c r="A4617" s="9">
        <v>7818003903</v>
      </c>
      <c r="B4617" s="13"/>
      <c r="C4617" s="13" t="str">
        <f>IF(B4617="","не указан"&amp;COUNTIF($A$3:$A4617,A4617),B4617)</f>
        <v>не указан1</v>
      </c>
      <c r="D4617" s="10" t="str">
        <f t="shared" si="144"/>
        <v>7818003903не указан1</v>
      </c>
      <c r="E4617" s="10" t="s">
        <v>2955</v>
      </c>
      <c r="F4617" s="10" t="s">
        <v>16</v>
      </c>
      <c r="G4617" s="10" t="s">
        <v>1101</v>
      </c>
      <c r="H4617" s="11" t="s">
        <v>1101</v>
      </c>
      <c r="I4617" s="2">
        <f t="shared" si="145"/>
        <v>9</v>
      </c>
      <c r="J4617" s="2" t="s">
        <v>11974</v>
      </c>
    </row>
    <row r="4618" spans="1:10" x14ac:dyDescent="0.25">
      <c r="A4618" s="12">
        <v>7818003903</v>
      </c>
      <c r="B4618" s="13"/>
      <c r="C4618" s="13" t="str">
        <f>IF(B4618="","не указан"&amp;COUNTIF($A$3:$A4618,A4618),B4618)</f>
        <v>не указан2</v>
      </c>
      <c r="D4618" s="10" t="str">
        <f t="shared" si="144"/>
        <v>7818003903не указан2</v>
      </c>
      <c r="E4618" s="13" t="s">
        <v>3765</v>
      </c>
      <c r="F4618" s="13" t="s">
        <v>16</v>
      </c>
      <c r="G4618" s="13" t="s">
        <v>1101</v>
      </c>
      <c r="H4618" s="14" t="s">
        <v>1101</v>
      </c>
      <c r="I4618" s="2">
        <f t="shared" si="145"/>
        <v>8</v>
      </c>
      <c r="J4618" s="2" t="s">
        <v>11974</v>
      </c>
    </row>
    <row r="4619" spans="1:10" x14ac:dyDescent="0.25">
      <c r="A4619" s="9">
        <v>7818003903</v>
      </c>
      <c r="B4619" s="10" t="s">
        <v>9745</v>
      </c>
      <c r="C4619" s="13" t="str">
        <f>IF(B4619="","не указан"&amp;COUNTIF($A$3:$A4619,A4619),B4619)</f>
        <v>Помещение на Гусева, 1-1Н</v>
      </c>
      <c r="D4619" s="10" t="str">
        <f t="shared" si="144"/>
        <v>7818003903Помещение на Гусева, 1-1Н</v>
      </c>
      <c r="E4619" s="10" t="s">
        <v>9746</v>
      </c>
      <c r="F4619" s="10" t="s">
        <v>16</v>
      </c>
      <c r="G4619" s="10" t="s">
        <v>1101</v>
      </c>
      <c r="H4619" s="11" t="s">
        <v>1101</v>
      </c>
      <c r="I4619" s="2">
        <f t="shared" si="145"/>
        <v>7</v>
      </c>
      <c r="J4619" s="2" t="s">
        <v>11974</v>
      </c>
    </row>
    <row r="4620" spans="1:10" x14ac:dyDescent="0.25">
      <c r="A4620" s="12">
        <v>7818003903</v>
      </c>
      <c r="B4620" s="13" t="s">
        <v>9747</v>
      </c>
      <c r="C4620" s="13" t="str">
        <f>IF(B4620="","не указан"&amp;COUNTIF($A$3:$A4620,A4620),B4620)</f>
        <v>Помещение на Ленина, 38-1Н</v>
      </c>
      <c r="D4620" s="10" t="str">
        <f t="shared" si="144"/>
        <v>7818003903Помещение на Ленина, 38-1Н</v>
      </c>
      <c r="E4620" s="13"/>
      <c r="F4620" s="13" t="s">
        <v>16</v>
      </c>
      <c r="G4620" s="13" t="s">
        <v>1101</v>
      </c>
      <c r="H4620" s="14" t="s">
        <v>1101</v>
      </c>
      <c r="I4620" s="2">
        <f t="shared" si="145"/>
        <v>6</v>
      </c>
      <c r="J4620" s="2" t="s">
        <v>11974</v>
      </c>
    </row>
    <row r="4621" spans="1:10" x14ac:dyDescent="0.25">
      <c r="A4621" s="9">
        <v>7818003903</v>
      </c>
      <c r="B4621" s="10" t="s">
        <v>9748</v>
      </c>
      <c r="C4621" s="13" t="str">
        <f>IF(B4621="","не указан"&amp;COUNTIF($A$3:$A4621,A4621),B4621)</f>
        <v>Помещение на Ленина, 38-3Н</v>
      </c>
      <c r="D4621" s="10" t="str">
        <f t="shared" si="144"/>
        <v>7818003903Помещение на Ленина, 38-3Н</v>
      </c>
      <c r="E4621" s="10" t="s">
        <v>9749</v>
      </c>
      <c r="F4621" s="10" t="s">
        <v>16</v>
      </c>
      <c r="G4621" s="10" t="s">
        <v>1101</v>
      </c>
      <c r="H4621" s="11" t="s">
        <v>1101</v>
      </c>
      <c r="I4621" s="2">
        <f t="shared" si="145"/>
        <v>5</v>
      </c>
      <c r="J4621" s="2" t="s">
        <v>11974</v>
      </c>
    </row>
    <row r="4622" spans="1:10" x14ac:dyDescent="0.25">
      <c r="A4622" s="12">
        <v>7818003903</v>
      </c>
      <c r="B4622" s="13" t="s">
        <v>9750</v>
      </c>
      <c r="C4622" s="13" t="str">
        <f>IF(B4622="","не указан"&amp;COUNTIF($A$3:$A4622,A4622),B4622)</f>
        <v>Помещение на Ленина, 38-4Н</v>
      </c>
      <c r="D4622" s="10" t="str">
        <f t="shared" si="144"/>
        <v>7818003903Помещение на Ленина, 38-4Н</v>
      </c>
      <c r="E4622" s="13" t="s">
        <v>9751</v>
      </c>
      <c r="F4622" s="13" t="s">
        <v>16</v>
      </c>
      <c r="G4622" s="13" t="s">
        <v>1101</v>
      </c>
      <c r="H4622" s="14" t="s">
        <v>1101</v>
      </c>
      <c r="I4622" s="2">
        <f t="shared" si="145"/>
        <v>4</v>
      </c>
      <c r="J4622" s="2" t="s">
        <v>11974</v>
      </c>
    </row>
    <row r="4623" spans="1:10" x14ac:dyDescent="0.25">
      <c r="A4623" s="9">
        <v>7818003903</v>
      </c>
      <c r="B4623" s="10" t="s">
        <v>9752</v>
      </c>
      <c r="C4623" s="13" t="str">
        <f>IF(B4623="","не указан"&amp;COUNTIF($A$3:$A4623,A4623),B4623)</f>
        <v>Помещение на Ленина, 40-2Н</v>
      </c>
      <c r="D4623" s="10" t="str">
        <f t="shared" si="144"/>
        <v>7818003903Помещение на Ленина, 40-2Н</v>
      </c>
      <c r="E4623" s="10"/>
      <c r="F4623" s="10" t="s">
        <v>16</v>
      </c>
      <c r="G4623" s="10" t="s">
        <v>1101</v>
      </c>
      <c r="H4623" s="11" t="s">
        <v>1101</v>
      </c>
      <c r="I4623" s="2">
        <f t="shared" si="145"/>
        <v>3</v>
      </c>
      <c r="J4623" s="2" t="s">
        <v>11974</v>
      </c>
    </row>
    <row r="4624" spans="1:10" x14ac:dyDescent="0.25">
      <c r="A4624" s="12">
        <v>7818003903</v>
      </c>
      <c r="B4624" s="13" t="s">
        <v>9753</v>
      </c>
      <c r="C4624" s="13" t="str">
        <f>IF(B4624="","не указан"&amp;COUNTIF($A$3:$A4624,A4624),B4624)</f>
        <v>Помещение на Мануильского, 22-1Н</v>
      </c>
      <c r="D4624" s="10" t="str">
        <f t="shared" si="144"/>
        <v>7818003903Помещение на Мануильского, 22-1Н</v>
      </c>
      <c r="E4624" s="13" t="s">
        <v>9754</v>
      </c>
      <c r="F4624" s="13" t="s">
        <v>16</v>
      </c>
      <c r="G4624" s="13" t="s">
        <v>1101</v>
      </c>
      <c r="H4624" s="14" t="s">
        <v>1101</v>
      </c>
      <c r="I4624" s="2">
        <f t="shared" si="145"/>
        <v>2</v>
      </c>
      <c r="J4624" s="2" t="s">
        <v>11974</v>
      </c>
    </row>
    <row r="4625" spans="1:10" x14ac:dyDescent="0.25">
      <c r="A4625" s="9">
        <v>7818003903</v>
      </c>
      <c r="B4625" s="10" t="s">
        <v>9755</v>
      </c>
      <c r="C4625" s="13" t="str">
        <f>IF(B4625="","не указан"&amp;COUNTIF($A$3:$A4625,A4625),B4625)</f>
        <v>Помещение на Флотской, 13А-1Н</v>
      </c>
      <c r="D4625" s="10" t="str">
        <f t="shared" si="144"/>
        <v>7818003903Помещение на Флотской, 13А-1Н</v>
      </c>
      <c r="E4625" s="10" t="s">
        <v>9756</v>
      </c>
      <c r="F4625" s="10" t="s">
        <v>16</v>
      </c>
      <c r="G4625" s="10" t="s">
        <v>1101</v>
      </c>
      <c r="H4625" s="11" t="s">
        <v>1101</v>
      </c>
      <c r="I4625" s="2">
        <f t="shared" si="145"/>
        <v>1</v>
      </c>
      <c r="J4625" s="2" t="s">
        <v>11974</v>
      </c>
    </row>
    <row r="4626" spans="1:10" x14ac:dyDescent="0.25">
      <c r="A4626" s="12">
        <v>7818006220</v>
      </c>
      <c r="B4626" s="13"/>
      <c r="C4626" s="13" t="str">
        <f>IF(B4626="","не указан"&amp;COUNTIF($A$3:$A4626,A4626),B4626)</f>
        <v>не указан1</v>
      </c>
      <c r="D4626" s="10" t="str">
        <f t="shared" si="144"/>
        <v>7818006220не указан1</v>
      </c>
      <c r="E4626" s="13" t="s">
        <v>2972</v>
      </c>
      <c r="F4626" s="13" t="s">
        <v>16</v>
      </c>
      <c r="G4626" s="13" t="s">
        <v>1101</v>
      </c>
      <c r="H4626" s="14" t="s">
        <v>1125</v>
      </c>
      <c r="I4626" s="2">
        <f t="shared" si="145"/>
        <v>4</v>
      </c>
      <c r="J4626" s="2" t="s">
        <v>11974</v>
      </c>
    </row>
    <row r="4627" spans="1:10" x14ac:dyDescent="0.25">
      <c r="A4627" s="9">
        <v>7818006220</v>
      </c>
      <c r="B4627" s="10" t="s">
        <v>4927</v>
      </c>
      <c r="C4627" s="13" t="str">
        <f>IF(B4627="","не указан"&amp;COUNTIF($A$3:$A4627,A4627),B4627)</f>
        <v>Дворец культуры</v>
      </c>
      <c r="D4627" s="10" t="str">
        <f t="shared" si="144"/>
        <v>7818006220Дворец культуры</v>
      </c>
      <c r="E4627" s="10" t="s">
        <v>4928</v>
      </c>
      <c r="F4627" s="10" t="s">
        <v>16</v>
      </c>
      <c r="G4627" s="10" t="s">
        <v>1101</v>
      </c>
      <c r="H4627" s="11" t="s">
        <v>1125</v>
      </c>
      <c r="I4627" s="2">
        <f t="shared" si="145"/>
        <v>3</v>
      </c>
      <c r="J4627" s="2" t="s">
        <v>11974</v>
      </c>
    </row>
    <row r="4628" spans="1:10" x14ac:dyDescent="0.25">
      <c r="A4628" s="12">
        <v>7818006220</v>
      </c>
      <c r="B4628" s="13"/>
      <c r="C4628" s="13" t="str">
        <f>IF(B4628="","не указан"&amp;COUNTIF($A$3:$A4628,A4628),B4628)</f>
        <v>не указан3</v>
      </c>
      <c r="D4628" s="10" t="str">
        <f t="shared" si="144"/>
        <v>7818006220не указан3</v>
      </c>
      <c r="E4628" s="13" t="s">
        <v>6814</v>
      </c>
      <c r="F4628" s="13" t="s">
        <v>16</v>
      </c>
      <c r="G4628" s="13" t="s">
        <v>1101</v>
      </c>
      <c r="H4628" s="14" t="s">
        <v>1125</v>
      </c>
      <c r="I4628" s="2">
        <f t="shared" si="145"/>
        <v>2</v>
      </c>
      <c r="J4628" s="2" t="s">
        <v>11974</v>
      </c>
    </row>
    <row r="4629" spans="1:10" x14ac:dyDescent="0.25">
      <c r="A4629" s="9">
        <v>7818006220</v>
      </c>
      <c r="B4629" s="13"/>
      <c r="C4629" s="13" t="str">
        <f>IF(B4629="","не указан"&amp;COUNTIF($A$3:$A4629,A4629),B4629)</f>
        <v>не указан4</v>
      </c>
      <c r="D4629" s="10" t="str">
        <f t="shared" si="144"/>
        <v>7818006220не указан4</v>
      </c>
      <c r="E4629" s="10"/>
      <c r="F4629" s="10" t="s">
        <v>16</v>
      </c>
      <c r="G4629" s="10" t="s">
        <v>1101</v>
      </c>
      <c r="H4629" s="11" t="s">
        <v>1125</v>
      </c>
      <c r="I4629" s="2">
        <f t="shared" si="145"/>
        <v>1</v>
      </c>
      <c r="J4629" s="2" t="s">
        <v>11974</v>
      </c>
    </row>
    <row r="4630" spans="1:10" x14ac:dyDescent="0.25">
      <c r="A4630" s="12">
        <v>7818008683</v>
      </c>
      <c r="B4630" s="13" t="s">
        <v>6105</v>
      </c>
      <c r="C4630" s="13" t="str">
        <f>IF(B4630="","не указан"&amp;COUNTIF($A$3:$A4630,A4630),B4630)</f>
        <v>Здание (Нежилое здание, Административно-производственное)</v>
      </c>
      <c r="D4630" s="10" t="str">
        <f t="shared" si="144"/>
        <v>7818008683Здание (Нежилое здание, Административно-производственное)</v>
      </c>
      <c r="E4630" s="13" t="s">
        <v>6106</v>
      </c>
      <c r="F4630" s="13" t="s">
        <v>16</v>
      </c>
      <c r="G4630" s="13" t="s">
        <v>1101</v>
      </c>
      <c r="H4630" s="14" t="s">
        <v>1137</v>
      </c>
      <c r="I4630" s="2">
        <f t="shared" si="145"/>
        <v>2</v>
      </c>
      <c r="J4630" s="2" t="s">
        <v>11974</v>
      </c>
    </row>
    <row r="4631" spans="1:10" x14ac:dyDescent="0.25">
      <c r="A4631" s="9">
        <v>7818008683</v>
      </c>
      <c r="B4631" s="13"/>
      <c r="C4631" s="13" t="str">
        <f>IF(B4631="","не указан"&amp;COUNTIF($A$3:$A4631,A4631),B4631)</f>
        <v>не указан2</v>
      </c>
      <c r="D4631" s="10" t="str">
        <f t="shared" si="144"/>
        <v>7818008683не указан2</v>
      </c>
      <c r="E4631" s="10" t="s">
        <v>7323</v>
      </c>
      <c r="F4631" s="10" t="s">
        <v>16</v>
      </c>
      <c r="G4631" s="10" t="s">
        <v>1101</v>
      </c>
      <c r="H4631" s="11" t="s">
        <v>1137</v>
      </c>
      <c r="I4631" s="2">
        <f t="shared" si="145"/>
        <v>1</v>
      </c>
      <c r="J4631" s="2" t="s">
        <v>11974</v>
      </c>
    </row>
    <row r="4632" spans="1:10" x14ac:dyDescent="0.25">
      <c r="A4632" s="12">
        <v>7818010139</v>
      </c>
      <c r="B4632" s="13" t="s">
        <v>8208</v>
      </c>
      <c r="C4632" s="13" t="str">
        <f>IF(B4632="","не указан"&amp;COUNTIF($A$3:$A4632,A4632),B4632)</f>
        <v>Образовательное, Отдел школы, встроенное помещение</v>
      </c>
      <c r="D4632" s="10" t="str">
        <f t="shared" si="144"/>
        <v>7818010139Образовательное, Отдел школы, встроенное помещение</v>
      </c>
      <c r="E4632" s="13" t="s">
        <v>8209</v>
      </c>
      <c r="F4632" s="13" t="s">
        <v>16</v>
      </c>
      <c r="G4632" s="13" t="s">
        <v>1101</v>
      </c>
      <c r="H4632" s="14" t="s">
        <v>1130</v>
      </c>
      <c r="I4632" s="2">
        <f t="shared" si="145"/>
        <v>2</v>
      </c>
      <c r="J4632" s="2" t="s">
        <v>11974</v>
      </c>
    </row>
    <row r="4633" spans="1:10" x14ac:dyDescent="0.25">
      <c r="A4633" s="9">
        <v>7818010139</v>
      </c>
      <c r="B4633" s="10" t="s">
        <v>8819</v>
      </c>
      <c r="C4633" s="13" t="str">
        <f>IF(B4633="","не указан"&amp;COUNTIF($A$3:$A4633,A4633),B4633)</f>
        <v>Отдельно стоящее здание, детская музыкальная школа№8</v>
      </c>
      <c r="D4633" s="10" t="str">
        <f t="shared" si="144"/>
        <v>7818010139Отдельно стоящее здание, детская музыкальная школа№8</v>
      </c>
      <c r="E4633" s="10" t="s">
        <v>8820</v>
      </c>
      <c r="F4633" s="10" t="s">
        <v>16</v>
      </c>
      <c r="G4633" s="10" t="s">
        <v>1101</v>
      </c>
      <c r="H4633" s="11" t="s">
        <v>1130</v>
      </c>
      <c r="I4633" s="2">
        <f t="shared" si="145"/>
        <v>1</v>
      </c>
      <c r="J4633" s="2" t="s">
        <v>11974</v>
      </c>
    </row>
    <row r="4634" spans="1:10" x14ac:dyDescent="0.25">
      <c r="A4634" s="12">
        <v>7818010146</v>
      </c>
      <c r="B4634" s="13" t="s">
        <v>11616</v>
      </c>
      <c r="C4634" s="13" t="str">
        <f>IF(B4634="","не указан"&amp;COUNTIF($A$3:$A4634,A4634),B4634)</f>
        <v>Художественная школа</v>
      </c>
      <c r="D4634" s="10" t="str">
        <f t="shared" si="144"/>
        <v>7818010146Художественная школа</v>
      </c>
      <c r="E4634" s="13"/>
      <c r="F4634" s="13" t="s">
        <v>16</v>
      </c>
      <c r="G4634" s="13" t="s">
        <v>1101</v>
      </c>
      <c r="H4634" s="14" t="s">
        <v>1131</v>
      </c>
      <c r="I4634" s="2">
        <f t="shared" si="145"/>
        <v>1</v>
      </c>
      <c r="J4634" s="2" t="s">
        <v>11974</v>
      </c>
    </row>
    <row r="4635" spans="1:10" x14ac:dyDescent="0.25">
      <c r="A4635" s="9">
        <v>7818010330</v>
      </c>
      <c r="B4635" s="13"/>
      <c r="C4635" s="13" t="str">
        <f>IF(B4635="","не указан"&amp;COUNTIF($A$3:$A4635,A4635),B4635)</f>
        <v>не указан1</v>
      </c>
      <c r="D4635" s="10" t="str">
        <f t="shared" si="144"/>
        <v>7818010330не указан1</v>
      </c>
      <c r="E4635" s="10" t="s">
        <v>3775</v>
      </c>
      <c r="F4635" s="10" t="s">
        <v>16</v>
      </c>
      <c r="G4635" s="10" t="s">
        <v>1101</v>
      </c>
      <c r="H4635" s="11" t="s">
        <v>1132</v>
      </c>
      <c r="I4635" s="2">
        <f t="shared" si="145"/>
        <v>3</v>
      </c>
      <c r="J4635" s="2" t="s">
        <v>11974</v>
      </c>
    </row>
    <row r="4636" spans="1:10" x14ac:dyDescent="0.25">
      <c r="A4636" s="12">
        <v>7818010330</v>
      </c>
      <c r="B4636" s="13" t="s">
        <v>6848</v>
      </c>
      <c r="C4636" s="13" t="str">
        <f>IF(B4636="","не указан"&amp;COUNTIF($A$3:$A4636,A4636),B4636)</f>
        <v>Комплексный центр социального обслуживания населения</v>
      </c>
      <c r="D4636" s="10" t="str">
        <f t="shared" si="144"/>
        <v>7818010330Комплексный центр социального обслуживания населения</v>
      </c>
      <c r="E4636" s="13" t="s">
        <v>6849</v>
      </c>
      <c r="F4636" s="13" t="s">
        <v>16</v>
      </c>
      <c r="G4636" s="13" t="s">
        <v>1101</v>
      </c>
      <c r="H4636" s="14" t="s">
        <v>1132</v>
      </c>
      <c r="I4636" s="2">
        <f t="shared" si="145"/>
        <v>2</v>
      </c>
      <c r="J4636" s="2" t="s">
        <v>11974</v>
      </c>
    </row>
    <row r="4637" spans="1:10" x14ac:dyDescent="0.25">
      <c r="A4637" s="9">
        <v>7818010330</v>
      </c>
      <c r="B4637" s="10" t="s">
        <v>8777</v>
      </c>
      <c r="C4637" s="13" t="str">
        <f>IF(B4637="","не указан"&amp;COUNTIF($A$3:$A4637,A4637),B4637)</f>
        <v>Отделение социальной помощи лицам без определенного места жительства, включающее дом ночного пребывания для бездомных</v>
      </c>
      <c r="D4637" s="10" t="str">
        <f t="shared" si="144"/>
        <v>7818010330Отделение социальной помощи лицам без определенного места жительства, включающее дом ночного пребывания для бездомных</v>
      </c>
      <c r="E4637" s="10" t="s">
        <v>8778</v>
      </c>
      <c r="F4637" s="10" t="s">
        <v>16</v>
      </c>
      <c r="G4637" s="10" t="s">
        <v>1101</v>
      </c>
      <c r="H4637" s="11" t="s">
        <v>1132</v>
      </c>
      <c r="I4637" s="2">
        <f t="shared" si="145"/>
        <v>1</v>
      </c>
      <c r="J4637" s="2" t="s">
        <v>11974</v>
      </c>
    </row>
    <row r="4638" spans="1:10" x14ac:dyDescent="0.25">
      <c r="A4638" s="12">
        <v>7818010410</v>
      </c>
      <c r="B4638" s="13" t="s">
        <v>3548</v>
      </c>
      <c r="C4638" s="13" t="str">
        <f>IF(B4638="","не указан"&amp;COUNTIF($A$3:$A4638,A4638),B4638)</f>
        <v>Бытовое помещение</v>
      </c>
      <c r="D4638" s="10" t="str">
        <f t="shared" si="144"/>
        <v>7818010410Бытовое помещение</v>
      </c>
      <c r="E4638" s="13"/>
      <c r="F4638" s="13" t="s">
        <v>16</v>
      </c>
      <c r="G4638" s="13" t="s">
        <v>1101</v>
      </c>
      <c r="H4638" s="14" t="s">
        <v>1121</v>
      </c>
      <c r="I4638" s="2">
        <f t="shared" si="145"/>
        <v>10</v>
      </c>
      <c r="J4638" s="2" t="s">
        <v>11974</v>
      </c>
    </row>
    <row r="4639" spans="1:10" x14ac:dyDescent="0.25">
      <c r="A4639" s="9">
        <v>7818010410</v>
      </c>
      <c r="B4639" s="13"/>
      <c r="C4639" s="13" t="str">
        <f>IF(B4639="","не указан"&amp;COUNTIF($A$3:$A4639,A4639),B4639)</f>
        <v>не указан2</v>
      </c>
      <c r="D4639" s="10" t="str">
        <f t="shared" si="144"/>
        <v>7818010410не указан2</v>
      </c>
      <c r="E4639" s="10" t="s">
        <v>3549</v>
      </c>
      <c r="F4639" s="10" t="s">
        <v>16</v>
      </c>
      <c r="G4639" s="10" t="s">
        <v>1101</v>
      </c>
      <c r="H4639" s="11" t="s">
        <v>1121</v>
      </c>
      <c r="I4639" s="2">
        <f t="shared" si="145"/>
        <v>9</v>
      </c>
      <c r="J4639" s="2" t="s">
        <v>11974</v>
      </c>
    </row>
    <row r="4640" spans="1:10" x14ac:dyDescent="0.25">
      <c r="A4640" s="12">
        <v>7818010410</v>
      </c>
      <c r="B4640" s="13" t="s">
        <v>3632</v>
      </c>
      <c r="C4640" s="13" t="str">
        <f>IF(B4640="","не указан"&amp;COUNTIF($A$3:$A4640,A4640),B4640)</f>
        <v>Военно-спортивный клуб "Русич"</v>
      </c>
      <c r="D4640" s="10" t="str">
        <f t="shared" si="144"/>
        <v>7818010410Военно-спортивный клуб "Русич"</v>
      </c>
      <c r="E4640" s="13"/>
      <c r="F4640" s="13" t="s">
        <v>16</v>
      </c>
      <c r="G4640" s="13" t="s">
        <v>1101</v>
      </c>
      <c r="H4640" s="14" t="s">
        <v>1121</v>
      </c>
      <c r="I4640" s="2">
        <f t="shared" si="145"/>
        <v>8</v>
      </c>
      <c r="J4640" s="2" t="s">
        <v>11974</v>
      </c>
    </row>
    <row r="4641" spans="1:10" x14ac:dyDescent="0.25">
      <c r="A4641" s="9">
        <v>7818010410</v>
      </c>
      <c r="B4641" s="10" t="s">
        <v>6769</v>
      </c>
      <c r="C4641" s="13" t="str">
        <f>IF(B4641="","не указан"&amp;COUNTIF($A$3:$A4641,A4641),B4641)</f>
        <v>Караульное помещение</v>
      </c>
      <c r="D4641" s="10" t="str">
        <f t="shared" si="144"/>
        <v>7818010410Караульное помещение</v>
      </c>
      <c r="E4641" s="10" t="s">
        <v>6770</v>
      </c>
      <c r="F4641" s="10" t="s">
        <v>16</v>
      </c>
      <c r="G4641" s="10" t="s">
        <v>1101</v>
      </c>
      <c r="H4641" s="11" t="s">
        <v>1121</v>
      </c>
      <c r="I4641" s="2">
        <f t="shared" si="145"/>
        <v>7</v>
      </c>
      <c r="J4641" s="2" t="s">
        <v>11974</v>
      </c>
    </row>
    <row r="4642" spans="1:10" x14ac:dyDescent="0.25">
      <c r="A4642" s="12">
        <v>7818010410</v>
      </c>
      <c r="B4642" s="13" t="s">
        <v>6815</v>
      </c>
      <c r="C4642" s="13" t="str">
        <f>IF(B4642="","не указан"&amp;COUNTIF($A$3:$A4642,A4642),B4642)</f>
        <v>Клуб настольного тенниса "Эйс"</v>
      </c>
      <c r="D4642" s="10" t="str">
        <f t="shared" si="144"/>
        <v>7818010410Клуб настольного тенниса "Эйс"</v>
      </c>
      <c r="E4642" s="13"/>
      <c r="F4642" s="13" t="s">
        <v>16</v>
      </c>
      <c r="G4642" s="13" t="s">
        <v>1101</v>
      </c>
      <c r="H4642" s="14" t="s">
        <v>1121</v>
      </c>
      <c r="I4642" s="2">
        <f t="shared" si="145"/>
        <v>6</v>
      </c>
      <c r="J4642" s="2" t="s">
        <v>11974</v>
      </c>
    </row>
    <row r="4643" spans="1:10" x14ac:dyDescent="0.25">
      <c r="A4643" s="9">
        <v>7818010410</v>
      </c>
      <c r="B4643" s="10" t="s">
        <v>8486</v>
      </c>
      <c r="C4643" s="13" t="str">
        <f>IF(B4643="","не указан"&amp;COUNTIF($A$3:$A4643,A4643),B4643)</f>
        <v>Опорный центр спортивно-массовой работы с молодёжью допризывного возраста</v>
      </c>
      <c r="D4643" s="10" t="str">
        <f t="shared" si="144"/>
        <v>7818010410Опорный центр спортивно-массовой работы с молодёжью допризывного возраста</v>
      </c>
      <c r="E4643" s="10"/>
      <c r="F4643" s="10" t="s">
        <v>16</v>
      </c>
      <c r="G4643" s="10" t="s">
        <v>1101</v>
      </c>
      <c r="H4643" s="11" t="s">
        <v>1121</v>
      </c>
      <c r="I4643" s="2">
        <f t="shared" si="145"/>
        <v>5</v>
      </c>
      <c r="J4643" s="2" t="s">
        <v>11974</v>
      </c>
    </row>
    <row r="4644" spans="1:10" x14ac:dyDescent="0.25">
      <c r="A4644" s="12">
        <v>7818010410</v>
      </c>
      <c r="B4644" s="13"/>
      <c r="C4644" s="13" t="str">
        <f>IF(B4644="","не указан"&amp;COUNTIF($A$3:$A4644,A4644),B4644)</f>
        <v>не указан7</v>
      </c>
      <c r="D4644" s="10" t="str">
        <f t="shared" si="144"/>
        <v>7818010410не указан7</v>
      </c>
      <c r="E4644" s="13" t="s">
        <v>3549</v>
      </c>
      <c r="F4644" s="13" t="s">
        <v>16</v>
      </c>
      <c r="G4644" s="13" t="s">
        <v>1101</v>
      </c>
      <c r="H4644" s="14" t="s">
        <v>1121</v>
      </c>
      <c r="I4644" s="2">
        <f t="shared" si="145"/>
        <v>4</v>
      </c>
      <c r="J4644" s="2" t="s">
        <v>11974</v>
      </c>
    </row>
    <row r="4645" spans="1:10" x14ac:dyDescent="0.25">
      <c r="A4645" s="9">
        <v>7818010410</v>
      </c>
      <c r="B4645" s="10" t="s">
        <v>11097</v>
      </c>
      <c r="C4645" s="13" t="str">
        <f>IF(B4645="","не указан"&amp;COUNTIF($A$3:$A4645,A4645),B4645)</f>
        <v>Управление</v>
      </c>
      <c r="D4645" s="10" t="str">
        <f t="shared" si="144"/>
        <v>7818010410Управление</v>
      </c>
      <c r="E4645" s="10"/>
      <c r="F4645" s="10" t="s">
        <v>16</v>
      </c>
      <c r="G4645" s="10" t="s">
        <v>1101</v>
      </c>
      <c r="H4645" s="11" t="s">
        <v>1121</v>
      </c>
      <c r="I4645" s="2">
        <f t="shared" si="145"/>
        <v>3</v>
      </c>
      <c r="J4645" s="2" t="s">
        <v>11974</v>
      </c>
    </row>
    <row r="4646" spans="1:10" x14ac:dyDescent="0.25">
      <c r="A4646" s="12">
        <v>7818010410</v>
      </c>
      <c r="B4646" s="13" t="s">
        <v>11583</v>
      </c>
      <c r="C4646" s="13" t="str">
        <f>IF(B4646="","не указан"&amp;COUNTIF($A$3:$A4646,A4646),B4646)</f>
        <v>Хоккейная площадка</v>
      </c>
      <c r="D4646" s="10" t="str">
        <f t="shared" si="144"/>
        <v>7818010410Хоккейная площадка</v>
      </c>
      <c r="E4646" s="13" t="s">
        <v>11584</v>
      </c>
      <c r="F4646" s="13" t="s">
        <v>16</v>
      </c>
      <c r="G4646" s="13" t="s">
        <v>1101</v>
      </c>
      <c r="H4646" s="14" t="s">
        <v>1121</v>
      </c>
      <c r="I4646" s="2">
        <f t="shared" si="145"/>
        <v>2</v>
      </c>
      <c r="J4646" s="2" t="s">
        <v>11974</v>
      </c>
    </row>
    <row r="4647" spans="1:10" x14ac:dyDescent="0.25">
      <c r="A4647" s="9">
        <v>7818010410</v>
      </c>
      <c r="B4647" s="10" t="s">
        <v>11631</v>
      </c>
      <c r="C4647" s="13" t="str">
        <f>IF(B4647="","не указан"&amp;COUNTIF($A$3:$A4647,A4647),B4647)</f>
        <v>Центр единоборств</v>
      </c>
      <c r="D4647" s="10" t="str">
        <f t="shared" si="144"/>
        <v>7818010410Центр единоборств</v>
      </c>
      <c r="E4647" s="10" t="s">
        <v>11632</v>
      </c>
      <c r="F4647" s="10" t="s">
        <v>16</v>
      </c>
      <c r="G4647" s="10" t="s">
        <v>1101</v>
      </c>
      <c r="H4647" s="11" t="s">
        <v>1121</v>
      </c>
      <c r="I4647" s="2">
        <f t="shared" si="145"/>
        <v>1</v>
      </c>
      <c r="J4647" s="2" t="s">
        <v>11974</v>
      </c>
    </row>
    <row r="4648" spans="1:10" x14ac:dyDescent="0.25">
      <c r="A4648" s="12">
        <v>7818010763</v>
      </c>
      <c r="B4648" s="13" t="s">
        <v>4029</v>
      </c>
      <c r="C4648" s="13" t="str">
        <f>IF(B4648="","не указан"&amp;COUNTIF($A$3:$A4648,A4648),B4648)</f>
        <v>ГБОУ СОШ №422, спортивный зал</v>
      </c>
      <c r="D4648" s="10" t="str">
        <f t="shared" si="144"/>
        <v>7818010763ГБОУ СОШ №422, спортивный зал</v>
      </c>
      <c r="E4648" s="13"/>
      <c r="F4648" s="13" t="s">
        <v>16</v>
      </c>
      <c r="G4648" s="13" t="s">
        <v>1101</v>
      </c>
      <c r="H4648" s="14" t="s">
        <v>1124</v>
      </c>
      <c r="I4648" s="2">
        <f t="shared" si="145"/>
        <v>4</v>
      </c>
      <c r="J4648" s="2" t="s">
        <v>11974</v>
      </c>
    </row>
    <row r="4649" spans="1:10" x14ac:dyDescent="0.25">
      <c r="A4649" s="9">
        <v>7818010763</v>
      </c>
      <c r="B4649" s="10" t="s">
        <v>6408</v>
      </c>
      <c r="C4649" s="13" t="str">
        <f>IF(B4649="","не указан"&amp;COUNTIF($A$3:$A4649,A4649),B4649)</f>
        <v>Здание Ленина 45</v>
      </c>
      <c r="D4649" s="10" t="str">
        <f t="shared" si="144"/>
        <v>7818010763Здание Ленина 45</v>
      </c>
      <c r="E4649" s="10"/>
      <c r="F4649" s="10" t="s">
        <v>16</v>
      </c>
      <c r="G4649" s="10" t="s">
        <v>1101</v>
      </c>
      <c r="H4649" s="11" t="s">
        <v>1124</v>
      </c>
      <c r="I4649" s="2">
        <f t="shared" si="145"/>
        <v>3</v>
      </c>
      <c r="J4649" s="2" t="s">
        <v>11974</v>
      </c>
    </row>
    <row r="4650" spans="1:10" x14ac:dyDescent="0.25">
      <c r="A4650" s="12">
        <v>7818010763</v>
      </c>
      <c r="B4650" s="13"/>
      <c r="C4650" s="13" t="str">
        <f>IF(B4650="","не указан"&amp;COUNTIF($A$3:$A4650,A4650),B4650)</f>
        <v>не указан3</v>
      </c>
      <c r="D4650" s="10" t="str">
        <f t="shared" si="144"/>
        <v>7818010763не указан3</v>
      </c>
      <c r="E4650" s="13" t="s">
        <v>10721</v>
      </c>
      <c r="F4650" s="13" t="s">
        <v>16</v>
      </c>
      <c r="G4650" s="13" t="s">
        <v>1101</v>
      </c>
      <c r="H4650" s="14" t="s">
        <v>1124</v>
      </c>
      <c r="I4650" s="2">
        <f t="shared" si="145"/>
        <v>2</v>
      </c>
      <c r="J4650" s="2" t="s">
        <v>11974</v>
      </c>
    </row>
    <row r="4651" spans="1:10" x14ac:dyDescent="0.25">
      <c r="A4651" s="9">
        <v>7818010763</v>
      </c>
      <c r="B4651" s="13"/>
      <c r="C4651" s="13" t="str">
        <f>IF(B4651="","не указан"&amp;COUNTIF($A$3:$A4651,A4651),B4651)</f>
        <v>не указан4</v>
      </c>
      <c r="D4651" s="10" t="str">
        <f t="shared" si="144"/>
        <v>7818010763не указан4</v>
      </c>
      <c r="E4651" s="10" t="s">
        <v>11476</v>
      </c>
      <c r="F4651" s="10" t="s">
        <v>16</v>
      </c>
      <c r="G4651" s="10" t="s">
        <v>1101</v>
      </c>
      <c r="H4651" s="11" t="s">
        <v>1124</v>
      </c>
      <c r="I4651" s="2">
        <f t="shared" si="145"/>
        <v>1</v>
      </c>
      <c r="J4651" s="2" t="s">
        <v>11974</v>
      </c>
    </row>
    <row r="4652" spans="1:10" x14ac:dyDescent="0.25">
      <c r="A4652" s="12">
        <v>7818010770</v>
      </c>
      <c r="B4652" s="13" t="s">
        <v>4863</v>
      </c>
      <c r="C4652" s="13" t="str">
        <f>IF(B4652="","не указан"&amp;COUNTIF($A$3:$A4652,A4652),B4652)</f>
        <v>Государственное бюджетное учреждение дополнительного образования  Дом детского творчества  Кронштадтского района Санкт-Петербурга «Град чудес»</v>
      </c>
      <c r="D4652" s="10" t="str">
        <f t="shared" si="144"/>
        <v>7818010770Государственное бюджетное учреждение дополнительного образования  Дом детского творчества  Кронштадтского района Санкт-Петербурга «Град чудес»</v>
      </c>
      <c r="E4652" s="13" t="s">
        <v>4864</v>
      </c>
      <c r="F4652" s="13" t="s">
        <v>16</v>
      </c>
      <c r="G4652" s="13" t="s">
        <v>1101</v>
      </c>
      <c r="H4652" s="14" t="s">
        <v>1119</v>
      </c>
      <c r="I4652" s="2">
        <f t="shared" si="145"/>
        <v>1</v>
      </c>
      <c r="J4652" s="2" t="s">
        <v>11974</v>
      </c>
    </row>
    <row r="4653" spans="1:10" x14ac:dyDescent="0.25">
      <c r="A4653" s="9">
        <v>7818010788</v>
      </c>
      <c r="B4653" s="13"/>
      <c r="C4653" s="13" t="str">
        <f>IF(B4653="","не указан"&amp;COUNTIF($A$3:$A4653,A4653),B4653)</f>
        <v>не указан1</v>
      </c>
      <c r="D4653" s="10" t="str">
        <f t="shared" si="144"/>
        <v>7818010788не указан1</v>
      </c>
      <c r="E4653" s="10" t="s">
        <v>6263</v>
      </c>
      <c r="F4653" s="10" t="s">
        <v>16</v>
      </c>
      <c r="G4653" s="10" t="s">
        <v>1101</v>
      </c>
      <c r="H4653" s="11" t="s">
        <v>1102</v>
      </c>
      <c r="I4653" s="2">
        <f t="shared" si="145"/>
        <v>2</v>
      </c>
      <c r="J4653" s="2" t="s">
        <v>11974</v>
      </c>
    </row>
    <row r="4654" spans="1:10" x14ac:dyDescent="0.25">
      <c r="A4654" s="12">
        <v>7818010788</v>
      </c>
      <c r="B4654" s="13" t="s">
        <v>9717</v>
      </c>
      <c r="C4654" s="13" t="str">
        <f>IF(B4654="","не указан"&amp;COUNTIF($A$3:$A4654,A4654),B4654)</f>
        <v>Помещение в МКД</v>
      </c>
      <c r="D4654" s="10" t="str">
        <f t="shared" si="144"/>
        <v>7818010788Помещение в МКД</v>
      </c>
      <c r="E4654" s="13"/>
      <c r="F4654" s="13" t="s">
        <v>16</v>
      </c>
      <c r="G4654" s="13" t="s">
        <v>1101</v>
      </c>
      <c r="H4654" s="14" t="s">
        <v>1102</v>
      </c>
      <c r="I4654" s="2">
        <f t="shared" si="145"/>
        <v>1</v>
      </c>
      <c r="J4654" s="2" t="s">
        <v>11974</v>
      </c>
    </row>
    <row r="4655" spans="1:10" x14ac:dyDescent="0.25">
      <c r="A4655" s="9">
        <v>7818010795</v>
      </c>
      <c r="B4655" s="10" t="s">
        <v>4371</v>
      </c>
      <c r="C4655" s="13" t="str">
        <f>IF(B4655="","не указан"&amp;COUNTIF($A$3:$A4655,A4655),B4655)</f>
        <v>Государственное бюджетное дошкольное образовательное учреждение детский сад № 2 общеразвивающего вида Кронштадтского района Санкт-Петербурга</v>
      </c>
      <c r="D4655" s="10" t="str">
        <f t="shared" si="144"/>
        <v>7818010795Государственное бюджетное дошкольное образовательное учреждение детский сад № 2 общеразвивающего вида Кронштадтского района Санкт-Петербурга</v>
      </c>
      <c r="E4655" s="10"/>
      <c r="F4655" s="10" t="s">
        <v>16</v>
      </c>
      <c r="G4655" s="10" t="s">
        <v>1101</v>
      </c>
      <c r="H4655" s="11" t="s">
        <v>1107</v>
      </c>
      <c r="I4655" s="2">
        <f t="shared" si="145"/>
        <v>1</v>
      </c>
      <c r="J4655" s="2" t="s">
        <v>11974</v>
      </c>
    </row>
    <row r="4656" spans="1:10" x14ac:dyDescent="0.25">
      <c r="A4656" s="12">
        <v>7818010805</v>
      </c>
      <c r="B4656" s="13" t="s">
        <v>6182</v>
      </c>
      <c r="C4656" s="13" t="str">
        <f>IF(B4656="","не указан"&amp;COUNTIF($A$3:$A4656,A4656),B4656)</f>
        <v>Здание ГБДОУ детский сад №4 Кронштадтского района Санкт-Петербурга</v>
      </c>
      <c r="D4656" s="10" t="str">
        <f t="shared" si="144"/>
        <v>7818010805Здание ГБДОУ детский сад №4 Кронштадтского района Санкт-Петербурга</v>
      </c>
      <c r="E4656" s="13" t="s">
        <v>6183</v>
      </c>
      <c r="F4656" s="13" t="s">
        <v>16</v>
      </c>
      <c r="G4656" s="13" t="s">
        <v>1101</v>
      </c>
      <c r="H4656" s="14" t="s">
        <v>1108</v>
      </c>
      <c r="I4656" s="2">
        <f t="shared" si="145"/>
        <v>1</v>
      </c>
      <c r="J4656" s="2" t="s">
        <v>11974</v>
      </c>
    </row>
    <row r="4657" spans="1:10" x14ac:dyDescent="0.25">
      <c r="A4657" s="9">
        <v>7818010812</v>
      </c>
      <c r="B4657" s="10" t="s">
        <v>8152</v>
      </c>
      <c r="C4657" s="13" t="str">
        <f>IF(B4657="","не указан"&amp;COUNTIF($A$3:$A4657,A4657),B4657)</f>
        <v>Образовательное учреждение (детский сад)</v>
      </c>
      <c r="D4657" s="10" t="str">
        <f t="shared" si="144"/>
        <v>7818010812Образовательное учреждение (детский сад)</v>
      </c>
      <c r="E4657" s="10" t="s">
        <v>8153</v>
      </c>
      <c r="F4657" s="10" t="s">
        <v>16</v>
      </c>
      <c r="G4657" s="10" t="s">
        <v>1101</v>
      </c>
      <c r="H4657" s="11" t="s">
        <v>1111</v>
      </c>
      <c r="I4657" s="2">
        <f t="shared" si="145"/>
        <v>2</v>
      </c>
      <c r="J4657" s="2" t="s">
        <v>11974</v>
      </c>
    </row>
    <row r="4658" spans="1:10" x14ac:dyDescent="0.25">
      <c r="A4658" s="12">
        <v>7818010812</v>
      </c>
      <c r="B4658" s="13" t="s">
        <v>8167</v>
      </c>
      <c r="C4658" s="13" t="str">
        <f>IF(B4658="","не указан"&amp;COUNTIF($A$3:$A4658,A4658),B4658)</f>
        <v>Образовательное учреждение (школа)</v>
      </c>
      <c r="D4658" s="10" t="str">
        <f t="shared" si="144"/>
        <v>7818010812Образовательное учреждение (школа)</v>
      </c>
      <c r="E4658" s="13" t="s">
        <v>8168</v>
      </c>
      <c r="F4658" s="13" t="s">
        <v>16</v>
      </c>
      <c r="G4658" s="13" t="s">
        <v>1101</v>
      </c>
      <c r="H4658" s="14" t="s">
        <v>1111</v>
      </c>
      <c r="I4658" s="2">
        <f t="shared" si="145"/>
        <v>1</v>
      </c>
      <c r="J4658" s="2" t="s">
        <v>11974</v>
      </c>
    </row>
    <row r="4659" spans="1:10" x14ac:dyDescent="0.25">
      <c r="A4659" s="9">
        <v>7818010820</v>
      </c>
      <c r="B4659" s="10" t="s">
        <v>6336</v>
      </c>
      <c r="C4659" s="13" t="str">
        <f>IF(B4659="","не указан"&amp;COUNTIF($A$3:$A4659,A4659),B4659)</f>
        <v>здание детского сада №1</v>
      </c>
      <c r="D4659" s="10" t="str">
        <f t="shared" si="144"/>
        <v>7818010820здание детского сада №1</v>
      </c>
      <c r="E4659" s="10" t="s">
        <v>6337</v>
      </c>
      <c r="F4659" s="10" t="s">
        <v>16</v>
      </c>
      <c r="G4659" s="10" t="s">
        <v>1101</v>
      </c>
      <c r="H4659" s="11" t="s">
        <v>1110</v>
      </c>
      <c r="I4659" s="2">
        <f t="shared" si="145"/>
        <v>2</v>
      </c>
      <c r="J4659" s="2" t="s">
        <v>11974</v>
      </c>
    </row>
    <row r="4660" spans="1:10" x14ac:dyDescent="0.25">
      <c r="A4660" s="12">
        <v>7818010820</v>
      </c>
      <c r="B4660" s="13" t="s">
        <v>6342</v>
      </c>
      <c r="C4660" s="13" t="str">
        <f>IF(B4660="","не указан"&amp;COUNTIF($A$3:$A4660,A4660),B4660)</f>
        <v>здание детского сада №2</v>
      </c>
      <c r="D4660" s="10" t="str">
        <f t="shared" si="144"/>
        <v>7818010820здание детского сада №2</v>
      </c>
      <c r="E4660" s="13" t="s">
        <v>6343</v>
      </c>
      <c r="F4660" s="13" t="s">
        <v>16</v>
      </c>
      <c r="G4660" s="13" t="s">
        <v>1101</v>
      </c>
      <c r="H4660" s="14" t="s">
        <v>1110</v>
      </c>
      <c r="I4660" s="2">
        <f t="shared" si="145"/>
        <v>1</v>
      </c>
      <c r="J4660" s="2" t="s">
        <v>11974</v>
      </c>
    </row>
    <row r="4661" spans="1:10" x14ac:dyDescent="0.25">
      <c r="A4661" s="9">
        <v>7818010844</v>
      </c>
      <c r="B4661" s="10" t="s">
        <v>4558</v>
      </c>
      <c r="C4661" s="13" t="str">
        <f>IF(B4661="","не указан"&amp;COUNTIF($A$3:$A4661,A4661),B4661)</f>
        <v>Государственное бюджетное дошкольное образовательное учреждение детский сад №13 комбинированного вида Кронштадтского района  Санкт-Петербурга</v>
      </c>
      <c r="D4661" s="10" t="str">
        <f t="shared" si="144"/>
        <v>7818010844Государственное бюджетное дошкольное образовательное учреждение детский сад №13 комбинированного вида Кронштадтского района  Санкт-Петербурга</v>
      </c>
      <c r="E4661" s="10"/>
      <c r="F4661" s="10" t="s">
        <v>16</v>
      </c>
      <c r="G4661" s="10" t="s">
        <v>1101</v>
      </c>
      <c r="H4661" s="11" t="s">
        <v>1103</v>
      </c>
      <c r="I4661" s="2">
        <f t="shared" si="145"/>
        <v>2</v>
      </c>
      <c r="J4661" s="2" t="s">
        <v>11974</v>
      </c>
    </row>
    <row r="4662" spans="1:10" x14ac:dyDescent="0.25">
      <c r="A4662" s="12">
        <v>7818010844</v>
      </c>
      <c r="B4662" s="13" t="s">
        <v>8158</v>
      </c>
      <c r="C4662" s="13" t="str">
        <f>IF(B4662="","не указан"&amp;COUNTIF($A$3:$A4662,A4662),B4662)</f>
        <v>образовательное учреждение (здание №2)</v>
      </c>
      <c r="D4662" s="10" t="str">
        <f t="shared" si="144"/>
        <v>7818010844образовательное учреждение (здание №2)</v>
      </c>
      <c r="E4662" s="13"/>
      <c r="F4662" s="13" t="s">
        <v>16</v>
      </c>
      <c r="G4662" s="13" t="s">
        <v>1101</v>
      </c>
      <c r="H4662" s="14" t="s">
        <v>1103</v>
      </c>
      <c r="I4662" s="2">
        <f t="shared" si="145"/>
        <v>1</v>
      </c>
      <c r="J4662" s="2" t="s">
        <v>11974</v>
      </c>
    </row>
    <row r="4663" spans="1:10" x14ac:dyDescent="0.25">
      <c r="A4663" s="9">
        <v>7818010851</v>
      </c>
      <c r="B4663" s="13"/>
      <c r="C4663" s="13" t="str">
        <f>IF(B4663="","не указан"&amp;COUNTIF($A$3:$A4663,A4663),B4663)</f>
        <v>не указан1</v>
      </c>
      <c r="D4663" s="10" t="str">
        <f t="shared" si="144"/>
        <v>7818010851не указан1</v>
      </c>
      <c r="E4663" s="10" t="s">
        <v>5792</v>
      </c>
      <c r="F4663" s="10" t="s">
        <v>16</v>
      </c>
      <c r="G4663" s="10" t="s">
        <v>1101</v>
      </c>
      <c r="H4663" s="11" t="s">
        <v>1104</v>
      </c>
      <c r="I4663" s="2">
        <f t="shared" si="145"/>
        <v>1</v>
      </c>
      <c r="J4663" s="2" t="s">
        <v>11974</v>
      </c>
    </row>
    <row r="4664" spans="1:10" x14ac:dyDescent="0.25">
      <c r="A4664" s="12">
        <v>7818010869</v>
      </c>
      <c r="B4664" s="13"/>
      <c r="C4664" s="13" t="str">
        <f>IF(B4664="","не указан"&amp;COUNTIF($A$3:$A4664,A4664),B4664)</f>
        <v>не указан1</v>
      </c>
      <c r="D4664" s="10" t="str">
        <f t="shared" si="144"/>
        <v>7818010869не указан1</v>
      </c>
      <c r="E4664" s="13" t="s">
        <v>8016</v>
      </c>
      <c r="F4664" s="13" t="s">
        <v>16</v>
      </c>
      <c r="G4664" s="13" t="s">
        <v>1101</v>
      </c>
      <c r="H4664" s="14" t="s">
        <v>1105</v>
      </c>
      <c r="I4664" s="2">
        <f t="shared" si="145"/>
        <v>1</v>
      </c>
      <c r="J4664" s="2" t="s">
        <v>11974</v>
      </c>
    </row>
    <row r="4665" spans="1:10" x14ac:dyDescent="0.25">
      <c r="A4665" s="9">
        <v>7818010876</v>
      </c>
      <c r="B4665" s="10" t="s">
        <v>5744</v>
      </c>
      <c r="C4665" s="13" t="str">
        <f>IF(B4665="","не указан"&amp;COUNTIF($A$3:$A4665,A4665),B4665)</f>
        <v>дошкольное образование детей</v>
      </c>
      <c r="D4665" s="10" t="str">
        <f t="shared" si="144"/>
        <v>7818010876дошкольное образование детей</v>
      </c>
      <c r="E4665" s="10" t="s">
        <v>5745</v>
      </c>
      <c r="F4665" s="10" t="s">
        <v>16</v>
      </c>
      <c r="G4665" s="10" t="s">
        <v>1101</v>
      </c>
      <c r="H4665" s="11" t="s">
        <v>1106</v>
      </c>
      <c r="I4665" s="2">
        <f t="shared" si="145"/>
        <v>2</v>
      </c>
      <c r="J4665" s="2" t="s">
        <v>11974</v>
      </c>
    </row>
    <row r="4666" spans="1:10" x14ac:dyDescent="0.25">
      <c r="A4666" s="12">
        <v>7818010876</v>
      </c>
      <c r="B4666" s="13" t="s">
        <v>7903</v>
      </c>
      <c r="C4666" s="13" t="str">
        <f>IF(B4666="","не указан"&amp;COUNTIF($A$3:$A4666,A4666),B4666)</f>
        <v>образование детей</v>
      </c>
      <c r="D4666" s="10" t="str">
        <f t="shared" si="144"/>
        <v>7818010876образование детей</v>
      </c>
      <c r="E4666" s="13" t="s">
        <v>7904</v>
      </c>
      <c r="F4666" s="13" t="s">
        <v>16</v>
      </c>
      <c r="G4666" s="13" t="s">
        <v>1101</v>
      </c>
      <c r="H4666" s="14" t="s">
        <v>1106</v>
      </c>
      <c r="I4666" s="2">
        <f t="shared" si="145"/>
        <v>1</v>
      </c>
      <c r="J4666" s="2" t="s">
        <v>11974</v>
      </c>
    </row>
    <row r="4667" spans="1:10" x14ac:dyDescent="0.25">
      <c r="A4667" s="9">
        <v>7818010883</v>
      </c>
      <c r="B4667" s="10" t="s">
        <v>7741</v>
      </c>
      <c r="C4667" s="13" t="str">
        <f>IF(B4667="","не указан"&amp;COUNTIF($A$3:$A4667,A4667),B4667)</f>
        <v>нежилое здание-школа</v>
      </c>
      <c r="D4667" s="10" t="str">
        <f t="shared" si="144"/>
        <v>7818010883нежилое здание-школа</v>
      </c>
      <c r="E4667" s="10" t="s">
        <v>7742</v>
      </c>
      <c r="F4667" s="10" t="s">
        <v>16</v>
      </c>
      <c r="G4667" s="10" t="s">
        <v>1101</v>
      </c>
      <c r="H4667" s="11" t="s">
        <v>1112</v>
      </c>
      <c r="I4667" s="2">
        <f t="shared" si="145"/>
        <v>1</v>
      </c>
      <c r="J4667" s="2" t="s">
        <v>11974</v>
      </c>
    </row>
    <row r="4668" spans="1:10" x14ac:dyDescent="0.25">
      <c r="A4668" s="12">
        <v>7818010890</v>
      </c>
      <c r="B4668" s="13"/>
      <c r="C4668" s="13" t="str">
        <f>IF(B4668="","не указан"&amp;COUNTIF($A$3:$A4668,A4668),B4668)</f>
        <v>не указан1</v>
      </c>
      <c r="D4668" s="10" t="str">
        <f t="shared" si="144"/>
        <v>7818010890не указан1</v>
      </c>
      <c r="E4668" s="13" t="s">
        <v>3268</v>
      </c>
      <c r="F4668" s="13" t="s">
        <v>16</v>
      </c>
      <c r="G4668" s="13" t="s">
        <v>1101</v>
      </c>
      <c r="H4668" s="14" t="s">
        <v>1113</v>
      </c>
      <c r="I4668" s="2">
        <f t="shared" si="145"/>
        <v>1</v>
      </c>
      <c r="J4668" s="2" t="s">
        <v>11974</v>
      </c>
    </row>
    <row r="4669" spans="1:10" x14ac:dyDescent="0.25">
      <c r="A4669" s="9">
        <v>7818010900</v>
      </c>
      <c r="B4669" s="13"/>
      <c r="C4669" s="13" t="str">
        <f>IF(B4669="","не указан"&amp;COUNTIF($A$3:$A4669,A4669),B4669)</f>
        <v>не указан1</v>
      </c>
      <c r="D4669" s="10" t="str">
        <f t="shared" si="144"/>
        <v>7818010900не указан1</v>
      </c>
      <c r="E4669" s="10" t="s">
        <v>8101</v>
      </c>
      <c r="F4669" s="10" t="s">
        <v>16</v>
      </c>
      <c r="G4669" s="10" t="s">
        <v>1101</v>
      </c>
      <c r="H4669" s="11" t="s">
        <v>1114</v>
      </c>
      <c r="I4669" s="2">
        <f t="shared" si="145"/>
        <v>1</v>
      </c>
      <c r="J4669" s="2" t="s">
        <v>11974</v>
      </c>
    </row>
    <row r="4670" spans="1:10" x14ac:dyDescent="0.25">
      <c r="A4670" s="12">
        <v>7818010925</v>
      </c>
      <c r="B4670" s="13" t="s">
        <v>11250</v>
      </c>
      <c r="C4670" s="13" t="str">
        <f>IF(B4670="","не указан"&amp;COUNTIF($A$3:$A4670,A4670),B4670)</f>
        <v>учебное учреждение</v>
      </c>
      <c r="D4670" s="10" t="str">
        <f t="shared" si="144"/>
        <v>7818010925учебное учреждение</v>
      </c>
      <c r="E4670" s="13" t="s">
        <v>11251</v>
      </c>
      <c r="F4670" s="13" t="s">
        <v>16</v>
      </c>
      <c r="G4670" s="13" t="s">
        <v>1101</v>
      </c>
      <c r="H4670" s="14" t="s">
        <v>1115</v>
      </c>
      <c r="I4670" s="2">
        <f t="shared" si="145"/>
        <v>3</v>
      </c>
      <c r="J4670" s="2" t="s">
        <v>11974</v>
      </c>
    </row>
    <row r="4671" spans="1:10" x14ac:dyDescent="0.25">
      <c r="A4671" s="9">
        <v>7818010925</v>
      </c>
      <c r="B4671" s="10" t="s">
        <v>11257</v>
      </c>
      <c r="C4671" s="13" t="str">
        <f>IF(B4671="","не указан"&amp;COUNTIF($A$3:$A4671,A4671),B4671)</f>
        <v>учебное учреждение1</v>
      </c>
      <c r="D4671" s="10" t="str">
        <f t="shared" si="144"/>
        <v>7818010925учебное учреждение1</v>
      </c>
      <c r="E4671" s="10" t="s">
        <v>11258</v>
      </c>
      <c r="F4671" s="10" t="s">
        <v>16</v>
      </c>
      <c r="G4671" s="10" t="s">
        <v>1101</v>
      </c>
      <c r="H4671" s="11" t="s">
        <v>1115</v>
      </c>
      <c r="I4671" s="2">
        <f t="shared" si="145"/>
        <v>2</v>
      </c>
      <c r="J4671" s="2" t="s">
        <v>11974</v>
      </c>
    </row>
    <row r="4672" spans="1:10" x14ac:dyDescent="0.25">
      <c r="A4672" s="12">
        <v>7818010925</v>
      </c>
      <c r="B4672" s="13" t="s">
        <v>11259</v>
      </c>
      <c r="C4672" s="13" t="str">
        <f>IF(B4672="","не указан"&amp;COUNTIF($A$3:$A4672,A4672),B4672)</f>
        <v>учебное учреждение2</v>
      </c>
      <c r="D4672" s="10" t="str">
        <f t="shared" si="144"/>
        <v>7818010925учебное учреждение2</v>
      </c>
      <c r="E4672" s="13" t="s">
        <v>11260</v>
      </c>
      <c r="F4672" s="13" t="s">
        <v>16</v>
      </c>
      <c r="G4672" s="13" t="s">
        <v>1101</v>
      </c>
      <c r="H4672" s="14" t="s">
        <v>1115</v>
      </c>
      <c r="I4672" s="2">
        <f t="shared" si="145"/>
        <v>1</v>
      </c>
      <c r="J4672" s="2" t="s">
        <v>11974</v>
      </c>
    </row>
    <row r="4673" spans="1:10" x14ac:dyDescent="0.25">
      <c r="A4673" s="9">
        <v>7818010932</v>
      </c>
      <c r="B4673" s="13"/>
      <c r="C4673" s="13" t="str">
        <f>IF(B4673="","не указан"&amp;COUNTIF($A$3:$A4673,A4673),B4673)</f>
        <v>не указан1</v>
      </c>
      <c r="D4673" s="10" t="str">
        <f t="shared" si="144"/>
        <v>7818010932не указан1</v>
      </c>
      <c r="E4673" s="10" t="s">
        <v>6632</v>
      </c>
      <c r="F4673" s="10" t="s">
        <v>16</v>
      </c>
      <c r="G4673" s="10" t="s">
        <v>1101</v>
      </c>
      <c r="H4673" s="11" t="s">
        <v>1116</v>
      </c>
      <c r="I4673" s="2">
        <f t="shared" si="145"/>
        <v>1</v>
      </c>
      <c r="J4673" s="2" t="s">
        <v>11974</v>
      </c>
    </row>
    <row r="4674" spans="1:10" x14ac:dyDescent="0.25">
      <c r="A4674" s="12">
        <v>7818010957</v>
      </c>
      <c r="B4674" s="13"/>
      <c r="C4674" s="13" t="str">
        <f>IF(B4674="","не указан"&amp;COUNTIF($A$3:$A4674,A4674),B4674)</f>
        <v>не указан1</v>
      </c>
      <c r="D4674" s="10" t="str">
        <f t="shared" si="144"/>
        <v>7818010957не указан1</v>
      </c>
      <c r="E4674" s="13" t="s">
        <v>6000</v>
      </c>
      <c r="F4674" s="13" t="s">
        <v>16</v>
      </c>
      <c r="G4674" s="13" t="s">
        <v>1101</v>
      </c>
      <c r="H4674" s="14" t="s">
        <v>1118</v>
      </c>
      <c r="I4674" s="2">
        <f t="shared" si="145"/>
        <v>1</v>
      </c>
      <c r="J4674" s="2" t="s">
        <v>11974</v>
      </c>
    </row>
    <row r="4675" spans="1:10" x14ac:dyDescent="0.25">
      <c r="A4675" s="9">
        <v>7818010971</v>
      </c>
      <c r="B4675" s="13"/>
      <c r="C4675" s="13" t="str">
        <f>IF(B4675="","не указан"&amp;COUNTIF($A$3:$A4675,A4675),B4675)</f>
        <v>не указан1</v>
      </c>
      <c r="D4675" s="10" t="str">
        <f t="shared" si="144"/>
        <v>7818010971не указан1</v>
      </c>
      <c r="E4675" s="10" t="s">
        <v>11822</v>
      </c>
      <c r="F4675" s="10" t="s">
        <v>16</v>
      </c>
      <c r="G4675" s="10" t="s">
        <v>1101</v>
      </c>
      <c r="H4675" s="11" t="s">
        <v>1117</v>
      </c>
      <c r="I4675" s="2">
        <f t="shared" si="145"/>
        <v>2</v>
      </c>
      <c r="J4675" s="2" t="s">
        <v>11974</v>
      </c>
    </row>
    <row r="4676" spans="1:10" x14ac:dyDescent="0.25">
      <c r="A4676" s="12">
        <v>7818010971</v>
      </c>
      <c r="B4676" s="13" t="s">
        <v>11904</v>
      </c>
      <c r="C4676" s="13" t="str">
        <f>IF(B4676="","не указан"&amp;COUNTIF($A$3:$A4676,A4676),B4676)</f>
        <v>Школа-2</v>
      </c>
      <c r="D4676" s="10" t="str">
        <f t="shared" ref="D4676:D4739" si="146">A4676&amp;C4676</f>
        <v>7818010971Школа-2</v>
      </c>
      <c r="E4676" s="13" t="s">
        <v>11905</v>
      </c>
      <c r="F4676" s="13" t="s">
        <v>16</v>
      </c>
      <c r="G4676" s="13" t="s">
        <v>1101</v>
      </c>
      <c r="H4676" s="14" t="s">
        <v>1117</v>
      </c>
      <c r="I4676" s="2">
        <f t="shared" ref="I4676:I4739" si="147">COUNTIF(A4676:A11407,A4676)</f>
        <v>1</v>
      </c>
      <c r="J4676" s="2" t="s">
        <v>11974</v>
      </c>
    </row>
    <row r="4677" spans="1:10" x14ac:dyDescent="0.25">
      <c r="A4677" s="9">
        <v>7818011012</v>
      </c>
      <c r="B4677" s="13"/>
      <c r="C4677" s="13" t="str">
        <f>IF(B4677="","не указан"&amp;COUNTIF($A$3:$A4677,A4677),B4677)</f>
        <v>не указан1</v>
      </c>
      <c r="D4677" s="10" t="str">
        <f t="shared" si="146"/>
        <v>7818011012не указан1</v>
      </c>
      <c r="E4677" s="10"/>
      <c r="F4677" s="10" t="s">
        <v>16</v>
      </c>
      <c r="G4677" s="10" t="s">
        <v>1101</v>
      </c>
      <c r="H4677" s="11" t="s">
        <v>1122</v>
      </c>
      <c r="I4677" s="2">
        <f t="shared" si="147"/>
        <v>1</v>
      </c>
      <c r="J4677" s="2" t="s">
        <v>11974</v>
      </c>
    </row>
    <row r="4678" spans="1:10" x14ac:dyDescent="0.25">
      <c r="A4678" s="12">
        <v>7818011020</v>
      </c>
      <c r="B4678" s="13"/>
      <c r="C4678" s="13" t="str">
        <f>IF(B4678="","не указан"&amp;COUNTIF($A$3:$A4678,A4678),B4678)</f>
        <v>не указан1</v>
      </c>
      <c r="D4678" s="10" t="str">
        <f t="shared" si="146"/>
        <v>7818011020не указан1</v>
      </c>
      <c r="E4678" s="13" t="s">
        <v>8100</v>
      </c>
      <c r="F4678" s="13" t="s">
        <v>16</v>
      </c>
      <c r="G4678" s="13" t="s">
        <v>1101</v>
      </c>
      <c r="H4678" s="14" t="s">
        <v>1120</v>
      </c>
      <c r="I4678" s="2">
        <f t="shared" si="147"/>
        <v>1</v>
      </c>
      <c r="J4678" s="2" t="s">
        <v>11974</v>
      </c>
    </row>
    <row r="4679" spans="1:10" x14ac:dyDescent="0.25">
      <c r="A4679" s="9">
        <v>7818011037</v>
      </c>
      <c r="B4679" s="13"/>
      <c r="C4679" s="13" t="str">
        <f>IF(B4679="","не указан"&amp;COUNTIF($A$3:$A4679,A4679),B4679)</f>
        <v>не указан1</v>
      </c>
      <c r="D4679" s="10" t="str">
        <f t="shared" si="146"/>
        <v>7818011037не указан1</v>
      </c>
      <c r="E4679" s="10" t="s">
        <v>6264</v>
      </c>
      <c r="F4679" s="10" t="s">
        <v>16</v>
      </c>
      <c r="G4679" s="10" t="s">
        <v>1101</v>
      </c>
      <c r="H4679" s="11" t="s">
        <v>1109</v>
      </c>
      <c r="I4679" s="2">
        <f t="shared" si="147"/>
        <v>2</v>
      </c>
      <c r="J4679" s="2" t="s">
        <v>11974</v>
      </c>
    </row>
    <row r="4680" spans="1:10" x14ac:dyDescent="0.25">
      <c r="A4680" s="12">
        <v>7818011037</v>
      </c>
      <c r="B4680" s="13" t="s">
        <v>6600</v>
      </c>
      <c r="C4680" s="13" t="str">
        <f>IF(B4680="","не указан"&amp;COUNTIF($A$3:$A4680,A4680),B4680)</f>
        <v>Здание физкультурно-спортивного комплекса</v>
      </c>
      <c r="D4680" s="10" t="str">
        <f t="shared" si="146"/>
        <v>7818011037Здание физкультурно-спортивного комплекса</v>
      </c>
      <c r="E4680" s="13"/>
      <c r="F4680" s="13" t="s">
        <v>16</v>
      </c>
      <c r="G4680" s="13" t="s">
        <v>1101</v>
      </c>
      <c r="H4680" s="14" t="s">
        <v>1109</v>
      </c>
      <c r="I4680" s="2">
        <f t="shared" si="147"/>
        <v>1</v>
      </c>
      <c r="J4680" s="2" t="s">
        <v>11974</v>
      </c>
    </row>
    <row r="4681" spans="1:10" x14ac:dyDescent="0.25">
      <c r="A4681" s="9">
        <v>7818011421</v>
      </c>
      <c r="B4681" s="10" t="s">
        <v>3072</v>
      </c>
      <c r="C4681" s="13" t="str">
        <f>IF(B4681="","не указан"&amp;COUNTIF($A$3:$A4681,A4681),B4681)</f>
        <v>Административное здание музея</v>
      </c>
      <c r="D4681" s="10" t="str">
        <f t="shared" si="146"/>
        <v>7818011421Административное здание музея</v>
      </c>
      <c r="E4681" s="10" t="s">
        <v>3073</v>
      </c>
      <c r="F4681" s="10" t="s">
        <v>16</v>
      </c>
      <c r="G4681" s="10" t="s">
        <v>1101</v>
      </c>
      <c r="H4681" s="11" t="s">
        <v>1127</v>
      </c>
      <c r="I4681" s="2">
        <f t="shared" si="147"/>
        <v>11</v>
      </c>
      <c r="J4681" s="2" t="s">
        <v>11974</v>
      </c>
    </row>
    <row r="4682" spans="1:10" x14ac:dyDescent="0.25">
      <c r="A4682" s="12">
        <v>7818011421</v>
      </c>
      <c r="B4682" s="13" t="s">
        <v>3340</v>
      </c>
      <c r="C4682" s="13" t="str">
        <f>IF(B4682="","не указан"&amp;COUNTIF($A$3:$A4682,A4682),B4682)</f>
        <v>Бассейн с насосной станцией</v>
      </c>
      <c r="D4682" s="10" t="str">
        <f t="shared" si="146"/>
        <v>7818011421Бассейн с насосной станцией</v>
      </c>
      <c r="E4682" s="13"/>
      <c r="F4682" s="13" t="s">
        <v>16</v>
      </c>
      <c r="G4682" s="13" t="s">
        <v>1101</v>
      </c>
      <c r="H4682" s="14" t="s">
        <v>1127</v>
      </c>
      <c r="I4682" s="2">
        <f t="shared" si="147"/>
        <v>10</v>
      </c>
      <c r="J4682" s="2" t="s">
        <v>11974</v>
      </c>
    </row>
    <row r="4683" spans="1:10" x14ac:dyDescent="0.25">
      <c r="A4683" s="9">
        <v>7818011421</v>
      </c>
      <c r="B4683" s="10" t="s">
        <v>3714</v>
      </c>
      <c r="C4683" s="13" t="str">
        <f>IF(B4683="","не указан"&amp;COUNTIF($A$3:$A4683,A4683),B4683)</f>
        <v>Выставочное помещение</v>
      </c>
      <c r="D4683" s="10" t="str">
        <f t="shared" si="146"/>
        <v>7818011421Выставочное помещение</v>
      </c>
      <c r="E4683" s="10"/>
      <c r="F4683" s="10" t="s">
        <v>16</v>
      </c>
      <c r="G4683" s="10" t="s">
        <v>1101</v>
      </c>
      <c r="H4683" s="11" t="s">
        <v>1127</v>
      </c>
      <c r="I4683" s="2">
        <f t="shared" si="147"/>
        <v>9</v>
      </c>
      <c r="J4683" s="2" t="s">
        <v>11974</v>
      </c>
    </row>
    <row r="4684" spans="1:10" x14ac:dyDescent="0.25">
      <c r="A4684" s="12">
        <v>7818011421</v>
      </c>
      <c r="B4684" s="13" t="s">
        <v>5566</v>
      </c>
      <c r="C4684" s="13" t="str">
        <f>IF(B4684="","не указан"&amp;COUNTIF($A$3:$A4684,A4684),B4684)</f>
        <v>Док им.Петра (Батопорт)</v>
      </c>
      <c r="D4684" s="10" t="str">
        <f t="shared" si="146"/>
        <v>7818011421Док им.Петра (Батопорт)</v>
      </c>
      <c r="E4684" s="13" t="s">
        <v>5567</v>
      </c>
      <c r="F4684" s="13" t="s">
        <v>16</v>
      </c>
      <c r="G4684" s="13" t="s">
        <v>1101</v>
      </c>
      <c r="H4684" s="14" t="s">
        <v>1127</v>
      </c>
      <c r="I4684" s="2">
        <f t="shared" si="147"/>
        <v>8</v>
      </c>
      <c r="J4684" s="2" t="s">
        <v>11974</v>
      </c>
    </row>
    <row r="4685" spans="1:10" x14ac:dyDescent="0.25">
      <c r="A4685" s="9">
        <v>7818011421</v>
      </c>
      <c r="B4685" s="10" t="s">
        <v>6456</v>
      </c>
      <c r="C4685" s="13" t="str">
        <f>IF(B4685="","не указан"&amp;COUNTIF($A$3:$A4685,A4685),B4685)</f>
        <v>Здание музея № 1</v>
      </c>
      <c r="D4685" s="10" t="str">
        <f t="shared" si="146"/>
        <v>7818011421Здание музея № 1</v>
      </c>
      <c r="E4685" s="10" t="s">
        <v>6457</v>
      </c>
      <c r="F4685" s="10" t="s">
        <v>16</v>
      </c>
      <c r="G4685" s="10" t="s">
        <v>1101</v>
      </c>
      <c r="H4685" s="11" t="s">
        <v>1127</v>
      </c>
      <c r="I4685" s="2">
        <f t="shared" si="147"/>
        <v>7</v>
      </c>
      <c r="J4685" s="2" t="s">
        <v>11974</v>
      </c>
    </row>
    <row r="4686" spans="1:10" x14ac:dyDescent="0.25">
      <c r="A4686" s="12">
        <v>7818011421</v>
      </c>
      <c r="B4686" s="13" t="s">
        <v>6458</v>
      </c>
      <c r="C4686" s="13" t="str">
        <f>IF(B4686="","не указан"&amp;COUNTIF($A$3:$A4686,A4686),B4686)</f>
        <v>Здание музея № 2</v>
      </c>
      <c r="D4686" s="10" t="str">
        <f t="shared" si="146"/>
        <v>7818011421Здание музея № 2</v>
      </c>
      <c r="E4686" s="13" t="s">
        <v>6459</v>
      </c>
      <c r="F4686" s="13" t="s">
        <v>16</v>
      </c>
      <c r="G4686" s="13" t="s">
        <v>1101</v>
      </c>
      <c r="H4686" s="14" t="s">
        <v>1127</v>
      </c>
      <c r="I4686" s="2">
        <f t="shared" si="147"/>
        <v>6</v>
      </c>
      <c r="J4686" s="2" t="s">
        <v>11974</v>
      </c>
    </row>
    <row r="4687" spans="1:10" x14ac:dyDescent="0.25">
      <c r="A4687" s="9">
        <v>7818011421</v>
      </c>
      <c r="B4687" s="10" t="s">
        <v>6460</v>
      </c>
      <c r="C4687" s="13" t="str">
        <f>IF(B4687="","не указан"&amp;COUNTIF($A$3:$A4687,A4687),B4687)</f>
        <v>Здание музея № 3</v>
      </c>
      <c r="D4687" s="10" t="str">
        <f t="shared" si="146"/>
        <v>7818011421Здание музея № 3</v>
      </c>
      <c r="E4687" s="10"/>
      <c r="F4687" s="10" t="s">
        <v>16</v>
      </c>
      <c r="G4687" s="10" t="s">
        <v>1101</v>
      </c>
      <c r="H4687" s="11" t="s">
        <v>1127</v>
      </c>
      <c r="I4687" s="2">
        <f t="shared" si="147"/>
        <v>5</v>
      </c>
      <c r="J4687" s="2" t="s">
        <v>11974</v>
      </c>
    </row>
    <row r="4688" spans="1:10" x14ac:dyDescent="0.25">
      <c r="A4688" s="12">
        <v>7818011421</v>
      </c>
      <c r="B4688" s="13" t="s">
        <v>6726</v>
      </c>
      <c r="C4688" s="13" t="str">
        <f>IF(B4688="","не указан"&amp;COUNTIF($A$3:$A4688,A4688),B4688)</f>
        <v>Информационно-культурный центр</v>
      </c>
      <c r="D4688" s="10" t="str">
        <f t="shared" si="146"/>
        <v>7818011421Информационно-культурный центр</v>
      </c>
      <c r="E4688" s="13" t="s">
        <v>6727</v>
      </c>
      <c r="F4688" s="13" t="s">
        <v>16</v>
      </c>
      <c r="G4688" s="13" t="s">
        <v>1101</v>
      </c>
      <c r="H4688" s="14" t="s">
        <v>1127</v>
      </c>
      <c r="I4688" s="2">
        <f t="shared" si="147"/>
        <v>4</v>
      </c>
      <c r="J4688" s="2" t="s">
        <v>11974</v>
      </c>
    </row>
    <row r="4689" spans="1:10" x14ac:dyDescent="0.25">
      <c r="A4689" s="9">
        <v>7818011421</v>
      </c>
      <c r="B4689" s="10" t="s">
        <v>6729</v>
      </c>
      <c r="C4689" s="13" t="str">
        <f>IF(B4689="","не указан"&amp;COUNTIF($A$3:$A4689,A4689),B4689)</f>
        <v>Информационный павильон</v>
      </c>
      <c r="D4689" s="10" t="str">
        <f t="shared" si="146"/>
        <v>7818011421Информационный павильон</v>
      </c>
      <c r="E4689" s="10"/>
      <c r="F4689" s="10" t="s">
        <v>16</v>
      </c>
      <c r="G4689" s="10" t="s">
        <v>1101</v>
      </c>
      <c r="H4689" s="11" t="s">
        <v>1127</v>
      </c>
      <c r="I4689" s="2">
        <f t="shared" si="147"/>
        <v>3</v>
      </c>
      <c r="J4689" s="2" t="s">
        <v>11974</v>
      </c>
    </row>
    <row r="4690" spans="1:10" x14ac:dyDescent="0.25">
      <c r="A4690" s="12">
        <v>7818011421</v>
      </c>
      <c r="B4690" s="13" t="s">
        <v>7317</v>
      </c>
      <c r="C4690" s="13" t="str">
        <f>IF(B4690="","не указан"&amp;COUNTIF($A$3:$A4690,A4690),B4690)</f>
        <v>Мемориал "Вечный огонь над Братской могилой рабочих и матросов"</v>
      </c>
      <c r="D4690" s="10" t="str">
        <f t="shared" si="146"/>
        <v>7818011421Мемориал "Вечный огонь над Братской могилой рабочих и матросов"</v>
      </c>
      <c r="E4690" s="13" t="s">
        <v>7318</v>
      </c>
      <c r="F4690" s="13" t="s">
        <v>16</v>
      </c>
      <c r="G4690" s="13" t="s">
        <v>1101</v>
      </c>
      <c r="H4690" s="14" t="s">
        <v>1127</v>
      </c>
      <c r="I4690" s="2">
        <f t="shared" si="147"/>
        <v>2</v>
      </c>
      <c r="J4690" s="2" t="s">
        <v>11974</v>
      </c>
    </row>
    <row r="4691" spans="1:10" x14ac:dyDescent="0.25">
      <c r="A4691" s="9">
        <v>7818011421</v>
      </c>
      <c r="B4691" s="10" t="s">
        <v>11595</v>
      </c>
      <c r="C4691" s="13" t="str">
        <f>IF(B4691="","не указан"&amp;COUNTIF($A$3:$A4691,A4691),B4691)</f>
        <v>Хранилище объектов музейного фонда</v>
      </c>
      <c r="D4691" s="10" t="str">
        <f t="shared" si="146"/>
        <v>7818011421Хранилище объектов музейного фонда</v>
      </c>
      <c r="E4691" s="10" t="s">
        <v>8778</v>
      </c>
      <c r="F4691" s="10" t="s">
        <v>16</v>
      </c>
      <c r="G4691" s="10" t="s">
        <v>1101</v>
      </c>
      <c r="H4691" s="11" t="s">
        <v>1127</v>
      </c>
      <c r="I4691" s="2">
        <f t="shared" si="147"/>
        <v>1</v>
      </c>
      <c r="J4691" s="2" t="s">
        <v>11974</v>
      </c>
    </row>
    <row r="4692" spans="1:10" x14ac:dyDescent="0.25">
      <c r="A4692" s="12">
        <v>7818012175</v>
      </c>
      <c r="B4692" s="13"/>
      <c r="C4692" s="13" t="str">
        <f>IF(B4692="","не указан"&amp;COUNTIF($A$3:$A4692,A4692),B4692)</f>
        <v>не указан1</v>
      </c>
      <c r="D4692" s="10" t="str">
        <f t="shared" si="146"/>
        <v>7818012175не указан1</v>
      </c>
      <c r="E4692" s="13" t="s">
        <v>6098</v>
      </c>
      <c r="F4692" s="13" t="s">
        <v>16</v>
      </c>
      <c r="G4692" s="13" t="s">
        <v>1101</v>
      </c>
      <c r="H4692" s="14" t="s">
        <v>1136</v>
      </c>
      <c r="I4692" s="2">
        <f t="shared" si="147"/>
        <v>1</v>
      </c>
      <c r="J4692" s="2" t="s">
        <v>11974</v>
      </c>
    </row>
    <row r="4693" spans="1:10" x14ac:dyDescent="0.25">
      <c r="A4693" s="9">
        <v>7818012182</v>
      </c>
      <c r="B4693" s="13"/>
      <c r="C4693" s="13" t="str">
        <f>IF(B4693="","не указан"&amp;COUNTIF($A$3:$A4693,A4693),B4693)</f>
        <v>не указан1</v>
      </c>
      <c r="D4693" s="10" t="str">
        <f t="shared" si="146"/>
        <v>7818012182не указан1</v>
      </c>
      <c r="E4693" s="10" t="s">
        <v>3615</v>
      </c>
      <c r="F4693" s="10" t="s">
        <v>16</v>
      </c>
      <c r="G4693" s="10" t="s">
        <v>1101</v>
      </c>
      <c r="H4693" s="11" t="s">
        <v>1135</v>
      </c>
      <c r="I4693" s="2">
        <f t="shared" si="147"/>
        <v>5</v>
      </c>
      <c r="J4693" s="2" t="s">
        <v>11974</v>
      </c>
    </row>
    <row r="4694" spans="1:10" x14ac:dyDescent="0.25">
      <c r="A4694" s="12">
        <v>7818012182</v>
      </c>
      <c r="B4694" s="13"/>
      <c r="C4694" s="13" t="str">
        <f>IF(B4694="","не указан"&amp;COUNTIF($A$3:$A4694,A4694),B4694)</f>
        <v>не указан2</v>
      </c>
      <c r="D4694" s="10" t="str">
        <f t="shared" si="146"/>
        <v>7818012182не указан2</v>
      </c>
      <c r="E4694" s="13" t="s">
        <v>5413</v>
      </c>
      <c r="F4694" s="13" t="s">
        <v>16</v>
      </c>
      <c r="G4694" s="13" t="s">
        <v>1101</v>
      </c>
      <c r="H4694" s="14" t="s">
        <v>1135</v>
      </c>
      <c r="I4694" s="2">
        <f t="shared" si="147"/>
        <v>4</v>
      </c>
      <c r="J4694" s="2" t="s">
        <v>11974</v>
      </c>
    </row>
    <row r="4695" spans="1:10" x14ac:dyDescent="0.25">
      <c r="A4695" s="9">
        <v>7818012182</v>
      </c>
      <c r="B4695" s="10" t="s">
        <v>5957</v>
      </c>
      <c r="C4695" s="13" t="str">
        <f>IF(B4695="","не указан"&amp;COUNTIF($A$3:$A4695,A4695),B4695)</f>
        <v>Женская консультация и ОСМП</v>
      </c>
      <c r="D4695" s="10" t="str">
        <f t="shared" si="146"/>
        <v>7818012182Женская консультация и ОСМП</v>
      </c>
      <c r="E4695" s="10" t="s">
        <v>5958</v>
      </c>
      <c r="F4695" s="10" t="s">
        <v>16</v>
      </c>
      <c r="G4695" s="10" t="s">
        <v>1101</v>
      </c>
      <c r="H4695" s="11" t="s">
        <v>1135</v>
      </c>
      <c r="I4695" s="2">
        <f t="shared" si="147"/>
        <v>3</v>
      </c>
      <c r="J4695" s="2" t="s">
        <v>11974</v>
      </c>
    </row>
    <row r="4696" spans="1:10" x14ac:dyDescent="0.25">
      <c r="A4696" s="12">
        <v>7818012182</v>
      </c>
      <c r="B4696" s="13" t="s">
        <v>8723</v>
      </c>
      <c r="C4696" s="13" t="str">
        <f>IF(B4696="","не указан"&amp;COUNTIF($A$3:$A4696,A4696),B4696)</f>
        <v>Отделение общей врачебной практики № 3 ( встроенное помещение)</v>
      </c>
      <c r="D4696" s="10" t="str">
        <f t="shared" si="146"/>
        <v>7818012182Отделение общей врачебной практики № 3 ( встроенное помещение)</v>
      </c>
      <c r="E4696" s="13" t="s">
        <v>8724</v>
      </c>
      <c r="F4696" s="13" t="s">
        <v>16</v>
      </c>
      <c r="G4696" s="13" t="s">
        <v>1101</v>
      </c>
      <c r="H4696" s="14" t="s">
        <v>1135</v>
      </c>
      <c r="I4696" s="2">
        <f t="shared" si="147"/>
        <v>2</v>
      </c>
      <c r="J4696" s="2" t="s">
        <v>11974</v>
      </c>
    </row>
    <row r="4697" spans="1:10" x14ac:dyDescent="0.25">
      <c r="A4697" s="9">
        <v>7818012182</v>
      </c>
      <c r="B4697" s="10" t="s">
        <v>10905</v>
      </c>
      <c r="C4697" s="13" t="str">
        <f>IF(B4697="","не указан"&amp;COUNTIF($A$3:$A4697,A4697),B4697)</f>
        <v>Стоматологическое отделение</v>
      </c>
      <c r="D4697" s="10" t="str">
        <f t="shared" si="146"/>
        <v>7818012182Стоматологическое отделение</v>
      </c>
      <c r="E4697" s="10" t="s">
        <v>10906</v>
      </c>
      <c r="F4697" s="10" t="s">
        <v>16</v>
      </c>
      <c r="G4697" s="10" t="s">
        <v>1101</v>
      </c>
      <c r="H4697" s="11" t="s">
        <v>1135</v>
      </c>
      <c r="I4697" s="2">
        <f t="shared" si="147"/>
        <v>1</v>
      </c>
      <c r="J4697" s="2" t="s">
        <v>11974</v>
      </c>
    </row>
    <row r="4698" spans="1:10" x14ac:dyDescent="0.25">
      <c r="A4698" s="12">
        <v>7818012190</v>
      </c>
      <c r="B4698" s="13" t="s">
        <v>3217</v>
      </c>
      <c r="C4698" s="13" t="str">
        <f>IF(B4698="","не указан"&amp;COUNTIF($A$3:$A4698,A4698),B4698)</f>
        <v>Акушерско-гинекологическое отделение</v>
      </c>
      <c r="D4698" s="10" t="str">
        <f t="shared" si="146"/>
        <v>7818012190Акушерско-гинекологическое отделение</v>
      </c>
      <c r="E4698" s="13" t="s">
        <v>3218</v>
      </c>
      <c r="F4698" s="13" t="s">
        <v>16</v>
      </c>
      <c r="G4698" s="13" t="s">
        <v>1101</v>
      </c>
      <c r="H4698" s="14" t="s">
        <v>1134</v>
      </c>
      <c r="I4698" s="2">
        <f t="shared" si="147"/>
        <v>5</v>
      </c>
      <c r="J4698" s="2" t="s">
        <v>11974</v>
      </c>
    </row>
    <row r="4699" spans="1:10" x14ac:dyDescent="0.25">
      <c r="A4699" s="9">
        <v>7818012190</v>
      </c>
      <c r="B4699" s="13"/>
      <c r="C4699" s="13" t="str">
        <f>IF(B4699="","не указан"&amp;COUNTIF($A$3:$A4699,A4699),B4699)</f>
        <v>не указан2</v>
      </c>
      <c r="D4699" s="10" t="str">
        <f t="shared" si="146"/>
        <v>7818012190не указан2</v>
      </c>
      <c r="E4699" s="10" t="s">
        <v>4117</v>
      </c>
      <c r="F4699" s="10" t="s">
        <v>16</v>
      </c>
      <c r="G4699" s="10" t="s">
        <v>1101</v>
      </c>
      <c r="H4699" s="11" t="s">
        <v>1134</v>
      </c>
      <c r="I4699" s="2">
        <f t="shared" si="147"/>
        <v>4</v>
      </c>
      <c r="J4699" s="2" t="s">
        <v>11974</v>
      </c>
    </row>
    <row r="4700" spans="1:10" x14ac:dyDescent="0.25">
      <c r="A4700" s="12">
        <v>7818012190</v>
      </c>
      <c r="B4700" s="13" t="s">
        <v>8525</v>
      </c>
      <c r="C4700" s="13" t="str">
        <f>IF(B4700="","не указан"&amp;COUNTIF($A$3:$A4700,A4700),B4700)</f>
        <v>Основной корпус</v>
      </c>
      <c r="D4700" s="10" t="str">
        <f t="shared" si="146"/>
        <v>7818012190Основной корпус</v>
      </c>
      <c r="E4700" s="13" t="s">
        <v>8526</v>
      </c>
      <c r="F4700" s="13" t="s">
        <v>16</v>
      </c>
      <c r="G4700" s="13" t="s">
        <v>1101</v>
      </c>
      <c r="H4700" s="14" t="s">
        <v>1134</v>
      </c>
      <c r="I4700" s="2">
        <f t="shared" si="147"/>
        <v>3</v>
      </c>
      <c r="J4700" s="2" t="s">
        <v>11974</v>
      </c>
    </row>
    <row r="4701" spans="1:10" x14ac:dyDescent="0.25">
      <c r="A4701" s="9">
        <v>7818012190</v>
      </c>
      <c r="B4701" s="13"/>
      <c r="C4701" s="13" t="str">
        <f>IF(B4701="","не указан"&amp;COUNTIF($A$3:$A4701,A4701),B4701)</f>
        <v>не указан4</v>
      </c>
      <c r="D4701" s="10" t="str">
        <f t="shared" si="146"/>
        <v>7818012190не указан4</v>
      </c>
      <c r="E4701" s="10" t="s">
        <v>9049</v>
      </c>
      <c r="F4701" s="10" t="s">
        <v>16</v>
      </c>
      <c r="G4701" s="10" t="s">
        <v>1101</v>
      </c>
      <c r="H4701" s="11" t="s">
        <v>1134</v>
      </c>
      <c r="I4701" s="2">
        <f t="shared" si="147"/>
        <v>2</v>
      </c>
      <c r="J4701" s="2" t="s">
        <v>11974</v>
      </c>
    </row>
    <row r="4702" spans="1:10" x14ac:dyDescent="0.25">
      <c r="A4702" s="12">
        <v>7818012190</v>
      </c>
      <c r="B4702" s="13" t="s">
        <v>11543</v>
      </c>
      <c r="C4702" s="13" t="str">
        <f>IF(B4702="","не указан"&amp;COUNTIF($A$3:$A4702,A4702),B4702)</f>
        <v>Фтизиатрическое отделение</v>
      </c>
      <c r="D4702" s="10" t="str">
        <f t="shared" si="146"/>
        <v>7818012190Фтизиатрическое отделение</v>
      </c>
      <c r="E4702" s="13" t="s">
        <v>11544</v>
      </c>
      <c r="F4702" s="13" t="s">
        <v>16</v>
      </c>
      <c r="G4702" s="13" t="s">
        <v>1101</v>
      </c>
      <c r="H4702" s="14" t="s">
        <v>1134</v>
      </c>
      <c r="I4702" s="2">
        <f t="shared" si="147"/>
        <v>1</v>
      </c>
      <c r="J4702" s="2" t="s">
        <v>11974</v>
      </c>
    </row>
    <row r="4703" spans="1:10" x14ac:dyDescent="0.25">
      <c r="A4703" s="9">
        <v>7819000831</v>
      </c>
      <c r="B4703" s="13"/>
      <c r="C4703" s="13" t="str">
        <f>IF(B4703="","не указан"&amp;COUNTIF($A$3:$A4703,A4703),B4703)</f>
        <v>не указан1</v>
      </c>
      <c r="D4703" s="10" t="str">
        <f t="shared" si="146"/>
        <v>7819000831не указан1</v>
      </c>
      <c r="E4703" s="10" t="s">
        <v>3030</v>
      </c>
      <c r="F4703" s="10" t="s">
        <v>16</v>
      </c>
      <c r="G4703" s="10" t="s">
        <v>1608</v>
      </c>
      <c r="H4703" s="11" t="s">
        <v>1684</v>
      </c>
      <c r="I4703" s="2">
        <f t="shared" si="147"/>
        <v>16</v>
      </c>
      <c r="J4703" s="2" t="s">
        <v>11974</v>
      </c>
    </row>
    <row r="4704" spans="1:10" x14ac:dyDescent="0.25">
      <c r="A4704" s="12">
        <v>7819000831</v>
      </c>
      <c r="B4704" s="13"/>
      <c r="C4704" s="13" t="str">
        <f>IF(B4704="","не указан"&amp;COUNTIF($A$3:$A4704,A4704),B4704)</f>
        <v>не указан2</v>
      </c>
      <c r="D4704" s="10" t="str">
        <f t="shared" si="146"/>
        <v>7819000831не указан2</v>
      </c>
      <c r="E4704" s="13"/>
      <c r="F4704" s="13" t="s">
        <v>16</v>
      </c>
      <c r="G4704" s="13" t="s">
        <v>1608</v>
      </c>
      <c r="H4704" s="14" t="s">
        <v>1684</v>
      </c>
      <c r="I4704" s="2">
        <f t="shared" si="147"/>
        <v>15</v>
      </c>
      <c r="J4704" s="2" t="s">
        <v>11974</v>
      </c>
    </row>
    <row r="4705" spans="1:10" x14ac:dyDescent="0.25">
      <c r="A4705" s="9">
        <v>7819000831</v>
      </c>
      <c r="B4705" s="10" t="s">
        <v>3225</v>
      </c>
      <c r="C4705" s="13" t="str">
        <f>IF(B4705="","не указан"&amp;COUNTIF($A$3:$A4705,A4705),B4705)</f>
        <v>Амбулаторно консультативное отделение стационара</v>
      </c>
      <c r="D4705" s="10" t="str">
        <f t="shared" si="146"/>
        <v>7819000831Амбулаторно консультативное отделение стационара</v>
      </c>
      <c r="E4705" s="10" t="s">
        <v>3226</v>
      </c>
      <c r="F4705" s="10" t="s">
        <v>16</v>
      </c>
      <c r="G4705" s="10" t="s">
        <v>1608</v>
      </c>
      <c r="H4705" s="11" t="s">
        <v>1684</v>
      </c>
      <c r="I4705" s="2">
        <f t="shared" si="147"/>
        <v>14</v>
      </c>
      <c r="J4705" s="2" t="s">
        <v>11974</v>
      </c>
    </row>
    <row r="4706" spans="1:10" x14ac:dyDescent="0.25">
      <c r="A4706" s="12">
        <v>7819000831</v>
      </c>
      <c r="B4706" s="13" t="s">
        <v>3227</v>
      </c>
      <c r="C4706" s="13" t="str">
        <f>IF(B4706="","не указан"&amp;COUNTIF($A$3:$A4706,A4706),B4706)</f>
        <v>Амбулаторно-дермовенерологическое отделение</v>
      </c>
      <c r="D4706" s="10" t="str">
        <f t="shared" si="146"/>
        <v>7819000831Амбулаторно-дермовенерологическое отделение</v>
      </c>
      <c r="E4706" s="13" t="s">
        <v>3228</v>
      </c>
      <c r="F4706" s="13" t="s">
        <v>16</v>
      </c>
      <c r="G4706" s="13" t="s">
        <v>1608</v>
      </c>
      <c r="H4706" s="14" t="s">
        <v>1684</v>
      </c>
      <c r="I4706" s="2">
        <f t="shared" si="147"/>
        <v>13</v>
      </c>
      <c r="J4706" s="2" t="s">
        <v>11974</v>
      </c>
    </row>
    <row r="4707" spans="1:10" x14ac:dyDescent="0.25">
      <c r="A4707" s="9">
        <v>7819000831</v>
      </c>
      <c r="B4707" s="13"/>
      <c r="C4707" s="13" t="str">
        <f>IF(B4707="","не указан"&amp;COUNTIF($A$3:$A4707,A4707),B4707)</f>
        <v>не указан5</v>
      </c>
      <c r="D4707" s="10" t="str">
        <f t="shared" si="146"/>
        <v>7819000831не указан5</v>
      </c>
      <c r="E4707" s="10" t="s">
        <v>3282</v>
      </c>
      <c r="F4707" s="10" t="s">
        <v>16</v>
      </c>
      <c r="G4707" s="10" t="s">
        <v>1608</v>
      </c>
      <c r="H4707" s="11" t="s">
        <v>1684</v>
      </c>
      <c r="I4707" s="2">
        <f t="shared" si="147"/>
        <v>12</v>
      </c>
      <c r="J4707" s="2" t="s">
        <v>11974</v>
      </c>
    </row>
    <row r="4708" spans="1:10" x14ac:dyDescent="0.25">
      <c r="A4708" s="12">
        <v>7819000831</v>
      </c>
      <c r="B4708" s="13" t="s">
        <v>4202</v>
      </c>
      <c r="C4708" s="13" t="str">
        <f>IF(B4708="","не указан"&amp;COUNTIF($A$3:$A4708,A4708),B4708)</f>
        <v>Главный лечебный корпус</v>
      </c>
      <c r="D4708" s="10" t="str">
        <f t="shared" si="146"/>
        <v>7819000831Главный лечебный корпус</v>
      </c>
      <c r="E4708" s="13" t="s">
        <v>4203</v>
      </c>
      <c r="F4708" s="13" t="s">
        <v>16</v>
      </c>
      <c r="G4708" s="13" t="s">
        <v>1608</v>
      </c>
      <c r="H4708" s="14" t="s">
        <v>1684</v>
      </c>
      <c r="I4708" s="2">
        <f t="shared" si="147"/>
        <v>11</v>
      </c>
      <c r="J4708" s="2" t="s">
        <v>11974</v>
      </c>
    </row>
    <row r="4709" spans="1:10" x14ac:dyDescent="0.25">
      <c r="A4709" s="9">
        <v>7819000831</v>
      </c>
      <c r="B4709" s="13"/>
      <c r="C4709" s="13" t="str">
        <f>IF(B4709="","не указан"&amp;COUNTIF($A$3:$A4709,A4709),B4709)</f>
        <v>не указан7</v>
      </c>
      <c r="D4709" s="10" t="str">
        <f t="shared" si="146"/>
        <v>7819000831не указан7</v>
      </c>
      <c r="E4709" s="10" t="s">
        <v>5951</v>
      </c>
      <c r="F4709" s="10" t="s">
        <v>16</v>
      </c>
      <c r="G4709" s="10" t="s">
        <v>1608</v>
      </c>
      <c r="H4709" s="11" t="s">
        <v>1684</v>
      </c>
      <c r="I4709" s="2">
        <f t="shared" si="147"/>
        <v>10</v>
      </c>
      <c r="J4709" s="2" t="s">
        <v>11974</v>
      </c>
    </row>
    <row r="4710" spans="1:10" x14ac:dyDescent="0.25">
      <c r="A4710" s="12">
        <v>7819000831</v>
      </c>
      <c r="B4710" s="13" t="s">
        <v>7071</v>
      </c>
      <c r="C4710" s="13" t="str">
        <f>IF(B4710="","не указан"&amp;COUNTIF($A$3:$A4710,A4710),B4710)</f>
        <v>Ледник</v>
      </c>
      <c r="D4710" s="10" t="str">
        <f t="shared" si="146"/>
        <v>7819000831Ледник</v>
      </c>
      <c r="E4710" s="13"/>
      <c r="F4710" s="13" t="s">
        <v>16</v>
      </c>
      <c r="G4710" s="13" t="s">
        <v>1608</v>
      </c>
      <c r="H4710" s="14" t="s">
        <v>1684</v>
      </c>
      <c r="I4710" s="2">
        <f t="shared" si="147"/>
        <v>9</v>
      </c>
      <c r="J4710" s="2" t="s">
        <v>11974</v>
      </c>
    </row>
    <row r="4711" spans="1:10" x14ac:dyDescent="0.25">
      <c r="A4711" s="9">
        <v>7819000831</v>
      </c>
      <c r="B4711" s="13"/>
      <c r="C4711" s="13" t="str">
        <f>IF(B4711="","не указан"&amp;COUNTIF($A$3:$A4711,A4711),B4711)</f>
        <v>не указан9</v>
      </c>
      <c r="D4711" s="10" t="str">
        <f t="shared" si="146"/>
        <v>7819000831не указан9</v>
      </c>
      <c r="E4711" s="10" t="s">
        <v>7557</v>
      </c>
      <c r="F4711" s="10" t="s">
        <v>16</v>
      </c>
      <c r="G4711" s="10" t="s">
        <v>1608</v>
      </c>
      <c r="H4711" s="11" t="s">
        <v>1684</v>
      </c>
      <c r="I4711" s="2">
        <f t="shared" si="147"/>
        <v>8</v>
      </c>
      <c r="J4711" s="2" t="s">
        <v>11974</v>
      </c>
    </row>
    <row r="4712" spans="1:10" x14ac:dyDescent="0.25">
      <c r="A4712" s="12">
        <v>7819000831</v>
      </c>
      <c r="B4712" s="13"/>
      <c r="C4712" s="13" t="str">
        <f>IF(B4712="","не указан"&amp;COUNTIF($A$3:$A4712,A4712),B4712)</f>
        <v>не указан10</v>
      </c>
      <c r="D4712" s="10" t="str">
        <f t="shared" si="146"/>
        <v>7819000831не указан10</v>
      </c>
      <c r="E4712" s="13" t="s">
        <v>9046</v>
      </c>
      <c r="F4712" s="13" t="s">
        <v>16</v>
      </c>
      <c r="G4712" s="13" t="s">
        <v>1608</v>
      </c>
      <c r="H4712" s="14" t="s">
        <v>1684</v>
      </c>
      <c r="I4712" s="2">
        <f t="shared" si="147"/>
        <v>7</v>
      </c>
      <c r="J4712" s="2" t="s">
        <v>11974</v>
      </c>
    </row>
    <row r="4713" spans="1:10" x14ac:dyDescent="0.25">
      <c r="A4713" s="9">
        <v>7819000831</v>
      </c>
      <c r="B4713" s="10" t="s">
        <v>9616</v>
      </c>
      <c r="C4713" s="13" t="str">
        <f>IF(B4713="","не указан"&amp;COUNTIF($A$3:$A4713,A4713),B4713)</f>
        <v>Поликлинический корпус</v>
      </c>
      <c r="D4713" s="10" t="str">
        <f t="shared" si="146"/>
        <v>7819000831Поликлинический корпус</v>
      </c>
      <c r="E4713" s="10" t="s">
        <v>9617</v>
      </c>
      <c r="F4713" s="10" t="s">
        <v>16</v>
      </c>
      <c r="G4713" s="10" t="s">
        <v>1608</v>
      </c>
      <c r="H4713" s="11" t="s">
        <v>1684</v>
      </c>
      <c r="I4713" s="2">
        <f t="shared" si="147"/>
        <v>6</v>
      </c>
      <c r="J4713" s="2" t="s">
        <v>11974</v>
      </c>
    </row>
    <row r="4714" spans="1:10" x14ac:dyDescent="0.25">
      <c r="A4714" s="12">
        <v>7819000831</v>
      </c>
      <c r="B4714" s="13" t="s">
        <v>10998</v>
      </c>
      <c r="C4714" s="13" t="str">
        <f>IF(B4714="","не указан"&amp;COUNTIF($A$3:$A4714,A4714),B4714)</f>
        <v>Терапевтическое отделение №1</v>
      </c>
      <c r="D4714" s="10" t="str">
        <f t="shared" si="146"/>
        <v>7819000831Терапевтическое отделение №1</v>
      </c>
      <c r="E4714" s="13" t="s">
        <v>10999</v>
      </c>
      <c r="F4714" s="13" t="s">
        <v>16</v>
      </c>
      <c r="G4714" s="13" t="s">
        <v>1608</v>
      </c>
      <c r="H4714" s="14" t="s">
        <v>1684</v>
      </c>
      <c r="I4714" s="2">
        <f t="shared" si="147"/>
        <v>5</v>
      </c>
      <c r="J4714" s="2" t="s">
        <v>11974</v>
      </c>
    </row>
    <row r="4715" spans="1:10" x14ac:dyDescent="0.25">
      <c r="A4715" s="9">
        <v>7819000831</v>
      </c>
      <c r="B4715" s="10" t="s">
        <v>11000</v>
      </c>
      <c r="C4715" s="13" t="str">
        <f>IF(B4715="","не указан"&amp;COUNTIF($A$3:$A4715,A4715),B4715)</f>
        <v>Терапевтическое отделение №2</v>
      </c>
      <c r="D4715" s="10" t="str">
        <f t="shared" si="146"/>
        <v>7819000831Терапевтическое отделение №2</v>
      </c>
      <c r="E4715" s="10"/>
      <c r="F4715" s="10" t="s">
        <v>16</v>
      </c>
      <c r="G4715" s="10" t="s">
        <v>1608</v>
      </c>
      <c r="H4715" s="11" t="s">
        <v>1684</v>
      </c>
      <c r="I4715" s="2">
        <f t="shared" si="147"/>
        <v>4</v>
      </c>
      <c r="J4715" s="2" t="s">
        <v>11974</v>
      </c>
    </row>
    <row r="4716" spans="1:10" x14ac:dyDescent="0.25">
      <c r="A4716" s="12">
        <v>7819000831</v>
      </c>
      <c r="B4716" s="13"/>
      <c r="C4716" s="13" t="str">
        <f>IF(B4716="","не указан"&amp;COUNTIF($A$3:$A4716,A4716),B4716)</f>
        <v>не указан14</v>
      </c>
      <c r="D4716" s="10" t="str">
        <f t="shared" si="146"/>
        <v>7819000831не указан14</v>
      </c>
      <c r="E4716" s="13" t="s">
        <v>11104</v>
      </c>
      <c r="F4716" s="13" t="s">
        <v>16</v>
      </c>
      <c r="G4716" s="13" t="s">
        <v>1608</v>
      </c>
      <c r="H4716" s="14" t="s">
        <v>1684</v>
      </c>
      <c r="I4716" s="2">
        <f t="shared" si="147"/>
        <v>3</v>
      </c>
      <c r="J4716" s="2" t="s">
        <v>11974</v>
      </c>
    </row>
    <row r="4717" spans="1:10" x14ac:dyDescent="0.25">
      <c r="A4717" s="9">
        <v>7819000831</v>
      </c>
      <c r="B4717" s="13"/>
      <c r="C4717" s="13" t="str">
        <f>IF(B4717="","не указан"&amp;COUNTIF($A$3:$A4717,A4717),B4717)</f>
        <v>не указан15</v>
      </c>
      <c r="D4717" s="10" t="str">
        <f t="shared" si="146"/>
        <v>7819000831не указан15</v>
      </c>
      <c r="E4717" s="10" t="s">
        <v>11573</v>
      </c>
      <c r="F4717" s="10" t="s">
        <v>16</v>
      </c>
      <c r="G4717" s="10" t="s">
        <v>1608</v>
      </c>
      <c r="H4717" s="11" t="s">
        <v>1684</v>
      </c>
      <c r="I4717" s="2">
        <f t="shared" si="147"/>
        <v>2</v>
      </c>
      <c r="J4717" s="2" t="s">
        <v>11974</v>
      </c>
    </row>
    <row r="4718" spans="1:10" x14ac:dyDescent="0.25">
      <c r="A4718" s="12">
        <v>7819000831</v>
      </c>
      <c r="B4718" s="13" t="s">
        <v>11640</v>
      </c>
      <c r="C4718" s="13" t="str">
        <f>IF(B4718="","не указан"&amp;COUNTIF($A$3:$A4718,A4718),B4718)</f>
        <v>Центр медицинской реабилитации</v>
      </c>
      <c r="D4718" s="10" t="str">
        <f t="shared" si="146"/>
        <v>7819000831Центр медицинской реабилитации</v>
      </c>
      <c r="E4718" s="13" t="s">
        <v>11641</v>
      </c>
      <c r="F4718" s="13" t="s">
        <v>16</v>
      </c>
      <c r="G4718" s="13" t="s">
        <v>1608</v>
      </c>
      <c r="H4718" s="14" t="s">
        <v>1684</v>
      </c>
      <c r="I4718" s="2">
        <f t="shared" si="147"/>
        <v>1</v>
      </c>
      <c r="J4718" s="2" t="s">
        <v>11974</v>
      </c>
    </row>
    <row r="4719" spans="1:10" x14ac:dyDescent="0.25">
      <c r="A4719" s="9">
        <v>7819000990</v>
      </c>
      <c r="B4719" s="13"/>
      <c r="C4719" s="13" t="str">
        <f>IF(B4719="","не указан"&amp;COUNTIF($A$3:$A4719,A4719),B4719)</f>
        <v>не указан1</v>
      </c>
      <c r="D4719" s="10" t="str">
        <f t="shared" si="146"/>
        <v>7819000990не указан1</v>
      </c>
      <c r="E4719" s="10" t="s">
        <v>3028</v>
      </c>
      <c r="F4719" s="10" t="s">
        <v>16</v>
      </c>
      <c r="G4719" s="10" t="s">
        <v>1608</v>
      </c>
      <c r="H4719" s="11" t="s">
        <v>1608</v>
      </c>
      <c r="I4719" s="2">
        <f t="shared" si="147"/>
        <v>8</v>
      </c>
      <c r="J4719" s="2" t="s">
        <v>11974</v>
      </c>
    </row>
    <row r="4720" spans="1:10" x14ac:dyDescent="0.25">
      <c r="A4720" s="12">
        <v>7819000990</v>
      </c>
      <c r="B4720" s="13" t="s">
        <v>8582</v>
      </c>
      <c r="C4720" s="13" t="str">
        <f>IF(B4720="","не указан"&amp;COUNTIF($A$3:$A4720,A4720),B4720)</f>
        <v>Отдел культуры. Отдел молодежной политики. Отдел физической культуры и спорта.</v>
      </c>
      <c r="D4720" s="10" t="str">
        <f t="shared" si="146"/>
        <v>7819000990Отдел культуры. Отдел молодежной политики. Отдел физической культуры и спорта.</v>
      </c>
      <c r="E4720" s="13"/>
      <c r="F4720" s="13" t="s">
        <v>16</v>
      </c>
      <c r="G4720" s="13" t="s">
        <v>1608</v>
      </c>
      <c r="H4720" s="14" t="s">
        <v>1608</v>
      </c>
      <c r="I4720" s="2">
        <f t="shared" si="147"/>
        <v>7</v>
      </c>
      <c r="J4720" s="2" t="s">
        <v>11974</v>
      </c>
    </row>
    <row r="4721" spans="1:10" x14ac:dyDescent="0.25">
      <c r="A4721" s="9">
        <v>7819000990</v>
      </c>
      <c r="B4721" s="10" t="s">
        <v>8585</v>
      </c>
      <c r="C4721" s="13" t="str">
        <f>IF(B4721="","не указан"&amp;COUNTIF($A$3:$A4721,A4721),B4721)</f>
        <v>Отдел образования</v>
      </c>
      <c r="D4721" s="10" t="str">
        <f t="shared" si="146"/>
        <v>7819000990Отдел образования</v>
      </c>
      <c r="E4721" s="10"/>
      <c r="F4721" s="10" t="s">
        <v>16</v>
      </c>
      <c r="G4721" s="10" t="s">
        <v>1608</v>
      </c>
      <c r="H4721" s="11" t="s">
        <v>1608</v>
      </c>
      <c r="I4721" s="2">
        <f t="shared" si="147"/>
        <v>6</v>
      </c>
      <c r="J4721" s="2" t="s">
        <v>11974</v>
      </c>
    </row>
    <row r="4722" spans="1:10" x14ac:dyDescent="0.25">
      <c r="A4722" s="12">
        <v>7819000990</v>
      </c>
      <c r="B4722" s="13" t="s">
        <v>8605</v>
      </c>
      <c r="C4722" s="13" t="str">
        <f>IF(B4722="","не указан"&amp;COUNTIF($A$3:$A4722,A4722),B4722)</f>
        <v>Отдел социальной защиты населения</v>
      </c>
      <c r="D4722" s="10" t="str">
        <f t="shared" si="146"/>
        <v>7819000990Отдел социальной защиты населения</v>
      </c>
      <c r="E4722" s="13" t="s">
        <v>8606</v>
      </c>
      <c r="F4722" s="13" t="s">
        <v>16</v>
      </c>
      <c r="G4722" s="13" t="s">
        <v>1608</v>
      </c>
      <c r="H4722" s="14" t="s">
        <v>1608</v>
      </c>
      <c r="I4722" s="2">
        <f t="shared" si="147"/>
        <v>5</v>
      </c>
      <c r="J4722" s="2" t="s">
        <v>11974</v>
      </c>
    </row>
    <row r="4723" spans="1:10" x14ac:dyDescent="0.25">
      <c r="A4723" s="9">
        <v>7819000990</v>
      </c>
      <c r="B4723" s="10" t="s">
        <v>9736</v>
      </c>
      <c r="C4723" s="13" t="str">
        <f>IF(B4723="","не указан"&amp;COUNTIF($A$3:$A4723,A4723),B4723)</f>
        <v>Помещение для народных дружин</v>
      </c>
      <c r="D4723" s="10" t="str">
        <f t="shared" si="146"/>
        <v>7819000990Помещение для народных дружин</v>
      </c>
      <c r="E4723" s="10"/>
      <c r="F4723" s="10" t="s">
        <v>16</v>
      </c>
      <c r="G4723" s="10" t="s">
        <v>1608</v>
      </c>
      <c r="H4723" s="11" t="s">
        <v>1608</v>
      </c>
      <c r="I4723" s="2">
        <f t="shared" si="147"/>
        <v>4</v>
      </c>
      <c r="J4723" s="2" t="s">
        <v>11974</v>
      </c>
    </row>
    <row r="4724" spans="1:10" x14ac:dyDescent="0.25">
      <c r="A4724" s="12">
        <v>7819000990</v>
      </c>
      <c r="B4724" s="13" t="s">
        <v>9737</v>
      </c>
      <c r="C4724" s="13" t="str">
        <f>IF(B4724="","не указан"&amp;COUNTIF($A$3:$A4724,A4724),B4724)</f>
        <v>Помещение для обеспечения народных дружин</v>
      </c>
      <c r="D4724" s="10" t="str">
        <f t="shared" si="146"/>
        <v>7819000990Помещение для обеспечения народных дружин</v>
      </c>
      <c r="E4724" s="13"/>
      <c r="F4724" s="13" t="s">
        <v>16</v>
      </c>
      <c r="G4724" s="13" t="s">
        <v>1608</v>
      </c>
      <c r="H4724" s="14" t="s">
        <v>1608</v>
      </c>
      <c r="I4724" s="2">
        <f t="shared" si="147"/>
        <v>3</v>
      </c>
      <c r="J4724" s="2" t="s">
        <v>11974</v>
      </c>
    </row>
    <row r="4725" spans="1:10" x14ac:dyDescent="0.25">
      <c r="A4725" s="9">
        <v>7819000990</v>
      </c>
      <c r="B4725" s="10" t="s">
        <v>9738</v>
      </c>
      <c r="C4725" s="13" t="str">
        <f>IF(B4725="","не указан"&amp;COUNTIF($A$3:$A4725,A4725),B4725)</f>
        <v>Помещение для приемной депутата</v>
      </c>
      <c r="D4725" s="10" t="str">
        <f t="shared" si="146"/>
        <v>7819000990Помещение для приемной депутата</v>
      </c>
      <c r="E4725" s="10"/>
      <c r="F4725" s="10" t="s">
        <v>16</v>
      </c>
      <c r="G4725" s="10" t="s">
        <v>1608</v>
      </c>
      <c r="H4725" s="11" t="s">
        <v>1608</v>
      </c>
      <c r="I4725" s="2">
        <f t="shared" si="147"/>
        <v>2</v>
      </c>
      <c r="J4725" s="2" t="s">
        <v>11974</v>
      </c>
    </row>
    <row r="4726" spans="1:10" x14ac:dyDescent="0.25">
      <c r="A4726" s="12">
        <v>7819000990</v>
      </c>
      <c r="B4726" s="13" t="s">
        <v>10358</v>
      </c>
      <c r="C4726" s="13" t="str">
        <f>IF(B4726="","не указан"&amp;COUNTIF($A$3:$A4726,A4726),B4726)</f>
        <v>Сооружение специального назначения</v>
      </c>
      <c r="D4726" s="10" t="str">
        <f t="shared" si="146"/>
        <v>7819000990Сооружение специального назначения</v>
      </c>
      <c r="E4726" s="13" t="s">
        <v>10359</v>
      </c>
      <c r="F4726" s="13" t="s">
        <v>16</v>
      </c>
      <c r="G4726" s="13" t="s">
        <v>1608</v>
      </c>
      <c r="H4726" s="14" t="s">
        <v>1608</v>
      </c>
      <c r="I4726" s="2">
        <f t="shared" si="147"/>
        <v>1</v>
      </c>
      <c r="J4726" s="2" t="s">
        <v>11974</v>
      </c>
    </row>
    <row r="4727" spans="1:10" x14ac:dyDescent="0.25">
      <c r="A4727" s="9">
        <v>7819001120</v>
      </c>
      <c r="B4727" s="10" t="s">
        <v>6054</v>
      </c>
      <c r="C4727" s="13" t="str">
        <f>IF(B4727="","не указан"&amp;COUNTIF($A$3:$A4727,A4727),B4727)</f>
        <v>Жилой дом с кинотеатром</v>
      </c>
      <c r="D4727" s="10" t="str">
        <f t="shared" si="146"/>
        <v>7819001120Жилой дом с кинотеатром</v>
      </c>
      <c r="E4727" s="10"/>
      <c r="F4727" s="10" t="s">
        <v>16</v>
      </c>
      <c r="G4727" s="10" t="s">
        <v>1608</v>
      </c>
      <c r="H4727" s="11" t="s">
        <v>1679</v>
      </c>
      <c r="I4727" s="2">
        <f t="shared" si="147"/>
        <v>2</v>
      </c>
      <c r="J4727" s="2" t="s">
        <v>11974</v>
      </c>
    </row>
    <row r="4728" spans="1:10" x14ac:dyDescent="0.25">
      <c r="A4728" s="12">
        <v>7819001120</v>
      </c>
      <c r="B4728" s="13" t="s">
        <v>10574</v>
      </c>
      <c r="C4728" s="13" t="str">
        <f>IF(B4728="","не указан"&amp;COUNTIF($A$3:$A4728,A4728),B4728)</f>
        <v>СПб ГБУ КЦ "Каскад"</v>
      </c>
      <c r="D4728" s="10" t="str">
        <f t="shared" si="146"/>
        <v>7819001120СПб ГБУ КЦ "Каскад"</v>
      </c>
      <c r="E4728" s="13"/>
      <c r="F4728" s="13" t="s">
        <v>16</v>
      </c>
      <c r="G4728" s="13" t="s">
        <v>1608</v>
      </c>
      <c r="H4728" s="14" t="s">
        <v>1679</v>
      </c>
      <c r="I4728" s="2">
        <f t="shared" si="147"/>
        <v>1</v>
      </c>
      <c r="J4728" s="2" t="s">
        <v>11974</v>
      </c>
    </row>
    <row r="4729" spans="1:10" x14ac:dyDescent="0.25">
      <c r="A4729" s="9">
        <v>7819001176</v>
      </c>
      <c r="B4729" s="10" t="s">
        <v>6529</v>
      </c>
      <c r="C4729" s="13" t="str">
        <f>IF(B4729="","не указан"&amp;COUNTIF($A$3:$A4729,A4729),B4729)</f>
        <v>Здание подстанции скорой медицинской помощи</v>
      </c>
      <c r="D4729" s="10" t="str">
        <f t="shared" si="146"/>
        <v>7819001176Здание подстанции скорой медицинской помощи</v>
      </c>
      <c r="E4729" s="10" t="s">
        <v>6530</v>
      </c>
      <c r="F4729" s="10" t="s">
        <v>16</v>
      </c>
      <c r="G4729" s="10" t="s">
        <v>1608</v>
      </c>
      <c r="H4729" s="11" t="s">
        <v>1685</v>
      </c>
      <c r="I4729" s="2">
        <f t="shared" si="147"/>
        <v>2</v>
      </c>
      <c r="J4729" s="2" t="s">
        <v>11974</v>
      </c>
    </row>
    <row r="4730" spans="1:10" x14ac:dyDescent="0.25">
      <c r="A4730" s="12">
        <v>7819001176</v>
      </c>
      <c r="B4730" s="13" t="s">
        <v>6576</v>
      </c>
      <c r="C4730" s="13" t="str">
        <f>IF(B4730="","не указан"&amp;COUNTIF($A$3:$A4730,A4730),B4730)</f>
        <v>Здание станции скорой медицинской помощи</v>
      </c>
      <c r="D4730" s="10" t="str">
        <f t="shared" si="146"/>
        <v>7819001176Здание станции скорой медицинской помощи</v>
      </c>
      <c r="E4730" s="13" t="s">
        <v>6577</v>
      </c>
      <c r="F4730" s="13" t="s">
        <v>16</v>
      </c>
      <c r="G4730" s="13" t="s">
        <v>1608</v>
      </c>
      <c r="H4730" s="14" t="s">
        <v>1685</v>
      </c>
      <c r="I4730" s="2">
        <f t="shared" si="147"/>
        <v>1</v>
      </c>
      <c r="J4730" s="2" t="s">
        <v>11974</v>
      </c>
    </row>
    <row r="4731" spans="1:10" x14ac:dyDescent="0.25">
      <c r="A4731" s="9">
        <v>7819005389</v>
      </c>
      <c r="B4731" s="10" t="s">
        <v>3792</v>
      </c>
      <c r="C4731" s="13" t="str">
        <f>IF(B4731="","не указан"&amp;COUNTIF($A$3:$A4731,A4731),B4731)</f>
        <v>Гараж (Эйхенская ул.)</v>
      </c>
      <c r="D4731" s="10" t="str">
        <f t="shared" si="146"/>
        <v>7819005389Гараж (Эйхенская ул.)</v>
      </c>
      <c r="E4731" s="10" t="s">
        <v>3793</v>
      </c>
      <c r="F4731" s="10" t="s">
        <v>16</v>
      </c>
      <c r="G4731" s="10" t="s">
        <v>1608</v>
      </c>
      <c r="H4731" s="11" t="s">
        <v>1659</v>
      </c>
      <c r="I4731" s="2">
        <f t="shared" si="147"/>
        <v>6</v>
      </c>
      <c r="J4731" s="2" t="s">
        <v>11974</v>
      </c>
    </row>
    <row r="4732" spans="1:10" x14ac:dyDescent="0.25">
      <c r="A4732" s="12">
        <v>7819005389</v>
      </c>
      <c r="B4732" s="13" t="s">
        <v>7684</v>
      </c>
      <c r="C4732" s="13" t="str">
        <f>IF(B4732="","не указан"&amp;COUNTIF($A$3:$A4732,A4732),B4732)</f>
        <v>нежилое здание (у.Озерковая, д.47, лит.А)</v>
      </c>
      <c r="D4732" s="10" t="str">
        <f t="shared" si="146"/>
        <v>7819005389нежилое здание (у.Озерковая, д.47, лит.А)</v>
      </c>
      <c r="E4732" s="13"/>
      <c r="F4732" s="13" t="s">
        <v>16</v>
      </c>
      <c r="G4732" s="13" t="s">
        <v>1608</v>
      </c>
      <c r="H4732" s="14" t="s">
        <v>1659</v>
      </c>
      <c r="I4732" s="2">
        <f t="shared" si="147"/>
        <v>5</v>
      </c>
      <c r="J4732" s="2" t="s">
        <v>11974</v>
      </c>
    </row>
    <row r="4733" spans="1:10" x14ac:dyDescent="0.25">
      <c r="A4733" s="9">
        <v>7819005389</v>
      </c>
      <c r="B4733" s="10" t="s">
        <v>7766</v>
      </c>
      <c r="C4733" s="13" t="str">
        <f>IF(B4733="","не указан"&amp;COUNTIF($A$3:$A4733,A4733),B4733)</f>
        <v>Нежилое помещение (дом для обслуживающего персонала) Зеленый бор</v>
      </c>
      <c r="D4733" s="10" t="str">
        <f t="shared" si="146"/>
        <v>7819005389Нежилое помещение (дом для обслуживающего персонала) Зеленый бор</v>
      </c>
      <c r="E4733" s="10"/>
      <c r="F4733" s="10" t="s">
        <v>16</v>
      </c>
      <c r="G4733" s="10" t="s">
        <v>1608</v>
      </c>
      <c r="H4733" s="11" t="s">
        <v>1659</v>
      </c>
      <c r="I4733" s="2">
        <f t="shared" si="147"/>
        <v>4</v>
      </c>
      <c r="J4733" s="2" t="s">
        <v>11974</v>
      </c>
    </row>
    <row r="4734" spans="1:10" x14ac:dyDescent="0.25">
      <c r="A4734" s="12">
        <v>7819005389</v>
      </c>
      <c r="B4734" s="13" t="s">
        <v>7901</v>
      </c>
      <c r="C4734" s="13" t="str">
        <f>IF(B4734="","не указан"&amp;COUNTIF($A$3:$A4734,A4734),B4734)</f>
        <v>Образование Александровская, 6/9</v>
      </c>
      <c r="D4734" s="10" t="str">
        <f t="shared" si="146"/>
        <v>7819005389Образование Александровская, 6/9</v>
      </c>
      <c r="E4734" s="13" t="s">
        <v>7902</v>
      </c>
      <c r="F4734" s="13" t="s">
        <v>16</v>
      </c>
      <c r="G4734" s="13" t="s">
        <v>1608</v>
      </c>
      <c r="H4734" s="14" t="s">
        <v>1659</v>
      </c>
      <c r="I4734" s="2">
        <f t="shared" si="147"/>
        <v>3</v>
      </c>
      <c r="J4734" s="2" t="s">
        <v>11974</v>
      </c>
    </row>
    <row r="4735" spans="1:10" x14ac:dyDescent="0.25">
      <c r="A4735" s="9">
        <v>7819005389</v>
      </c>
      <c r="B4735" s="10" t="s">
        <v>7909</v>
      </c>
      <c r="C4735" s="13" t="str">
        <f>IF(B4735="","не указан"&amp;COUNTIF($A$3:$A4735,A4735),B4735)</f>
        <v>Образование Разводная, 27</v>
      </c>
      <c r="D4735" s="10" t="str">
        <f t="shared" si="146"/>
        <v>7819005389Образование Разводная, 27</v>
      </c>
      <c r="E4735" s="10" t="s">
        <v>7910</v>
      </c>
      <c r="F4735" s="10" t="s">
        <v>16</v>
      </c>
      <c r="G4735" s="10" t="s">
        <v>1608</v>
      </c>
      <c r="H4735" s="11" t="s">
        <v>1659</v>
      </c>
      <c r="I4735" s="2">
        <f t="shared" si="147"/>
        <v>2</v>
      </c>
      <c r="J4735" s="2" t="s">
        <v>11974</v>
      </c>
    </row>
    <row r="4736" spans="1:10" x14ac:dyDescent="0.25">
      <c r="A4736" s="12">
        <v>7819005389</v>
      </c>
      <c r="B4736" s="13" t="s">
        <v>7911</v>
      </c>
      <c r="C4736" s="13" t="str">
        <f>IF(B4736="","не указан"&amp;COUNTIF($A$3:$A4736,A4736),B4736)</f>
        <v>Образование СПБ, 61</v>
      </c>
      <c r="D4736" s="10" t="str">
        <f t="shared" si="146"/>
        <v>7819005389Образование СПБ, 61</v>
      </c>
      <c r="E4736" s="13" t="s">
        <v>7912</v>
      </c>
      <c r="F4736" s="13" t="s">
        <v>16</v>
      </c>
      <c r="G4736" s="13" t="s">
        <v>1608</v>
      </c>
      <c r="H4736" s="14" t="s">
        <v>1659</v>
      </c>
      <c r="I4736" s="2">
        <f t="shared" si="147"/>
        <v>1</v>
      </c>
      <c r="J4736" s="2" t="s">
        <v>11974</v>
      </c>
    </row>
    <row r="4737" spans="1:10" x14ac:dyDescent="0.25">
      <c r="A4737" s="9">
        <v>7819012844</v>
      </c>
      <c r="B4737" s="13"/>
      <c r="C4737" s="13" t="str">
        <f>IF(B4737="","не указан"&amp;COUNTIF($A$3:$A4737,A4737),B4737)</f>
        <v>не указан1</v>
      </c>
      <c r="D4737" s="10" t="str">
        <f t="shared" si="146"/>
        <v>7819012844не указан1</v>
      </c>
      <c r="E4737" s="10" t="s">
        <v>3040</v>
      </c>
      <c r="F4737" s="10" t="s">
        <v>2243</v>
      </c>
      <c r="G4737" s="10" t="s">
        <v>2317</v>
      </c>
      <c r="H4737" s="11" t="s">
        <v>2336</v>
      </c>
      <c r="I4737" s="2">
        <f t="shared" si="147"/>
        <v>4</v>
      </c>
      <c r="J4737" s="2" t="s">
        <v>11974</v>
      </c>
    </row>
    <row r="4738" spans="1:10" x14ac:dyDescent="0.25">
      <c r="A4738" s="12">
        <v>7819012844</v>
      </c>
      <c r="B4738" s="13"/>
      <c r="C4738" s="13" t="str">
        <f>IF(B4738="","не указан"&amp;COUNTIF($A$3:$A4738,A4738),B4738)</f>
        <v>не указан2</v>
      </c>
      <c r="D4738" s="10" t="str">
        <f t="shared" si="146"/>
        <v>7819012844не указан2</v>
      </c>
      <c r="E4738" s="13" t="s">
        <v>6971</v>
      </c>
      <c r="F4738" s="13" t="s">
        <v>2243</v>
      </c>
      <c r="G4738" s="13" t="s">
        <v>2317</v>
      </c>
      <c r="H4738" s="14" t="s">
        <v>2336</v>
      </c>
      <c r="I4738" s="2">
        <f t="shared" si="147"/>
        <v>3</v>
      </c>
      <c r="J4738" s="2" t="s">
        <v>11974</v>
      </c>
    </row>
    <row r="4739" spans="1:10" x14ac:dyDescent="0.25">
      <c r="A4739" s="9">
        <v>7819012844</v>
      </c>
      <c r="B4739" s="13"/>
      <c r="C4739" s="13" t="str">
        <f>IF(B4739="","не указан"&amp;COUNTIF($A$3:$A4739,A4739),B4739)</f>
        <v>не указан3</v>
      </c>
      <c r="D4739" s="10" t="str">
        <f t="shared" si="146"/>
        <v>7819012844не указан3</v>
      </c>
      <c r="E4739" s="10" t="s">
        <v>7162</v>
      </c>
      <c r="F4739" s="10" t="s">
        <v>2243</v>
      </c>
      <c r="G4739" s="10" t="s">
        <v>2317</v>
      </c>
      <c r="H4739" s="11" t="s">
        <v>2336</v>
      </c>
      <c r="I4739" s="2">
        <f t="shared" si="147"/>
        <v>2</v>
      </c>
      <c r="J4739" s="2" t="s">
        <v>11974</v>
      </c>
    </row>
    <row r="4740" spans="1:10" x14ac:dyDescent="0.25">
      <c r="A4740" s="12">
        <v>7819012844</v>
      </c>
      <c r="B4740" s="13"/>
      <c r="C4740" s="13" t="str">
        <f>IF(B4740="","не указан"&amp;COUNTIF($A$3:$A4740,A4740),B4740)</f>
        <v>не указан4</v>
      </c>
      <c r="D4740" s="10" t="str">
        <f t="shared" ref="D4740:D4803" si="148">A4740&amp;C4740</f>
        <v>7819012844не указан4</v>
      </c>
      <c r="E4740" s="13" t="s">
        <v>10281</v>
      </c>
      <c r="F4740" s="13" t="s">
        <v>2243</v>
      </c>
      <c r="G4740" s="13" t="s">
        <v>2317</v>
      </c>
      <c r="H4740" s="14" t="s">
        <v>2336</v>
      </c>
      <c r="I4740" s="2">
        <f t="shared" ref="I4740:I4803" si="149">COUNTIF(A4740:A11471,A4740)</f>
        <v>1</v>
      </c>
      <c r="J4740" s="2" t="s">
        <v>11974</v>
      </c>
    </row>
    <row r="4741" spans="1:10" x14ac:dyDescent="0.25">
      <c r="A4741" s="9">
        <v>7819013076</v>
      </c>
      <c r="B4741" s="10" t="s">
        <v>10407</v>
      </c>
      <c r="C4741" s="13" t="str">
        <f>IF(B4741="","не указан"&amp;COUNTIF($A$3:$A4741,A4741),B4741)</f>
        <v>Социальное обслуживание 1</v>
      </c>
      <c r="D4741" s="10" t="str">
        <f t="shared" si="148"/>
        <v>7819013076Социальное обслуживание 1</v>
      </c>
      <c r="E4741" s="10" t="s">
        <v>10408</v>
      </c>
      <c r="F4741" s="10" t="s">
        <v>16</v>
      </c>
      <c r="G4741" s="10" t="s">
        <v>1608</v>
      </c>
      <c r="H4741" s="11" t="s">
        <v>1680</v>
      </c>
      <c r="I4741" s="2">
        <f t="shared" si="149"/>
        <v>7</v>
      </c>
      <c r="J4741" s="2" t="s">
        <v>11974</v>
      </c>
    </row>
    <row r="4742" spans="1:10" x14ac:dyDescent="0.25">
      <c r="A4742" s="12">
        <v>7819013076</v>
      </c>
      <c r="B4742" s="13" t="s">
        <v>10409</v>
      </c>
      <c r="C4742" s="13" t="str">
        <f>IF(B4742="","не указан"&amp;COUNTIF($A$3:$A4742,A4742),B4742)</f>
        <v>Социальное обслуживание 2</v>
      </c>
      <c r="D4742" s="10" t="str">
        <f t="shared" si="148"/>
        <v>7819013076Социальное обслуживание 2</v>
      </c>
      <c r="E4742" s="13" t="s">
        <v>10410</v>
      </c>
      <c r="F4742" s="13" t="s">
        <v>16</v>
      </c>
      <c r="G4742" s="13" t="s">
        <v>1608</v>
      </c>
      <c r="H4742" s="14" t="s">
        <v>1680</v>
      </c>
      <c r="I4742" s="2">
        <f t="shared" si="149"/>
        <v>6</v>
      </c>
      <c r="J4742" s="2" t="s">
        <v>11974</v>
      </c>
    </row>
    <row r="4743" spans="1:10" x14ac:dyDescent="0.25">
      <c r="A4743" s="9">
        <v>7819013076</v>
      </c>
      <c r="B4743" s="10" t="s">
        <v>10411</v>
      </c>
      <c r="C4743" s="13" t="str">
        <f>IF(B4743="","не указан"&amp;COUNTIF($A$3:$A4743,A4743),B4743)</f>
        <v>Социальное обслуживание 3</v>
      </c>
      <c r="D4743" s="10" t="str">
        <f t="shared" si="148"/>
        <v>7819013076Социальное обслуживание 3</v>
      </c>
      <c r="E4743" s="10" t="s">
        <v>10412</v>
      </c>
      <c r="F4743" s="10" t="s">
        <v>16</v>
      </c>
      <c r="G4743" s="10" t="s">
        <v>1608</v>
      </c>
      <c r="H4743" s="11" t="s">
        <v>1680</v>
      </c>
      <c r="I4743" s="2">
        <f t="shared" si="149"/>
        <v>5</v>
      </c>
      <c r="J4743" s="2" t="s">
        <v>11974</v>
      </c>
    </row>
    <row r="4744" spans="1:10" x14ac:dyDescent="0.25">
      <c r="A4744" s="12">
        <v>7819013076</v>
      </c>
      <c r="B4744" s="13" t="s">
        <v>10413</v>
      </c>
      <c r="C4744" s="13" t="str">
        <f>IF(B4744="","не указан"&amp;COUNTIF($A$3:$A4744,A4744),B4744)</f>
        <v>Социальное обслуживание 4</v>
      </c>
      <c r="D4744" s="10" t="str">
        <f t="shared" si="148"/>
        <v>7819013076Социальное обслуживание 4</v>
      </c>
      <c r="E4744" s="13" t="s">
        <v>10414</v>
      </c>
      <c r="F4744" s="13" t="s">
        <v>16</v>
      </c>
      <c r="G4744" s="13" t="s">
        <v>1608</v>
      </c>
      <c r="H4744" s="14" t="s">
        <v>1680</v>
      </c>
      <c r="I4744" s="2">
        <f t="shared" si="149"/>
        <v>4</v>
      </c>
      <c r="J4744" s="2" t="s">
        <v>11974</v>
      </c>
    </row>
    <row r="4745" spans="1:10" x14ac:dyDescent="0.25">
      <c r="A4745" s="9">
        <v>7819013076</v>
      </c>
      <c r="B4745" s="10" t="s">
        <v>10415</v>
      </c>
      <c r="C4745" s="13" t="str">
        <f>IF(B4745="","не указан"&amp;COUNTIF($A$3:$A4745,A4745),B4745)</f>
        <v>Социальное обслуживание 5</v>
      </c>
      <c r="D4745" s="10" t="str">
        <f t="shared" si="148"/>
        <v>7819013076Социальное обслуживание 5</v>
      </c>
      <c r="E4745" s="10" t="s">
        <v>10416</v>
      </c>
      <c r="F4745" s="10" t="s">
        <v>16</v>
      </c>
      <c r="G4745" s="10" t="s">
        <v>1608</v>
      </c>
      <c r="H4745" s="11" t="s">
        <v>1680</v>
      </c>
      <c r="I4745" s="2">
        <f t="shared" si="149"/>
        <v>3</v>
      </c>
      <c r="J4745" s="2" t="s">
        <v>11974</v>
      </c>
    </row>
    <row r="4746" spans="1:10" x14ac:dyDescent="0.25">
      <c r="A4746" s="12">
        <v>7819013076</v>
      </c>
      <c r="B4746" s="13" t="s">
        <v>10417</v>
      </c>
      <c r="C4746" s="13" t="str">
        <f>IF(B4746="","не указан"&amp;COUNTIF($A$3:$A4746,A4746),B4746)</f>
        <v>Социальное обслуживание 6</v>
      </c>
      <c r="D4746" s="10" t="str">
        <f t="shared" si="148"/>
        <v>7819013076Социальное обслуживание 6</v>
      </c>
      <c r="E4746" s="13" t="s">
        <v>10418</v>
      </c>
      <c r="F4746" s="13" t="s">
        <v>16</v>
      </c>
      <c r="G4746" s="13" t="s">
        <v>1608</v>
      </c>
      <c r="H4746" s="14" t="s">
        <v>1680</v>
      </c>
      <c r="I4746" s="2">
        <f t="shared" si="149"/>
        <v>2</v>
      </c>
      <c r="J4746" s="2" t="s">
        <v>11974</v>
      </c>
    </row>
    <row r="4747" spans="1:10" x14ac:dyDescent="0.25">
      <c r="A4747" s="9">
        <v>7819013076</v>
      </c>
      <c r="B4747" s="10" t="s">
        <v>10419</v>
      </c>
      <c r="C4747" s="13" t="str">
        <f>IF(B4747="","не указан"&amp;COUNTIF($A$3:$A4747,A4747),B4747)</f>
        <v>Социальное обслуживание 8</v>
      </c>
      <c r="D4747" s="10" t="str">
        <f t="shared" si="148"/>
        <v>7819013076Социальное обслуживание 8</v>
      </c>
      <c r="E4747" s="10"/>
      <c r="F4747" s="10" t="s">
        <v>16</v>
      </c>
      <c r="G4747" s="10" t="s">
        <v>1608</v>
      </c>
      <c r="H4747" s="11" t="s">
        <v>1680</v>
      </c>
      <c r="I4747" s="2">
        <f t="shared" si="149"/>
        <v>1</v>
      </c>
      <c r="J4747" s="2" t="s">
        <v>11974</v>
      </c>
    </row>
    <row r="4748" spans="1:10" x14ac:dyDescent="0.25">
      <c r="A4748" s="12">
        <v>7819013140</v>
      </c>
      <c r="B4748" s="13"/>
      <c r="C4748" s="13" t="str">
        <f>IF(B4748="","не указан"&amp;COUNTIF($A$3:$A4748,A4748),B4748)</f>
        <v>не указан1</v>
      </c>
      <c r="D4748" s="10" t="str">
        <f t="shared" si="148"/>
        <v>7819013140не указан1</v>
      </c>
      <c r="E4748" s="13" t="s">
        <v>5766</v>
      </c>
      <c r="F4748" s="13" t="s">
        <v>16</v>
      </c>
      <c r="G4748" s="13" t="s">
        <v>1608</v>
      </c>
      <c r="H4748" s="14" t="s">
        <v>1611</v>
      </c>
      <c r="I4748" s="2">
        <f t="shared" si="149"/>
        <v>1</v>
      </c>
      <c r="J4748" s="2" t="s">
        <v>11974</v>
      </c>
    </row>
    <row r="4749" spans="1:10" x14ac:dyDescent="0.25">
      <c r="A4749" s="9">
        <v>7819013157</v>
      </c>
      <c r="B4749" s="10" t="s">
        <v>10339</v>
      </c>
      <c r="C4749" s="13" t="str">
        <f>IF(B4749="","не указан"&amp;COUNTIF($A$3:$A4749,A4749),B4749)</f>
        <v>Служба заказчика</v>
      </c>
      <c r="D4749" s="10" t="str">
        <f t="shared" si="148"/>
        <v>7819013157Служба заказчика</v>
      </c>
      <c r="E4749" s="10"/>
      <c r="F4749" s="10" t="s">
        <v>16</v>
      </c>
      <c r="G4749" s="10" t="s">
        <v>1608</v>
      </c>
      <c r="H4749" s="11" t="s">
        <v>1670</v>
      </c>
      <c r="I4749" s="2">
        <f t="shared" si="149"/>
        <v>1</v>
      </c>
      <c r="J4749" s="2" t="s">
        <v>11974</v>
      </c>
    </row>
    <row r="4750" spans="1:10" x14ac:dyDescent="0.25">
      <c r="A4750" s="12">
        <v>7819013171</v>
      </c>
      <c r="B4750" s="13" t="s">
        <v>4504</v>
      </c>
      <c r="C4750" s="13" t="str">
        <f>IF(B4750="","не указан"&amp;COUNTIF($A$3:$A4750,A4750),B4750)</f>
        <v>Государственное бюджетное дошкольное образовательное учреждение детский сад № 8 Петродворцового района Санкт-Петербурга</v>
      </c>
      <c r="D4750" s="10" t="str">
        <f t="shared" si="148"/>
        <v>7819013171Государственное бюджетное дошкольное образовательное учреждение детский сад № 8 Петродворцового района Санкт-Петербурга</v>
      </c>
      <c r="E4750" s="13"/>
      <c r="F4750" s="13" t="s">
        <v>16</v>
      </c>
      <c r="G4750" s="13" t="s">
        <v>1608</v>
      </c>
      <c r="H4750" s="14" t="s">
        <v>1638</v>
      </c>
      <c r="I4750" s="2">
        <f t="shared" si="149"/>
        <v>1</v>
      </c>
      <c r="J4750" s="2" t="s">
        <v>11974</v>
      </c>
    </row>
    <row r="4751" spans="1:10" x14ac:dyDescent="0.25">
      <c r="A4751" s="9">
        <v>7819013189</v>
      </c>
      <c r="B4751" s="10" t="s">
        <v>4193</v>
      </c>
      <c r="C4751" s="13" t="str">
        <f>IF(B4751="","не указан"&amp;COUNTIF($A$3:$A4751,A4751),B4751)</f>
        <v>Главный корпус ДДИ</v>
      </c>
      <c r="D4751" s="10" t="str">
        <f t="shared" si="148"/>
        <v>7819013189Главный корпус ДДИ</v>
      </c>
      <c r="E4751" s="10" t="s">
        <v>4194</v>
      </c>
      <c r="F4751" s="10" t="s">
        <v>2243</v>
      </c>
      <c r="G4751" s="10" t="s">
        <v>2640</v>
      </c>
      <c r="H4751" s="11" t="s">
        <v>2659</v>
      </c>
      <c r="I4751" s="2">
        <f t="shared" si="149"/>
        <v>6</v>
      </c>
      <c r="J4751" s="2" t="s">
        <v>11974</v>
      </c>
    </row>
    <row r="4752" spans="1:10" x14ac:dyDescent="0.25">
      <c r="A4752" s="12">
        <v>7819013189</v>
      </c>
      <c r="B4752" s="13"/>
      <c r="C4752" s="13" t="str">
        <f>IF(B4752="","не указан"&amp;COUNTIF($A$3:$A4752,A4752),B4752)</f>
        <v>не указан2</v>
      </c>
      <c r="D4752" s="10" t="str">
        <f t="shared" si="148"/>
        <v>7819013189не указан2</v>
      </c>
      <c r="E4752" s="13" t="s">
        <v>9940</v>
      </c>
      <c r="F4752" s="13" t="s">
        <v>2243</v>
      </c>
      <c r="G4752" s="13" t="s">
        <v>2640</v>
      </c>
      <c r="H4752" s="14" t="s">
        <v>2659</v>
      </c>
      <c r="I4752" s="2">
        <f t="shared" si="149"/>
        <v>5</v>
      </c>
      <c r="J4752" s="2" t="s">
        <v>11974</v>
      </c>
    </row>
    <row r="4753" spans="1:10" x14ac:dyDescent="0.25">
      <c r="A4753" s="9">
        <v>7819013189</v>
      </c>
      <c r="B4753" s="10" t="s">
        <v>9947</v>
      </c>
      <c r="C4753" s="13" t="str">
        <f>IF(B4753="","не указан"&amp;COUNTIF($A$3:$A4753,A4753),B4753)</f>
        <v>Проходная РЦ</v>
      </c>
      <c r="D4753" s="10" t="str">
        <f t="shared" si="148"/>
        <v>7819013189Проходная РЦ</v>
      </c>
      <c r="E4753" s="10" t="s">
        <v>9948</v>
      </c>
      <c r="F4753" s="10" t="s">
        <v>2243</v>
      </c>
      <c r="G4753" s="10" t="s">
        <v>2640</v>
      </c>
      <c r="H4753" s="11" t="s">
        <v>2659</v>
      </c>
      <c r="I4753" s="2">
        <f t="shared" si="149"/>
        <v>4</v>
      </c>
      <c r="J4753" s="2" t="s">
        <v>11974</v>
      </c>
    </row>
    <row r="4754" spans="1:10" x14ac:dyDescent="0.25">
      <c r="A4754" s="12">
        <v>7819013189</v>
      </c>
      <c r="B4754" s="13" t="s">
        <v>9999</v>
      </c>
      <c r="C4754" s="13" t="str">
        <f>IF(B4754="","не указан"&amp;COUNTIF($A$3:$A4754,A4754),B4754)</f>
        <v>реабилитационный центр</v>
      </c>
      <c r="D4754" s="10" t="str">
        <f t="shared" si="148"/>
        <v>7819013189реабилитационный центр</v>
      </c>
      <c r="E4754" s="13" t="s">
        <v>10000</v>
      </c>
      <c r="F4754" s="13" t="s">
        <v>2243</v>
      </c>
      <c r="G4754" s="13" t="s">
        <v>2640</v>
      </c>
      <c r="H4754" s="14" t="s">
        <v>2659</v>
      </c>
      <c r="I4754" s="2">
        <f t="shared" si="149"/>
        <v>3</v>
      </c>
      <c r="J4754" s="2" t="s">
        <v>11974</v>
      </c>
    </row>
    <row r="4755" spans="1:10" x14ac:dyDescent="0.25">
      <c r="A4755" s="9">
        <v>7819013189</v>
      </c>
      <c r="B4755" s="13"/>
      <c r="C4755" s="13" t="str">
        <f>IF(B4755="","не указан"&amp;COUNTIF($A$3:$A4755,A4755),B4755)</f>
        <v>не указан5</v>
      </c>
      <c r="D4755" s="10" t="str">
        <f t="shared" si="148"/>
        <v>7819013189не указан5</v>
      </c>
      <c r="E4755" s="10" t="s">
        <v>10990</v>
      </c>
      <c r="F4755" s="10" t="s">
        <v>2243</v>
      </c>
      <c r="G4755" s="10" t="s">
        <v>2640</v>
      </c>
      <c r="H4755" s="11" t="s">
        <v>2659</v>
      </c>
      <c r="I4755" s="2">
        <f t="shared" si="149"/>
        <v>2</v>
      </c>
      <c r="J4755" s="2" t="s">
        <v>11974</v>
      </c>
    </row>
    <row r="4756" spans="1:10" x14ac:dyDescent="0.25">
      <c r="A4756" s="12">
        <v>7819013189</v>
      </c>
      <c r="B4756" s="13"/>
      <c r="C4756" s="13" t="str">
        <f>IF(B4756="","не указан"&amp;COUNTIF($A$3:$A4756,A4756),B4756)</f>
        <v>не указан6</v>
      </c>
      <c r="D4756" s="10" t="str">
        <f t="shared" si="148"/>
        <v>7819013189не указан6</v>
      </c>
      <c r="E4756" s="13" t="s">
        <v>11572</v>
      </c>
      <c r="F4756" s="13" t="s">
        <v>2243</v>
      </c>
      <c r="G4756" s="13" t="s">
        <v>2640</v>
      </c>
      <c r="H4756" s="14" t="s">
        <v>2659</v>
      </c>
      <c r="I4756" s="2">
        <f t="shared" si="149"/>
        <v>1</v>
      </c>
      <c r="J4756" s="2" t="s">
        <v>11974</v>
      </c>
    </row>
    <row r="4757" spans="1:10" x14ac:dyDescent="0.25">
      <c r="A4757" s="9">
        <v>7819016888</v>
      </c>
      <c r="B4757" s="13"/>
      <c r="C4757" s="13" t="str">
        <f>IF(B4757="","не указан"&amp;COUNTIF($A$3:$A4757,A4757),B4757)</f>
        <v>не указан1</v>
      </c>
      <c r="D4757" s="10" t="str">
        <f t="shared" si="148"/>
        <v>7819016888не указан1</v>
      </c>
      <c r="E4757" s="10"/>
      <c r="F4757" s="10" t="s">
        <v>16</v>
      </c>
      <c r="G4757" s="10" t="s">
        <v>1608</v>
      </c>
      <c r="H4757" s="11" t="s">
        <v>1609</v>
      </c>
      <c r="I4757" s="2">
        <f t="shared" si="149"/>
        <v>2</v>
      </c>
      <c r="J4757" s="2" t="s">
        <v>11974</v>
      </c>
    </row>
    <row r="4758" spans="1:10" x14ac:dyDescent="0.25">
      <c r="A4758" s="12">
        <v>7819016888</v>
      </c>
      <c r="B4758" s="13"/>
      <c r="C4758" s="13" t="str">
        <f>IF(B4758="","не указан"&amp;COUNTIF($A$3:$A4758,A4758),B4758)</f>
        <v>не указан2</v>
      </c>
      <c r="D4758" s="10" t="str">
        <f t="shared" si="148"/>
        <v>7819016888не указан2</v>
      </c>
      <c r="E4758" s="13" t="s">
        <v>6243</v>
      </c>
      <c r="F4758" s="13" t="s">
        <v>16</v>
      </c>
      <c r="G4758" s="13" t="s">
        <v>1608</v>
      </c>
      <c r="H4758" s="14" t="s">
        <v>1609</v>
      </c>
      <c r="I4758" s="2">
        <f t="shared" si="149"/>
        <v>1</v>
      </c>
      <c r="J4758" s="2" t="s">
        <v>11974</v>
      </c>
    </row>
    <row r="4759" spans="1:10" x14ac:dyDescent="0.25">
      <c r="A4759" s="9">
        <v>7819016920</v>
      </c>
      <c r="B4759" s="10" t="s">
        <v>5350</v>
      </c>
      <c r="C4759" s="13" t="str">
        <f>IF(B4759="","не указан"&amp;COUNTIF($A$3:$A4759,A4759),B4759)</f>
        <v>Детский сад №2</v>
      </c>
      <c r="D4759" s="10" t="str">
        <f t="shared" si="148"/>
        <v>7819016920Детский сад №2</v>
      </c>
      <c r="E4759" s="10" t="s">
        <v>5351</v>
      </c>
      <c r="F4759" s="10" t="s">
        <v>16</v>
      </c>
      <c r="G4759" s="10" t="s">
        <v>1608</v>
      </c>
      <c r="H4759" s="11" t="s">
        <v>1620</v>
      </c>
      <c r="I4759" s="2">
        <f t="shared" si="149"/>
        <v>1</v>
      </c>
      <c r="J4759" s="2" t="s">
        <v>11974</v>
      </c>
    </row>
    <row r="4760" spans="1:10" x14ac:dyDescent="0.25">
      <c r="A4760" s="12">
        <v>7819017401</v>
      </c>
      <c r="B4760" s="13" t="s">
        <v>10134</v>
      </c>
      <c r="C4760" s="13" t="str">
        <f>IF(B4760="","не указан"&amp;COUNTIF($A$3:$A4760,A4760),B4760)</f>
        <v>САНКТ-ПЕТЕРБУРГСКОЕ ГОСУДАРСТВЕННОЕ БЮДЖЕТНОЕ УЧРЕЖДЕНИЕ ДОПОЛНИТЕЛЬНОГО ОБРАЗОВАНИЯ "ДЕТСКАЯ МУЗЫКАЛЬНАЯ ШКОЛА № 22"</v>
      </c>
      <c r="D4760" s="10" t="str">
        <f t="shared" si="148"/>
        <v>7819017401САНКТ-ПЕТЕРБУРГСКОЕ ГОСУДАРСТВЕННОЕ БЮДЖЕТНОЕ УЧРЕЖДЕНИЕ ДОПОЛНИТЕЛЬНОГО ОБРАЗОВАНИЯ "ДЕТСКАЯ МУЗЫКАЛЬНАЯ ШКОЛА № 22"</v>
      </c>
      <c r="E4760" s="13" t="s">
        <v>10135</v>
      </c>
      <c r="F4760" s="13" t="s">
        <v>16</v>
      </c>
      <c r="G4760" s="13" t="s">
        <v>1608</v>
      </c>
      <c r="H4760" s="14" t="s">
        <v>1675</v>
      </c>
      <c r="I4760" s="2">
        <f t="shared" si="149"/>
        <v>1</v>
      </c>
      <c r="J4760" s="2" t="s">
        <v>11974</v>
      </c>
    </row>
    <row r="4761" spans="1:10" x14ac:dyDescent="0.25">
      <c r="A4761" s="9">
        <v>7819017440</v>
      </c>
      <c r="B4761" s="10" t="s">
        <v>6657</v>
      </c>
      <c r="C4761" s="13" t="str">
        <f>IF(B4761="","не указан"&amp;COUNTIF($A$3:$A4761,A4761),B4761)</f>
        <v>Здание школы-интерната</v>
      </c>
      <c r="D4761" s="10" t="str">
        <f t="shared" si="148"/>
        <v>7819017440Здание школы-интерната</v>
      </c>
      <c r="E4761" s="10" t="s">
        <v>6658</v>
      </c>
      <c r="F4761" s="10" t="s">
        <v>16</v>
      </c>
      <c r="G4761" s="10" t="s">
        <v>1608</v>
      </c>
      <c r="H4761" s="11" t="s">
        <v>1658</v>
      </c>
      <c r="I4761" s="2">
        <f t="shared" si="149"/>
        <v>1</v>
      </c>
      <c r="J4761" s="2" t="s">
        <v>11974</v>
      </c>
    </row>
    <row r="4762" spans="1:10" x14ac:dyDescent="0.25">
      <c r="A4762" s="12">
        <v>7819017578</v>
      </c>
      <c r="B4762" s="13"/>
      <c r="C4762" s="13" t="str">
        <f>IF(B4762="","не указан"&amp;COUNTIF($A$3:$A4762,A4762),B4762)</f>
        <v>не указан1</v>
      </c>
      <c r="D4762" s="10" t="str">
        <f t="shared" si="148"/>
        <v>7819017578не указан1</v>
      </c>
      <c r="E4762" s="13" t="s">
        <v>8140</v>
      </c>
      <c r="F4762" s="13" t="s">
        <v>16</v>
      </c>
      <c r="G4762" s="13" t="s">
        <v>1608</v>
      </c>
      <c r="H4762" s="14" t="s">
        <v>1649</v>
      </c>
      <c r="I4762" s="2">
        <f t="shared" si="149"/>
        <v>1</v>
      </c>
      <c r="J4762" s="2" t="s">
        <v>11974</v>
      </c>
    </row>
    <row r="4763" spans="1:10" x14ac:dyDescent="0.25">
      <c r="A4763" s="9">
        <v>7819017585</v>
      </c>
      <c r="B4763" s="13"/>
      <c r="C4763" s="13" t="str">
        <f>IF(B4763="","не указан"&amp;COUNTIF($A$3:$A4763,A4763),B4763)</f>
        <v>не указан1</v>
      </c>
      <c r="D4763" s="10" t="str">
        <f t="shared" si="148"/>
        <v>7819017585не указан1</v>
      </c>
      <c r="E4763" s="10" t="s">
        <v>7443</v>
      </c>
      <c r="F4763" s="10" t="s">
        <v>16</v>
      </c>
      <c r="G4763" s="10" t="s">
        <v>1608</v>
      </c>
      <c r="H4763" s="11" t="s">
        <v>1668</v>
      </c>
      <c r="I4763" s="2">
        <f t="shared" si="149"/>
        <v>3</v>
      </c>
      <c r="J4763" s="2" t="s">
        <v>11974</v>
      </c>
    </row>
    <row r="4764" spans="1:10" x14ac:dyDescent="0.25">
      <c r="A4764" s="12">
        <v>7819017585</v>
      </c>
      <c r="B4764" s="13"/>
      <c r="C4764" s="13" t="str">
        <f>IF(B4764="","не указан"&amp;COUNTIF($A$3:$A4764,A4764),B4764)</f>
        <v>не указан2</v>
      </c>
      <c r="D4764" s="10" t="str">
        <f t="shared" si="148"/>
        <v>7819017585не указан2</v>
      </c>
      <c r="E4764" s="13" t="s">
        <v>7444</v>
      </c>
      <c r="F4764" s="13" t="s">
        <v>16</v>
      </c>
      <c r="G4764" s="13" t="s">
        <v>1608</v>
      </c>
      <c r="H4764" s="14" t="s">
        <v>1668</v>
      </c>
      <c r="I4764" s="2">
        <f t="shared" si="149"/>
        <v>2</v>
      </c>
      <c r="J4764" s="2" t="s">
        <v>11974</v>
      </c>
    </row>
    <row r="4765" spans="1:10" x14ac:dyDescent="0.25">
      <c r="A4765" s="9">
        <v>7819017585</v>
      </c>
      <c r="B4765" s="10" t="s">
        <v>7445</v>
      </c>
      <c r="C4765" s="13" t="str">
        <f>IF(B4765="","не указан"&amp;COUNTIF($A$3:$A4765,A4765),B4765)</f>
        <v>Музыкальная школа</v>
      </c>
      <c r="D4765" s="10" t="str">
        <f t="shared" si="148"/>
        <v>7819017585Музыкальная школа</v>
      </c>
      <c r="E4765" s="10"/>
      <c r="F4765" s="10" t="s">
        <v>16</v>
      </c>
      <c r="G4765" s="10" t="s">
        <v>1608</v>
      </c>
      <c r="H4765" s="11" t="s">
        <v>1668</v>
      </c>
      <c r="I4765" s="2">
        <f t="shared" si="149"/>
        <v>1</v>
      </c>
      <c r="J4765" s="2" t="s">
        <v>11974</v>
      </c>
    </row>
    <row r="4766" spans="1:10" x14ac:dyDescent="0.25">
      <c r="A4766" s="12">
        <v>7819017592</v>
      </c>
      <c r="B4766" s="13"/>
      <c r="C4766" s="13" t="str">
        <f>IF(B4766="","не указан"&amp;COUNTIF($A$3:$A4766,A4766),B4766)</f>
        <v>не указан1</v>
      </c>
      <c r="D4766" s="10" t="str">
        <f t="shared" si="148"/>
        <v>7819017592не указан1</v>
      </c>
      <c r="E4766" s="13"/>
      <c r="F4766" s="13" t="s">
        <v>16</v>
      </c>
      <c r="G4766" s="13" t="s">
        <v>1608</v>
      </c>
      <c r="H4766" s="14" t="s">
        <v>1677</v>
      </c>
      <c r="I4766" s="2">
        <f t="shared" si="149"/>
        <v>2</v>
      </c>
      <c r="J4766" s="2" t="s">
        <v>11974</v>
      </c>
    </row>
    <row r="4767" spans="1:10" x14ac:dyDescent="0.25">
      <c r="A4767" s="9">
        <v>7819017592</v>
      </c>
      <c r="B4767" s="13"/>
      <c r="C4767" s="13" t="str">
        <f>IF(B4767="","не указан"&amp;COUNTIF($A$3:$A4767,A4767),B4767)</f>
        <v>не указан2</v>
      </c>
      <c r="D4767" s="10" t="str">
        <f t="shared" si="148"/>
        <v>7819017592не указан2</v>
      </c>
      <c r="E4767" s="10"/>
      <c r="F4767" s="10" t="s">
        <v>16</v>
      </c>
      <c r="G4767" s="10" t="s">
        <v>1608</v>
      </c>
      <c r="H4767" s="11" t="s">
        <v>1677</v>
      </c>
      <c r="I4767" s="2">
        <f t="shared" si="149"/>
        <v>1</v>
      </c>
      <c r="J4767" s="2" t="s">
        <v>11974</v>
      </c>
    </row>
    <row r="4768" spans="1:10" x14ac:dyDescent="0.25">
      <c r="A4768" s="12">
        <v>7819017602</v>
      </c>
      <c r="B4768" s="13" t="s">
        <v>4858</v>
      </c>
      <c r="C4768" s="13" t="str">
        <f>IF(B4768="","не указан"&amp;COUNTIF($A$3:$A4768,A4768),B4768)</f>
        <v>Государственное бюджетное учреждение</v>
      </c>
      <c r="D4768" s="10" t="str">
        <f t="shared" si="148"/>
        <v>7819017602Государственное бюджетное учреждение</v>
      </c>
      <c r="E4768" s="13"/>
      <c r="F4768" s="13" t="s">
        <v>16</v>
      </c>
      <c r="G4768" s="13" t="s">
        <v>1608</v>
      </c>
      <c r="H4768" s="14" t="s">
        <v>1667</v>
      </c>
      <c r="I4768" s="2">
        <f t="shared" si="149"/>
        <v>1</v>
      </c>
      <c r="J4768" s="2" t="s">
        <v>11974</v>
      </c>
    </row>
    <row r="4769" spans="1:10" x14ac:dyDescent="0.25">
      <c r="A4769" s="9">
        <v>7819017610</v>
      </c>
      <c r="B4769" s="13"/>
      <c r="C4769" s="13" t="str">
        <f>IF(B4769="","не указан"&amp;COUNTIF($A$3:$A4769,A4769),B4769)</f>
        <v>не указан1</v>
      </c>
      <c r="D4769" s="10" t="str">
        <f t="shared" si="148"/>
        <v>7819017610не указан1</v>
      </c>
      <c r="E4769" s="10" t="s">
        <v>11800</v>
      </c>
      <c r="F4769" s="10" t="s">
        <v>16</v>
      </c>
      <c r="G4769" s="10" t="s">
        <v>1608</v>
      </c>
      <c r="H4769" s="11" t="s">
        <v>1646</v>
      </c>
      <c r="I4769" s="2">
        <f t="shared" si="149"/>
        <v>1</v>
      </c>
      <c r="J4769" s="2" t="s">
        <v>11974</v>
      </c>
    </row>
    <row r="4770" spans="1:10" x14ac:dyDescent="0.25">
      <c r="A4770" s="12">
        <v>7819017659</v>
      </c>
      <c r="B4770" s="13" t="s">
        <v>4364</v>
      </c>
      <c r="C4770" s="13" t="str">
        <f>IF(B4770="","не указан"&amp;COUNTIF($A$3:$A4770,A4770),B4770)</f>
        <v>Государственное бюджетное дошкольное образовательное учреждение детский сад № 17 комбинированного вида Петродворцового района Санкт-Петербурга</v>
      </c>
      <c r="D4770" s="10" t="str">
        <f t="shared" si="148"/>
        <v>7819017659Государственное бюджетное дошкольное образовательное учреждение детский сад № 17 комбинированного вида Петродворцового района Санкт-Петербурга</v>
      </c>
      <c r="E4770" s="13" t="s">
        <v>4365</v>
      </c>
      <c r="F4770" s="13" t="s">
        <v>16</v>
      </c>
      <c r="G4770" s="13" t="s">
        <v>1608</v>
      </c>
      <c r="H4770" s="14" t="s">
        <v>1617</v>
      </c>
      <c r="I4770" s="2">
        <f t="shared" si="149"/>
        <v>1</v>
      </c>
      <c r="J4770" s="2" t="s">
        <v>11974</v>
      </c>
    </row>
    <row r="4771" spans="1:10" x14ac:dyDescent="0.25">
      <c r="A4771" s="9">
        <v>7819017673</v>
      </c>
      <c r="B4771" s="10" t="s">
        <v>7231</v>
      </c>
      <c r="C4771" s="13" t="str">
        <f>IF(B4771="","не указан"&amp;COUNTIF($A$3:$A4771,A4771),B4771)</f>
        <v>Литер Б</v>
      </c>
      <c r="D4771" s="10" t="str">
        <f t="shared" si="148"/>
        <v>7819017673Литер Б</v>
      </c>
      <c r="E4771" s="10" t="s">
        <v>7232</v>
      </c>
      <c r="F4771" s="10" t="s">
        <v>2243</v>
      </c>
      <c r="G4771" s="10" t="s">
        <v>2640</v>
      </c>
      <c r="H4771" s="11" t="s">
        <v>2664</v>
      </c>
      <c r="I4771" s="2">
        <f t="shared" si="149"/>
        <v>8</v>
      </c>
      <c r="J4771" s="2" t="s">
        <v>11974</v>
      </c>
    </row>
    <row r="4772" spans="1:10" x14ac:dyDescent="0.25">
      <c r="A4772" s="12">
        <v>7819017673</v>
      </c>
      <c r="B4772" s="13"/>
      <c r="C4772" s="13" t="str">
        <f>IF(B4772="","не указан"&amp;COUNTIF($A$3:$A4772,A4772),B4772)</f>
        <v>не указан2</v>
      </c>
      <c r="D4772" s="10" t="str">
        <f t="shared" si="148"/>
        <v>7819017673не указан2</v>
      </c>
      <c r="E4772" s="13" t="s">
        <v>7235</v>
      </c>
      <c r="F4772" s="13" t="s">
        <v>2243</v>
      </c>
      <c r="G4772" s="13" t="s">
        <v>2640</v>
      </c>
      <c r="H4772" s="14" t="s">
        <v>2664</v>
      </c>
      <c r="I4772" s="2">
        <f t="shared" si="149"/>
        <v>7</v>
      </c>
      <c r="J4772" s="2" t="s">
        <v>11974</v>
      </c>
    </row>
    <row r="4773" spans="1:10" x14ac:dyDescent="0.25">
      <c r="A4773" s="9">
        <v>7819017673</v>
      </c>
      <c r="B4773" s="10" t="s">
        <v>7238</v>
      </c>
      <c r="C4773" s="13" t="str">
        <f>IF(B4773="","не указан"&amp;COUNTIF($A$3:$A4773,A4773),B4773)</f>
        <v>Литер Д</v>
      </c>
      <c r="D4773" s="10" t="str">
        <f t="shared" si="148"/>
        <v>7819017673Литер Д</v>
      </c>
      <c r="E4773" s="10" t="s">
        <v>7239</v>
      </c>
      <c r="F4773" s="10" t="s">
        <v>2243</v>
      </c>
      <c r="G4773" s="10" t="s">
        <v>2640</v>
      </c>
      <c r="H4773" s="11" t="s">
        <v>2664</v>
      </c>
      <c r="I4773" s="2">
        <f t="shared" si="149"/>
        <v>6</v>
      </c>
      <c r="J4773" s="2" t="s">
        <v>11974</v>
      </c>
    </row>
    <row r="4774" spans="1:10" x14ac:dyDescent="0.25">
      <c r="A4774" s="12">
        <v>7819017673</v>
      </c>
      <c r="B4774" s="13" t="s">
        <v>7240</v>
      </c>
      <c r="C4774" s="13" t="str">
        <f>IF(B4774="","не указан"&amp;COUNTIF($A$3:$A4774,A4774),B4774)</f>
        <v>Литер Ж</v>
      </c>
      <c r="D4774" s="10" t="str">
        <f t="shared" si="148"/>
        <v>7819017673Литер Ж</v>
      </c>
      <c r="E4774" s="13" t="s">
        <v>7241</v>
      </c>
      <c r="F4774" s="13" t="s">
        <v>2243</v>
      </c>
      <c r="G4774" s="13" t="s">
        <v>2640</v>
      </c>
      <c r="H4774" s="14" t="s">
        <v>2664</v>
      </c>
      <c r="I4774" s="2">
        <f t="shared" si="149"/>
        <v>5</v>
      </c>
      <c r="J4774" s="2" t="s">
        <v>11974</v>
      </c>
    </row>
    <row r="4775" spans="1:10" x14ac:dyDescent="0.25">
      <c r="A4775" s="9">
        <v>7819017673</v>
      </c>
      <c r="B4775" s="10" t="s">
        <v>7242</v>
      </c>
      <c r="C4775" s="13" t="str">
        <f>IF(B4775="","не указан"&amp;COUNTIF($A$3:$A4775,A4775),B4775)</f>
        <v>Литер З</v>
      </c>
      <c r="D4775" s="10" t="str">
        <f t="shared" si="148"/>
        <v>7819017673Литер З</v>
      </c>
      <c r="E4775" s="10" t="s">
        <v>7243</v>
      </c>
      <c r="F4775" s="10" t="s">
        <v>2243</v>
      </c>
      <c r="G4775" s="10" t="s">
        <v>2640</v>
      </c>
      <c r="H4775" s="11" t="s">
        <v>2664</v>
      </c>
      <c r="I4775" s="2">
        <f t="shared" si="149"/>
        <v>4</v>
      </c>
      <c r="J4775" s="2" t="s">
        <v>11974</v>
      </c>
    </row>
    <row r="4776" spans="1:10" x14ac:dyDescent="0.25">
      <c r="A4776" s="12">
        <v>7819017673</v>
      </c>
      <c r="B4776" s="13" t="s">
        <v>7244</v>
      </c>
      <c r="C4776" s="13" t="str">
        <f>IF(B4776="","не указан"&amp;COUNTIF($A$3:$A4776,A4776),B4776)</f>
        <v>Литер И</v>
      </c>
      <c r="D4776" s="10" t="str">
        <f t="shared" si="148"/>
        <v>7819017673Литер И</v>
      </c>
      <c r="E4776" s="13" t="s">
        <v>7245</v>
      </c>
      <c r="F4776" s="13" t="s">
        <v>2243</v>
      </c>
      <c r="G4776" s="13" t="s">
        <v>2640</v>
      </c>
      <c r="H4776" s="14" t="s">
        <v>2664</v>
      </c>
      <c r="I4776" s="2">
        <f t="shared" si="149"/>
        <v>3</v>
      </c>
      <c r="J4776" s="2" t="s">
        <v>11974</v>
      </c>
    </row>
    <row r="4777" spans="1:10" x14ac:dyDescent="0.25">
      <c r="A4777" s="9">
        <v>7819017673</v>
      </c>
      <c r="B4777" s="10" t="s">
        <v>7246</v>
      </c>
      <c r="C4777" s="13" t="str">
        <f>IF(B4777="","не указан"&amp;COUNTIF($A$3:$A4777,A4777),B4777)</f>
        <v>Литер К</v>
      </c>
      <c r="D4777" s="10" t="str">
        <f t="shared" si="148"/>
        <v>7819017673Литер К</v>
      </c>
      <c r="E4777" s="10" t="s">
        <v>7247</v>
      </c>
      <c r="F4777" s="10" t="s">
        <v>2243</v>
      </c>
      <c r="G4777" s="10" t="s">
        <v>2640</v>
      </c>
      <c r="H4777" s="11" t="s">
        <v>2664</v>
      </c>
      <c r="I4777" s="2">
        <f t="shared" si="149"/>
        <v>2</v>
      </c>
      <c r="J4777" s="2" t="s">
        <v>11974</v>
      </c>
    </row>
    <row r="4778" spans="1:10" x14ac:dyDescent="0.25">
      <c r="A4778" s="12">
        <v>7819017673</v>
      </c>
      <c r="B4778" s="13" t="s">
        <v>7248</v>
      </c>
      <c r="C4778" s="13" t="str">
        <f>IF(B4778="","не указан"&amp;COUNTIF($A$3:$A4778,A4778),B4778)</f>
        <v>Литер A</v>
      </c>
      <c r="D4778" s="10" t="str">
        <f t="shared" si="148"/>
        <v>7819017673Литер A</v>
      </c>
      <c r="E4778" s="13" t="s">
        <v>7249</v>
      </c>
      <c r="F4778" s="13" t="s">
        <v>2243</v>
      </c>
      <c r="G4778" s="13" t="s">
        <v>2640</v>
      </c>
      <c r="H4778" s="14" t="s">
        <v>2664</v>
      </c>
      <c r="I4778" s="2">
        <f t="shared" si="149"/>
        <v>1</v>
      </c>
      <c r="J4778" s="2" t="s">
        <v>11974</v>
      </c>
    </row>
    <row r="4779" spans="1:10" x14ac:dyDescent="0.25">
      <c r="A4779" s="9">
        <v>7819018042</v>
      </c>
      <c r="B4779" s="13"/>
      <c r="C4779" s="13" t="str">
        <f>IF(B4779="","не указан"&amp;COUNTIF($A$3:$A4779,A4779),B4779)</f>
        <v>не указан1</v>
      </c>
      <c r="D4779" s="10" t="str">
        <f t="shared" si="148"/>
        <v>7819018042не указан1</v>
      </c>
      <c r="E4779" s="10" t="s">
        <v>5719</v>
      </c>
      <c r="F4779" s="10" t="s">
        <v>16</v>
      </c>
      <c r="G4779" s="10" t="s">
        <v>1608</v>
      </c>
      <c r="H4779" s="11" t="s">
        <v>1612</v>
      </c>
      <c r="I4779" s="2">
        <f t="shared" si="149"/>
        <v>1</v>
      </c>
      <c r="J4779" s="2" t="s">
        <v>11974</v>
      </c>
    </row>
    <row r="4780" spans="1:10" x14ac:dyDescent="0.25">
      <c r="A4780" s="12">
        <v>7819018074</v>
      </c>
      <c r="B4780" s="13" t="s">
        <v>7946</v>
      </c>
      <c r="C4780" s="13" t="str">
        <f>IF(B4780="","не указан"&amp;COUNTIF($A$3:$A4780,A4780),B4780)</f>
        <v>Образовательная деятеность</v>
      </c>
      <c r="D4780" s="10" t="str">
        <f t="shared" si="148"/>
        <v>7819018074Образовательная деятеность</v>
      </c>
      <c r="E4780" s="13" t="s">
        <v>7947</v>
      </c>
      <c r="F4780" s="13" t="s">
        <v>16</v>
      </c>
      <c r="G4780" s="13" t="s">
        <v>1608</v>
      </c>
      <c r="H4780" s="14" t="s">
        <v>1641</v>
      </c>
      <c r="I4780" s="2">
        <f t="shared" si="149"/>
        <v>1</v>
      </c>
      <c r="J4780" s="2" t="s">
        <v>11974</v>
      </c>
    </row>
    <row r="4781" spans="1:10" x14ac:dyDescent="0.25">
      <c r="A4781" s="9">
        <v>7819018130</v>
      </c>
      <c r="B4781" s="10" t="s">
        <v>4812</v>
      </c>
      <c r="C4781" s="13" t="str">
        <f>IF(B4781="","не указан"&amp;COUNTIF($A$3:$A4781,A4781),B4781)</f>
        <v>Государственное бюджетное общеобразовательное учреждение средняя общеобразовательная школа №416 Петродворцового района Санкт-Петербурга "Школа развития личности имени Веры Васильевны Павловой"</v>
      </c>
      <c r="D4781" s="10" t="str">
        <f t="shared" si="148"/>
        <v>7819018130Государственное бюджетное общеобразовательное учреждение средняя общеобразовательная школа №416 Петродворцового района Санкт-Петербурга "Школа развития личности имени Веры Васильевны Павловой"</v>
      </c>
      <c r="E4781" s="10" t="s">
        <v>4813</v>
      </c>
      <c r="F4781" s="10" t="s">
        <v>16</v>
      </c>
      <c r="G4781" s="10" t="s">
        <v>1608</v>
      </c>
      <c r="H4781" s="11" t="s">
        <v>1647</v>
      </c>
      <c r="I4781" s="2">
        <f t="shared" si="149"/>
        <v>1</v>
      </c>
      <c r="J4781" s="2" t="s">
        <v>11974</v>
      </c>
    </row>
    <row r="4782" spans="1:10" x14ac:dyDescent="0.25">
      <c r="A4782" s="12">
        <v>7819018229</v>
      </c>
      <c r="B4782" s="13"/>
      <c r="C4782" s="13" t="str">
        <f>IF(B4782="","не указан"&amp;COUNTIF($A$3:$A4782,A4782),B4782)</f>
        <v>не указан1</v>
      </c>
      <c r="D4782" s="10" t="str">
        <f t="shared" si="148"/>
        <v>7819018229не указан1</v>
      </c>
      <c r="E4782" s="13" t="s">
        <v>3790</v>
      </c>
      <c r="F4782" s="13" t="s">
        <v>2243</v>
      </c>
      <c r="G4782" s="13" t="s">
        <v>2640</v>
      </c>
      <c r="H4782" s="14" t="s">
        <v>2662</v>
      </c>
      <c r="I4782" s="2">
        <f t="shared" si="149"/>
        <v>2</v>
      </c>
      <c r="J4782" s="2" t="s">
        <v>11974</v>
      </c>
    </row>
    <row r="4783" spans="1:10" x14ac:dyDescent="0.25">
      <c r="A4783" s="9">
        <v>7819018229</v>
      </c>
      <c r="B4783" s="13"/>
      <c r="C4783" s="13" t="str">
        <f>IF(B4783="","не указан"&amp;COUNTIF($A$3:$A4783,A4783),B4783)</f>
        <v>не указан2</v>
      </c>
      <c r="D4783" s="10" t="str">
        <f t="shared" si="148"/>
        <v>7819018229не указан2</v>
      </c>
      <c r="E4783" s="10" t="s">
        <v>5988</v>
      </c>
      <c r="F4783" s="10" t="s">
        <v>2243</v>
      </c>
      <c r="G4783" s="10" t="s">
        <v>2640</v>
      </c>
      <c r="H4783" s="11" t="s">
        <v>2662</v>
      </c>
      <c r="I4783" s="2">
        <f t="shared" si="149"/>
        <v>1</v>
      </c>
      <c r="J4783" s="2" t="s">
        <v>11974</v>
      </c>
    </row>
    <row r="4784" spans="1:10" x14ac:dyDescent="0.25">
      <c r="A4784" s="12">
        <v>7819018726</v>
      </c>
      <c r="B4784" s="13"/>
      <c r="C4784" s="13" t="str">
        <f>IF(B4784="","не указан"&amp;COUNTIF($A$3:$A4784,A4784),B4784)</f>
        <v>не указан1</v>
      </c>
      <c r="D4784" s="10" t="str">
        <f t="shared" si="148"/>
        <v>7819018726не указан1</v>
      </c>
      <c r="E4784" s="13" t="s">
        <v>11792</v>
      </c>
      <c r="F4784" s="13" t="s">
        <v>16</v>
      </c>
      <c r="G4784" s="13" t="s">
        <v>1608</v>
      </c>
      <c r="H4784" s="14" t="s">
        <v>1653</v>
      </c>
      <c r="I4784" s="2">
        <f t="shared" si="149"/>
        <v>1</v>
      </c>
      <c r="J4784" s="2" t="s">
        <v>11974</v>
      </c>
    </row>
    <row r="4785" spans="1:10" x14ac:dyDescent="0.25">
      <c r="A4785" s="9">
        <v>7819018797</v>
      </c>
      <c r="B4785" s="13"/>
      <c r="C4785" s="13" t="str">
        <f>IF(B4785="","не указан"&amp;COUNTIF($A$3:$A4785,A4785),B4785)</f>
        <v>не указан1</v>
      </c>
      <c r="D4785" s="10" t="str">
        <f t="shared" si="148"/>
        <v>7819018797не указан1</v>
      </c>
      <c r="E4785" s="10" t="s">
        <v>8120</v>
      </c>
      <c r="F4785" s="10" t="s">
        <v>16</v>
      </c>
      <c r="G4785" s="10" t="s">
        <v>1608</v>
      </c>
      <c r="H4785" s="11" t="s">
        <v>1663</v>
      </c>
      <c r="I4785" s="2">
        <f t="shared" si="149"/>
        <v>1</v>
      </c>
      <c r="J4785" s="2" t="s">
        <v>11974</v>
      </c>
    </row>
    <row r="4786" spans="1:10" x14ac:dyDescent="0.25">
      <c r="A4786" s="12">
        <v>7819018860</v>
      </c>
      <c r="B4786" s="13"/>
      <c r="C4786" s="13" t="str">
        <f>IF(B4786="","не указан"&amp;COUNTIF($A$3:$A4786,A4786),B4786)</f>
        <v>не указан1</v>
      </c>
      <c r="D4786" s="10" t="str">
        <f t="shared" si="148"/>
        <v>7819018860не указан1</v>
      </c>
      <c r="E4786" s="13" t="s">
        <v>7662</v>
      </c>
      <c r="F4786" s="13" t="s">
        <v>16</v>
      </c>
      <c r="G4786" s="13" t="s">
        <v>1608</v>
      </c>
      <c r="H4786" s="14" t="s">
        <v>1619</v>
      </c>
      <c r="I4786" s="2">
        <f t="shared" si="149"/>
        <v>1</v>
      </c>
      <c r="J4786" s="2" t="s">
        <v>11974</v>
      </c>
    </row>
    <row r="4787" spans="1:10" x14ac:dyDescent="0.25">
      <c r="A4787" s="9">
        <v>7819018878</v>
      </c>
      <c r="B4787" s="13"/>
      <c r="C4787" s="13" t="str">
        <f>IF(B4787="","не указан"&amp;COUNTIF($A$3:$A4787,A4787),B4787)</f>
        <v>не указан1</v>
      </c>
      <c r="D4787" s="10" t="str">
        <f t="shared" si="148"/>
        <v>7819018878не указан1</v>
      </c>
      <c r="E4787" s="10" t="s">
        <v>6274</v>
      </c>
      <c r="F4787" s="10" t="s">
        <v>16</v>
      </c>
      <c r="G4787" s="10" t="s">
        <v>1608</v>
      </c>
      <c r="H4787" s="11" t="s">
        <v>1628</v>
      </c>
      <c r="I4787" s="2">
        <f t="shared" si="149"/>
        <v>1</v>
      </c>
      <c r="J4787" s="2" t="s">
        <v>11974</v>
      </c>
    </row>
    <row r="4788" spans="1:10" x14ac:dyDescent="0.25">
      <c r="A4788" s="12">
        <v>7819018885</v>
      </c>
      <c r="B4788" s="13"/>
      <c r="C4788" s="13" t="str">
        <f>IF(B4788="","не указан"&amp;COUNTIF($A$3:$A4788,A4788),B4788)</f>
        <v>не указан1</v>
      </c>
      <c r="D4788" s="10" t="str">
        <f t="shared" si="148"/>
        <v>7819018885не указан1</v>
      </c>
      <c r="E4788" s="13"/>
      <c r="F4788" s="13" t="s">
        <v>16</v>
      </c>
      <c r="G4788" s="13" t="s">
        <v>1608</v>
      </c>
      <c r="H4788" s="14" t="s">
        <v>1676</v>
      </c>
      <c r="I4788" s="2">
        <f t="shared" si="149"/>
        <v>1</v>
      </c>
      <c r="J4788" s="2" t="s">
        <v>11974</v>
      </c>
    </row>
    <row r="4789" spans="1:10" x14ac:dyDescent="0.25">
      <c r="A4789" s="9">
        <v>7819019409</v>
      </c>
      <c r="B4789" s="13"/>
      <c r="C4789" s="13" t="str">
        <f>IF(B4789="","не указан"&amp;COUNTIF($A$3:$A4789,A4789),B4789)</f>
        <v>не указан1</v>
      </c>
      <c r="D4789" s="10" t="str">
        <f t="shared" si="148"/>
        <v>7819019409не указан1</v>
      </c>
      <c r="E4789" s="10" t="s">
        <v>8510</v>
      </c>
      <c r="F4789" s="10" t="s">
        <v>16</v>
      </c>
      <c r="G4789" s="10" t="s">
        <v>1608</v>
      </c>
      <c r="H4789" s="11" t="s">
        <v>1636</v>
      </c>
      <c r="I4789" s="2">
        <f t="shared" si="149"/>
        <v>1</v>
      </c>
      <c r="J4789" s="2" t="s">
        <v>11974</v>
      </c>
    </row>
    <row r="4790" spans="1:10" x14ac:dyDescent="0.25">
      <c r="A4790" s="12">
        <v>7819019448</v>
      </c>
      <c r="B4790" s="13"/>
      <c r="C4790" s="13" t="str">
        <f>IF(B4790="","не указан"&amp;COUNTIF($A$3:$A4790,A4790),B4790)</f>
        <v>не указан1</v>
      </c>
      <c r="D4790" s="10" t="str">
        <f t="shared" si="148"/>
        <v>7819019448не указан1</v>
      </c>
      <c r="E4790" s="13" t="s">
        <v>3029</v>
      </c>
      <c r="F4790" s="13" t="s">
        <v>16</v>
      </c>
      <c r="G4790" s="13" t="s">
        <v>1608</v>
      </c>
      <c r="H4790" s="14" t="s">
        <v>1686</v>
      </c>
      <c r="I4790" s="2">
        <f t="shared" si="149"/>
        <v>1</v>
      </c>
      <c r="J4790" s="2" t="s">
        <v>11974</v>
      </c>
    </row>
    <row r="4791" spans="1:10" x14ac:dyDescent="0.25">
      <c r="A4791" s="9">
        <v>7819019751</v>
      </c>
      <c r="B4791" s="13"/>
      <c r="C4791" s="13" t="str">
        <f>IF(B4791="","не указан"&amp;COUNTIF($A$3:$A4791,A4791),B4791)</f>
        <v>не указан1</v>
      </c>
      <c r="D4791" s="10" t="str">
        <f t="shared" si="148"/>
        <v>7819019751не указан1</v>
      </c>
      <c r="E4791" s="10" t="s">
        <v>5053</v>
      </c>
      <c r="F4791" s="10" t="s">
        <v>16</v>
      </c>
      <c r="G4791" s="10" t="s">
        <v>1608</v>
      </c>
      <c r="H4791" s="11" t="s">
        <v>1637</v>
      </c>
      <c r="I4791" s="2">
        <f t="shared" si="149"/>
        <v>1</v>
      </c>
      <c r="J4791" s="2" t="s">
        <v>11974</v>
      </c>
    </row>
    <row r="4792" spans="1:10" x14ac:dyDescent="0.25">
      <c r="A4792" s="12">
        <v>7819019769</v>
      </c>
      <c r="B4792" s="13"/>
      <c r="C4792" s="13" t="str">
        <f>IF(B4792="","не указан"&amp;COUNTIF($A$3:$A4792,A4792),B4792)</f>
        <v>не указан1</v>
      </c>
      <c r="D4792" s="10" t="str">
        <f t="shared" si="148"/>
        <v>7819019769не указан1</v>
      </c>
      <c r="E4792" s="13" t="s">
        <v>8121</v>
      </c>
      <c r="F4792" s="13" t="s">
        <v>16</v>
      </c>
      <c r="G4792" s="13" t="s">
        <v>1608</v>
      </c>
      <c r="H4792" s="14" t="s">
        <v>1655</v>
      </c>
      <c r="I4792" s="2">
        <f t="shared" si="149"/>
        <v>1</v>
      </c>
      <c r="J4792" s="2" t="s">
        <v>11974</v>
      </c>
    </row>
    <row r="4793" spans="1:10" x14ac:dyDescent="0.25">
      <c r="A4793" s="9">
        <v>7819019913</v>
      </c>
      <c r="B4793" s="13"/>
      <c r="C4793" s="13" t="str">
        <f>IF(B4793="","не указан"&amp;COUNTIF($A$3:$A4793,A4793),B4793)</f>
        <v>не указан1</v>
      </c>
      <c r="D4793" s="10" t="str">
        <f t="shared" si="148"/>
        <v>7819019913не указан1</v>
      </c>
      <c r="E4793" s="10" t="s">
        <v>8298</v>
      </c>
      <c r="F4793" s="10" t="s">
        <v>16</v>
      </c>
      <c r="G4793" s="10" t="s">
        <v>1608</v>
      </c>
      <c r="H4793" s="11" t="s">
        <v>1642</v>
      </c>
      <c r="I4793" s="2">
        <f t="shared" si="149"/>
        <v>1</v>
      </c>
      <c r="J4793" s="2" t="s">
        <v>11974</v>
      </c>
    </row>
    <row r="4794" spans="1:10" x14ac:dyDescent="0.25">
      <c r="A4794" s="12">
        <v>7819020394</v>
      </c>
      <c r="B4794" s="13"/>
      <c r="C4794" s="13" t="str">
        <f>IF(B4794="","не указан"&amp;COUNTIF($A$3:$A4794,A4794),B4794)</f>
        <v>не указан1</v>
      </c>
      <c r="D4794" s="10" t="str">
        <f t="shared" si="148"/>
        <v>7819020394не указан1</v>
      </c>
      <c r="E4794" s="13" t="s">
        <v>5153</v>
      </c>
      <c r="F4794" s="13" t="s">
        <v>16</v>
      </c>
      <c r="G4794" s="13" t="s">
        <v>1608</v>
      </c>
      <c r="H4794" s="14" t="s">
        <v>1616</v>
      </c>
      <c r="I4794" s="2">
        <f t="shared" si="149"/>
        <v>1</v>
      </c>
      <c r="J4794" s="2" t="s">
        <v>11974</v>
      </c>
    </row>
    <row r="4795" spans="1:10" x14ac:dyDescent="0.25">
      <c r="A4795" s="9">
        <v>7819020429</v>
      </c>
      <c r="B4795" s="13"/>
      <c r="C4795" s="13" t="str">
        <f>IF(B4795="","не указан"&amp;COUNTIF($A$3:$A4795,A4795),B4795)</f>
        <v>не указан1</v>
      </c>
      <c r="D4795" s="10" t="str">
        <f t="shared" si="148"/>
        <v>7819020429не указан1</v>
      </c>
      <c r="E4795" s="10" t="s">
        <v>5879</v>
      </c>
      <c r="F4795" s="10" t="s">
        <v>16</v>
      </c>
      <c r="G4795" s="10" t="s">
        <v>1608</v>
      </c>
      <c r="H4795" s="11" t="s">
        <v>1632</v>
      </c>
      <c r="I4795" s="2">
        <f t="shared" si="149"/>
        <v>1</v>
      </c>
      <c r="J4795" s="2" t="s">
        <v>11974</v>
      </c>
    </row>
    <row r="4796" spans="1:10" x14ac:dyDescent="0.25">
      <c r="A4796" s="12">
        <v>7819020436</v>
      </c>
      <c r="B4796" s="13" t="s">
        <v>4350</v>
      </c>
      <c r="C4796" s="13" t="str">
        <f>IF(B4796="","не указан"&amp;COUNTIF($A$3:$A4796,A4796),B4796)</f>
        <v>Государственное бюджетное дошкольное образовательное учреждение детский сад № 13 общеразвивающего вида с приоритетным осуществлением познавательно-речевого развития воспитанников Петродворцового района Санкт-Петербурга</v>
      </c>
      <c r="D4796" s="10" t="str">
        <f t="shared" si="148"/>
        <v>7819020436Государственное бюджетное дошкольное образовательное учреждение детский сад № 13 общеразвивающего вида с приоритетным осуществлением познавательно-речевого развития воспитанников Петродворцового района Санкт-Петербурга</v>
      </c>
      <c r="E4796" s="13" t="s">
        <v>4351</v>
      </c>
      <c r="F4796" s="13" t="s">
        <v>16</v>
      </c>
      <c r="G4796" s="13" t="s">
        <v>1608</v>
      </c>
      <c r="H4796" s="14" t="s">
        <v>1613</v>
      </c>
      <c r="I4796" s="2">
        <f t="shared" si="149"/>
        <v>1</v>
      </c>
      <c r="J4796" s="2" t="s">
        <v>11974</v>
      </c>
    </row>
    <row r="4797" spans="1:10" x14ac:dyDescent="0.25">
      <c r="A4797" s="9">
        <v>7819020443</v>
      </c>
      <c r="B4797" s="10" t="s">
        <v>3640</v>
      </c>
      <c r="C4797" s="13" t="str">
        <f>IF(B4797="","не указан"&amp;COUNTIF($A$3:$A4797,A4797),B4797)</f>
        <v>воспитание и обучение</v>
      </c>
      <c r="D4797" s="10" t="str">
        <f t="shared" si="148"/>
        <v>7819020443воспитание и обучение</v>
      </c>
      <c r="E4797" s="10" t="s">
        <v>3641</v>
      </c>
      <c r="F4797" s="10" t="s">
        <v>16</v>
      </c>
      <c r="G4797" s="10" t="s">
        <v>1608</v>
      </c>
      <c r="H4797" s="11" t="s">
        <v>1629</v>
      </c>
      <c r="I4797" s="2">
        <f t="shared" si="149"/>
        <v>1</v>
      </c>
      <c r="J4797" s="2" t="s">
        <v>11974</v>
      </c>
    </row>
    <row r="4798" spans="1:10" x14ac:dyDescent="0.25">
      <c r="A4798" s="12">
        <v>7819020468</v>
      </c>
      <c r="B4798" s="13" t="s">
        <v>5740</v>
      </c>
      <c r="C4798" s="13" t="str">
        <f>IF(B4798="","не указан"&amp;COUNTIF($A$3:$A4798,A4798),B4798)</f>
        <v>дошкольное образование (предшествующее начальному общему образованию)</v>
      </c>
      <c r="D4798" s="10" t="str">
        <f t="shared" si="148"/>
        <v>7819020468дошкольное образование (предшествующее начальному общему образованию)</v>
      </c>
      <c r="E4798" s="13" t="s">
        <v>5741</v>
      </c>
      <c r="F4798" s="13" t="s">
        <v>16</v>
      </c>
      <c r="G4798" s="13" t="s">
        <v>1608</v>
      </c>
      <c r="H4798" s="14" t="s">
        <v>1614</v>
      </c>
      <c r="I4798" s="2">
        <f t="shared" si="149"/>
        <v>1</v>
      </c>
      <c r="J4798" s="2" t="s">
        <v>11974</v>
      </c>
    </row>
    <row r="4799" spans="1:10" x14ac:dyDescent="0.25">
      <c r="A4799" s="9">
        <v>7819020500</v>
      </c>
      <c r="B4799" s="13"/>
      <c r="C4799" s="13" t="str">
        <f>IF(B4799="","не указан"&amp;COUNTIF($A$3:$A4799,A4799),B4799)</f>
        <v>не указан1</v>
      </c>
      <c r="D4799" s="10" t="str">
        <f t="shared" si="148"/>
        <v>7819020500не указан1</v>
      </c>
      <c r="E4799" s="10" t="s">
        <v>5052</v>
      </c>
      <c r="F4799" s="10" t="s">
        <v>16</v>
      </c>
      <c r="G4799" s="10" t="s">
        <v>1608</v>
      </c>
      <c r="H4799" s="11" t="s">
        <v>1610</v>
      </c>
      <c r="I4799" s="2">
        <f t="shared" si="149"/>
        <v>1</v>
      </c>
      <c r="J4799" s="2" t="s">
        <v>11974</v>
      </c>
    </row>
    <row r="4800" spans="1:10" x14ac:dyDescent="0.25">
      <c r="A4800" s="12">
        <v>7819020570</v>
      </c>
      <c r="B4800" s="13" t="s">
        <v>3843</v>
      </c>
      <c r="C4800" s="13" t="str">
        <f>IF(B4800="","не указан"&amp;COUNTIF($A$3:$A4800,A4800),B4800)</f>
        <v>ГБДОУ детский сад № 15 Петродворцового района Санкт-Петербурга, Суворовский гор.</v>
      </c>
      <c r="D4800" s="10" t="str">
        <f t="shared" si="148"/>
        <v>7819020570ГБДОУ детский сад № 15 Петродворцового района Санкт-Петербурга, Суворовский гор.</v>
      </c>
      <c r="E4800" s="13" t="s">
        <v>3844</v>
      </c>
      <c r="F4800" s="13" t="s">
        <v>16</v>
      </c>
      <c r="G4800" s="13" t="s">
        <v>1608</v>
      </c>
      <c r="H4800" s="14" t="s">
        <v>1615</v>
      </c>
      <c r="I4800" s="2">
        <f t="shared" si="149"/>
        <v>2</v>
      </c>
      <c r="J4800" s="2" t="s">
        <v>11974</v>
      </c>
    </row>
    <row r="4801" spans="1:10" x14ac:dyDescent="0.25">
      <c r="A4801" s="9">
        <v>7819020570</v>
      </c>
      <c r="B4801" s="10" t="s">
        <v>3845</v>
      </c>
      <c r="C4801" s="13" t="str">
        <f>IF(B4801="","не указан"&amp;COUNTIF($A$3:$A4801,A4801),B4801)</f>
        <v>ГБДОУ детский сад № 15 Петродворцового района Санкт-Петербурга, ул. Парковая</v>
      </c>
      <c r="D4801" s="10" t="str">
        <f t="shared" si="148"/>
        <v>7819020570ГБДОУ детский сад № 15 Петродворцового района Санкт-Петербурга, ул. Парковая</v>
      </c>
      <c r="E4801" s="10" t="s">
        <v>3846</v>
      </c>
      <c r="F4801" s="10" t="s">
        <v>16</v>
      </c>
      <c r="G4801" s="10" t="s">
        <v>1608</v>
      </c>
      <c r="H4801" s="11" t="s">
        <v>1615</v>
      </c>
      <c r="I4801" s="2">
        <f t="shared" si="149"/>
        <v>1</v>
      </c>
      <c r="J4801" s="2" t="s">
        <v>11974</v>
      </c>
    </row>
    <row r="4802" spans="1:10" x14ac:dyDescent="0.25">
      <c r="A4802" s="12">
        <v>7819020789</v>
      </c>
      <c r="B4802" s="13" t="s">
        <v>11423</v>
      </c>
      <c r="C4802" s="13" t="str">
        <f>IF(B4802="","не указан"&amp;COUNTIF($A$3:$A4802,A4802),B4802)</f>
        <v>Учреждение дополнительного образования</v>
      </c>
      <c r="D4802" s="10" t="str">
        <f t="shared" si="148"/>
        <v>7819020789Учреждение дополнительного образования</v>
      </c>
      <c r="E4802" s="13" t="s">
        <v>11424</v>
      </c>
      <c r="F4802" s="13" t="s">
        <v>16</v>
      </c>
      <c r="G4802" s="13" t="s">
        <v>1608</v>
      </c>
      <c r="H4802" s="14" t="s">
        <v>1660</v>
      </c>
      <c r="I4802" s="2">
        <f t="shared" si="149"/>
        <v>1</v>
      </c>
      <c r="J4802" s="2" t="s">
        <v>11974</v>
      </c>
    </row>
    <row r="4803" spans="1:10" x14ac:dyDescent="0.25">
      <c r="A4803" s="9">
        <v>7819021542</v>
      </c>
      <c r="B4803" s="13"/>
      <c r="C4803" s="13" t="str">
        <f>IF(B4803="","не указан"&amp;COUNTIF($A$3:$A4803,A4803),B4803)</f>
        <v>не указан1</v>
      </c>
      <c r="D4803" s="10" t="str">
        <f t="shared" si="148"/>
        <v>7819021542не указан1</v>
      </c>
      <c r="E4803" s="10" t="s">
        <v>11304</v>
      </c>
      <c r="F4803" s="10" t="s">
        <v>16</v>
      </c>
      <c r="G4803" s="10" t="s">
        <v>1608</v>
      </c>
      <c r="H4803" s="11" t="s">
        <v>1643</v>
      </c>
      <c r="I4803" s="2">
        <f t="shared" si="149"/>
        <v>1</v>
      </c>
      <c r="J4803" s="2" t="s">
        <v>11974</v>
      </c>
    </row>
    <row r="4804" spans="1:10" x14ac:dyDescent="0.25">
      <c r="A4804" s="12">
        <v>7819021567</v>
      </c>
      <c r="B4804" s="13"/>
      <c r="C4804" s="13" t="str">
        <f>IF(B4804="","не указан"&amp;COUNTIF($A$3:$A4804,A4804),B4804)</f>
        <v>не указан1</v>
      </c>
      <c r="D4804" s="10" t="str">
        <f t="shared" ref="D4804:D4867" si="150">A4804&amp;C4804</f>
        <v>7819021567не указан1</v>
      </c>
      <c r="E4804" s="13" t="s">
        <v>8027</v>
      </c>
      <c r="F4804" s="13" t="s">
        <v>16</v>
      </c>
      <c r="G4804" s="13" t="s">
        <v>1608</v>
      </c>
      <c r="H4804" s="14" t="s">
        <v>1654</v>
      </c>
      <c r="I4804" s="2">
        <f t="shared" ref="I4804:I4867" si="151">COUNTIF(A4804:A11535,A4804)</f>
        <v>1</v>
      </c>
      <c r="J4804" s="2" t="s">
        <v>11974</v>
      </c>
    </row>
    <row r="4805" spans="1:10" x14ac:dyDescent="0.25">
      <c r="A4805" s="9">
        <v>7819021768</v>
      </c>
      <c r="B4805" s="13"/>
      <c r="C4805" s="13" t="str">
        <f>IF(B4805="","не указан"&amp;COUNTIF($A$3:$A4805,A4805),B4805)</f>
        <v>не указан1</v>
      </c>
      <c r="D4805" s="10" t="str">
        <f t="shared" si="150"/>
        <v>7819021768не указан1</v>
      </c>
      <c r="E4805" s="10" t="s">
        <v>11305</v>
      </c>
      <c r="F4805" s="10" t="s">
        <v>16</v>
      </c>
      <c r="G4805" s="10" t="s">
        <v>1608</v>
      </c>
      <c r="H4805" s="11" t="s">
        <v>1645</v>
      </c>
      <c r="I4805" s="2">
        <f t="shared" si="151"/>
        <v>1</v>
      </c>
      <c r="J4805" s="2" t="s">
        <v>11974</v>
      </c>
    </row>
    <row r="4806" spans="1:10" x14ac:dyDescent="0.25">
      <c r="A4806" s="12">
        <v>7819022000</v>
      </c>
      <c r="B4806" s="13" t="s">
        <v>3796</v>
      </c>
      <c r="C4806" s="13" t="str">
        <f>IF(B4806="","не указан"&amp;COUNTIF($A$3:$A4806,A4806),B4806)</f>
        <v>Гараж ЛИТЕР Е</v>
      </c>
      <c r="D4806" s="10" t="str">
        <f t="shared" si="150"/>
        <v>7819022000Гараж ЛИТЕР Е</v>
      </c>
      <c r="E4806" s="13" t="s">
        <v>3797</v>
      </c>
      <c r="F4806" s="13" t="s">
        <v>2243</v>
      </c>
      <c r="G4806" s="13" t="s">
        <v>2565</v>
      </c>
      <c r="H4806" s="14" t="s">
        <v>2585</v>
      </c>
      <c r="I4806" s="2">
        <f t="shared" si="151"/>
        <v>6</v>
      </c>
      <c r="J4806" s="2" t="s">
        <v>11974</v>
      </c>
    </row>
    <row r="4807" spans="1:10" x14ac:dyDescent="0.25">
      <c r="A4807" s="9">
        <v>7819022000</v>
      </c>
      <c r="B4807" s="10" t="s">
        <v>6986</v>
      </c>
      <c r="C4807" s="13" t="str">
        <f>IF(B4807="","не указан"&amp;COUNTIF($A$3:$A4807,A4807),B4807)</f>
        <v>КПП  ЛИТЕР Л</v>
      </c>
      <c r="D4807" s="10" t="str">
        <f t="shared" si="150"/>
        <v>7819022000КПП  ЛИТЕР Л</v>
      </c>
      <c r="E4807" s="10" t="s">
        <v>6987</v>
      </c>
      <c r="F4807" s="10" t="s">
        <v>2243</v>
      </c>
      <c r="G4807" s="10" t="s">
        <v>2565</v>
      </c>
      <c r="H4807" s="11" t="s">
        <v>2585</v>
      </c>
      <c r="I4807" s="2">
        <f t="shared" si="151"/>
        <v>5</v>
      </c>
      <c r="J4807" s="2" t="s">
        <v>11974</v>
      </c>
    </row>
    <row r="4808" spans="1:10" x14ac:dyDescent="0.25">
      <c r="A4808" s="12">
        <v>7819022000</v>
      </c>
      <c r="B4808" s="13" t="s">
        <v>6993</v>
      </c>
      <c r="C4808" s="13" t="str">
        <f>IF(B4808="","не указан"&amp;COUNTIF($A$3:$A4808,A4808),B4808)</f>
        <v>КПП; прачечная ЛИТЕР Ж</v>
      </c>
      <c r="D4808" s="10" t="str">
        <f t="shared" si="150"/>
        <v>7819022000КПП; прачечная ЛИТЕР Ж</v>
      </c>
      <c r="E4808" s="13" t="s">
        <v>6994</v>
      </c>
      <c r="F4808" s="13" t="s">
        <v>2243</v>
      </c>
      <c r="G4808" s="13" t="s">
        <v>2565</v>
      </c>
      <c r="H4808" s="14" t="s">
        <v>2585</v>
      </c>
      <c r="I4808" s="2">
        <f t="shared" si="151"/>
        <v>4</v>
      </c>
      <c r="J4808" s="2" t="s">
        <v>11974</v>
      </c>
    </row>
    <row r="4809" spans="1:10" x14ac:dyDescent="0.25">
      <c r="A4809" s="9">
        <v>7819022000</v>
      </c>
      <c r="B4809" s="10" t="s">
        <v>7709</v>
      </c>
      <c r="C4809" s="13" t="str">
        <f>IF(B4809="","не указан"&amp;COUNTIF($A$3:$A4809,A4809),B4809)</f>
        <v>Нежилое здание ЛИТЕР А (учебно-производственные мастерские)</v>
      </c>
      <c r="D4809" s="10" t="str">
        <f t="shared" si="150"/>
        <v>7819022000Нежилое здание ЛИТЕР А (учебно-производственные мастерские)</v>
      </c>
      <c r="E4809" s="10" t="s">
        <v>7710</v>
      </c>
      <c r="F4809" s="10" t="s">
        <v>2243</v>
      </c>
      <c r="G4809" s="10" t="s">
        <v>2565</v>
      </c>
      <c r="H4809" s="11" t="s">
        <v>2585</v>
      </c>
      <c r="I4809" s="2">
        <f t="shared" si="151"/>
        <v>3</v>
      </c>
      <c r="J4809" s="2" t="s">
        <v>11974</v>
      </c>
    </row>
    <row r="4810" spans="1:10" x14ac:dyDescent="0.25">
      <c r="A4810" s="12">
        <v>7819022000</v>
      </c>
      <c r="B4810" s="13" t="s">
        <v>10443</v>
      </c>
      <c r="C4810" s="13" t="str">
        <f>IF(B4810="","не указан"&amp;COUNTIF($A$3:$A4810,A4810),B4810)</f>
        <v>Спальный корпус ЛИТЕР Б</v>
      </c>
      <c r="D4810" s="10" t="str">
        <f t="shared" si="150"/>
        <v>7819022000Спальный корпус ЛИТЕР Б</v>
      </c>
      <c r="E4810" s="13" t="s">
        <v>10444</v>
      </c>
      <c r="F4810" s="13" t="s">
        <v>2243</v>
      </c>
      <c r="G4810" s="13" t="s">
        <v>2565</v>
      </c>
      <c r="H4810" s="14" t="s">
        <v>2585</v>
      </c>
      <c r="I4810" s="2">
        <f t="shared" si="151"/>
        <v>2</v>
      </c>
      <c r="J4810" s="2" t="s">
        <v>11974</v>
      </c>
    </row>
    <row r="4811" spans="1:10" x14ac:dyDescent="0.25">
      <c r="A4811" s="9">
        <v>7819022000</v>
      </c>
      <c r="B4811" s="10" t="s">
        <v>11134</v>
      </c>
      <c r="C4811" s="13" t="str">
        <f>IF(B4811="","не указан"&amp;COUNTIF($A$3:$A4811,A4811),B4811)</f>
        <v>Учебно-административный корпус ЛИТЕР В</v>
      </c>
      <c r="D4811" s="10" t="str">
        <f t="shared" si="150"/>
        <v>7819022000Учебно-административный корпус ЛИТЕР В</v>
      </c>
      <c r="E4811" s="10" t="s">
        <v>11135</v>
      </c>
      <c r="F4811" s="10" t="s">
        <v>2243</v>
      </c>
      <c r="G4811" s="10" t="s">
        <v>2565</v>
      </c>
      <c r="H4811" s="11" t="s">
        <v>2585</v>
      </c>
      <c r="I4811" s="2">
        <f t="shared" si="151"/>
        <v>1</v>
      </c>
      <c r="J4811" s="2" t="s">
        <v>11974</v>
      </c>
    </row>
    <row r="4812" spans="1:10" x14ac:dyDescent="0.25">
      <c r="A4812" s="12">
        <v>7819022070</v>
      </c>
      <c r="B4812" s="13" t="s">
        <v>4753</v>
      </c>
      <c r="C4812" s="13" t="str">
        <f>IF(B4812="","не указан"&amp;COUNTIF($A$3:$A4812,A4812),B4812)</f>
        <v>Государственное бюджетное общеобразовательное учреждение средняя общеобразовательная школа № 411 "Гармония" с углубленным изучением английского языка Петродворцового района Санкт-Петродворцового района Санкт-Петербурга</v>
      </c>
      <c r="D4812" s="10" t="str">
        <f t="shared" si="150"/>
        <v>7819022070Государственное бюджетное общеобразовательное учреждение средняя общеобразовательная школа № 411 "Гармония" с углубленным изучением английского языка Петродворцового района Санкт-Петродворцового района Санкт-Петербурга</v>
      </c>
      <c r="E4812" s="13"/>
      <c r="F4812" s="13" t="s">
        <v>16</v>
      </c>
      <c r="G4812" s="13" t="s">
        <v>1608</v>
      </c>
      <c r="H4812" s="14" t="s">
        <v>1644</v>
      </c>
      <c r="I4812" s="2">
        <f t="shared" si="151"/>
        <v>1</v>
      </c>
      <c r="J4812" s="2" t="s">
        <v>11974</v>
      </c>
    </row>
    <row r="4813" spans="1:10" x14ac:dyDescent="0.25">
      <c r="A4813" s="9">
        <v>7819022345</v>
      </c>
      <c r="B4813" s="13"/>
      <c r="C4813" s="13" t="str">
        <f>IF(B4813="","не указан"&amp;COUNTIF($A$3:$A4813,A4813),B4813)</f>
        <v>не указан1</v>
      </c>
      <c r="D4813" s="10" t="str">
        <f t="shared" si="150"/>
        <v>7819022345не указан1</v>
      </c>
      <c r="E4813" s="10"/>
      <c r="F4813" s="10" t="s">
        <v>16</v>
      </c>
      <c r="G4813" s="10" t="s">
        <v>1608</v>
      </c>
      <c r="H4813" s="11" t="s">
        <v>1657</v>
      </c>
      <c r="I4813" s="2">
        <f t="shared" si="151"/>
        <v>2</v>
      </c>
      <c r="J4813" s="2" t="s">
        <v>11974</v>
      </c>
    </row>
    <row r="4814" spans="1:10" x14ac:dyDescent="0.25">
      <c r="A4814" s="12">
        <v>7819022345</v>
      </c>
      <c r="B4814" s="13"/>
      <c r="C4814" s="13" t="str">
        <f>IF(B4814="","не указан"&amp;COUNTIF($A$3:$A4814,A4814),B4814)</f>
        <v>не указан2</v>
      </c>
      <c r="D4814" s="10" t="str">
        <f t="shared" si="150"/>
        <v>7819022345не указан2</v>
      </c>
      <c r="E4814" s="13" t="s">
        <v>6634</v>
      </c>
      <c r="F4814" s="13" t="s">
        <v>16</v>
      </c>
      <c r="G4814" s="13" t="s">
        <v>1608</v>
      </c>
      <c r="H4814" s="14" t="s">
        <v>1657</v>
      </c>
      <c r="I4814" s="2">
        <f t="shared" si="151"/>
        <v>1</v>
      </c>
      <c r="J4814" s="2" t="s">
        <v>11974</v>
      </c>
    </row>
    <row r="4815" spans="1:10" x14ac:dyDescent="0.25">
      <c r="A4815" s="9">
        <v>7819023910</v>
      </c>
      <c r="B4815" s="10" t="s">
        <v>7010</v>
      </c>
      <c r="C4815" s="13" t="str">
        <f>IF(B4815="","не указан"&amp;COUNTIF($A$3:$A4815,A4815),B4815)</f>
        <v>Крытый спортивный комплекс без трибун для зрителей</v>
      </c>
      <c r="D4815" s="10" t="str">
        <f t="shared" si="150"/>
        <v>7819023910Крытый спортивный комплекс без трибун для зрителей</v>
      </c>
      <c r="E4815" s="10"/>
      <c r="F4815" s="10" t="s">
        <v>16</v>
      </c>
      <c r="G4815" s="10" t="s">
        <v>1608</v>
      </c>
      <c r="H4815" s="11" t="s">
        <v>1666</v>
      </c>
      <c r="I4815" s="2">
        <f t="shared" si="151"/>
        <v>4</v>
      </c>
      <c r="J4815" s="2" t="s">
        <v>11974</v>
      </c>
    </row>
    <row r="4816" spans="1:10" x14ac:dyDescent="0.25">
      <c r="A4816" s="12">
        <v>7819023910</v>
      </c>
      <c r="B4816" s="13"/>
      <c r="C4816" s="13" t="str">
        <f>IF(B4816="","не указан"&amp;COUNTIF($A$3:$A4816,A4816),B4816)</f>
        <v>не указан2</v>
      </c>
      <c r="D4816" s="10" t="str">
        <f t="shared" si="150"/>
        <v>7819023910не указан2</v>
      </c>
      <c r="E4816" s="13" t="s">
        <v>7601</v>
      </c>
      <c r="F4816" s="13" t="s">
        <v>16</v>
      </c>
      <c r="G4816" s="13" t="s">
        <v>1608</v>
      </c>
      <c r="H4816" s="14" t="s">
        <v>1666</v>
      </c>
      <c r="I4816" s="2">
        <f t="shared" si="151"/>
        <v>3</v>
      </c>
      <c r="J4816" s="2" t="s">
        <v>11974</v>
      </c>
    </row>
    <row r="4817" spans="1:10" x14ac:dyDescent="0.25">
      <c r="A4817" s="9">
        <v>7819023910</v>
      </c>
      <c r="B4817" s="10" t="s">
        <v>7833</v>
      </c>
      <c r="C4817" s="13" t="str">
        <f>IF(B4817="","не указан"&amp;COUNTIF($A$3:$A4817,A4817),B4817)</f>
        <v>Нежилое, велобаза</v>
      </c>
      <c r="D4817" s="10" t="str">
        <f t="shared" si="150"/>
        <v>7819023910Нежилое, велобаза</v>
      </c>
      <c r="E4817" s="10" t="s">
        <v>7834</v>
      </c>
      <c r="F4817" s="10" t="s">
        <v>16</v>
      </c>
      <c r="G4817" s="10" t="s">
        <v>1608</v>
      </c>
      <c r="H4817" s="11" t="s">
        <v>1666</v>
      </c>
      <c r="I4817" s="2">
        <f t="shared" si="151"/>
        <v>2</v>
      </c>
      <c r="J4817" s="2" t="s">
        <v>11974</v>
      </c>
    </row>
    <row r="4818" spans="1:10" x14ac:dyDescent="0.25">
      <c r="A4818" s="12">
        <v>7819023910</v>
      </c>
      <c r="B4818" s="13" t="s">
        <v>7850</v>
      </c>
      <c r="C4818" s="13" t="str">
        <f>IF(B4818="","не указан"&amp;COUNTIF($A$3:$A4818,A4818),B4818)</f>
        <v>Нежилое, спортивные залы</v>
      </c>
      <c r="D4818" s="10" t="str">
        <f t="shared" si="150"/>
        <v>7819023910Нежилое, спортивные залы</v>
      </c>
      <c r="E4818" s="13" t="s">
        <v>7851</v>
      </c>
      <c r="F4818" s="13" t="s">
        <v>16</v>
      </c>
      <c r="G4818" s="13" t="s">
        <v>1608</v>
      </c>
      <c r="H4818" s="14" t="s">
        <v>1666</v>
      </c>
      <c r="I4818" s="2">
        <f t="shared" si="151"/>
        <v>1</v>
      </c>
      <c r="J4818" s="2" t="s">
        <v>11974</v>
      </c>
    </row>
    <row r="4819" spans="1:10" x14ac:dyDescent="0.25">
      <c r="A4819" s="9">
        <v>7819026438</v>
      </c>
      <c r="B4819" s="10" t="s">
        <v>2920</v>
      </c>
      <c r="C4819" s="13" t="str">
        <f>IF(B4819="","не указан"&amp;COUNTIF($A$3:$A4819,A4819),B4819)</f>
        <v>Административно-жилое здание</v>
      </c>
      <c r="D4819" s="10" t="str">
        <f t="shared" si="150"/>
        <v>7819026438Административно-жилое здание</v>
      </c>
      <c r="E4819" s="10" t="s">
        <v>2921</v>
      </c>
      <c r="F4819" s="10" t="s">
        <v>2243</v>
      </c>
      <c r="G4819" s="10" t="s">
        <v>2640</v>
      </c>
      <c r="H4819" s="11" t="s">
        <v>2655</v>
      </c>
      <c r="I4819" s="2">
        <f t="shared" si="151"/>
        <v>3</v>
      </c>
      <c r="J4819" s="2" t="s">
        <v>11974</v>
      </c>
    </row>
    <row r="4820" spans="1:10" x14ac:dyDescent="0.25">
      <c r="A4820" s="12">
        <v>7819026438</v>
      </c>
      <c r="B4820" s="13"/>
      <c r="C4820" s="13" t="str">
        <f>IF(B4820="","не указан"&amp;COUNTIF($A$3:$A4820,A4820),B4820)</f>
        <v>не указан2</v>
      </c>
      <c r="D4820" s="10" t="str">
        <f t="shared" si="150"/>
        <v>7819026438не указан2</v>
      </c>
      <c r="E4820" s="13" t="s">
        <v>2942</v>
      </c>
      <c r="F4820" s="13" t="s">
        <v>2243</v>
      </c>
      <c r="G4820" s="13" t="s">
        <v>2640</v>
      </c>
      <c r="H4820" s="14" t="s">
        <v>2655</v>
      </c>
      <c r="I4820" s="2">
        <f t="shared" si="151"/>
        <v>2</v>
      </c>
      <c r="J4820" s="2" t="s">
        <v>11974</v>
      </c>
    </row>
    <row r="4821" spans="1:10" x14ac:dyDescent="0.25">
      <c r="A4821" s="9">
        <v>7819026438</v>
      </c>
      <c r="B4821" s="13"/>
      <c r="C4821" s="13" t="str">
        <f>IF(B4821="","не указан"&amp;COUNTIF($A$3:$A4821,A4821),B4821)</f>
        <v>не указан3</v>
      </c>
      <c r="D4821" s="10" t="str">
        <f t="shared" si="150"/>
        <v>7819026438не указан3</v>
      </c>
      <c r="E4821" s="10" t="s">
        <v>3770</v>
      </c>
      <c r="F4821" s="10" t="s">
        <v>2243</v>
      </c>
      <c r="G4821" s="10" t="s">
        <v>2640</v>
      </c>
      <c r="H4821" s="11" t="s">
        <v>2655</v>
      </c>
      <c r="I4821" s="2">
        <f t="shared" si="151"/>
        <v>1</v>
      </c>
      <c r="J4821" s="2" t="s">
        <v>11974</v>
      </c>
    </row>
    <row r="4822" spans="1:10" x14ac:dyDescent="0.25">
      <c r="A4822" s="12">
        <v>7819026974</v>
      </c>
      <c r="B4822" s="13"/>
      <c r="C4822" s="13" t="str">
        <f>IF(B4822="","не указан"&amp;COUNTIF($A$3:$A4822,A4822),B4822)</f>
        <v>не указан1</v>
      </c>
      <c r="D4822" s="10" t="str">
        <f t="shared" si="150"/>
        <v>7819026974не указан1</v>
      </c>
      <c r="E4822" s="13" t="s">
        <v>3027</v>
      </c>
      <c r="F4822" s="13" t="s">
        <v>2243</v>
      </c>
      <c r="G4822" s="13" t="s">
        <v>2640</v>
      </c>
      <c r="H4822" s="14" t="s">
        <v>2665</v>
      </c>
      <c r="I4822" s="2">
        <f t="shared" si="151"/>
        <v>6</v>
      </c>
      <c r="J4822" s="2" t="s">
        <v>11974</v>
      </c>
    </row>
    <row r="4823" spans="1:10" x14ac:dyDescent="0.25">
      <c r="A4823" s="9">
        <v>7819026974</v>
      </c>
      <c r="B4823" s="10" t="s">
        <v>6057</v>
      </c>
      <c r="C4823" s="13" t="str">
        <f>IF(B4823="","не указан"&amp;COUNTIF($A$3:$A4823,A4823),B4823)</f>
        <v>Жилой корпус</v>
      </c>
      <c r="D4823" s="10" t="str">
        <f t="shared" si="150"/>
        <v>7819026974Жилой корпус</v>
      </c>
      <c r="E4823" s="10" t="s">
        <v>6058</v>
      </c>
      <c r="F4823" s="10" t="s">
        <v>2243</v>
      </c>
      <c r="G4823" s="10" t="s">
        <v>2640</v>
      </c>
      <c r="H4823" s="11" t="s">
        <v>2665</v>
      </c>
      <c r="I4823" s="2">
        <f t="shared" si="151"/>
        <v>5</v>
      </c>
      <c r="J4823" s="2" t="s">
        <v>11974</v>
      </c>
    </row>
    <row r="4824" spans="1:10" x14ac:dyDescent="0.25">
      <c r="A4824" s="12">
        <v>7819026974</v>
      </c>
      <c r="B4824" s="13" t="s">
        <v>6720</v>
      </c>
      <c r="C4824" s="13" t="str">
        <f>IF(B4824="","не указан"&amp;COUNTIF($A$3:$A4824,A4824),B4824)</f>
        <v>Интеграционное отделение реабилитационного центра</v>
      </c>
      <c r="D4824" s="10" t="str">
        <f t="shared" si="150"/>
        <v>7819026974Интеграционное отделение реабилитационного центра</v>
      </c>
      <c r="E4824" s="13"/>
      <c r="F4824" s="13" t="s">
        <v>2243</v>
      </c>
      <c r="G4824" s="13" t="s">
        <v>2640</v>
      </c>
      <c r="H4824" s="14" t="s">
        <v>2665</v>
      </c>
      <c r="I4824" s="2">
        <f t="shared" si="151"/>
        <v>4</v>
      </c>
      <c r="J4824" s="2" t="s">
        <v>11974</v>
      </c>
    </row>
    <row r="4825" spans="1:10" x14ac:dyDescent="0.25">
      <c r="A4825" s="9">
        <v>7819026974</v>
      </c>
      <c r="B4825" s="13"/>
      <c r="C4825" s="13" t="str">
        <f>IF(B4825="","не указан"&amp;COUNTIF($A$3:$A4825,A4825),B4825)</f>
        <v>не указан4</v>
      </c>
      <c r="D4825" s="10" t="str">
        <f t="shared" si="150"/>
        <v>7819026974не указан4</v>
      </c>
      <c r="E4825" s="10" t="s">
        <v>7387</v>
      </c>
      <c r="F4825" s="10" t="s">
        <v>2243</v>
      </c>
      <c r="G4825" s="10" t="s">
        <v>2640</v>
      </c>
      <c r="H4825" s="11" t="s">
        <v>2665</v>
      </c>
      <c r="I4825" s="2">
        <f t="shared" si="151"/>
        <v>3</v>
      </c>
      <c r="J4825" s="2" t="s">
        <v>11974</v>
      </c>
    </row>
    <row r="4826" spans="1:10" x14ac:dyDescent="0.25">
      <c r="A4826" s="12">
        <v>7819026974</v>
      </c>
      <c r="B4826" s="13"/>
      <c r="C4826" s="13" t="str">
        <f>IF(B4826="","не указан"&amp;COUNTIF($A$3:$A4826,A4826),B4826)</f>
        <v>не указан5</v>
      </c>
      <c r="D4826" s="10" t="str">
        <f t="shared" si="150"/>
        <v>7819026974не указан5</v>
      </c>
      <c r="E4826" s="13" t="s">
        <v>9941</v>
      </c>
      <c r="F4826" s="13" t="s">
        <v>2243</v>
      </c>
      <c r="G4826" s="13" t="s">
        <v>2640</v>
      </c>
      <c r="H4826" s="14" t="s">
        <v>2665</v>
      </c>
      <c r="I4826" s="2">
        <f t="shared" si="151"/>
        <v>2</v>
      </c>
      <c r="J4826" s="2" t="s">
        <v>11974</v>
      </c>
    </row>
    <row r="4827" spans="1:10" x14ac:dyDescent="0.25">
      <c r="A4827" s="9">
        <v>7819026974</v>
      </c>
      <c r="B4827" s="10" t="s">
        <v>11556</v>
      </c>
      <c r="C4827" s="13" t="str">
        <f>IF(B4827="","не указан"&amp;COUNTIF($A$3:$A4827,A4827),B4827)</f>
        <v>Хоз блок</v>
      </c>
      <c r="D4827" s="10" t="str">
        <f t="shared" si="150"/>
        <v>7819026974Хоз блок</v>
      </c>
      <c r="E4827" s="10" t="s">
        <v>11557</v>
      </c>
      <c r="F4827" s="10" t="s">
        <v>2243</v>
      </c>
      <c r="G4827" s="10" t="s">
        <v>2640</v>
      </c>
      <c r="H4827" s="11" t="s">
        <v>2665</v>
      </c>
      <c r="I4827" s="2">
        <f t="shared" si="151"/>
        <v>1</v>
      </c>
      <c r="J4827" s="2" t="s">
        <v>11974</v>
      </c>
    </row>
    <row r="4828" spans="1:10" x14ac:dyDescent="0.25">
      <c r="A4828" s="12">
        <v>7819042750</v>
      </c>
      <c r="B4828" s="13" t="s">
        <v>4520</v>
      </c>
      <c r="C4828" s="13" t="str">
        <f>IF(B4828="","не указан"&amp;COUNTIF($A$3:$A4828,A4828),B4828)</f>
        <v>Государственное бюджетное дошкольное образовательное учреждение детский сад № 9 Петродворцового района Санкт-Петербурга</v>
      </c>
      <c r="D4828" s="10" t="str">
        <f t="shared" si="150"/>
        <v>7819042750Государственное бюджетное дошкольное образовательное учреждение детский сад № 9 Петродворцового района Санкт-Петербурга</v>
      </c>
      <c r="E4828" s="13"/>
      <c r="F4828" s="13" t="s">
        <v>16</v>
      </c>
      <c r="G4828" s="13" t="s">
        <v>1608</v>
      </c>
      <c r="H4828" s="14" t="s">
        <v>1639</v>
      </c>
      <c r="I4828" s="2">
        <f t="shared" si="151"/>
        <v>1</v>
      </c>
      <c r="J4828" s="2" t="s">
        <v>11974</v>
      </c>
    </row>
    <row r="4829" spans="1:10" x14ac:dyDescent="0.25">
      <c r="A4829" s="9">
        <v>7819300909</v>
      </c>
      <c r="B4829" s="13"/>
      <c r="C4829" s="13" t="str">
        <f>IF(B4829="","не указан"&amp;COUNTIF($A$3:$A4829,A4829),B4829)</f>
        <v>не указан1</v>
      </c>
      <c r="D4829" s="10" t="str">
        <f t="shared" si="150"/>
        <v>7819300909не указан1</v>
      </c>
      <c r="E4829" s="10"/>
      <c r="F4829" s="10" t="s">
        <v>16</v>
      </c>
      <c r="G4829" s="10" t="s">
        <v>1608</v>
      </c>
      <c r="H4829" s="11" t="s">
        <v>1687</v>
      </c>
      <c r="I4829" s="2">
        <f t="shared" si="151"/>
        <v>1</v>
      </c>
      <c r="J4829" s="2" t="s">
        <v>11974</v>
      </c>
    </row>
    <row r="4830" spans="1:10" x14ac:dyDescent="0.25">
      <c r="A4830" s="12">
        <v>7819303988</v>
      </c>
      <c r="B4830" s="13" t="s">
        <v>7401</v>
      </c>
      <c r="C4830" s="13" t="str">
        <f>IF(B4830="","не указан"&amp;COUNTIF($A$3:$A4830,A4830),B4830)</f>
        <v>Музей</v>
      </c>
      <c r="D4830" s="10" t="str">
        <f t="shared" si="150"/>
        <v>7819303988Музей</v>
      </c>
      <c r="E4830" s="13"/>
      <c r="F4830" s="13" t="s">
        <v>16</v>
      </c>
      <c r="G4830" s="13" t="s">
        <v>1608</v>
      </c>
      <c r="H4830" s="14" t="s">
        <v>1671</v>
      </c>
      <c r="I4830" s="2">
        <f t="shared" si="151"/>
        <v>1</v>
      </c>
      <c r="J4830" s="2" t="s">
        <v>11974</v>
      </c>
    </row>
    <row r="4831" spans="1:10" x14ac:dyDescent="0.25">
      <c r="A4831" s="9">
        <v>7819303995</v>
      </c>
      <c r="B4831" s="10" t="s">
        <v>7691</v>
      </c>
      <c r="C4831" s="13" t="str">
        <f>IF(B4831="","не указан"&amp;COUNTIF($A$3:$A4831,A4831),B4831)</f>
        <v>нежилое здание 4</v>
      </c>
      <c r="D4831" s="10" t="str">
        <f t="shared" si="150"/>
        <v>7819303995нежилое здание 4</v>
      </c>
      <c r="E4831" s="10" t="s">
        <v>7692</v>
      </c>
      <c r="F4831" s="10" t="s">
        <v>16</v>
      </c>
      <c r="G4831" s="10" t="s">
        <v>1608</v>
      </c>
      <c r="H4831" s="11" t="s">
        <v>1674</v>
      </c>
      <c r="I4831" s="2">
        <f t="shared" si="151"/>
        <v>7</v>
      </c>
      <c r="J4831" s="2" t="s">
        <v>11974</v>
      </c>
    </row>
    <row r="4832" spans="1:10" x14ac:dyDescent="0.25">
      <c r="A4832" s="12">
        <v>7819303995</v>
      </c>
      <c r="B4832" s="13" t="s">
        <v>7693</v>
      </c>
      <c r="C4832" s="13" t="str">
        <f>IF(B4832="","не указан"&amp;COUNTIF($A$3:$A4832,A4832),B4832)</f>
        <v>нежилое здание 6</v>
      </c>
      <c r="D4832" s="10" t="str">
        <f t="shared" si="150"/>
        <v>7819303995нежилое здание 6</v>
      </c>
      <c r="E4832" s="13" t="s">
        <v>7694</v>
      </c>
      <c r="F4832" s="13" t="s">
        <v>16</v>
      </c>
      <c r="G4832" s="13" t="s">
        <v>1608</v>
      </c>
      <c r="H4832" s="14" t="s">
        <v>1674</v>
      </c>
      <c r="I4832" s="2">
        <f t="shared" si="151"/>
        <v>6</v>
      </c>
      <c r="J4832" s="2" t="s">
        <v>11974</v>
      </c>
    </row>
    <row r="4833" spans="1:10" x14ac:dyDescent="0.25">
      <c r="A4833" s="9">
        <v>7819303995</v>
      </c>
      <c r="B4833" s="13"/>
      <c r="C4833" s="13" t="str">
        <f>IF(B4833="","не указан"&amp;COUNTIF($A$3:$A4833,A4833),B4833)</f>
        <v>не указан3</v>
      </c>
      <c r="D4833" s="10" t="str">
        <f t="shared" si="150"/>
        <v>7819303995не указан3</v>
      </c>
      <c r="E4833" s="10" t="s">
        <v>7760</v>
      </c>
      <c r="F4833" s="10" t="s">
        <v>16</v>
      </c>
      <c r="G4833" s="10" t="s">
        <v>1608</v>
      </c>
      <c r="H4833" s="11" t="s">
        <v>1674</v>
      </c>
      <c r="I4833" s="2">
        <f t="shared" si="151"/>
        <v>5</v>
      </c>
      <c r="J4833" s="2" t="s">
        <v>11974</v>
      </c>
    </row>
    <row r="4834" spans="1:10" x14ac:dyDescent="0.25">
      <c r="A4834" s="12">
        <v>7819303995</v>
      </c>
      <c r="B4834" s="13" t="s">
        <v>7777</v>
      </c>
      <c r="C4834" s="13" t="str">
        <f>IF(B4834="","не указан"&amp;COUNTIF($A$3:$A4834,A4834),B4834)</f>
        <v>Нежилое помещение 2</v>
      </c>
      <c r="D4834" s="10" t="str">
        <f t="shared" si="150"/>
        <v>7819303995Нежилое помещение 2</v>
      </c>
      <c r="E4834" s="13" t="s">
        <v>7778</v>
      </c>
      <c r="F4834" s="13" t="s">
        <v>16</v>
      </c>
      <c r="G4834" s="13" t="s">
        <v>1608</v>
      </c>
      <c r="H4834" s="14" t="s">
        <v>1674</v>
      </c>
      <c r="I4834" s="2">
        <f t="shared" si="151"/>
        <v>4</v>
      </c>
      <c r="J4834" s="2" t="s">
        <v>11974</v>
      </c>
    </row>
    <row r="4835" spans="1:10" x14ac:dyDescent="0.25">
      <c r="A4835" s="9">
        <v>7819303995</v>
      </c>
      <c r="B4835" s="10" t="s">
        <v>7782</v>
      </c>
      <c r="C4835" s="13" t="str">
        <f>IF(B4835="","не указан"&amp;COUNTIF($A$3:$A4835,A4835),B4835)</f>
        <v>Нежилое помещение 3</v>
      </c>
      <c r="D4835" s="10" t="str">
        <f t="shared" si="150"/>
        <v>7819303995Нежилое помещение 3</v>
      </c>
      <c r="E4835" s="10" t="s">
        <v>7783</v>
      </c>
      <c r="F4835" s="10" t="s">
        <v>16</v>
      </c>
      <c r="G4835" s="10" t="s">
        <v>1608</v>
      </c>
      <c r="H4835" s="11" t="s">
        <v>1674</v>
      </c>
      <c r="I4835" s="2">
        <f t="shared" si="151"/>
        <v>3</v>
      </c>
      <c r="J4835" s="2" t="s">
        <v>11974</v>
      </c>
    </row>
    <row r="4836" spans="1:10" x14ac:dyDescent="0.25">
      <c r="A4836" s="12">
        <v>7819303995</v>
      </c>
      <c r="B4836" s="13" t="s">
        <v>7785</v>
      </c>
      <c r="C4836" s="13" t="str">
        <f>IF(B4836="","не указан"&amp;COUNTIF($A$3:$A4836,A4836),B4836)</f>
        <v>нежилое помещение 5</v>
      </c>
      <c r="D4836" s="10" t="str">
        <f t="shared" si="150"/>
        <v>7819303995нежилое помещение 5</v>
      </c>
      <c r="E4836" s="13" t="s">
        <v>7786</v>
      </c>
      <c r="F4836" s="13" t="s">
        <v>16</v>
      </c>
      <c r="G4836" s="13" t="s">
        <v>1608</v>
      </c>
      <c r="H4836" s="14" t="s">
        <v>1674</v>
      </c>
      <c r="I4836" s="2">
        <f t="shared" si="151"/>
        <v>2</v>
      </c>
      <c r="J4836" s="2" t="s">
        <v>11974</v>
      </c>
    </row>
    <row r="4837" spans="1:10" x14ac:dyDescent="0.25">
      <c r="A4837" s="9">
        <v>7819303995</v>
      </c>
      <c r="B4837" s="10" t="s">
        <v>7823</v>
      </c>
      <c r="C4837" s="13" t="str">
        <f>IF(B4837="","не указан"&amp;COUNTIF($A$3:$A4837,A4837),B4837)</f>
        <v>нежилое помещение1</v>
      </c>
      <c r="D4837" s="10" t="str">
        <f t="shared" si="150"/>
        <v>7819303995нежилое помещение1</v>
      </c>
      <c r="E4837" s="10" t="s">
        <v>7824</v>
      </c>
      <c r="F4837" s="10" t="s">
        <v>16</v>
      </c>
      <c r="G4837" s="10" t="s">
        <v>1608</v>
      </c>
      <c r="H4837" s="11" t="s">
        <v>1674</v>
      </c>
      <c r="I4837" s="2">
        <f t="shared" si="151"/>
        <v>1</v>
      </c>
      <c r="J4837" s="2" t="s">
        <v>11974</v>
      </c>
    </row>
    <row r="4838" spans="1:10" x14ac:dyDescent="0.25">
      <c r="A4838" s="12">
        <v>7819304519</v>
      </c>
      <c r="B4838" s="13" t="s">
        <v>9563</v>
      </c>
      <c r="C4838" s="13" t="str">
        <f>IF(B4838="","не указан"&amp;COUNTIF($A$3:$A4838,A4838),B4838)</f>
        <v>Пожарное депо</v>
      </c>
      <c r="D4838" s="10" t="str">
        <f t="shared" si="150"/>
        <v>7819304519Пожарное депо</v>
      </c>
      <c r="E4838" s="13" t="s">
        <v>9564</v>
      </c>
      <c r="F4838" s="13" t="s">
        <v>2243</v>
      </c>
      <c r="G4838" s="13" t="s">
        <v>2283</v>
      </c>
      <c r="H4838" s="14" t="s">
        <v>2285</v>
      </c>
      <c r="I4838" s="2">
        <f t="shared" si="151"/>
        <v>2</v>
      </c>
      <c r="J4838" s="2" t="s">
        <v>11974</v>
      </c>
    </row>
    <row r="4839" spans="1:10" x14ac:dyDescent="0.25">
      <c r="A4839" s="9">
        <v>7819304519</v>
      </c>
      <c r="B4839" s="13"/>
      <c r="C4839" s="13" t="str">
        <f>IF(B4839="","не указан"&amp;COUNTIF($A$3:$A4839,A4839),B4839)</f>
        <v>не указан2</v>
      </c>
      <c r="D4839" s="10" t="str">
        <f t="shared" si="150"/>
        <v>7819304519не указан2</v>
      </c>
      <c r="E4839" s="10" t="s">
        <v>11104</v>
      </c>
      <c r="F4839" s="10" t="s">
        <v>2243</v>
      </c>
      <c r="G4839" s="10" t="s">
        <v>2283</v>
      </c>
      <c r="H4839" s="11" t="s">
        <v>2285</v>
      </c>
      <c r="I4839" s="2">
        <f t="shared" si="151"/>
        <v>1</v>
      </c>
      <c r="J4839" s="2" t="s">
        <v>11974</v>
      </c>
    </row>
    <row r="4840" spans="1:10" x14ac:dyDescent="0.25">
      <c r="A4840" s="12">
        <v>7819309210</v>
      </c>
      <c r="B4840" s="13" t="s">
        <v>3542</v>
      </c>
      <c r="C4840" s="13" t="str">
        <f>IF(B4840="","не указан"&amp;COUNTIF($A$3:$A4840,A4840),B4840)</f>
        <v>Буфет</v>
      </c>
      <c r="D4840" s="10" t="str">
        <f t="shared" si="150"/>
        <v>7819309210Буфет</v>
      </c>
      <c r="E4840" s="13" t="s">
        <v>3543</v>
      </c>
      <c r="F4840" s="13" t="s">
        <v>16</v>
      </c>
      <c r="G4840" s="13" t="s">
        <v>1608</v>
      </c>
      <c r="H4840" s="14" t="s">
        <v>1673</v>
      </c>
      <c r="I4840" s="2">
        <f t="shared" si="151"/>
        <v>9</v>
      </c>
      <c r="J4840" s="2" t="s">
        <v>11974</v>
      </c>
    </row>
    <row r="4841" spans="1:10" x14ac:dyDescent="0.25">
      <c r="A4841" s="9">
        <v>7819309210</v>
      </c>
      <c r="B4841" s="13"/>
      <c r="C4841" s="13" t="str">
        <f>IF(B4841="","не указан"&amp;COUNTIF($A$3:$A4841,A4841),B4841)</f>
        <v>не указан2</v>
      </c>
      <c r="D4841" s="10" t="str">
        <f t="shared" si="150"/>
        <v>7819309210не указан2</v>
      </c>
      <c r="E4841" s="10" t="s">
        <v>3779</v>
      </c>
      <c r="F4841" s="10" t="s">
        <v>16</v>
      </c>
      <c r="G4841" s="10" t="s">
        <v>1608</v>
      </c>
      <c r="H4841" s="11" t="s">
        <v>1673</v>
      </c>
      <c r="I4841" s="2">
        <f t="shared" si="151"/>
        <v>8</v>
      </c>
      <c r="J4841" s="2" t="s">
        <v>11974</v>
      </c>
    </row>
    <row r="4842" spans="1:10" x14ac:dyDescent="0.25">
      <c r="A4842" s="12">
        <v>7819309210</v>
      </c>
      <c r="B4842" s="13" t="s">
        <v>6865</v>
      </c>
      <c r="C4842" s="13" t="str">
        <f>IF(B4842="","не указан"&amp;COUNTIF($A$3:$A4842,A4842),B4842)</f>
        <v>Контрольно-пропускной пункт-1</v>
      </c>
      <c r="D4842" s="10" t="str">
        <f t="shared" si="150"/>
        <v>7819309210Контрольно-пропускной пункт-1</v>
      </c>
      <c r="E4842" s="13" t="s">
        <v>6866</v>
      </c>
      <c r="F4842" s="13" t="s">
        <v>16</v>
      </c>
      <c r="G4842" s="13" t="s">
        <v>1608</v>
      </c>
      <c r="H4842" s="14" t="s">
        <v>1673</v>
      </c>
      <c r="I4842" s="2">
        <f t="shared" si="151"/>
        <v>7</v>
      </c>
      <c r="J4842" s="2" t="s">
        <v>11974</v>
      </c>
    </row>
    <row r="4843" spans="1:10" x14ac:dyDescent="0.25">
      <c r="A4843" s="9">
        <v>7819309210</v>
      </c>
      <c r="B4843" s="10" t="s">
        <v>6867</v>
      </c>
      <c r="C4843" s="13" t="str">
        <f>IF(B4843="","не указан"&amp;COUNTIF($A$3:$A4843,A4843),B4843)</f>
        <v>Контрольно-пропускной пункт-2</v>
      </c>
      <c r="D4843" s="10" t="str">
        <f t="shared" si="150"/>
        <v>7819309210Контрольно-пропускной пункт-2</v>
      </c>
      <c r="E4843" s="10" t="s">
        <v>6868</v>
      </c>
      <c r="F4843" s="10" t="s">
        <v>16</v>
      </c>
      <c r="G4843" s="10" t="s">
        <v>1608</v>
      </c>
      <c r="H4843" s="11" t="s">
        <v>1673</v>
      </c>
      <c r="I4843" s="2">
        <f t="shared" si="151"/>
        <v>6</v>
      </c>
      <c r="J4843" s="2" t="s">
        <v>11974</v>
      </c>
    </row>
    <row r="4844" spans="1:10" x14ac:dyDescent="0.25">
      <c r="A4844" s="12">
        <v>7819309210</v>
      </c>
      <c r="B4844" s="13"/>
      <c r="C4844" s="13" t="str">
        <f>IF(B4844="","не указан"&amp;COUNTIF($A$3:$A4844,A4844),B4844)</f>
        <v>не указан5</v>
      </c>
      <c r="D4844" s="10" t="str">
        <f t="shared" si="150"/>
        <v>7819309210не указан5</v>
      </c>
      <c r="E4844" s="13" t="s">
        <v>6907</v>
      </c>
      <c r="F4844" s="13" t="s">
        <v>16</v>
      </c>
      <c r="G4844" s="13" t="s">
        <v>1608</v>
      </c>
      <c r="H4844" s="14" t="s">
        <v>1673</v>
      </c>
      <c r="I4844" s="2">
        <f t="shared" si="151"/>
        <v>5</v>
      </c>
      <c r="J4844" s="2" t="s">
        <v>11974</v>
      </c>
    </row>
    <row r="4845" spans="1:10" x14ac:dyDescent="0.25">
      <c r="A4845" s="9">
        <v>7819309210</v>
      </c>
      <c r="B4845" s="10" t="s">
        <v>9889</v>
      </c>
      <c r="C4845" s="13" t="str">
        <f>IF(B4845="","не указан"&amp;COUNTIF($A$3:$A4845,A4845),B4845)</f>
        <v>Пресс центр</v>
      </c>
      <c r="D4845" s="10" t="str">
        <f t="shared" si="150"/>
        <v>7819309210Пресс центр</v>
      </c>
      <c r="E4845" s="10" t="s">
        <v>9890</v>
      </c>
      <c r="F4845" s="10" t="s">
        <v>16</v>
      </c>
      <c r="G4845" s="10" t="s">
        <v>1608</v>
      </c>
      <c r="H4845" s="11" t="s">
        <v>1673</v>
      </c>
      <c r="I4845" s="2">
        <f t="shared" si="151"/>
        <v>4</v>
      </c>
      <c r="J4845" s="2" t="s">
        <v>11974</v>
      </c>
    </row>
    <row r="4846" spans="1:10" x14ac:dyDescent="0.25">
      <c r="A4846" s="12">
        <v>7819309210</v>
      </c>
      <c r="B4846" s="13" t="s">
        <v>9969</v>
      </c>
      <c r="C4846" s="13" t="str">
        <f>IF(B4846="","не указан"&amp;COUNTIF($A$3:$A4846,A4846),B4846)</f>
        <v>Пункт проката и помещение для переодевания</v>
      </c>
      <c r="D4846" s="10" t="str">
        <f t="shared" si="150"/>
        <v>7819309210Пункт проката и помещение для переодевания</v>
      </c>
      <c r="E4846" s="13" t="s">
        <v>9970</v>
      </c>
      <c r="F4846" s="13" t="s">
        <v>16</v>
      </c>
      <c r="G4846" s="13" t="s">
        <v>1608</v>
      </c>
      <c r="H4846" s="14" t="s">
        <v>1673</v>
      </c>
      <c r="I4846" s="2">
        <f t="shared" si="151"/>
        <v>3</v>
      </c>
      <c r="J4846" s="2" t="s">
        <v>11974</v>
      </c>
    </row>
    <row r="4847" spans="1:10" x14ac:dyDescent="0.25">
      <c r="A4847" s="9">
        <v>7819309210</v>
      </c>
      <c r="B4847" s="13"/>
      <c r="C4847" s="13" t="str">
        <f>IF(B4847="","не указан"&amp;COUNTIF($A$3:$A4847,A4847),B4847)</f>
        <v>не указан8</v>
      </c>
      <c r="D4847" s="10" t="str">
        <f t="shared" si="150"/>
        <v>7819309210не указан8</v>
      </c>
      <c r="E4847" s="10" t="s">
        <v>9970</v>
      </c>
      <c r="F4847" s="10" t="s">
        <v>16</v>
      </c>
      <c r="G4847" s="10" t="s">
        <v>1608</v>
      </c>
      <c r="H4847" s="11" t="s">
        <v>1673</v>
      </c>
      <c r="I4847" s="2">
        <f t="shared" si="151"/>
        <v>2</v>
      </c>
      <c r="J4847" s="2" t="s">
        <v>11974</v>
      </c>
    </row>
    <row r="4848" spans="1:10" x14ac:dyDescent="0.25">
      <c r="A4848" s="12">
        <v>7819309210</v>
      </c>
      <c r="B4848" s="13" t="s">
        <v>11014</v>
      </c>
      <c r="C4848" s="13" t="str">
        <f>IF(B4848="","не указан"&amp;COUNTIF($A$3:$A4848,A4848),B4848)</f>
        <v>Тир</v>
      </c>
      <c r="D4848" s="10" t="str">
        <f t="shared" si="150"/>
        <v>7819309210Тир</v>
      </c>
      <c r="E4848" s="13" t="s">
        <v>9970</v>
      </c>
      <c r="F4848" s="13" t="s">
        <v>16</v>
      </c>
      <c r="G4848" s="13" t="s">
        <v>1608</v>
      </c>
      <c r="H4848" s="14" t="s">
        <v>1673</v>
      </c>
      <c r="I4848" s="2">
        <f t="shared" si="151"/>
        <v>1</v>
      </c>
      <c r="J4848" s="2" t="s">
        <v>11974</v>
      </c>
    </row>
    <row r="4849" spans="1:10" x14ac:dyDescent="0.25">
      <c r="A4849" s="9">
        <v>7819309355</v>
      </c>
      <c r="B4849" s="10" t="s">
        <v>3103</v>
      </c>
      <c r="C4849" s="13" t="str">
        <f>IF(B4849="","не указан"&amp;COUNTIF($A$3:$A4849,A4849),B4849)</f>
        <v>Административное, нежилое помещение 1 этажа в пятиэтажном доме</v>
      </c>
      <c r="D4849" s="10" t="str">
        <f t="shared" si="150"/>
        <v>7819309355Административное, нежилое помещение 1 этажа в пятиэтажном доме</v>
      </c>
      <c r="E4849" s="10"/>
      <c r="F4849" s="10" t="s">
        <v>16</v>
      </c>
      <c r="G4849" s="10" t="s">
        <v>1608</v>
      </c>
      <c r="H4849" s="11" t="s">
        <v>1682</v>
      </c>
      <c r="I4849" s="2">
        <f t="shared" si="151"/>
        <v>5</v>
      </c>
      <c r="J4849" s="2" t="s">
        <v>11974</v>
      </c>
    </row>
    <row r="4850" spans="1:10" x14ac:dyDescent="0.25">
      <c r="A4850" s="12">
        <v>7819309355</v>
      </c>
      <c r="B4850" s="13" t="s">
        <v>3104</v>
      </c>
      <c r="C4850" s="13" t="str">
        <f>IF(B4850="","не указан"&amp;COUNTIF($A$3:$A4850,A4850),B4850)</f>
        <v>Административное, нежилое, безвозмездное помещение</v>
      </c>
      <c r="D4850" s="10" t="str">
        <f t="shared" si="150"/>
        <v>7819309355Административное, нежилое, безвозмездное помещение</v>
      </c>
      <c r="E4850" s="13"/>
      <c r="F4850" s="13" t="s">
        <v>16</v>
      </c>
      <c r="G4850" s="13" t="s">
        <v>1608</v>
      </c>
      <c r="H4850" s="14" t="s">
        <v>1682</v>
      </c>
      <c r="I4850" s="2">
        <f t="shared" si="151"/>
        <v>4</v>
      </c>
      <c r="J4850" s="2" t="s">
        <v>11974</v>
      </c>
    </row>
    <row r="4851" spans="1:10" x14ac:dyDescent="0.25">
      <c r="A4851" s="9">
        <v>7819309355</v>
      </c>
      <c r="B4851" s="10" t="s">
        <v>3105</v>
      </c>
      <c r="C4851" s="13" t="str">
        <f>IF(B4851="","не указан"&amp;COUNTIF($A$3:$A4851,A4851),B4851)</f>
        <v>Административное, отдельно стоящее нежилое  2-х этажное здание</v>
      </c>
      <c r="D4851" s="10" t="str">
        <f t="shared" si="150"/>
        <v>7819309355Административное, отдельно стоящее нежилое  2-х этажное здание</v>
      </c>
      <c r="E4851" s="10"/>
      <c r="F4851" s="10" t="s">
        <v>16</v>
      </c>
      <c r="G4851" s="10" t="s">
        <v>1608</v>
      </c>
      <c r="H4851" s="11" t="s">
        <v>1682</v>
      </c>
      <c r="I4851" s="2">
        <f t="shared" si="151"/>
        <v>3</v>
      </c>
      <c r="J4851" s="2" t="s">
        <v>11974</v>
      </c>
    </row>
    <row r="4852" spans="1:10" x14ac:dyDescent="0.25">
      <c r="A4852" s="12">
        <v>7819309355</v>
      </c>
      <c r="B4852" s="13" t="s">
        <v>3106</v>
      </c>
      <c r="C4852" s="13" t="str">
        <f>IF(B4852="","не указан"&amp;COUNTIF($A$3:$A4852,A4852),B4852)</f>
        <v>Административное, отдельно стоящее нежилое  3-х этажное здание ( проектирование и капитальный ремонт)</v>
      </c>
      <c r="D4852" s="10" t="str">
        <f t="shared" si="150"/>
        <v>7819309355Административное, отдельно стоящее нежилое  3-х этажное здание ( проектирование и капитальный ремонт)</v>
      </c>
      <c r="E4852" s="13"/>
      <c r="F4852" s="13" t="s">
        <v>16</v>
      </c>
      <c r="G4852" s="13" t="s">
        <v>1608</v>
      </c>
      <c r="H4852" s="14" t="s">
        <v>1682</v>
      </c>
      <c r="I4852" s="2">
        <f t="shared" si="151"/>
        <v>2</v>
      </c>
      <c r="J4852" s="2" t="s">
        <v>11974</v>
      </c>
    </row>
    <row r="4853" spans="1:10" x14ac:dyDescent="0.25">
      <c r="A4853" s="9">
        <v>7819309355</v>
      </c>
      <c r="B4853" s="10" t="s">
        <v>3155</v>
      </c>
      <c r="C4853" s="13" t="str">
        <f>IF(B4853="","не указан"&amp;COUNTIF($A$3:$A4853,A4853),B4853)</f>
        <v>Админстративное нежилое помещение  1 этаж</v>
      </c>
      <c r="D4853" s="10" t="str">
        <f t="shared" si="150"/>
        <v>7819309355Админстративное нежилое помещение  1 этаж</v>
      </c>
      <c r="E4853" s="10"/>
      <c r="F4853" s="10" t="s">
        <v>16</v>
      </c>
      <c r="G4853" s="10" t="s">
        <v>1608</v>
      </c>
      <c r="H4853" s="11" t="s">
        <v>1682</v>
      </c>
      <c r="I4853" s="2">
        <f t="shared" si="151"/>
        <v>1</v>
      </c>
      <c r="J4853" s="2" t="s">
        <v>11974</v>
      </c>
    </row>
    <row r="4854" spans="1:10" x14ac:dyDescent="0.25">
      <c r="A4854" s="12">
        <v>7819309370</v>
      </c>
      <c r="B4854" s="13" t="s">
        <v>8725</v>
      </c>
      <c r="C4854" s="13" t="str">
        <f>IF(B4854="","не указан"&amp;COUNTIF($A$3:$A4854,A4854),B4854)</f>
        <v>Отделение ОПБН не эксплуатируется</v>
      </c>
      <c r="D4854" s="10" t="str">
        <f t="shared" si="150"/>
        <v>7819309370Отделение ОПБН не эксплуатируется</v>
      </c>
      <c r="E4854" s="13"/>
      <c r="F4854" s="13" t="s">
        <v>16</v>
      </c>
      <c r="G4854" s="13" t="s">
        <v>1608</v>
      </c>
      <c r="H4854" s="14" t="s">
        <v>1681</v>
      </c>
      <c r="I4854" s="2">
        <f t="shared" si="151"/>
        <v>5</v>
      </c>
      <c r="J4854" s="2" t="s">
        <v>11974</v>
      </c>
    </row>
    <row r="4855" spans="1:10" x14ac:dyDescent="0.25">
      <c r="A4855" s="9">
        <v>7819309370</v>
      </c>
      <c r="B4855" s="10" t="s">
        <v>8735</v>
      </c>
      <c r="C4855" s="13" t="str">
        <f>IF(B4855="","не указан"&amp;COUNTIF($A$3:$A4855,A4855),B4855)</f>
        <v>Отделение помощи женщинам, находящимся в трудной жизненной ситуации</v>
      </c>
      <c r="D4855" s="10" t="str">
        <f t="shared" si="150"/>
        <v>7819309370Отделение помощи женщинам, находящимся в трудной жизненной ситуации</v>
      </c>
      <c r="E4855" s="10"/>
      <c r="F4855" s="10" t="s">
        <v>16</v>
      </c>
      <c r="G4855" s="10" t="s">
        <v>1608</v>
      </c>
      <c r="H4855" s="11" t="s">
        <v>1681</v>
      </c>
      <c r="I4855" s="2">
        <f t="shared" si="151"/>
        <v>4</v>
      </c>
      <c r="J4855" s="2" t="s">
        <v>11974</v>
      </c>
    </row>
    <row r="4856" spans="1:10" x14ac:dyDescent="0.25">
      <c r="A4856" s="12">
        <v>7819309370</v>
      </c>
      <c r="B4856" s="13" t="s">
        <v>8784</v>
      </c>
      <c r="C4856" s="13" t="str">
        <f>IF(B4856="","не указан"&amp;COUNTIF($A$3:$A4856,A4856),B4856)</f>
        <v>Отделение социальной реабилитации и дневного пребывания</v>
      </c>
      <c r="D4856" s="10" t="str">
        <f t="shared" si="150"/>
        <v>7819309370Отделение социальной реабилитации и дневного пребывания</v>
      </c>
      <c r="E4856" s="13"/>
      <c r="F4856" s="13" t="s">
        <v>16</v>
      </c>
      <c r="G4856" s="13" t="s">
        <v>1608</v>
      </c>
      <c r="H4856" s="14" t="s">
        <v>1681</v>
      </c>
      <c r="I4856" s="2">
        <f t="shared" si="151"/>
        <v>3</v>
      </c>
      <c r="J4856" s="2" t="s">
        <v>11974</v>
      </c>
    </row>
    <row r="4857" spans="1:10" x14ac:dyDescent="0.25">
      <c r="A4857" s="9">
        <v>7819309370</v>
      </c>
      <c r="B4857" s="10" t="s">
        <v>8803</v>
      </c>
      <c r="C4857" s="13" t="str">
        <f>IF(B4857="","не указан"&amp;COUNTIF($A$3:$A4857,A4857),B4857)</f>
        <v>Отделения ОПБН</v>
      </c>
      <c r="D4857" s="10" t="str">
        <f t="shared" si="150"/>
        <v>7819309370Отделения ОПБН</v>
      </c>
      <c r="E4857" s="10"/>
      <c r="F4857" s="10" t="s">
        <v>16</v>
      </c>
      <c r="G4857" s="10" t="s">
        <v>1608</v>
      </c>
      <c r="H4857" s="11" t="s">
        <v>1681</v>
      </c>
      <c r="I4857" s="2">
        <f t="shared" si="151"/>
        <v>2</v>
      </c>
      <c r="J4857" s="2" t="s">
        <v>11974</v>
      </c>
    </row>
    <row r="4858" spans="1:10" x14ac:dyDescent="0.25">
      <c r="A4858" s="12">
        <v>7819309370</v>
      </c>
      <c r="B4858" s="13" t="s">
        <v>10366</v>
      </c>
      <c r="C4858" s="13" t="str">
        <f>IF(B4858="","не указан"&amp;COUNTIF($A$3:$A4858,A4858),B4858)</f>
        <v>Социальная гостиница для несовершенолетних</v>
      </c>
      <c r="D4858" s="10" t="str">
        <f t="shared" si="150"/>
        <v>7819309370Социальная гостиница для несовершенолетних</v>
      </c>
      <c r="E4858" s="13" t="s">
        <v>10367</v>
      </c>
      <c r="F4858" s="13" t="s">
        <v>16</v>
      </c>
      <c r="G4858" s="13" t="s">
        <v>1608</v>
      </c>
      <c r="H4858" s="14" t="s">
        <v>1681</v>
      </c>
      <c r="I4858" s="2">
        <f t="shared" si="151"/>
        <v>1</v>
      </c>
      <c r="J4858" s="2" t="s">
        <v>11974</v>
      </c>
    </row>
    <row r="4859" spans="1:10" x14ac:dyDescent="0.25">
      <c r="A4859" s="9">
        <v>7819312710</v>
      </c>
      <c r="B4859" s="10" t="s">
        <v>4422</v>
      </c>
      <c r="C4859" s="13" t="str">
        <f>IF(B4859="","не указан"&amp;COUNTIF($A$3:$A4859,A4859),B4859)</f>
        <v>Государственное бюджетное дошкольное образовательное учреждение детский сад № 34 Петродворцового района  Санкт- Петербурга</v>
      </c>
      <c r="D4859" s="10" t="str">
        <f t="shared" si="150"/>
        <v>7819312710Государственное бюджетное дошкольное образовательное учреждение детский сад № 34 Петродворцового района  Санкт- Петербурга</v>
      </c>
      <c r="E4859" s="10" t="s">
        <v>4423</v>
      </c>
      <c r="F4859" s="10" t="s">
        <v>16</v>
      </c>
      <c r="G4859" s="10" t="s">
        <v>1608</v>
      </c>
      <c r="H4859" s="11" t="s">
        <v>1633</v>
      </c>
      <c r="I4859" s="2">
        <f t="shared" si="151"/>
        <v>1</v>
      </c>
      <c r="J4859" s="2" t="s">
        <v>11974</v>
      </c>
    </row>
    <row r="4860" spans="1:10" x14ac:dyDescent="0.25">
      <c r="A4860" s="12">
        <v>7819314443</v>
      </c>
      <c r="B4860" s="13" t="s">
        <v>5265</v>
      </c>
      <c r="C4860" s="13" t="str">
        <f>IF(B4860="","не указан"&amp;COUNTIF($A$3:$A4860,A4860),B4860)</f>
        <v>Детский сад 78:40:0020567:5749</v>
      </c>
      <c r="D4860" s="10" t="str">
        <f t="shared" si="150"/>
        <v>7819314443Детский сад 78:40:0020567:5749</v>
      </c>
      <c r="E4860" s="13" t="s">
        <v>5266</v>
      </c>
      <c r="F4860" s="13" t="s">
        <v>16</v>
      </c>
      <c r="G4860" s="13" t="s">
        <v>1608</v>
      </c>
      <c r="H4860" s="14" t="s">
        <v>1626</v>
      </c>
      <c r="I4860" s="2">
        <f t="shared" si="151"/>
        <v>2</v>
      </c>
      <c r="J4860" s="2" t="s">
        <v>11974</v>
      </c>
    </row>
    <row r="4861" spans="1:10" x14ac:dyDescent="0.25">
      <c r="A4861" s="9">
        <v>7819314443</v>
      </c>
      <c r="B4861" s="10" t="s">
        <v>5295</v>
      </c>
      <c r="C4861" s="13" t="str">
        <f>IF(B4861="","не указан"&amp;COUNTIF($A$3:$A4861,A4861),B4861)</f>
        <v>Детский сад основной корпус</v>
      </c>
      <c r="D4861" s="10" t="str">
        <f t="shared" si="150"/>
        <v>7819314443Детский сад основной корпус</v>
      </c>
      <c r="E4861" s="10" t="s">
        <v>5266</v>
      </c>
      <c r="F4861" s="10" t="s">
        <v>16</v>
      </c>
      <c r="G4861" s="10" t="s">
        <v>1608</v>
      </c>
      <c r="H4861" s="11" t="s">
        <v>1626</v>
      </c>
      <c r="I4861" s="2">
        <f t="shared" si="151"/>
        <v>1</v>
      </c>
      <c r="J4861" s="2" t="s">
        <v>11974</v>
      </c>
    </row>
    <row r="4862" spans="1:10" x14ac:dyDescent="0.25">
      <c r="A4862" s="12">
        <v>7819314450</v>
      </c>
      <c r="B4862" s="13"/>
      <c r="C4862" s="13" t="str">
        <f>IF(B4862="","не указан"&amp;COUNTIF($A$3:$A4862,A4862),B4862)</f>
        <v>не указан1</v>
      </c>
      <c r="D4862" s="10" t="str">
        <f t="shared" si="150"/>
        <v>7819314450не указан1</v>
      </c>
      <c r="E4862" s="13" t="s">
        <v>5033</v>
      </c>
      <c r="F4862" s="13" t="s">
        <v>16</v>
      </c>
      <c r="G4862" s="13" t="s">
        <v>1608</v>
      </c>
      <c r="H4862" s="14" t="s">
        <v>1625</v>
      </c>
      <c r="I4862" s="2">
        <f t="shared" si="151"/>
        <v>1</v>
      </c>
      <c r="J4862" s="2" t="s">
        <v>11974</v>
      </c>
    </row>
    <row r="4863" spans="1:10" x14ac:dyDescent="0.25">
      <c r="A4863" s="9">
        <v>7819314468</v>
      </c>
      <c r="B4863" s="10" t="s">
        <v>6306</v>
      </c>
      <c r="C4863" s="13" t="str">
        <f>IF(B4863="","не указан"&amp;COUNTIF($A$3:$A4863,A4863),B4863)</f>
        <v>Здание детского сада в многоквартирном жилом доме</v>
      </c>
      <c r="D4863" s="10" t="str">
        <f t="shared" si="150"/>
        <v>7819314468Здание детского сада в многоквартирном жилом доме</v>
      </c>
      <c r="E4863" s="10"/>
      <c r="F4863" s="10" t="s">
        <v>16</v>
      </c>
      <c r="G4863" s="10" t="s">
        <v>1608</v>
      </c>
      <c r="H4863" s="11" t="s">
        <v>1621</v>
      </c>
      <c r="I4863" s="2">
        <f t="shared" si="151"/>
        <v>1</v>
      </c>
      <c r="J4863" s="2" t="s">
        <v>11974</v>
      </c>
    </row>
    <row r="4864" spans="1:10" x14ac:dyDescent="0.25">
      <c r="A4864" s="12">
        <v>7819314475</v>
      </c>
      <c r="B4864" s="13"/>
      <c r="C4864" s="13" t="str">
        <f>IF(B4864="","не указан"&amp;COUNTIF($A$3:$A4864,A4864),B4864)</f>
        <v>не указан1</v>
      </c>
      <c r="D4864" s="10" t="str">
        <f t="shared" si="150"/>
        <v>7819314475не указан1</v>
      </c>
      <c r="E4864" s="13"/>
      <c r="F4864" s="13" t="s">
        <v>16</v>
      </c>
      <c r="G4864" s="13" t="s">
        <v>1608</v>
      </c>
      <c r="H4864" s="14" t="s">
        <v>1627</v>
      </c>
      <c r="I4864" s="2">
        <f t="shared" si="151"/>
        <v>1</v>
      </c>
      <c r="J4864" s="2" t="s">
        <v>11974</v>
      </c>
    </row>
    <row r="4865" spans="1:10" x14ac:dyDescent="0.25">
      <c r="A4865" s="9">
        <v>7819314482</v>
      </c>
      <c r="B4865" s="10" t="s">
        <v>6287</v>
      </c>
      <c r="C4865" s="13" t="str">
        <f>IF(B4865="","не указан"&amp;COUNTIF($A$3:$A4865,A4865),B4865)</f>
        <v>Здание Детского сада</v>
      </c>
      <c r="D4865" s="10" t="str">
        <f t="shared" si="150"/>
        <v>7819314482Здание Детского сада</v>
      </c>
      <c r="E4865" s="10" t="s">
        <v>6288</v>
      </c>
      <c r="F4865" s="10" t="s">
        <v>16</v>
      </c>
      <c r="G4865" s="10" t="s">
        <v>1608</v>
      </c>
      <c r="H4865" s="11" t="s">
        <v>1635</v>
      </c>
      <c r="I4865" s="2">
        <f t="shared" si="151"/>
        <v>1</v>
      </c>
      <c r="J4865" s="2" t="s">
        <v>11974</v>
      </c>
    </row>
    <row r="4866" spans="1:10" x14ac:dyDescent="0.25">
      <c r="A4866" s="12">
        <v>7819314490</v>
      </c>
      <c r="B4866" s="13"/>
      <c r="C4866" s="13" t="str">
        <f>IF(B4866="","не указан"&amp;COUNTIF($A$3:$A4866,A4866),B4866)</f>
        <v>не указан1</v>
      </c>
      <c r="D4866" s="10" t="str">
        <f t="shared" si="150"/>
        <v>7819314490не указан1</v>
      </c>
      <c r="E4866" s="13" t="s">
        <v>5134</v>
      </c>
      <c r="F4866" s="13" t="s">
        <v>16</v>
      </c>
      <c r="G4866" s="13" t="s">
        <v>1608</v>
      </c>
      <c r="H4866" s="14" t="s">
        <v>1618</v>
      </c>
      <c r="I4866" s="2">
        <f t="shared" si="151"/>
        <v>1</v>
      </c>
      <c r="J4866" s="2" t="s">
        <v>11974</v>
      </c>
    </row>
    <row r="4867" spans="1:10" x14ac:dyDescent="0.25">
      <c r="A4867" s="9">
        <v>7819314531</v>
      </c>
      <c r="B4867" s="10" t="s">
        <v>10035</v>
      </c>
      <c r="C4867" s="13" t="str">
        <f>IF(B4867="","не указан"&amp;COUNTIF($A$3:$A4867,A4867),B4867)</f>
        <v>сад</v>
      </c>
      <c r="D4867" s="10" t="str">
        <f t="shared" si="150"/>
        <v>7819314531сад</v>
      </c>
      <c r="E4867" s="10" t="s">
        <v>10036</v>
      </c>
      <c r="F4867" s="10" t="s">
        <v>16</v>
      </c>
      <c r="G4867" s="10" t="s">
        <v>1608</v>
      </c>
      <c r="H4867" s="11" t="s">
        <v>1630</v>
      </c>
      <c r="I4867" s="2">
        <f t="shared" si="151"/>
        <v>1</v>
      </c>
      <c r="J4867" s="2" t="s">
        <v>11974</v>
      </c>
    </row>
    <row r="4868" spans="1:10" x14ac:dyDescent="0.25">
      <c r="A4868" s="12">
        <v>7819314549</v>
      </c>
      <c r="B4868" s="13" t="s">
        <v>4384</v>
      </c>
      <c r="C4868" s="13" t="str">
        <f>IF(B4868="","не указан"&amp;COUNTIF($A$3:$A4868,A4868),B4868)</f>
        <v>Государственное бюджетное дошкольное образовательное учреждение детский сад № 21 комбинированного вида Петродворцового района Санкт-Петербурга</v>
      </c>
      <c r="D4868" s="10" t="str">
        <f t="shared" ref="D4868:D4931" si="152">A4868&amp;C4868</f>
        <v>7819314549Государственное бюджетное дошкольное образовательное учреждение детский сад № 21 комбинированного вида Петродворцового района Санкт-Петербурга</v>
      </c>
      <c r="E4868" s="13" t="s">
        <v>4385</v>
      </c>
      <c r="F4868" s="13" t="s">
        <v>16</v>
      </c>
      <c r="G4868" s="13" t="s">
        <v>1608</v>
      </c>
      <c r="H4868" s="14" t="s">
        <v>1622</v>
      </c>
      <c r="I4868" s="2">
        <f t="shared" ref="I4868:I4931" si="153">COUNTIF(A4868:A11599,A4868)</f>
        <v>1</v>
      </c>
      <c r="J4868" s="2" t="s">
        <v>11974</v>
      </c>
    </row>
    <row r="4869" spans="1:10" x14ac:dyDescent="0.25">
      <c r="A4869" s="9">
        <v>7819314556</v>
      </c>
      <c r="B4869" s="13"/>
      <c r="C4869" s="13" t="str">
        <f>IF(B4869="","не указан"&amp;COUNTIF($A$3:$A4869,A4869),B4869)</f>
        <v>не указан1</v>
      </c>
      <c r="D4869" s="10" t="str">
        <f t="shared" si="152"/>
        <v>7819314556не указан1</v>
      </c>
      <c r="E4869" s="10" t="s">
        <v>5695</v>
      </c>
      <c r="F4869" s="10" t="s">
        <v>16</v>
      </c>
      <c r="G4869" s="10" t="s">
        <v>1608</v>
      </c>
      <c r="H4869" s="11" t="s">
        <v>1623</v>
      </c>
      <c r="I4869" s="2">
        <f t="shared" si="153"/>
        <v>1</v>
      </c>
      <c r="J4869" s="2" t="s">
        <v>11974</v>
      </c>
    </row>
    <row r="4870" spans="1:10" x14ac:dyDescent="0.25">
      <c r="A4870" s="12">
        <v>7819314612</v>
      </c>
      <c r="B4870" s="13"/>
      <c r="C4870" s="13" t="str">
        <f>IF(B4870="","не указан"&amp;COUNTIF($A$3:$A4870,A4870),B4870)</f>
        <v>не указан1</v>
      </c>
      <c r="D4870" s="10" t="str">
        <f t="shared" si="152"/>
        <v>7819314612не указан1</v>
      </c>
      <c r="E4870" s="13" t="s">
        <v>5796</v>
      </c>
      <c r="F4870" s="13" t="s">
        <v>16</v>
      </c>
      <c r="G4870" s="13" t="s">
        <v>1608</v>
      </c>
      <c r="H4870" s="14" t="s">
        <v>1634</v>
      </c>
      <c r="I4870" s="2">
        <f t="shared" si="153"/>
        <v>1</v>
      </c>
      <c r="J4870" s="2" t="s">
        <v>11974</v>
      </c>
    </row>
    <row r="4871" spans="1:10" x14ac:dyDescent="0.25">
      <c r="A4871" s="9">
        <v>7819315359</v>
      </c>
      <c r="B4871" s="10" t="s">
        <v>10613</v>
      </c>
      <c r="C4871" s="13" t="str">
        <f>IF(B4871="","не указан"&amp;COUNTIF($A$3:$A4871,A4871),B4871)</f>
        <v>СПБ ГБУЗ "Городская поликлиника 122" ВПО10</v>
      </c>
      <c r="D4871" s="10" t="str">
        <f t="shared" si="152"/>
        <v>7819315359СПБ ГБУЗ "Городская поликлиника 122" ВПО10</v>
      </c>
      <c r="E4871" s="10"/>
      <c r="F4871" s="10" t="s">
        <v>16</v>
      </c>
      <c r="G4871" s="10" t="s">
        <v>1608</v>
      </c>
      <c r="H4871" s="11" t="s">
        <v>1683</v>
      </c>
      <c r="I4871" s="2">
        <f t="shared" si="153"/>
        <v>7</v>
      </c>
      <c r="J4871" s="2" t="s">
        <v>11974</v>
      </c>
    </row>
    <row r="4872" spans="1:10" x14ac:dyDescent="0.25">
      <c r="A4872" s="12">
        <v>7819315359</v>
      </c>
      <c r="B4872" s="13" t="s">
        <v>10614</v>
      </c>
      <c r="C4872" s="13" t="str">
        <f>IF(B4872="","не указан"&amp;COUNTIF($A$3:$A4872,A4872),B4872)</f>
        <v>СПБ ГБУЗ "Городская поликлиника 122" Детское районное противотуберкулезное отделение</v>
      </c>
      <c r="D4872" s="10" t="str">
        <f t="shared" si="152"/>
        <v>7819315359СПБ ГБУЗ "Городская поликлиника 122" Детское районное противотуберкулезное отделение</v>
      </c>
      <c r="E4872" s="13"/>
      <c r="F4872" s="13" t="s">
        <v>16</v>
      </c>
      <c r="G4872" s="13" t="s">
        <v>1608</v>
      </c>
      <c r="H4872" s="14" t="s">
        <v>1683</v>
      </c>
      <c r="I4872" s="2">
        <f t="shared" si="153"/>
        <v>6</v>
      </c>
      <c r="J4872" s="2" t="s">
        <v>11974</v>
      </c>
    </row>
    <row r="4873" spans="1:10" x14ac:dyDescent="0.25">
      <c r="A4873" s="9">
        <v>7819315359</v>
      </c>
      <c r="B4873" s="10" t="s">
        <v>10615</v>
      </c>
      <c r="C4873" s="13" t="str">
        <f>IF(B4873="","не указан"&amp;COUNTIF($A$3:$A4873,A4873),B4873)</f>
        <v>СПБ ГБУЗ "Городская поликлиника 122" ДПО 67</v>
      </c>
      <c r="D4873" s="10" t="str">
        <f t="shared" si="152"/>
        <v>7819315359СПБ ГБУЗ "Городская поликлиника 122" ДПО 67</v>
      </c>
      <c r="E4873" s="10"/>
      <c r="F4873" s="10" t="s">
        <v>16</v>
      </c>
      <c r="G4873" s="10" t="s">
        <v>1608</v>
      </c>
      <c r="H4873" s="11" t="s">
        <v>1683</v>
      </c>
      <c r="I4873" s="2">
        <f t="shared" si="153"/>
        <v>5</v>
      </c>
      <c r="J4873" s="2" t="s">
        <v>11974</v>
      </c>
    </row>
    <row r="4874" spans="1:10" x14ac:dyDescent="0.25">
      <c r="A4874" s="12">
        <v>7819315359</v>
      </c>
      <c r="B4874" s="13"/>
      <c r="C4874" s="13" t="str">
        <f>IF(B4874="","не указан"&amp;COUNTIF($A$3:$A4874,A4874),B4874)</f>
        <v>не указан4</v>
      </c>
      <c r="D4874" s="10" t="str">
        <f t="shared" si="152"/>
        <v>7819315359не указан4</v>
      </c>
      <c r="E4874" s="13"/>
      <c r="F4874" s="13" t="s">
        <v>16</v>
      </c>
      <c r="G4874" s="13" t="s">
        <v>1608</v>
      </c>
      <c r="H4874" s="14" t="s">
        <v>1683</v>
      </c>
      <c r="I4874" s="2">
        <f t="shared" si="153"/>
        <v>4</v>
      </c>
      <c r="J4874" s="2" t="s">
        <v>11974</v>
      </c>
    </row>
    <row r="4875" spans="1:10" x14ac:dyDescent="0.25">
      <c r="A4875" s="9">
        <v>7819315359</v>
      </c>
      <c r="B4875" s="13"/>
      <c r="C4875" s="13" t="str">
        <f>IF(B4875="","не указан"&amp;COUNTIF($A$3:$A4875,A4875),B4875)</f>
        <v>не указан5</v>
      </c>
      <c r="D4875" s="10" t="str">
        <f t="shared" si="152"/>
        <v>7819315359не указан5</v>
      </c>
      <c r="E4875" s="10"/>
      <c r="F4875" s="10" t="s">
        <v>16</v>
      </c>
      <c r="G4875" s="10" t="s">
        <v>1608</v>
      </c>
      <c r="H4875" s="11" t="s">
        <v>1683</v>
      </c>
      <c r="I4875" s="2">
        <f t="shared" si="153"/>
        <v>3</v>
      </c>
      <c r="J4875" s="2" t="s">
        <v>11974</v>
      </c>
    </row>
    <row r="4876" spans="1:10" x14ac:dyDescent="0.25">
      <c r="A4876" s="12">
        <v>7819315359</v>
      </c>
      <c r="B4876" s="13" t="s">
        <v>10616</v>
      </c>
      <c r="C4876" s="13" t="str">
        <f>IF(B4876="","не указан"&amp;COUNTIF($A$3:$A4876,A4876),B4876)</f>
        <v>СПБ ГБУЗ "Городская поликлиника 122" ДПО72</v>
      </c>
      <c r="D4876" s="10" t="str">
        <f t="shared" si="152"/>
        <v>7819315359СПБ ГБУЗ "Городская поликлиника 122" ДПО72</v>
      </c>
      <c r="E4876" s="13"/>
      <c r="F4876" s="13" t="s">
        <v>16</v>
      </c>
      <c r="G4876" s="13" t="s">
        <v>1608</v>
      </c>
      <c r="H4876" s="14" t="s">
        <v>1683</v>
      </c>
      <c r="I4876" s="2">
        <f t="shared" si="153"/>
        <v>2</v>
      </c>
      <c r="J4876" s="2" t="s">
        <v>11974</v>
      </c>
    </row>
    <row r="4877" spans="1:10" x14ac:dyDescent="0.25">
      <c r="A4877" s="9">
        <v>7819315359</v>
      </c>
      <c r="B4877" s="10" t="s">
        <v>10636</v>
      </c>
      <c r="C4877" s="13" t="str">
        <f>IF(B4877="","не указан"&amp;COUNTIF($A$3:$A4877,A4877),B4877)</f>
        <v>СПБ ГБУЗ "Городская поликлиника №122</v>
      </c>
      <c r="D4877" s="10" t="str">
        <f t="shared" si="152"/>
        <v>7819315359СПБ ГБУЗ "Городская поликлиника №122</v>
      </c>
      <c r="E4877" s="10"/>
      <c r="F4877" s="10" t="s">
        <v>16</v>
      </c>
      <c r="G4877" s="10" t="s">
        <v>1608</v>
      </c>
      <c r="H4877" s="11" t="s">
        <v>1683</v>
      </c>
      <c r="I4877" s="2">
        <f t="shared" si="153"/>
        <v>1</v>
      </c>
      <c r="J4877" s="2" t="s">
        <v>11974</v>
      </c>
    </row>
    <row r="4878" spans="1:10" x14ac:dyDescent="0.25">
      <c r="A4878" s="12">
        <v>7820007623</v>
      </c>
      <c r="B4878" s="13" t="s">
        <v>8374</v>
      </c>
      <c r="C4878" s="13" t="str">
        <f>IF(B4878="","не указан"&amp;COUNTIF($A$3:$A4878,A4878),B4878)</f>
        <v>Общественное здание ( учреждение здравоохранения ).</v>
      </c>
      <c r="D4878" s="10" t="str">
        <f t="shared" si="152"/>
        <v>7820007623Общественное здание ( учреждение здравоохранения ).</v>
      </c>
      <c r="E4878" s="13" t="s">
        <v>8375</v>
      </c>
      <c r="F4878" s="13" t="s">
        <v>16</v>
      </c>
      <c r="G4878" s="13" t="s">
        <v>1851</v>
      </c>
      <c r="H4878" s="14" t="s">
        <v>1955</v>
      </c>
      <c r="I4878" s="2">
        <f t="shared" si="153"/>
        <v>5</v>
      </c>
      <c r="J4878" s="2" t="s">
        <v>11974</v>
      </c>
    </row>
    <row r="4879" spans="1:10" x14ac:dyDescent="0.25">
      <c r="A4879" s="9">
        <v>7820007623</v>
      </c>
      <c r="B4879" s="10" t="s">
        <v>8382</v>
      </c>
      <c r="C4879" s="13" t="str">
        <f>IF(B4879="","не указан"&amp;COUNTIF($A$3:$A4879,A4879),B4879)</f>
        <v>Общественное здание (учреждение здравоохранения ).</v>
      </c>
      <c r="D4879" s="10" t="str">
        <f t="shared" si="152"/>
        <v>7820007623Общественное здание (учреждение здравоохранения ).</v>
      </c>
      <c r="E4879" s="10"/>
      <c r="F4879" s="10" t="s">
        <v>16</v>
      </c>
      <c r="G4879" s="10" t="s">
        <v>1851</v>
      </c>
      <c r="H4879" s="11" t="s">
        <v>1955</v>
      </c>
      <c r="I4879" s="2">
        <f t="shared" si="153"/>
        <v>4</v>
      </c>
      <c r="J4879" s="2" t="s">
        <v>11974</v>
      </c>
    </row>
    <row r="4880" spans="1:10" x14ac:dyDescent="0.25">
      <c r="A4880" s="12">
        <v>7820007623</v>
      </c>
      <c r="B4880" s="13" t="s">
        <v>8383</v>
      </c>
      <c r="C4880" s="13" t="str">
        <f>IF(B4880="","не указан"&amp;COUNTIF($A$3:$A4880,A4880),B4880)</f>
        <v>Общественное здание (учреждение здравоохранения)</v>
      </c>
      <c r="D4880" s="10" t="str">
        <f t="shared" si="152"/>
        <v>7820007623Общественное здание (учреждение здравоохранения)</v>
      </c>
      <c r="E4880" s="13" t="s">
        <v>8384</v>
      </c>
      <c r="F4880" s="13" t="s">
        <v>16</v>
      </c>
      <c r="G4880" s="13" t="s">
        <v>1851</v>
      </c>
      <c r="H4880" s="14" t="s">
        <v>1955</v>
      </c>
      <c r="I4880" s="2">
        <f t="shared" si="153"/>
        <v>3</v>
      </c>
      <c r="J4880" s="2" t="s">
        <v>11974</v>
      </c>
    </row>
    <row r="4881" spans="1:10" x14ac:dyDescent="0.25">
      <c r="A4881" s="9">
        <v>7820007623</v>
      </c>
      <c r="B4881" s="10" t="s">
        <v>8385</v>
      </c>
      <c r="C4881" s="13" t="str">
        <f>IF(B4881="","не указан"&amp;COUNTIF($A$3:$A4881,A4881),B4881)</f>
        <v>Общественное здание (учреждение здравоохранения).</v>
      </c>
      <c r="D4881" s="10" t="str">
        <f t="shared" si="152"/>
        <v>7820007623Общественное здание (учреждение здравоохранения).</v>
      </c>
      <c r="E4881" s="10"/>
      <c r="F4881" s="10" t="s">
        <v>16</v>
      </c>
      <c r="G4881" s="10" t="s">
        <v>1851</v>
      </c>
      <c r="H4881" s="11" t="s">
        <v>1955</v>
      </c>
      <c r="I4881" s="2">
        <f t="shared" si="153"/>
        <v>2</v>
      </c>
      <c r="J4881" s="2" t="s">
        <v>11974</v>
      </c>
    </row>
    <row r="4882" spans="1:10" x14ac:dyDescent="0.25">
      <c r="A4882" s="12">
        <v>7820007623</v>
      </c>
      <c r="B4882" s="13"/>
      <c r="C4882" s="13" t="str">
        <f>IF(B4882="","не указан"&amp;COUNTIF($A$3:$A4882,A4882),B4882)</f>
        <v>не указан5</v>
      </c>
      <c r="D4882" s="10" t="str">
        <f t="shared" si="152"/>
        <v>7820007623не указан5</v>
      </c>
      <c r="E4882" s="13" t="s">
        <v>8386</v>
      </c>
      <c r="F4882" s="13" t="s">
        <v>16</v>
      </c>
      <c r="G4882" s="13" t="s">
        <v>1851</v>
      </c>
      <c r="H4882" s="14" t="s">
        <v>1955</v>
      </c>
      <c r="I4882" s="2">
        <f t="shared" si="153"/>
        <v>1</v>
      </c>
      <c r="J4882" s="2" t="s">
        <v>11974</v>
      </c>
    </row>
    <row r="4883" spans="1:10" x14ac:dyDescent="0.25">
      <c r="A4883" s="9">
        <v>7820007704</v>
      </c>
      <c r="B4883" s="13"/>
      <c r="C4883" s="13" t="str">
        <f>IF(B4883="","не указан"&amp;COUNTIF($A$3:$A4883,A4883),B4883)</f>
        <v>не указан1</v>
      </c>
      <c r="D4883" s="10" t="str">
        <f t="shared" si="152"/>
        <v>7820007704не указан1</v>
      </c>
      <c r="E4883" s="10" t="s">
        <v>5590</v>
      </c>
      <c r="F4883" s="10" t="s">
        <v>16</v>
      </c>
      <c r="G4883" s="10" t="s">
        <v>1851</v>
      </c>
      <c r="H4883" s="11" t="s">
        <v>1943</v>
      </c>
      <c r="I4883" s="2">
        <f t="shared" si="153"/>
        <v>3</v>
      </c>
      <c r="J4883" s="2" t="s">
        <v>11974</v>
      </c>
    </row>
    <row r="4884" spans="1:10" x14ac:dyDescent="0.25">
      <c r="A4884" s="12">
        <v>7820007704</v>
      </c>
      <c r="B4884" s="13" t="s">
        <v>5644</v>
      </c>
      <c r="C4884" s="13" t="str">
        <f>IF(B4884="","не указан"&amp;COUNTIF($A$3:$A4884,A4884),B4884)</f>
        <v>Дополнительное здание</v>
      </c>
      <c r="D4884" s="10" t="str">
        <f t="shared" si="152"/>
        <v>7820007704Дополнительное здание</v>
      </c>
      <c r="E4884" s="13" t="s">
        <v>5645</v>
      </c>
      <c r="F4884" s="13" t="s">
        <v>16</v>
      </c>
      <c r="G4884" s="13" t="s">
        <v>1851</v>
      </c>
      <c r="H4884" s="14" t="s">
        <v>1943</v>
      </c>
      <c r="I4884" s="2">
        <f t="shared" si="153"/>
        <v>2</v>
      </c>
      <c r="J4884" s="2" t="s">
        <v>11974</v>
      </c>
    </row>
    <row r="4885" spans="1:10" x14ac:dyDescent="0.25">
      <c r="A4885" s="9">
        <v>7820007704</v>
      </c>
      <c r="B4885" s="13"/>
      <c r="C4885" s="13" t="str">
        <f>IF(B4885="","не указан"&amp;COUNTIF($A$3:$A4885,A4885),B4885)</f>
        <v>не указан3</v>
      </c>
      <c r="D4885" s="10" t="str">
        <f t="shared" si="152"/>
        <v>7820007704не указан3</v>
      </c>
      <c r="E4885" s="10" t="s">
        <v>6158</v>
      </c>
      <c r="F4885" s="10" t="s">
        <v>16</v>
      </c>
      <c r="G4885" s="10" t="s">
        <v>1851</v>
      </c>
      <c r="H4885" s="11" t="s">
        <v>1943</v>
      </c>
      <c r="I4885" s="2">
        <f t="shared" si="153"/>
        <v>1</v>
      </c>
      <c r="J4885" s="2" t="s">
        <v>11974</v>
      </c>
    </row>
    <row r="4886" spans="1:10" x14ac:dyDescent="0.25">
      <c r="A4886" s="12">
        <v>7820007895</v>
      </c>
      <c r="B4886" s="13" t="s">
        <v>9152</v>
      </c>
      <c r="C4886" s="13" t="str">
        <f>IF(B4886="","не указан"&amp;COUNTIF($A$3:$A4886,A4886),B4886)</f>
        <v>ПМК "Антей"</v>
      </c>
      <c r="D4886" s="10" t="str">
        <f t="shared" si="152"/>
        <v>7820007895ПМК "Антей"</v>
      </c>
      <c r="E4886" s="13" t="s">
        <v>9153</v>
      </c>
      <c r="F4886" s="13" t="s">
        <v>16</v>
      </c>
      <c r="G4886" s="13" t="s">
        <v>1851</v>
      </c>
      <c r="H4886" s="14" t="s">
        <v>1944</v>
      </c>
      <c r="I4886" s="2">
        <f t="shared" si="153"/>
        <v>18</v>
      </c>
      <c r="J4886" s="2" t="s">
        <v>11974</v>
      </c>
    </row>
    <row r="4887" spans="1:10" x14ac:dyDescent="0.25">
      <c r="A4887" s="9">
        <v>7820007895</v>
      </c>
      <c r="B4887" s="10" t="s">
        <v>9155</v>
      </c>
      <c r="C4887" s="13" t="str">
        <f>IF(B4887="","не указан"&amp;COUNTIF($A$3:$A4887,A4887),B4887)</f>
        <v>ПМК "Витус"</v>
      </c>
      <c r="D4887" s="10" t="str">
        <f t="shared" si="152"/>
        <v>7820007895ПМК "Витус"</v>
      </c>
      <c r="E4887" s="10" t="s">
        <v>9156</v>
      </c>
      <c r="F4887" s="10" t="s">
        <v>16</v>
      </c>
      <c r="G4887" s="10" t="s">
        <v>1851</v>
      </c>
      <c r="H4887" s="11" t="s">
        <v>1944</v>
      </c>
      <c r="I4887" s="2">
        <f t="shared" si="153"/>
        <v>17</v>
      </c>
      <c r="J4887" s="2" t="s">
        <v>11974</v>
      </c>
    </row>
    <row r="4888" spans="1:10" x14ac:dyDescent="0.25">
      <c r="A4888" s="12">
        <v>7820007895</v>
      </c>
      <c r="B4888" s="13"/>
      <c r="C4888" s="13" t="str">
        <f>IF(B4888="","не указан"&amp;COUNTIF($A$3:$A4888,A4888),B4888)</f>
        <v>не указан3</v>
      </c>
      <c r="D4888" s="10" t="str">
        <f t="shared" si="152"/>
        <v>7820007895не указан3</v>
      </c>
      <c r="E4888" s="13" t="s">
        <v>9159</v>
      </c>
      <c r="F4888" s="13" t="s">
        <v>16</v>
      </c>
      <c r="G4888" s="13" t="s">
        <v>1851</v>
      </c>
      <c r="H4888" s="14" t="s">
        <v>1944</v>
      </c>
      <c r="I4888" s="2">
        <f t="shared" si="153"/>
        <v>16</v>
      </c>
      <c r="J4888" s="2" t="s">
        <v>11974</v>
      </c>
    </row>
    <row r="4889" spans="1:10" x14ac:dyDescent="0.25">
      <c r="A4889" s="9">
        <v>7820007895</v>
      </c>
      <c r="B4889" s="10" t="s">
        <v>9161</v>
      </c>
      <c r="C4889" s="13" t="str">
        <f>IF(B4889="","не указан"&amp;COUNTIF($A$3:$A4889,A4889),B4889)</f>
        <v>ПМК "Заречье"</v>
      </c>
      <c r="D4889" s="10" t="str">
        <f t="shared" si="152"/>
        <v>7820007895ПМК "Заречье"</v>
      </c>
      <c r="E4889" s="10"/>
      <c r="F4889" s="10" t="s">
        <v>16</v>
      </c>
      <c r="G4889" s="10" t="s">
        <v>1851</v>
      </c>
      <c r="H4889" s="11" t="s">
        <v>1944</v>
      </c>
      <c r="I4889" s="2">
        <f t="shared" si="153"/>
        <v>15</v>
      </c>
      <c r="J4889" s="2" t="s">
        <v>11974</v>
      </c>
    </row>
    <row r="4890" spans="1:10" x14ac:dyDescent="0.25">
      <c r="A4890" s="12">
        <v>7820007895</v>
      </c>
      <c r="B4890" s="13"/>
      <c r="C4890" s="13" t="str">
        <f>IF(B4890="","не указан"&amp;COUNTIF($A$3:$A4890,A4890),B4890)</f>
        <v>не указан5</v>
      </c>
      <c r="D4890" s="10" t="str">
        <f t="shared" si="152"/>
        <v>7820007895не указан5</v>
      </c>
      <c r="E4890" s="13" t="s">
        <v>9162</v>
      </c>
      <c r="F4890" s="13" t="s">
        <v>16</v>
      </c>
      <c r="G4890" s="13" t="s">
        <v>1851</v>
      </c>
      <c r="H4890" s="14" t="s">
        <v>1944</v>
      </c>
      <c r="I4890" s="2">
        <f t="shared" si="153"/>
        <v>14</v>
      </c>
      <c r="J4890" s="2" t="s">
        <v>11974</v>
      </c>
    </row>
    <row r="4891" spans="1:10" x14ac:dyDescent="0.25">
      <c r="A4891" s="9">
        <v>7820007895</v>
      </c>
      <c r="B4891" s="10" t="s">
        <v>9165</v>
      </c>
      <c r="C4891" s="13" t="str">
        <f>IF(B4891="","не указан"&amp;COUNTIF($A$3:$A4891,A4891),B4891)</f>
        <v>ПМК "Исток"</v>
      </c>
      <c r="D4891" s="10" t="str">
        <f t="shared" si="152"/>
        <v>7820007895ПМК "Исток"</v>
      </c>
      <c r="E4891" s="10" t="s">
        <v>9166</v>
      </c>
      <c r="F4891" s="10" t="s">
        <v>16</v>
      </c>
      <c r="G4891" s="10" t="s">
        <v>1851</v>
      </c>
      <c r="H4891" s="11" t="s">
        <v>1944</v>
      </c>
      <c r="I4891" s="2">
        <f t="shared" si="153"/>
        <v>13</v>
      </c>
      <c r="J4891" s="2" t="s">
        <v>11974</v>
      </c>
    </row>
    <row r="4892" spans="1:10" x14ac:dyDescent="0.25">
      <c r="A4892" s="12">
        <v>7820007895</v>
      </c>
      <c r="B4892" s="13" t="s">
        <v>9175</v>
      </c>
      <c r="C4892" s="13" t="str">
        <f>IF(B4892="","не указан"&amp;COUNTIF($A$3:$A4892,A4892),B4892)</f>
        <v>ПМК "Ника"</v>
      </c>
      <c r="D4892" s="10" t="str">
        <f t="shared" si="152"/>
        <v>7820007895ПМК "Ника"</v>
      </c>
      <c r="E4892" s="13" t="s">
        <v>9176</v>
      </c>
      <c r="F4892" s="13" t="s">
        <v>16</v>
      </c>
      <c r="G4892" s="13" t="s">
        <v>1851</v>
      </c>
      <c r="H4892" s="14" t="s">
        <v>1944</v>
      </c>
      <c r="I4892" s="2">
        <f t="shared" si="153"/>
        <v>12</v>
      </c>
      <c r="J4892" s="2" t="s">
        <v>11974</v>
      </c>
    </row>
    <row r="4893" spans="1:10" x14ac:dyDescent="0.25">
      <c r="A4893" s="9">
        <v>7820007895</v>
      </c>
      <c r="B4893" s="13"/>
      <c r="C4893" s="13" t="str">
        <f>IF(B4893="","не указан"&amp;COUNTIF($A$3:$A4893,A4893),B4893)</f>
        <v>не указан8</v>
      </c>
      <c r="D4893" s="10" t="str">
        <f t="shared" si="152"/>
        <v>7820007895не указан8</v>
      </c>
      <c r="E4893" s="10" t="s">
        <v>9179</v>
      </c>
      <c r="F4893" s="10" t="s">
        <v>16</v>
      </c>
      <c r="G4893" s="10" t="s">
        <v>1851</v>
      </c>
      <c r="H4893" s="11" t="s">
        <v>1944</v>
      </c>
      <c r="I4893" s="2">
        <f t="shared" si="153"/>
        <v>11</v>
      </c>
      <c r="J4893" s="2" t="s">
        <v>11974</v>
      </c>
    </row>
    <row r="4894" spans="1:10" x14ac:dyDescent="0.25">
      <c r="A4894" s="12">
        <v>7820007895</v>
      </c>
      <c r="B4894" s="13" t="s">
        <v>9180</v>
      </c>
      <c r="C4894" s="13" t="str">
        <f>IF(B4894="","не указан"&amp;COUNTIF($A$3:$A4894,A4894),B4894)</f>
        <v>ПМК "Павловчанин"</v>
      </c>
      <c r="D4894" s="10" t="str">
        <f t="shared" si="152"/>
        <v>7820007895ПМК "Павловчанин"</v>
      </c>
      <c r="E4894" s="13" t="s">
        <v>9181</v>
      </c>
      <c r="F4894" s="13" t="s">
        <v>16</v>
      </c>
      <c r="G4894" s="13" t="s">
        <v>1851</v>
      </c>
      <c r="H4894" s="14" t="s">
        <v>1944</v>
      </c>
      <c r="I4894" s="2">
        <f t="shared" si="153"/>
        <v>10</v>
      </c>
      <c r="J4894" s="2" t="s">
        <v>11974</v>
      </c>
    </row>
    <row r="4895" spans="1:10" x14ac:dyDescent="0.25">
      <c r="A4895" s="9">
        <v>7820007895</v>
      </c>
      <c r="B4895" s="10" t="s">
        <v>9186</v>
      </c>
      <c r="C4895" s="13" t="str">
        <f>IF(B4895="","не указан"&amp;COUNTIF($A$3:$A4895,A4895),B4895)</f>
        <v>ПМК "Пулковец"</v>
      </c>
      <c r="D4895" s="10" t="str">
        <f t="shared" si="152"/>
        <v>7820007895ПМК "Пулковец"</v>
      </c>
      <c r="E4895" s="10" t="s">
        <v>9187</v>
      </c>
      <c r="F4895" s="10" t="s">
        <v>16</v>
      </c>
      <c r="G4895" s="10" t="s">
        <v>1851</v>
      </c>
      <c r="H4895" s="11" t="s">
        <v>1944</v>
      </c>
      <c r="I4895" s="2">
        <f t="shared" si="153"/>
        <v>9</v>
      </c>
      <c r="J4895" s="2" t="s">
        <v>11974</v>
      </c>
    </row>
    <row r="4896" spans="1:10" x14ac:dyDescent="0.25">
      <c r="A4896" s="12">
        <v>7820007895</v>
      </c>
      <c r="B4896" s="13" t="s">
        <v>9188</v>
      </c>
      <c r="C4896" s="13" t="str">
        <f>IF(B4896="","не указан"&amp;COUNTIF($A$3:$A4896,A4896),B4896)</f>
        <v>ПМК "Пушкинец"</v>
      </c>
      <c r="D4896" s="10" t="str">
        <f t="shared" si="152"/>
        <v>7820007895ПМК "Пушкинец"</v>
      </c>
      <c r="E4896" s="13" t="s">
        <v>9189</v>
      </c>
      <c r="F4896" s="13" t="s">
        <v>16</v>
      </c>
      <c r="G4896" s="13" t="s">
        <v>1851</v>
      </c>
      <c r="H4896" s="14" t="s">
        <v>1944</v>
      </c>
      <c r="I4896" s="2">
        <f t="shared" si="153"/>
        <v>8</v>
      </c>
      <c r="J4896" s="2" t="s">
        <v>11974</v>
      </c>
    </row>
    <row r="4897" spans="1:10" x14ac:dyDescent="0.25">
      <c r="A4897" s="9">
        <v>7820007895</v>
      </c>
      <c r="B4897" s="13"/>
      <c r="C4897" s="13" t="str">
        <f>IF(B4897="","не указан"&amp;COUNTIF($A$3:$A4897,A4897),B4897)</f>
        <v>не указан12</v>
      </c>
      <c r="D4897" s="10" t="str">
        <f t="shared" si="152"/>
        <v>7820007895не указан12</v>
      </c>
      <c r="E4897" s="10" t="s">
        <v>9191</v>
      </c>
      <c r="F4897" s="10" t="s">
        <v>16</v>
      </c>
      <c r="G4897" s="10" t="s">
        <v>1851</v>
      </c>
      <c r="H4897" s="11" t="s">
        <v>1944</v>
      </c>
      <c r="I4897" s="2">
        <f t="shared" si="153"/>
        <v>7</v>
      </c>
      <c r="J4897" s="2" t="s">
        <v>11974</v>
      </c>
    </row>
    <row r="4898" spans="1:10" x14ac:dyDescent="0.25">
      <c r="A4898" s="12">
        <v>7820007895</v>
      </c>
      <c r="B4898" s="13" t="s">
        <v>9197</v>
      </c>
      <c r="C4898" s="13" t="str">
        <f>IF(B4898="","не указан"&amp;COUNTIF($A$3:$A4898,A4898),B4898)</f>
        <v>ПМК "Росток"</v>
      </c>
      <c r="D4898" s="10" t="str">
        <f t="shared" si="152"/>
        <v>7820007895ПМК "Росток"</v>
      </c>
      <c r="E4898" s="13" t="s">
        <v>9058</v>
      </c>
      <c r="F4898" s="13" t="s">
        <v>16</v>
      </c>
      <c r="G4898" s="13" t="s">
        <v>1851</v>
      </c>
      <c r="H4898" s="14" t="s">
        <v>1944</v>
      </c>
      <c r="I4898" s="2">
        <f t="shared" si="153"/>
        <v>6</v>
      </c>
      <c r="J4898" s="2" t="s">
        <v>11974</v>
      </c>
    </row>
    <row r="4899" spans="1:10" x14ac:dyDescent="0.25">
      <c r="A4899" s="9">
        <v>7820007895</v>
      </c>
      <c r="B4899" s="10" t="s">
        <v>9200</v>
      </c>
      <c r="C4899" s="13" t="str">
        <f>IF(B4899="","не указан"&amp;COUNTIF($A$3:$A4899,A4899),B4899)</f>
        <v>ПМК "Славянка"</v>
      </c>
      <c r="D4899" s="10" t="str">
        <f t="shared" si="152"/>
        <v>7820007895ПМК "Славянка"</v>
      </c>
      <c r="E4899" s="10" t="s">
        <v>9201</v>
      </c>
      <c r="F4899" s="10" t="s">
        <v>16</v>
      </c>
      <c r="G4899" s="10" t="s">
        <v>1851</v>
      </c>
      <c r="H4899" s="11" t="s">
        <v>1944</v>
      </c>
      <c r="I4899" s="2">
        <f t="shared" si="153"/>
        <v>5</v>
      </c>
      <c r="J4899" s="2" t="s">
        <v>11974</v>
      </c>
    </row>
    <row r="4900" spans="1:10" x14ac:dyDescent="0.25">
      <c r="A4900" s="12">
        <v>7820007895</v>
      </c>
      <c r="B4900" s="13" t="s">
        <v>9205</v>
      </c>
      <c r="C4900" s="13" t="str">
        <f>IF(B4900="","не указан"&amp;COUNTIF($A$3:$A4900,A4900),B4900)</f>
        <v>ПМК "Товарищ"</v>
      </c>
      <c r="D4900" s="10" t="str">
        <f t="shared" si="152"/>
        <v>7820007895ПМК "Товарищ"</v>
      </c>
      <c r="E4900" s="13" t="s">
        <v>9153</v>
      </c>
      <c r="F4900" s="13" t="s">
        <v>16</v>
      </c>
      <c r="G4900" s="13" t="s">
        <v>1851</v>
      </c>
      <c r="H4900" s="14" t="s">
        <v>1944</v>
      </c>
      <c r="I4900" s="2">
        <f t="shared" si="153"/>
        <v>4</v>
      </c>
      <c r="J4900" s="2" t="s">
        <v>11974</v>
      </c>
    </row>
    <row r="4901" spans="1:10" x14ac:dyDescent="0.25">
      <c r="A4901" s="9">
        <v>7820007895</v>
      </c>
      <c r="B4901" s="10" t="s">
        <v>9208</v>
      </c>
      <c r="C4901" s="13" t="str">
        <f>IF(B4901="","не указан"&amp;COUNTIF($A$3:$A4901,A4901),B4901)</f>
        <v>ПМК "Чайка"</v>
      </c>
      <c r="D4901" s="10" t="str">
        <f t="shared" si="152"/>
        <v>7820007895ПМК "Чайка"</v>
      </c>
      <c r="E4901" s="10" t="s">
        <v>9209</v>
      </c>
      <c r="F4901" s="10" t="s">
        <v>16</v>
      </c>
      <c r="G4901" s="10" t="s">
        <v>1851</v>
      </c>
      <c r="H4901" s="11" t="s">
        <v>1944</v>
      </c>
      <c r="I4901" s="2">
        <f t="shared" si="153"/>
        <v>3</v>
      </c>
      <c r="J4901" s="2" t="s">
        <v>11974</v>
      </c>
    </row>
    <row r="4902" spans="1:10" x14ac:dyDescent="0.25">
      <c r="A4902" s="12">
        <v>7820007895</v>
      </c>
      <c r="B4902" s="13" t="s">
        <v>9210</v>
      </c>
      <c r="C4902" s="13" t="str">
        <f>IF(B4902="","не указан"&amp;COUNTIF($A$3:$A4902,A4902),B4902)</f>
        <v>ПМК "Шушары"</v>
      </c>
      <c r="D4902" s="10" t="str">
        <f t="shared" si="152"/>
        <v>7820007895ПМК "Шушары"</v>
      </c>
      <c r="E4902" s="13" t="s">
        <v>9211</v>
      </c>
      <c r="F4902" s="13" t="s">
        <v>16</v>
      </c>
      <c r="G4902" s="13" t="s">
        <v>1851</v>
      </c>
      <c r="H4902" s="14" t="s">
        <v>1944</v>
      </c>
      <c r="I4902" s="2">
        <f t="shared" si="153"/>
        <v>2</v>
      </c>
      <c r="J4902" s="2" t="s">
        <v>11974</v>
      </c>
    </row>
    <row r="4903" spans="1:10" x14ac:dyDescent="0.25">
      <c r="A4903" s="9">
        <v>7820007895</v>
      </c>
      <c r="B4903" s="13"/>
      <c r="C4903" s="13" t="str">
        <f>IF(B4903="","не указан"&amp;COUNTIF($A$3:$A4903,A4903),B4903)</f>
        <v>не указан18</v>
      </c>
      <c r="D4903" s="10" t="str">
        <f t="shared" si="152"/>
        <v>7820007895не указан18</v>
      </c>
      <c r="E4903" s="10" t="s">
        <v>9216</v>
      </c>
      <c r="F4903" s="10" t="s">
        <v>16</v>
      </c>
      <c r="G4903" s="10" t="s">
        <v>1851</v>
      </c>
      <c r="H4903" s="11" t="s">
        <v>1944</v>
      </c>
      <c r="I4903" s="2">
        <f t="shared" si="153"/>
        <v>1</v>
      </c>
      <c r="J4903" s="2" t="s">
        <v>11974</v>
      </c>
    </row>
    <row r="4904" spans="1:10" x14ac:dyDescent="0.25">
      <c r="A4904" s="12">
        <v>7820007905</v>
      </c>
      <c r="B4904" s="13" t="s">
        <v>5586</v>
      </c>
      <c r="C4904" s="13" t="str">
        <f>IF(B4904="","не указан"&amp;COUNTIF($A$3:$A4904,A4904),B4904)</f>
        <v>дом культуры</v>
      </c>
      <c r="D4904" s="10" t="str">
        <f t="shared" si="152"/>
        <v>7820007905дом культуры</v>
      </c>
      <c r="E4904" s="13" t="s">
        <v>5587</v>
      </c>
      <c r="F4904" s="13" t="s">
        <v>16</v>
      </c>
      <c r="G4904" s="13" t="s">
        <v>1851</v>
      </c>
      <c r="H4904" s="14" t="s">
        <v>1938</v>
      </c>
      <c r="I4904" s="2">
        <f t="shared" si="153"/>
        <v>1</v>
      </c>
      <c r="J4904" s="2" t="s">
        <v>11974</v>
      </c>
    </row>
    <row r="4905" spans="1:10" x14ac:dyDescent="0.25">
      <c r="A4905" s="9">
        <v>7820009331</v>
      </c>
      <c r="B4905" s="10" t="s">
        <v>6793</v>
      </c>
      <c r="C4905" s="13" t="str">
        <f>IF(B4905="","не указан"&amp;COUNTIF($A$3:$A4905,A4905),B4905)</f>
        <v>кинотеатр</v>
      </c>
      <c r="D4905" s="10" t="str">
        <f t="shared" si="152"/>
        <v>7820009331кинотеатр</v>
      </c>
      <c r="E4905" s="10"/>
      <c r="F4905" s="10" t="s">
        <v>16</v>
      </c>
      <c r="G4905" s="10" t="s">
        <v>1851</v>
      </c>
      <c r="H4905" s="11" t="s">
        <v>1936</v>
      </c>
      <c r="I4905" s="2">
        <f t="shared" si="153"/>
        <v>1</v>
      </c>
      <c r="J4905" s="2" t="s">
        <v>11974</v>
      </c>
    </row>
    <row r="4906" spans="1:10" x14ac:dyDescent="0.25">
      <c r="A4906" s="12">
        <v>7820011066</v>
      </c>
      <c r="B4906" s="13"/>
      <c r="C4906" s="13" t="str">
        <f>IF(B4906="","не указан"&amp;COUNTIF($A$3:$A4906,A4906),B4906)</f>
        <v>не указан1</v>
      </c>
      <c r="D4906" s="10" t="str">
        <f t="shared" si="152"/>
        <v>7820011066не указан1</v>
      </c>
      <c r="E4906" s="13"/>
      <c r="F4906" s="13" t="s">
        <v>16</v>
      </c>
      <c r="G4906" s="13" t="s">
        <v>1851</v>
      </c>
      <c r="H4906" s="14" t="s">
        <v>1959</v>
      </c>
      <c r="I4906" s="2">
        <f t="shared" si="153"/>
        <v>3</v>
      </c>
      <c r="J4906" s="2" t="s">
        <v>11974</v>
      </c>
    </row>
    <row r="4907" spans="1:10" x14ac:dyDescent="0.25">
      <c r="A4907" s="9">
        <v>7820011066</v>
      </c>
      <c r="B4907" s="13"/>
      <c r="C4907" s="13" t="str">
        <f>IF(B4907="","не указан"&amp;COUNTIF($A$3:$A4907,A4907),B4907)</f>
        <v>не указан2</v>
      </c>
      <c r="D4907" s="10" t="str">
        <f t="shared" si="152"/>
        <v>7820011066не указан2</v>
      </c>
      <c r="E4907" s="10" t="s">
        <v>7792</v>
      </c>
      <c r="F4907" s="10" t="s">
        <v>16</v>
      </c>
      <c r="G4907" s="10" t="s">
        <v>1851</v>
      </c>
      <c r="H4907" s="11" t="s">
        <v>1959</v>
      </c>
      <c r="I4907" s="2">
        <f t="shared" si="153"/>
        <v>2</v>
      </c>
      <c r="J4907" s="2" t="s">
        <v>11974</v>
      </c>
    </row>
    <row r="4908" spans="1:10" x14ac:dyDescent="0.25">
      <c r="A4908" s="12">
        <v>7820011066</v>
      </c>
      <c r="B4908" s="13"/>
      <c r="C4908" s="13" t="str">
        <f>IF(B4908="","не указан"&amp;COUNTIF($A$3:$A4908,A4908),B4908)</f>
        <v>не указан3</v>
      </c>
      <c r="D4908" s="10" t="str">
        <f t="shared" si="152"/>
        <v>7820011066не указан3</v>
      </c>
      <c r="E4908" s="13" t="s">
        <v>7795</v>
      </c>
      <c r="F4908" s="13" t="s">
        <v>16</v>
      </c>
      <c r="G4908" s="13" t="s">
        <v>1851</v>
      </c>
      <c r="H4908" s="14" t="s">
        <v>1959</v>
      </c>
      <c r="I4908" s="2">
        <f t="shared" si="153"/>
        <v>1</v>
      </c>
      <c r="J4908" s="2" t="s">
        <v>11974</v>
      </c>
    </row>
    <row r="4909" spans="1:10" x14ac:dyDescent="0.25">
      <c r="A4909" s="9">
        <v>7820012542</v>
      </c>
      <c r="B4909" s="10" t="s">
        <v>5989</v>
      </c>
      <c r="C4909" s="13" t="str">
        <f>IF(B4909="","не указан"&amp;COUNTIF($A$3:$A4909,A4909),B4909)</f>
        <v>жилое (здание №1)</v>
      </c>
      <c r="D4909" s="10" t="str">
        <f t="shared" si="152"/>
        <v>7820012542жилое (здание №1)</v>
      </c>
      <c r="E4909" s="10" t="s">
        <v>5990</v>
      </c>
      <c r="F4909" s="10" t="s">
        <v>2243</v>
      </c>
      <c r="G4909" s="10" t="s">
        <v>2640</v>
      </c>
      <c r="H4909" s="11" t="s">
        <v>2666</v>
      </c>
      <c r="I4909" s="2">
        <f t="shared" si="153"/>
        <v>4</v>
      </c>
      <c r="J4909" s="2" t="s">
        <v>11974</v>
      </c>
    </row>
    <row r="4910" spans="1:10" x14ac:dyDescent="0.25">
      <c r="A4910" s="12">
        <v>7820012542</v>
      </c>
      <c r="B4910" s="13" t="s">
        <v>5991</v>
      </c>
      <c r="C4910" s="13" t="str">
        <f>IF(B4910="","не указан"&amp;COUNTIF($A$3:$A4910,A4910),B4910)</f>
        <v>жилое (здание №2)</v>
      </c>
      <c r="D4910" s="10" t="str">
        <f t="shared" si="152"/>
        <v>7820012542жилое (здание №2)</v>
      </c>
      <c r="E4910" s="13" t="s">
        <v>5992</v>
      </c>
      <c r="F4910" s="13" t="s">
        <v>2243</v>
      </c>
      <c r="G4910" s="13" t="s">
        <v>2640</v>
      </c>
      <c r="H4910" s="14" t="s">
        <v>2666</v>
      </c>
      <c r="I4910" s="2">
        <f t="shared" si="153"/>
        <v>3</v>
      </c>
      <c r="J4910" s="2" t="s">
        <v>11974</v>
      </c>
    </row>
    <row r="4911" spans="1:10" x14ac:dyDescent="0.25">
      <c r="A4911" s="9">
        <v>7820012542</v>
      </c>
      <c r="B4911" s="13"/>
      <c r="C4911" s="13" t="str">
        <f>IF(B4911="","не указан"&amp;COUNTIF($A$3:$A4911,A4911),B4911)</f>
        <v>не указан3</v>
      </c>
      <c r="D4911" s="10" t="str">
        <f t="shared" si="152"/>
        <v>7820012542не указан3</v>
      </c>
      <c r="E4911" s="10" t="s">
        <v>7578</v>
      </c>
      <c r="F4911" s="10" t="s">
        <v>2243</v>
      </c>
      <c r="G4911" s="10" t="s">
        <v>2640</v>
      </c>
      <c r="H4911" s="11" t="s">
        <v>2666</v>
      </c>
      <c r="I4911" s="2">
        <f t="shared" si="153"/>
        <v>2</v>
      </c>
      <c r="J4911" s="2" t="s">
        <v>11974</v>
      </c>
    </row>
    <row r="4912" spans="1:10" x14ac:dyDescent="0.25">
      <c r="A4912" s="12">
        <v>7820012542</v>
      </c>
      <c r="B4912" s="13" t="s">
        <v>7621</v>
      </c>
      <c r="C4912" s="13" t="str">
        <f>IF(B4912="","не указан"&amp;COUNTIF($A$3:$A4912,A4912),B4912)</f>
        <v>нежилое (помещение 2-Н-6Н)</v>
      </c>
      <c r="D4912" s="10" t="str">
        <f t="shared" si="152"/>
        <v>7820012542нежилое (помещение 2-Н-6Н)</v>
      </c>
      <c r="E4912" s="13" t="s">
        <v>7622</v>
      </c>
      <c r="F4912" s="13" t="s">
        <v>2243</v>
      </c>
      <c r="G4912" s="13" t="s">
        <v>2640</v>
      </c>
      <c r="H4912" s="14" t="s">
        <v>2666</v>
      </c>
      <c r="I4912" s="2">
        <f t="shared" si="153"/>
        <v>1</v>
      </c>
      <c r="J4912" s="2" t="s">
        <v>11974</v>
      </c>
    </row>
    <row r="4913" spans="1:10" x14ac:dyDescent="0.25">
      <c r="A4913" s="9">
        <v>7820013169</v>
      </c>
      <c r="B4913" s="13"/>
      <c r="C4913" s="13" t="str">
        <f>IF(B4913="","не указан"&amp;COUNTIF($A$3:$A4913,A4913),B4913)</f>
        <v>не указан1</v>
      </c>
      <c r="D4913" s="10" t="str">
        <f t="shared" si="152"/>
        <v>7820013169не указан1</v>
      </c>
      <c r="E4913" s="10" t="s">
        <v>7602</v>
      </c>
      <c r="F4913" s="10" t="s">
        <v>16</v>
      </c>
      <c r="G4913" s="10" t="s">
        <v>1851</v>
      </c>
      <c r="H4913" s="11" t="s">
        <v>1935</v>
      </c>
      <c r="I4913" s="2">
        <f t="shared" si="153"/>
        <v>1</v>
      </c>
      <c r="J4913" s="2" t="s">
        <v>11974</v>
      </c>
    </row>
    <row r="4914" spans="1:10" x14ac:dyDescent="0.25">
      <c r="A4914" s="12">
        <v>7820013539</v>
      </c>
      <c r="B4914" s="13" t="s">
        <v>11436</v>
      </c>
      <c r="C4914" s="13" t="str">
        <f>IF(B4914="","не указан"&amp;COUNTIF($A$3:$A4914,A4914),B4914)</f>
        <v>Учреждение культуры</v>
      </c>
      <c r="D4914" s="10" t="str">
        <f t="shared" si="152"/>
        <v>7820013539Учреждение культуры</v>
      </c>
      <c r="E4914" s="13" t="s">
        <v>11437</v>
      </c>
      <c r="F4914" s="13" t="s">
        <v>16</v>
      </c>
      <c r="G4914" s="13" t="s">
        <v>1851</v>
      </c>
      <c r="H4914" s="14" t="s">
        <v>1937</v>
      </c>
      <c r="I4914" s="2">
        <f t="shared" si="153"/>
        <v>1</v>
      </c>
      <c r="J4914" s="2" t="s">
        <v>11974</v>
      </c>
    </row>
    <row r="4915" spans="1:10" x14ac:dyDescent="0.25">
      <c r="A4915" s="9">
        <v>7820013553</v>
      </c>
      <c r="B4915" s="10" t="s">
        <v>2843</v>
      </c>
      <c r="C4915" s="13" t="str">
        <f>IF(B4915="","не указан"&amp;COUNTIF($A$3:$A4915,A4915),B4915)</f>
        <v>2-е Гереатрическое отделение</v>
      </c>
      <c r="D4915" s="10" t="str">
        <f t="shared" si="152"/>
        <v>78200135532-е Гереатрическое отделение</v>
      </c>
      <c r="E4915" s="10" t="s">
        <v>2844</v>
      </c>
      <c r="F4915" s="10" t="s">
        <v>2243</v>
      </c>
      <c r="G4915" s="10" t="s">
        <v>2317</v>
      </c>
      <c r="H4915" s="11" t="s">
        <v>2342</v>
      </c>
      <c r="I4915" s="2">
        <f t="shared" si="153"/>
        <v>15</v>
      </c>
      <c r="J4915" s="2" t="s">
        <v>11974</v>
      </c>
    </row>
    <row r="4916" spans="1:10" x14ac:dyDescent="0.25">
      <c r="A4916" s="12">
        <v>7820013553</v>
      </c>
      <c r="B4916" s="13"/>
      <c r="C4916" s="13" t="str">
        <f>IF(B4916="","не указан"&amp;COUNTIF($A$3:$A4916,A4916),B4916)</f>
        <v>не указан2</v>
      </c>
      <c r="D4916" s="10" t="str">
        <f t="shared" si="152"/>
        <v>7820013553не указан2</v>
      </c>
      <c r="E4916" s="13" t="s">
        <v>2951</v>
      </c>
      <c r="F4916" s="13" t="s">
        <v>2243</v>
      </c>
      <c r="G4916" s="13" t="s">
        <v>2317</v>
      </c>
      <c r="H4916" s="14" t="s">
        <v>2342</v>
      </c>
      <c r="I4916" s="2">
        <f t="shared" si="153"/>
        <v>14</v>
      </c>
      <c r="J4916" s="2" t="s">
        <v>11974</v>
      </c>
    </row>
    <row r="4917" spans="1:10" x14ac:dyDescent="0.25">
      <c r="A4917" s="9">
        <v>7820013553</v>
      </c>
      <c r="B4917" s="13"/>
      <c r="C4917" s="13" t="str">
        <f>IF(B4917="","не указан"&amp;COUNTIF($A$3:$A4917,A4917),B4917)</f>
        <v>не указан3</v>
      </c>
      <c r="D4917" s="10" t="str">
        <f t="shared" si="152"/>
        <v>7820013553не указан3</v>
      </c>
      <c r="E4917" s="10" t="s">
        <v>3128</v>
      </c>
      <c r="F4917" s="10" t="s">
        <v>2243</v>
      </c>
      <c r="G4917" s="10" t="s">
        <v>2317</v>
      </c>
      <c r="H4917" s="11" t="s">
        <v>2342</v>
      </c>
      <c r="I4917" s="2">
        <f t="shared" si="153"/>
        <v>13</v>
      </c>
      <c r="J4917" s="2" t="s">
        <v>11974</v>
      </c>
    </row>
    <row r="4918" spans="1:10" x14ac:dyDescent="0.25">
      <c r="A4918" s="12">
        <v>7820013553</v>
      </c>
      <c r="B4918" s="13" t="s">
        <v>3219</v>
      </c>
      <c r="C4918" s="13" t="str">
        <f>IF(B4918="","не указан"&amp;COUNTIF($A$3:$A4918,A4918),B4918)</f>
        <v>Акушерское отделение</v>
      </c>
      <c r="D4918" s="10" t="str">
        <f t="shared" si="152"/>
        <v>7820013553Акушерское отделение</v>
      </c>
      <c r="E4918" s="13" t="s">
        <v>3220</v>
      </c>
      <c r="F4918" s="13" t="s">
        <v>2243</v>
      </c>
      <c r="G4918" s="13" t="s">
        <v>2317</v>
      </c>
      <c r="H4918" s="14" t="s">
        <v>2342</v>
      </c>
      <c r="I4918" s="2">
        <f t="shared" si="153"/>
        <v>12</v>
      </c>
      <c r="J4918" s="2" t="s">
        <v>11974</v>
      </c>
    </row>
    <row r="4919" spans="1:10" x14ac:dyDescent="0.25">
      <c r="A4919" s="9">
        <v>7820013553</v>
      </c>
      <c r="B4919" s="13"/>
      <c r="C4919" s="13" t="str">
        <f>IF(B4919="","не указан"&amp;COUNTIF($A$3:$A4919,A4919),B4919)</f>
        <v>не указан5</v>
      </c>
      <c r="D4919" s="10" t="str">
        <f t="shared" si="152"/>
        <v>7820013553не указан5</v>
      </c>
      <c r="E4919" s="10" t="s">
        <v>3525</v>
      </c>
      <c r="F4919" s="10" t="s">
        <v>2243</v>
      </c>
      <c r="G4919" s="10" t="s">
        <v>2317</v>
      </c>
      <c r="H4919" s="11" t="s">
        <v>2342</v>
      </c>
      <c r="I4919" s="2">
        <f t="shared" si="153"/>
        <v>11</v>
      </c>
      <c r="J4919" s="2" t="s">
        <v>11974</v>
      </c>
    </row>
    <row r="4920" spans="1:10" x14ac:dyDescent="0.25">
      <c r="A4920" s="12">
        <v>7820013553</v>
      </c>
      <c r="B4920" s="13" t="s">
        <v>3546</v>
      </c>
      <c r="C4920" s="13" t="str">
        <f>IF(B4920="","не указан"&amp;COUNTIF($A$3:$A4920,A4920),B4920)</f>
        <v>Бывшая котельная</v>
      </c>
      <c r="D4920" s="10" t="str">
        <f t="shared" si="152"/>
        <v>7820013553Бывшая котельная</v>
      </c>
      <c r="E4920" s="13" t="s">
        <v>3547</v>
      </c>
      <c r="F4920" s="13" t="s">
        <v>2243</v>
      </c>
      <c r="G4920" s="13" t="s">
        <v>2317</v>
      </c>
      <c r="H4920" s="14" t="s">
        <v>2342</v>
      </c>
      <c r="I4920" s="2">
        <f t="shared" si="153"/>
        <v>10</v>
      </c>
      <c r="J4920" s="2" t="s">
        <v>11974</v>
      </c>
    </row>
    <row r="4921" spans="1:10" x14ac:dyDescent="0.25">
      <c r="A4921" s="9">
        <v>7820013553</v>
      </c>
      <c r="B4921" s="13"/>
      <c r="C4921" s="13" t="str">
        <f>IF(B4921="","не указан"&amp;COUNTIF($A$3:$A4921,A4921),B4921)</f>
        <v>не указан7</v>
      </c>
      <c r="D4921" s="10" t="str">
        <f t="shared" si="152"/>
        <v>7820013553не указан7</v>
      </c>
      <c r="E4921" s="10" t="s">
        <v>4118</v>
      </c>
      <c r="F4921" s="10" t="s">
        <v>2243</v>
      </c>
      <c r="G4921" s="10" t="s">
        <v>2317</v>
      </c>
      <c r="H4921" s="11" t="s">
        <v>2342</v>
      </c>
      <c r="I4921" s="2">
        <f t="shared" si="153"/>
        <v>9</v>
      </c>
      <c r="J4921" s="2" t="s">
        <v>11974</v>
      </c>
    </row>
    <row r="4922" spans="1:10" x14ac:dyDescent="0.25">
      <c r="A4922" s="12">
        <v>7820013553</v>
      </c>
      <c r="B4922" s="13" t="s">
        <v>6802</v>
      </c>
      <c r="C4922" s="13" t="str">
        <f>IF(B4922="","не указан"&amp;COUNTIF($A$3:$A4922,A4922),B4922)</f>
        <v>Кислородохранилище</v>
      </c>
      <c r="D4922" s="10" t="str">
        <f t="shared" si="152"/>
        <v>7820013553Кислородохранилище</v>
      </c>
      <c r="E4922" s="13" t="s">
        <v>6803</v>
      </c>
      <c r="F4922" s="13" t="s">
        <v>2243</v>
      </c>
      <c r="G4922" s="13" t="s">
        <v>2317</v>
      </c>
      <c r="H4922" s="14" t="s">
        <v>2342</v>
      </c>
      <c r="I4922" s="2">
        <f t="shared" si="153"/>
        <v>8</v>
      </c>
      <c r="J4922" s="2" t="s">
        <v>11974</v>
      </c>
    </row>
    <row r="4923" spans="1:10" x14ac:dyDescent="0.25">
      <c r="A4923" s="9">
        <v>7820013553</v>
      </c>
      <c r="B4923" s="13"/>
      <c r="C4923" s="13" t="str">
        <f>IF(B4923="","не указан"&amp;COUNTIF($A$3:$A4923,A4923),B4923)</f>
        <v>не указан9</v>
      </c>
      <c r="D4923" s="10" t="str">
        <f t="shared" si="152"/>
        <v>7820013553не указан9</v>
      </c>
      <c r="E4923" s="10"/>
      <c r="F4923" s="10" t="s">
        <v>2243</v>
      </c>
      <c r="G4923" s="10" t="s">
        <v>2317</v>
      </c>
      <c r="H4923" s="11" t="s">
        <v>2342</v>
      </c>
      <c r="I4923" s="2">
        <f t="shared" si="153"/>
        <v>7</v>
      </c>
      <c r="J4923" s="2" t="s">
        <v>11974</v>
      </c>
    </row>
    <row r="4924" spans="1:10" x14ac:dyDescent="0.25">
      <c r="A4924" s="12">
        <v>7820013553</v>
      </c>
      <c r="B4924" s="13"/>
      <c r="C4924" s="13" t="str">
        <f>IF(B4924="","не указан"&amp;COUNTIF($A$3:$A4924,A4924),B4924)</f>
        <v>не указан10</v>
      </c>
      <c r="D4924" s="10" t="str">
        <f t="shared" si="152"/>
        <v>7820013553не указан10</v>
      </c>
      <c r="E4924" s="13" t="s">
        <v>9942</v>
      </c>
      <c r="F4924" s="13" t="s">
        <v>2243</v>
      </c>
      <c r="G4924" s="13" t="s">
        <v>2317</v>
      </c>
      <c r="H4924" s="14" t="s">
        <v>2342</v>
      </c>
      <c r="I4924" s="2">
        <f t="shared" si="153"/>
        <v>6</v>
      </c>
      <c r="J4924" s="2" t="s">
        <v>11974</v>
      </c>
    </row>
    <row r="4925" spans="1:10" x14ac:dyDescent="0.25">
      <c r="A4925" s="9">
        <v>7820013553</v>
      </c>
      <c r="B4925" s="10" t="s">
        <v>9945</v>
      </c>
      <c r="C4925" s="13" t="str">
        <f>IF(B4925="","не указан"&amp;COUNTIF($A$3:$A4925,A4925),B4925)</f>
        <v>Проходная КПП</v>
      </c>
      <c r="D4925" s="10" t="str">
        <f t="shared" si="152"/>
        <v>7820013553Проходная КПП</v>
      </c>
      <c r="E4925" s="10" t="s">
        <v>9946</v>
      </c>
      <c r="F4925" s="10" t="s">
        <v>2243</v>
      </c>
      <c r="G4925" s="10" t="s">
        <v>2317</v>
      </c>
      <c r="H4925" s="11" t="s">
        <v>2342</v>
      </c>
      <c r="I4925" s="2">
        <f t="shared" si="153"/>
        <v>5</v>
      </c>
      <c r="J4925" s="2" t="s">
        <v>11974</v>
      </c>
    </row>
    <row r="4926" spans="1:10" x14ac:dyDescent="0.25">
      <c r="A4926" s="12">
        <v>7820013553</v>
      </c>
      <c r="B4926" s="13" t="s">
        <v>10250</v>
      </c>
      <c r="C4926" s="13" t="str">
        <f>IF(B4926="","не указан"&amp;COUNTIF($A$3:$A4926,A4926),B4926)</f>
        <v>Сестринский уход</v>
      </c>
      <c r="D4926" s="10" t="str">
        <f t="shared" si="152"/>
        <v>7820013553Сестринский уход</v>
      </c>
      <c r="E4926" s="13" t="s">
        <v>10251</v>
      </c>
      <c r="F4926" s="13" t="s">
        <v>2243</v>
      </c>
      <c r="G4926" s="13" t="s">
        <v>2317</v>
      </c>
      <c r="H4926" s="14" t="s">
        <v>2342</v>
      </c>
      <c r="I4926" s="2">
        <f t="shared" si="153"/>
        <v>4</v>
      </c>
      <c r="J4926" s="2" t="s">
        <v>11974</v>
      </c>
    </row>
    <row r="4927" spans="1:10" x14ac:dyDescent="0.25">
      <c r="A4927" s="9">
        <v>7820013553</v>
      </c>
      <c r="B4927" s="13"/>
      <c r="C4927" s="13" t="str">
        <f>IF(B4927="","не указан"&amp;COUNTIF($A$3:$A4927,A4927),B4927)</f>
        <v>не указан13</v>
      </c>
      <c r="D4927" s="10" t="str">
        <f t="shared" si="152"/>
        <v>7820013553не указан13</v>
      </c>
      <c r="E4927" s="10" t="s">
        <v>10996</v>
      </c>
      <c r="F4927" s="10" t="s">
        <v>2243</v>
      </c>
      <c r="G4927" s="10" t="s">
        <v>2317</v>
      </c>
      <c r="H4927" s="11" t="s">
        <v>2342</v>
      </c>
      <c r="I4927" s="2">
        <f t="shared" si="153"/>
        <v>3</v>
      </c>
      <c r="J4927" s="2" t="s">
        <v>11974</v>
      </c>
    </row>
    <row r="4928" spans="1:10" x14ac:dyDescent="0.25">
      <c r="A4928" s="12">
        <v>7820013553</v>
      </c>
      <c r="B4928" s="13"/>
      <c r="C4928" s="13" t="str">
        <f>IF(B4928="","не указан"&amp;COUNTIF($A$3:$A4928,A4928),B4928)</f>
        <v>не указан14</v>
      </c>
      <c r="D4928" s="10" t="str">
        <f t="shared" si="152"/>
        <v>7820013553не указан14</v>
      </c>
      <c r="E4928" s="13" t="s">
        <v>11554</v>
      </c>
      <c r="F4928" s="13" t="s">
        <v>2243</v>
      </c>
      <c r="G4928" s="13" t="s">
        <v>2317</v>
      </c>
      <c r="H4928" s="14" t="s">
        <v>2342</v>
      </c>
      <c r="I4928" s="2">
        <f t="shared" si="153"/>
        <v>2</v>
      </c>
      <c r="J4928" s="2" t="s">
        <v>11974</v>
      </c>
    </row>
    <row r="4929" spans="1:10" x14ac:dyDescent="0.25">
      <c r="A4929" s="9">
        <v>7820013553</v>
      </c>
      <c r="B4929" s="10" t="s">
        <v>11593</v>
      </c>
      <c r="C4929" s="13" t="str">
        <f>IF(B4929="","не указан"&amp;COUNTIF($A$3:$A4929,A4929),B4929)</f>
        <v>Храм</v>
      </c>
      <c r="D4929" s="10" t="str">
        <f t="shared" si="152"/>
        <v>7820013553Храм</v>
      </c>
      <c r="E4929" s="10" t="s">
        <v>11594</v>
      </c>
      <c r="F4929" s="10" t="s">
        <v>2243</v>
      </c>
      <c r="G4929" s="10" t="s">
        <v>2317</v>
      </c>
      <c r="H4929" s="11" t="s">
        <v>2342</v>
      </c>
      <c r="I4929" s="2">
        <f t="shared" si="153"/>
        <v>1</v>
      </c>
      <c r="J4929" s="2" t="s">
        <v>11974</v>
      </c>
    </row>
    <row r="4930" spans="1:10" x14ac:dyDescent="0.25">
      <c r="A4930" s="12">
        <v>7820013560</v>
      </c>
      <c r="B4930" s="13" t="s">
        <v>6605</v>
      </c>
      <c r="C4930" s="13" t="str">
        <f>IF(B4930="","не указан"&amp;COUNTIF($A$3:$A4930,A4930),B4930)</f>
        <v>Здание Царскосельской гимназии искусств им.А.Ахматовой</v>
      </c>
      <c r="D4930" s="10" t="str">
        <f t="shared" si="152"/>
        <v>7820013560Здание Царскосельской гимназии искусств им.А.Ахматовой</v>
      </c>
      <c r="E4930" s="13"/>
      <c r="F4930" s="13" t="s">
        <v>16</v>
      </c>
      <c r="G4930" s="13" t="s">
        <v>1851</v>
      </c>
      <c r="H4930" s="14" t="s">
        <v>1952</v>
      </c>
      <c r="I4930" s="2">
        <f t="shared" si="153"/>
        <v>1</v>
      </c>
      <c r="J4930" s="2" t="s">
        <v>11974</v>
      </c>
    </row>
    <row r="4931" spans="1:10" x14ac:dyDescent="0.25">
      <c r="A4931" s="9">
        <v>7820013659</v>
      </c>
      <c r="B4931" s="10" t="s">
        <v>8613</v>
      </c>
      <c r="C4931" s="13" t="str">
        <f>IF(B4931="","не указан"&amp;COUNTIF($A$3:$A4931,A4931),B4931)</f>
        <v>Отделение  скорой помощи №4																																												Отделение станции скорой медицинской помощи №4</v>
      </c>
      <c r="D4931" s="10" t="str">
        <f t="shared" si="152"/>
        <v>7820013659Отделение  скорой помощи №4																																												Отделение станции скорой медицинской помощи №4</v>
      </c>
      <c r="E4931" s="10"/>
      <c r="F4931" s="10" t="s">
        <v>16</v>
      </c>
      <c r="G4931" s="10" t="s">
        <v>1851</v>
      </c>
      <c r="H4931" s="11" t="s">
        <v>1956</v>
      </c>
      <c r="I4931" s="2">
        <f t="shared" si="153"/>
        <v>2</v>
      </c>
      <c r="J4931" s="2" t="s">
        <v>11974</v>
      </c>
    </row>
    <row r="4932" spans="1:10" x14ac:dyDescent="0.25">
      <c r="A4932" s="12">
        <v>7820013659</v>
      </c>
      <c r="B4932" s="13" t="s">
        <v>10866</v>
      </c>
      <c r="C4932" s="13" t="str">
        <f>IF(B4932="","не указан"&amp;COUNTIF($A$3:$A4932,A4932),B4932)</f>
        <v>Станция скорой помощи №4</v>
      </c>
      <c r="D4932" s="10" t="str">
        <f t="shared" ref="D4932:D4995" si="154">A4932&amp;C4932</f>
        <v>7820013659Станция скорой помощи №4</v>
      </c>
      <c r="E4932" s="13" t="s">
        <v>10867</v>
      </c>
      <c r="F4932" s="13" t="s">
        <v>16</v>
      </c>
      <c r="G4932" s="13" t="s">
        <v>1851</v>
      </c>
      <c r="H4932" s="14" t="s">
        <v>1956</v>
      </c>
      <c r="I4932" s="2">
        <f t="shared" ref="I4932:I4995" si="155">COUNTIF(A4932:A11663,A4932)</f>
        <v>1</v>
      </c>
      <c r="J4932" s="2" t="s">
        <v>11974</v>
      </c>
    </row>
    <row r="4933" spans="1:10" x14ac:dyDescent="0.25">
      <c r="A4933" s="9">
        <v>7820013666</v>
      </c>
      <c r="B4933" s="10" t="s">
        <v>10075</v>
      </c>
      <c r="C4933" s="13" t="str">
        <f>IF(B4933="","не указан"&amp;COUNTIF($A$3:$A4933,A4933),B4933)</f>
        <v>Санкт-Петербургское  государственное бюджетное учреждение здравоохранения «Стоматологическая поликлиника № 19» Пушкинского района</v>
      </c>
      <c r="D4933" s="10" t="str">
        <f t="shared" si="154"/>
        <v>7820013666Санкт-Петербургское  государственное бюджетное учреждение здравоохранения «Стоматологическая поликлиника № 19» Пушкинского района</v>
      </c>
      <c r="E4933" s="10" t="s">
        <v>10076</v>
      </c>
      <c r="F4933" s="10" t="s">
        <v>16</v>
      </c>
      <c r="G4933" s="10" t="s">
        <v>1851</v>
      </c>
      <c r="H4933" s="11" t="s">
        <v>1957</v>
      </c>
      <c r="I4933" s="2">
        <f t="shared" si="155"/>
        <v>2</v>
      </c>
      <c r="J4933" s="2" t="s">
        <v>11974</v>
      </c>
    </row>
    <row r="4934" spans="1:10" x14ac:dyDescent="0.25">
      <c r="A4934" s="12">
        <v>7820013666</v>
      </c>
      <c r="B4934" s="13" t="s">
        <v>10686</v>
      </c>
      <c r="C4934" s="13" t="str">
        <f>IF(B4934="","не указан"&amp;COUNTIF($A$3:$A4934,A4934),B4934)</f>
        <v>СПб ГБУЗ СП № 19 Пушкинского района</v>
      </c>
      <c r="D4934" s="10" t="str">
        <f t="shared" si="154"/>
        <v>7820013666СПб ГБУЗ СП № 19 Пушкинского района</v>
      </c>
      <c r="E4934" s="13"/>
      <c r="F4934" s="13" t="s">
        <v>16</v>
      </c>
      <c r="G4934" s="13" t="s">
        <v>1851</v>
      </c>
      <c r="H4934" s="14" t="s">
        <v>1957</v>
      </c>
      <c r="I4934" s="2">
        <f t="shared" si="155"/>
        <v>1</v>
      </c>
      <c r="J4934" s="2" t="s">
        <v>11974</v>
      </c>
    </row>
    <row r="4935" spans="1:10" x14ac:dyDescent="0.25">
      <c r="A4935" s="9">
        <v>7820013673</v>
      </c>
      <c r="B4935" s="10" t="s">
        <v>3150</v>
      </c>
      <c r="C4935" s="13" t="str">
        <f>IF(B4935="","не указан"&amp;COUNTIF($A$3:$A4935,A4935),B4935)</f>
        <v>Администрация СПБ ГБУЗ ДГП № 49 Пушкинского района</v>
      </c>
      <c r="D4935" s="10" t="str">
        <f t="shared" si="154"/>
        <v>7820013673Администрация СПБ ГБУЗ ДГП № 49 Пушкинского района</v>
      </c>
      <c r="E4935" s="10"/>
      <c r="F4935" s="10" t="s">
        <v>16</v>
      </c>
      <c r="G4935" s="10" t="s">
        <v>1851</v>
      </c>
      <c r="H4935" s="11" t="s">
        <v>1954</v>
      </c>
      <c r="I4935" s="2">
        <f t="shared" si="155"/>
        <v>16</v>
      </c>
      <c r="J4935" s="2" t="s">
        <v>11974</v>
      </c>
    </row>
    <row r="4936" spans="1:10" x14ac:dyDescent="0.25">
      <c r="A4936" s="12">
        <v>7820013673</v>
      </c>
      <c r="B4936" s="13" t="s">
        <v>7103</v>
      </c>
      <c r="C4936" s="13" t="str">
        <f>IF(B4936="","не указан"&amp;COUNTIF($A$3:$A4936,A4936),B4936)</f>
        <v>Лечебно-профилактическое отделение "София"</v>
      </c>
      <c r="D4936" s="10" t="str">
        <f t="shared" si="154"/>
        <v>7820013673Лечебно-профилактическое отделение "София"</v>
      </c>
      <c r="E4936" s="13" t="s">
        <v>7104</v>
      </c>
      <c r="F4936" s="13" t="s">
        <v>16</v>
      </c>
      <c r="G4936" s="13" t="s">
        <v>1851</v>
      </c>
      <c r="H4936" s="14" t="s">
        <v>1954</v>
      </c>
      <c r="I4936" s="2">
        <f t="shared" si="155"/>
        <v>15</v>
      </c>
      <c r="J4936" s="2" t="s">
        <v>11974</v>
      </c>
    </row>
    <row r="4937" spans="1:10" x14ac:dyDescent="0.25">
      <c r="A4937" s="9">
        <v>7820013673</v>
      </c>
      <c r="B4937" s="10" t="s">
        <v>7105</v>
      </c>
      <c r="C4937" s="13" t="str">
        <f>IF(B4937="","не указан"&amp;COUNTIF($A$3:$A4937,A4937),B4937)</f>
        <v>Лечебно-профилактическое отделение (Ленсоветовский)</v>
      </c>
      <c r="D4937" s="10" t="str">
        <f t="shared" si="154"/>
        <v>7820013673Лечебно-профилактическое отделение (Ленсоветовский)</v>
      </c>
      <c r="E4937" s="10"/>
      <c r="F4937" s="10" t="s">
        <v>16</v>
      </c>
      <c r="G4937" s="10" t="s">
        <v>1851</v>
      </c>
      <c r="H4937" s="11" t="s">
        <v>1954</v>
      </c>
      <c r="I4937" s="2">
        <f t="shared" si="155"/>
        <v>14</v>
      </c>
      <c r="J4937" s="2" t="s">
        <v>11974</v>
      </c>
    </row>
    <row r="4938" spans="1:10" x14ac:dyDescent="0.25">
      <c r="A4938" s="12">
        <v>7820013673</v>
      </c>
      <c r="B4938" s="13" t="s">
        <v>8726</v>
      </c>
      <c r="C4938" s="13" t="str">
        <f>IF(B4938="","не указан"&amp;COUNTIF($A$3:$A4938,A4938),B4938)</f>
        <v>Отделение организации медицинской помощи детям в образовательных учреждениях</v>
      </c>
      <c r="D4938" s="10" t="str">
        <f t="shared" si="154"/>
        <v>7820013673Отделение организации медицинской помощи детям в образовательных учреждениях</v>
      </c>
      <c r="E4938" s="13" t="s">
        <v>8727</v>
      </c>
      <c r="F4938" s="13" t="s">
        <v>16</v>
      </c>
      <c r="G4938" s="13" t="s">
        <v>1851</v>
      </c>
      <c r="H4938" s="14" t="s">
        <v>1954</v>
      </c>
      <c r="I4938" s="2">
        <f t="shared" si="155"/>
        <v>13</v>
      </c>
      <c r="J4938" s="2" t="s">
        <v>11974</v>
      </c>
    </row>
    <row r="4939" spans="1:10" x14ac:dyDescent="0.25">
      <c r="A4939" s="9">
        <v>7820013673</v>
      </c>
      <c r="B4939" s="10" t="s">
        <v>9050</v>
      </c>
      <c r="C4939" s="13" t="str">
        <f>IF(B4939="","не указан"&amp;COUNTIF($A$3:$A4939,A4939),B4939)</f>
        <v>Педиатрическое отделение № 1 ("Кадетский"- 3-Н)</v>
      </c>
      <c r="D4939" s="10" t="str">
        <f t="shared" si="154"/>
        <v>7820013673Педиатрическое отделение № 1 ("Кадетский"- 3-Н)</v>
      </c>
      <c r="E4939" s="10"/>
      <c r="F4939" s="10" t="s">
        <v>16</v>
      </c>
      <c r="G4939" s="10" t="s">
        <v>1851</v>
      </c>
      <c r="H4939" s="11" t="s">
        <v>1954</v>
      </c>
      <c r="I4939" s="2">
        <f t="shared" si="155"/>
        <v>12</v>
      </c>
      <c r="J4939" s="2" t="s">
        <v>11974</v>
      </c>
    </row>
    <row r="4940" spans="1:10" x14ac:dyDescent="0.25">
      <c r="A4940" s="12">
        <v>7820013673</v>
      </c>
      <c r="B4940" s="13" t="s">
        <v>9051</v>
      </c>
      <c r="C4940" s="13" t="str">
        <f>IF(B4940="","не указан"&amp;COUNTIF($A$3:$A4940,A4940),B4940)</f>
        <v>Педиатрическое отделение № 3 ("Славянка" - 64-Н)</v>
      </c>
      <c r="D4940" s="10" t="str">
        <f t="shared" si="154"/>
        <v>7820013673Педиатрическое отделение № 3 ("Славянка" - 64-Н)</v>
      </c>
      <c r="E4940" s="13"/>
      <c r="F4940" s="13" t="s">
        <v>16</v>
      </c>
      <c r="G4940" s="13" t="s">
        <v>1851</v>
      </c>
      <c r="H4940" s="14" t="s">
        <v>1954</v>
      </c>
      <c r="I4940" s="2">
        <f t="shared" si="155"/>
        <v>11</v>
      </c>
      <c r="J4940" s="2" t="s">
        <v>11974</v>
      </c>
    </row>
    <row r="4941" spans="1:10" x14ac:dyDescent="0.25">
      <c r="A4941" s="9">
        <v>7820013673</v>
      </c>
      <c r="B4941" s="10" t="s">
        <v>9052</v>
      </c>
      <c r="C4941" s="13" t="str">
        <f>IF(B4941="","не указан"&amp;COUNTIF($A$3:$A4941,A4941),B4941)</f>
        <v>Педиатрическое отделение № 5 (Шушары)</v>
      </c>
      <c r="D4941" s="10" t="str">
        <f t="shared" si="154"/>
        <v>7820013673Педиатрическое отделение № 5 (Шушары)</v>
      </c>
      <c r="E4941" s="10"/>
      <c r="F4941" s="10" t="s">
        <v>16</v>
      </c>
      <c r="G4941" s="10" t="s">
        <v>1851</v>
      </c>
      <c r="H4941" s="11" t="s">
        <v>1954</v>
      </c>
      <c r="I4941" s="2">
        <f t="shared" si="155"/>
        <v>10</v>
      </c>
      <c r="J4941" s="2" t="s">
        <v>11974</v>
      </c>
    </row>
    <row r="4942" spans="1:10" x14ac:dyDescent="0.25">
      <c r="A4942" s="12">
        <v>7820013673</v>
      </c>
      <c r="B4942" s="13" t="s">
        <v>9053</v>
      </c>
      <c r="C4942" s="13" t="str">
        <f>IF(B4942="","не указан"&amp;COUNTIF($A$3:$A4942,A4942),B4942)</f>
        <v>Педиатрическое отделение №1 ("Кадетский" - 1-Н)</v>
      </c>
      <c r="D4942" s="10" t="str">
        <f t="shared" si="154"/>
        <v>7820013673Педиатрическое отделение №1 ("Кадетский" - 1-Н)</v>
      </c>
      <c r="E4942" s="13" t="s">
        <v>9054</v>
      </c>
      <c r="F4942" s="13" t="s">
        <v>16</v>
      </c>
      <c r="G4942" s="13" t="s">
        <v>1851</v>
      </c>
      <c r="H4942" s="14" t="s">
        <v>1954</v>
      </c>
      <c r="I4942" s="2">
        <f t="shared" si="155"/>
        <v>9</v>
      </c>
      <c r="J4942" s="2" t="s">
        <v>11974</v>
      </c>
    </row>
    <row r="4943" spans="1:10" x14ac:dyDescent="0.25">
      <c r="A4943" s="9">
        <v>7820013673</v>
      </c>
      <c r="B4943" s="10" t="s">
        <v>9055</v>
      </c>
      <c r="C4943" s="13" t="str">
        <f>IF(B4943="","не указан"&amp;COUNTIF($A$3:$A4943,A4943),B4943)</f>
        <v>Педиатрическое отделение №2 (Шишкова)</v>
      </c>
      <c r="D4943" s="10" t="str">
        <f t="shared" si="154"/>
        <v>7820013673Педиатрическое отделение №2 (Шишкова)</v>
      </c>
      <c r="E4943" s="10"/>
      <c r="F4943" s="10" t="s">
        <v>16</v>
      </c>
      <c r="G4943" s="10" t="s">
        <v>1851</v>
      </c>
      <c r="H4943" s="11" t="s">
        <v>1954</v>
      </c>
      <c r="I4943" s="2">
        <f t="shared" si="155"/>
        <v>8</v>
      </c>
      <c r="J4943" s="2" t="s">
        <v>11974</v>
      </c>
    </row>
    <row r="4944" spans="1:10" x14ac:dyDescent="0.25">
      <c r="A4944" s="12">
        <v>7820013673</v>
      </c>
      <c r="B4944" s="13" t="s">
        <v>9057</v>
      </c>
      <c r="C4944" s="13" t="str">
        <f>IF(B4944="","не указан"&amp;COUNTIF($A$3:$A4944,A4944),B4944)</f>
        <v>Педиатрическое отделение №3 ("Славянка" - 82-Н)</v>
      </c>
      <c r="D4944" s="10" t="str">
        <f t="shared" si="154"/>
        <v>7820013673Педиатрическое отделение №3 ("Славянка" - 82-Н)</v>
      </c>
      <c r="E4944" s="13" t="s">
        <v>9058</v>
      </c>
      <c r="F4944" s="13" t="s">
        <v>16</v>
      </c>
      <c r="G4944" s="13" t="s">
        <v>1851</v>
      </c>
      <c r="H4944" s="14" t="s">
        <v>1954</v>
      </c>
      <c r="I4944" s="2">
        <f t="shared" si="155"/>
        <v>7</v>
      </c>
      <c r="J4944" s="2" t="s">
        <v>11974</v>
      </c>
    </row>
    <row r="4945" spans="1:10" x14ac:dyDescent="0.25">
      <c r="A4945" s="9">
        <v>7820013673</v>
      </c>
      <c r="B4945" s="10" t="s">
        <v>9059</v>
      </c>
      <c r="C4945" s="13" t="str">
        <f>IF(B4945="","не указан"&amp;COUNTIF($A$3:$A4945,A4945),B4945)</f>
        <v>Педиатрическое отделение №3 ("Славянка"-2-Н)</v>
      </c>
      <c r="D4945" s="10" t="str">
        <f t="shared" si="154"/>
        <v>7820013673Педиатрическое отделение №3 ("Славянка"-2-Н)</v>
      </c>
      <c r="E4945" s="10" t="s">
        <v>8727</v>
      </c>
      <c r="F4945" s="10" t="s">
        <v>16</v>
      </c>
      <c r="G4945" s="10" t="s">
        <v>1851</v>
      </c>
      <c r="H4945" s="11" t="s">
        <v>1954</v>
      </c>
      <c r="I4945" s="2">
        <f t="shared" si="155"/>
        <v>6</v>
      </c>
      <c r="J4945" s="2" t="s">
        <v>11974</v>
      </c>
    </row>
    <row r="4946" spans="1:10" x14ac:dyDescent="0.25">
      <c r="A4946" s="12">
        <v>7820013673</v>
      </c>
      <c r="B4946" s="13" t="s">
        <v>9060</v>
      </c>
      <c r="C4946" s="13" t="str">
        <f>IF(B4946="","не указан"&amp;COUNTIF($A$3:$A4946,A4946),B4946)</f>
        <v>Педиатрическое отделение №4 ("Славянка" -85-Н)</v>
      </c>
      <c r="D4946" s="10" t="str">
        <f t="shared" si="154"/>
        <v>7820013673Педиатрическое отделение №4 ("Славянка" -85-Н)</v>
      </c>
      <c r="E4946" s="13" t="s">
        <v>3878</v>
      </c>
      <c r="F4946" s="13" t="s">
        <v>16</v>
      </c>
      <c r="G4946" s="13" t="s">
        <v>1851</v>
      </c>
      <c r="H4946" s="14" t="s">
        <v>1954</v>
      </c>
      <c r="I4946" s="2">
        <f t="shared" si="155"/>
        <v>5</v>
      </c>
      <c r="J4946" s="2" t="s">
        <v>11974</v>
      </c>
    </row>
    <row r="4947" spans="1:10" x14ac:dyDescent="0.25">
      <c r="A4947" s="9">
        <v>7820013673</v>
      </c>
      <c r="B4947" s="10" t="s">
        <v>9061</v>
      </c>
      <c r="C4947" s="13" t="str">
        <f>IF(B4947="","не указан"&amp;COUNTIF($A$3:$A4947,A4947),B4947)</f>
        <v>Педиатрическое отделение №4 ("Славянка"- 32-Н)</v>
      </c>
      <c r="D4947" s="10" t="str">
        <f t="shared" si="154"/>
        <v>7820013673Педиатрическое отделение №4 ("Славянка"- 32-Н)</v>
      </c>
      <c r="E4947" s="10" t="s">
        <v>9062</v>
      </c>
      <c r="F4947" s="10" t="s">
        <v>16</v>
      </c>
      <c r="G4947" s="10" t="s">
        <v>1851</v>
      </c>
      <c r="H4947" s="11" t="s">
        <v>1954</v>
      </c>
      <c r="I4947" s="2">
        <f t="shared" si="155"/>
        <v>4</v>
      </c>
      <c r="J4947" s="2" t="s">
        <v>11974</v>
      </c>
    </row>
    <row r="4948" spans="1:10" x14ac:dyDescent="0.25">
      <c r="A4948" s="12">
        <v>7820013673</v>
      </c>
      <c r="B4948" s="13" t="s">
        <v>9063</v>
      </c>
      <c r="C4948" s="13" t="str">
        <f>IF(B4948="","не указан"&amp;COUNTIF($A$3:$A4948,A4948),B4948)</f>
        <v>Педиатрическое отделение №5 ("Шушары" - Пушкинская)</v>
      </c>
      <c r="D4948" s="10" t="str">
        <f t="shared" si="154"/>
        <v>7820013673Педиатрическое отделение №5 ("Шушары" - Пушкинская)</v>
      </c>
      <c r="E4948" s="13" t="s">
        <v>9064</v>
      </c>
      <c r="F4948" s="13" t="s">
        <v>16</v>
      </c>
      <c r="G4948" s="13" t="s">
        <v>1851</v>
      </c>
      <c r="H4948" s="14" t="s">
        <v>1954</v>
      </c>
      <c r="I4948" s="2">
        <f t="shared" si="155"/>
        <v>3</v>
      </c>
      <c r="J4948" s="2" t="s">
        <v>11974</v>
      </c>
    </row>
    <row r="4949" spans="1:10" x14ac:dyDescent="0.25">
      <c r="A4949" s="9">
        <v>7820013673</v>
      </c>
      <c r="B4949" s="10" t="s">
        <v>9065</v>
      </c>
      <c r="C4949" s="13" t="str">
        <f>IF(B4949="","не указан"&amp;COUNTIF($A$3:$A4949,A4949),B4949)</f>
        <v>Педиатрическое отделение №5 (Шушары)</v>
      </c>
      <c r="D4949" s="10" t="str">
        <f t="shared" si="154"/>
        <v>7820013673Педиатрическое отделение №5 (Шушары)</v>
      </c>
      <c r="E4949" s="10"/>
      <c r="F4949" s="10" t="s">
        <v>16</v>
      </c>
      <c r="G4949" s="10" t="s">
        <v>1851</v>
      </c>
      <c r="H4949" s="11" t="s">
        <v>1954</v>
      </c>
      <c r="I4949" s="2">
        <f t="shared" si="155"/>
        <v>2</v>
      </c>
      <c r="J4949" s="2" t="s">
        <v>11974</v>
      </c>
    </row>
    <row r="4950" spans="1:10" x14ac:dyDescent="0.25">
      <c r="A4950" s="12">
        <v>7820013673</v>
      </c>
      <c r="B4950" s="13" t="s">
        <v>9066</v>
      </c>
      <c r="C4950" s="13" t="str">
        <f>IF(B4950="","не указан"&amp;COUNTIF($A$3:$A4950,A4950),B4950)</f>
        <v>Педиатрическоее отделение №6 ("Павловск")</v>
      </c>
      <c r="D4950" s="10" t="str">
        <f t="shared" si="154"/>
        <v>7820013673Педиатрическоее отделение №6 ("Павловск")</v>
      </c>
      <c r="E4950" s="13" t="s">
        <v>9067</v>
      </c>
      <c r="F4950" s="13" t="s">
        <v>16</v>
      </c>
      <c r="G4950" s="13" t="s">
        <v>1851</v>
      </c>
      <c r="H4950" s="14" t="s">
        <v>1954</v>
      </c>
      <c r="I4950" s="2">
        <f t="shared" si="155"/>
        <v>1</v>
      </c>
      <c r="J4950" s="2" t="s">
        <v>11974</v>
      </c>
    </row>
    <row r="4951" spans="1:10" x14ac:dyDescent="0.25">
      <c r="A4951" s="9">
        <v>7820013680</v>
      </c>
      <c r="B4951" s="10" t="s">
        <v>3137</v>
      </c>
      <c r="C4951" s="13" t="str">
        <f>IF(B4951="","не указан"&amp;COUNTIF($A$3:$A4951,A4951),B4951)</f>
        <v>Администрация Городской поликлиники №60</v>
      </c>
      <c r="D4951" s="10" t="str">
        <f t="shared" si="154"/>
        <v>7820013680Администрация Городской поликлиники №60</v>
      </c>
      <c r="E4951" s="10"/>
      <c r="F4951" s="10" t="s">
        <v>16</v>
      </c>
      <c r="G4951" s="10" t="s">
        <v>1851</v>
      </c>
      <c r="H4951" s="11" t="s">
        <v>1953</v>
      </c>
      <c r="I4951" s="2">
        <f t="shared" si="155"/>
        <v>12</v>
      </c>
      <c r="J4951" s="2" t="s">
        <v>11974</v>
      </c>
    </row>
    <row r="4952" spans="1:10" x14ac:dyDescent="0.25">
      <c r="A4952" s="12">
        <v>7820013680</v>
      </c>
      <c r="B4952" s="13"/>
      <c r="C4952" s="13" t="str">
        <f>IF(B4952="","не указан"&amp;COUNTIF($A$3:$A4952,A4952),B4952)</f>
        <v>не указан2</v>
      </c>
      <c r="D4952" s="10" t="str">
        <f t="shared" si="154"/>
        <v>7820013680не указан2</v>
      </c>
      <c r="E4952" s="13"/>
      <c r="F4952" s="13" t="s">
        <v>16</v>
      </c>
      <c r="G4952" s="13" t="s">
        <v>1851</v>
      </c>
      <c r="H4952" s="14" t="s">
        <v>1953</v>
      </c>
      <c r="I4952" s="2">
        <f t="shared" si="155"/>
        <v>11</v>
      </c>
      <c r="J4952" s="2" t="s">
        <v>11974</v>
      </c>
    </row>
    <row r="4953" spans="1:10" x14ac:dyDescent="0.25">
      <c r="A4953" s="9">
        <v>7820013680</v>
      </c>
      <c r="B4953" s="10" t="s">
        <v>5959</v>
      </c>
      <c r="C4953" s="13" t="str">
        <f>IF(B4953="","не указан"&amp;COUNTIF($A$3:$A4953,A4953),B4953)</f>
        <v>Женская консультация пос. Шушары</v>
      </c>
      <c r="D4953" s="10" t="str">
        <f t="shared" si="154"/>
        <v>7820013680Женская консультация пос. Шушары</v>
      </c>
      <c r="E4953" s="10"/>
      <c r="F4953" s="10" t="s">
        <v>16</v>
      </c>
      <c r="G4953" s="10" t="s">
        <v>1851</v>
      </c>
      <c r="H4953" s="11" t="s">
        <v>1953</v>
      </c>
      <c r="I4953" s="2">
        <f t="shared" si="155"/>
        <v>10</v>
      </c>
      <c r="J4953" s="2" t="s">
        <v>11974</v>
      </c>
    </row>
    <row r="4954" spans="1:10" x14ac:dyDescent="0.25">
      <c r="A4954" s="12">
        <v>7820013680</v>
      </c>
      <c r="B4954" s="13" t="s">
        <v>6820</v>
      </c>
      <c r="C4954" s="13" t="str">
        <f>IF(B4954="","не указан"&amp;COUNTIF($A$3:$A4954,A4954),B4954)</f>
        <v>Колл-центр</v>
      </c>
      <c r="D4954" s="10" t="str">
        <f t="shared" si="154"/>
        <v>7820013680Колл-центр</v>
      </c>
      <c r="E4954" s="13"/>
      <c r="F4954" s="13" t="s">
        <v>16</v>
      </c>
      <c r="G4954" s="13" t="s">
        <v>1851</v>
      </c>
      <c r="H4954" s="14" t="s">
        <v>1953</v>
      </c>
      <c r="I4954" s="2">
        <f t="shared" si="155"/>
        <v>9</v>
      </c>
      <c r="J4954" s="2" t="s">
        <v>11974</v>
      </c>
    </row>
    <row r="4955" spans="1:10" x14ac:dyDescent="0.25">
      <c r="A4955" s="9">
        <v>7820013680</v>
      </c>
      <c r="B4955" s="13"/>
      <c r="C4955" s="13" t="str">
        <f>IF(B4955="","не указан"&amp;COUNTIF($A$3:$A4955,A4955),B4955)</f>
        <v>не указан5</v>
      </c>
      <c r="D4955" s="10" t="str">
        <f t="shared" si="154"/>
        <v>7820013680не указан5</v>
      </c>
      <c r="E4955" s="10"/>
      <c r="F4955" s="10" t="s">
        <v>16</v>
      </c>
      <c r="G4955" s="10" t="s">
        <v>1851</v>
      </c>
      <c r="H4955" s="11" t="s">
        <v>1953</v>
      </c>
      <c r="I4955" s="2">
        <f t="shared" si="155"/>
        <v>8</v>
      </c>
      <c r="J4955" s="2" t="s">
        <v>11974</v>
      </c>
    </row>
    <row r="4956" spans="1:10" x14ac:dyDescent="0.25">
      <c r="A4956" s="12">
        <v>7820013680</v>
      </c>
      <c r="B4956" s="13" t="s">
        <v>9629</v>
      </c>
      <c r="C4956" s="13" t="str">
        <f>IF(B4956="","не указан"&amp;COUNTIF($A$3:$A4956,A4956),B4956)</f>
        <v>Поликлиническое отделение пос. Лесное</v>
      </c>
      <c r="D4956" s="10" t="str">
        <f t="shared" si="154"/>
        <v>7820013680Поликлиническое отделение пос. Лесное</v>
      </c>
      <c r="E4956" s="13"/>
      <c r="F4956" s="13" t="s">
        <v>16</v>
      </c>
      <c r="G4956" s="13" t="s">
        <v>1851</v>
      </c>
      <c r="H4956" s="14" t="s">
        <v>1953</v>
      </c>
      <c r="I4956" s="2">
        <f t="shared" si="155"/>
        <v>7</v>
      </c>
      <c r="J4956" s="2" t="s">
        <v>11974</v>
      </c>
    </row>
    <row r="4957" spans="1:10" x14ac:dyDescent="0.25">
      <c r="A4957" s="9">
        <v>7820013680</v>
      </c>
      <c r="B4957" s="10" t="s">
        <v>9630</v>
      </c>
      <c r="C4957" s="13" t="str">
        <f>IF(B4957="","не указан"&amp;COUNTIF($A$3:$A4957,A4957),B4957)</f>
        <v>Поликлиническое отделение пос. Шушары</v>
      </c>
      <c r="D4957" s="10" t="str">
        <f t="shared" si="154"/>
        <v>7820013680Поликлиническое отделение пос. Шушары</v>
      </c>
      <c r="E4957" s="10"/>
      <c r="F4957" s="10" t="s">
        <v>16</v>
      </c>
      <c r="G4957" s="10" t="s">
        <v>1851</v>
      </c>
      <c r="H4957" s="11" t="s">
        <v>1953</v>
      </c>
      <c r="I4957" s="2">
        <f t="shared" si="155"/>
        <v>6</v>
      </c>
      <c r="J4957" s="2" t="s">
        <v>11974</v>
      </c>
    </row>
    <row r="4958" spans="1:10" x14ac:dyDescent="0.25">
      <c r="A4958" s="12">
        <v>7820013680</v>
      </c>
      <c r="B4958" s="13" t="s">
        <v>9631</v>
      </c>
      <c r="C4958" s="13" t="str">
        <f>IF(B4958="","не указан"&amp;COUNTIF($A$3:$A4958,A4958),B4958)</f>
        <v>Поликлиническое отделение поселка Шушары</v>
      </c>
      <c r="D4958" s="10" t="str">
        <f t="shared" si="154"/>
        <v>7820013680Поликлиническое отделение поселка Шушары</v>
      </c>
      <c r="E4958" s="13"/>
      <c r="F4958" s="13" t="s">
        <v>16</v>
      </c>
      <c r="G4958" s="13" t="s">
        <v>1851</v>
      </c>
      <c r="H4958" s="14" t="s">
        <v>1953</v>
      </c>
      <c r="I4958" s="2">
        <f t="shared" si="155"/>
        <v>5</v>
      </c>
      <c r="J4958" s="2" t="s">
        <v>11974</v>
      </c>
    </row>
    <row r="4959" spans="1:10" x14ac:dyDescent="0.25">
      <c r="A4959" s="9">
        <v>7820013680</v>
      </c>
      <c r="B4959" s="10" t="s">
        <v>9632</v>
      </c>
      <c r="C4959" s="13" t="str">
        <f>IF(B4959="","не указан"&amp;COUNTIF($A$3:$A4959,A4959),B4959)</f>
        <v>Поликлиническое отделение Славянка</v>
      </c>
      <c r="D4959" s="10" t="str">
        <f t="shared" si="154"/>
        <v>7820013680Поликлиническое отделение Славянка</v>
      </c>
      <c r="E4959" s="10"/>
      <c r="F4959" s="10" t="s">
        <v>16</v>
      </c>
      <c r="G4959" s="10" t="s">
        <v>1851</v>
      </c>
      <c r="H4959" s="11" t="s">
        <v>1953</v>
      </c>
      <c r="I4959" s="2">
        <f t="shared" si="155"/>
        <v>4</v>
      </c>
      <c r="J4959" s="2" t="s">
        <v>11974</v>
      </c>
    </row>
    <row r="4960" spans="1:10" x14ac:dyDescent="0.25">
      <c r="A4960" s="12">
        <v>7820013680</v>
      </c>
      <c r="B4960" s="13" t="s">
        <v>9689</v>
      </c>
      <c r="C4960" s="13" t="str">
        <f>IF(B4960="","не указан"&amp;COUNTIF($A$3:$A4960,A4960),B4960)</f>
        <v>Поликлиническое отделение №66</v>
      </c>
      <c r="D4960" s="10" t="str">
        <f t="shared" si="154"/>
        <v>7820013680Поликлиническое отделение №66</v>
      </c>
      <c r="E4960" s="13"/>
      <c r="F4960" s="13" t="s">
        <v>16</v>
      </c>
      <c r="G4960" s="13" t="s">
        <v>1851</v>
      </c>
      <c r="H4960" s="14" t="s">
        <v>1953</v>
      </c>
      <c r="I4960" s="2">
        <f t="shared" si="155"/>
        <v>3</v>
      </c>
      <c r="J4960" s="2" t="s">
        <v>11974</v>
      </c>
    </row>
    <row r="4961" spans="1:10" x14ac:dyDescent="0.25">
      <c r="A4961" s="9">
        <v>7820013680</v>
      </c>
      <c r="B4961" s="10" t="s">
        <v>9690</v>
      </c>
      <c r="C4961" s="13" t="str">
        <f>IF(B4961="","не указан"&amp;COUNTIF($A$3:$A4961,A4961),B4961)</f>
        <v>Поликлиническое отделение №67</v>
      </c>
      <c r="D4961" s="10" t="str">
        <f t="shared" si="154"/>
        <v>7820013680Поликлиническое отделение №67</v>
      </c>
      <c r="E4961" s="10"/>
      <c r="F4961" s="10" t="s">
        <v>16</v>
      </c>
      <c r="G4961" s="10" t="s">
        <v>1851</v>
      </c>
      <c r="H4961" s="11" t="s">
        <v>1953</v>
      </c>
      <c r="I4961" s="2">
        <f t="shared" si="155"/>
        <v>2</v>
      </c>
      <c r="J4961" s="2" t="s">
        <v>11974</v>
      </c>
    </row>
    <row r="4962" spans="1:10" x14ac:dyDescent="0.25">
      <c r="A4962" s="12">
        <v>7820013680</v>
      </c>
      <c r="B4962" s="13" t="s">
        <v>9695</v>
      </c>
      <c r="C4962" s="13" t="str">
        <f>IF(B4962="","не указан"&amp;COUNTIF($A$3:$A4962,A4962),B4962)</f>
        <v>Поликлиническое отделение №89</v>
      </c>
      <c r="D4962" s="10" t="str">
        <f t="shared" si="154"/>
        <v>7820013680Поликлиническое отделение №89</v>
      </c>
      <c r="E4962" s="13"/>
      <c r="F4962" s="13" t="s">
        <v>16</v>
      </c>
      <c r="G4962" s="13" t="s">
        <v>1851</v>
      </c>
      <c r="H4962" s="14" t="s">
        <v>1953</v>
      </c>
      <c r="I4962" s="2">
        <f t="shared" si="155"/>
        <v>1</v>
      </c>
      <c r="J4962" s="2" t="s">
        <v>11974</v>
      </c>
    </row>
    <row r="4963" spans="1:10" x14ac:dyDescent="0.25">
      <c r="A4963" s="9">
        <v>7820014518</v>
      </c>
      <c r="B4963" s="13"/>
      <c r="C4963" s="13" t="str">
        <f>IF(B4963="","не указан"&amp;COUNTIF($A$3:$A4963,A4963),B4963)</f>
        <v>не указан1</v>
      </c>
      <c r="D4963" s="10" t="str">
        <f t="shared" si="154"/>
        <v>7820014518не указан1</v>
      </c>
      <c r="E4963" s="10" t="s">
        <v>7161</v>
      </c>
      <c r="F4963" s="10" t="s">
        <v>2243</v>
      </c>
      <c r="G4963" s="10" t="s">
        <v>2317</v>
      </c>
      <c r="H4963" s="11" t="s">
        <v>2414</v>
      </c>
      <c r="I4963" s="2">
        <f t="shared" si="155"/>
        <v>2</v>
      </c>
      <c r="J4963" s="2" t="s">
        <v>11974</v>
      </c>
    </row>
    <row r="4964" spans="1:10" x14ac:dyDescent="0.25">
      <c r="A4964" s="12">
        <v>7820014518</v>
      </c>
      <c r="B4964" s="13"/>
      <c r="C4964" s="13" t="str">
        <f>IF(B4964="","не указан"&amp;COUNTIF($A$3:$A4964,A4964),B4964)</f>
        <v>не указан2</v>
      </c>
      <c r="D4964" s="10" t="str">
        <f t="shared" si="154"/>
        <v>7820014518не указан2</v>
      </c>
      <c r="E4964" s="13" t="s">
        <v>11840</v>
      </c>
      <c r="F4964" s="13" t="s">
        <v>2243</v>
      </c>
      <c r="G4964" s="13" t="s">
        <v>2317</v>
      </c>
      <c r="H4964" s="14" t="s">
        <v>2414</v>
      </c>
      <c r="I4964" s="2">
        <f t="shared" si="155"/>
        <v>1</v>
      </c>
      <c r="J4964" s="2" t="s">
        <v>11974</v>
      </c>
    </row>
    <row r="4965" spans="1:10" x14ac:dyDescent="0.25">
      <c r="A4965" s="9">
        <v>7820014839</v>
      </c>
      <c r="B4965" s="13"/>
      <c r="C4965" s="13" t="str">
        <f>IF(B4965="","не указан"&amp;COUNTIF($A$3:$A4965,A4965),B4965)</f>
        <v>не указан1</v>
      </c>
      <c r="D4965" s="10" t="str">
        <f t="shared" si="154"/>
        <v>7820014839не указан1</v>
      </c>
      <c r="E4965" s="10"/>
      <c r="F4965" s="10" t="s">
        <v>16</v>
      </c>
      <c r="G4965" s="10" t="s">
        <v>1851</v>
      </c>
      <c r="H4965" s="11" t="s">
        <v>1933</v>
      </c>
      <c r="I4965" s="2">
        <f t="shared" si="155"/>
        <v>1</v>
      </c>
      <c r="J4965" s="2" t="s">
        <v>11974</v>
      </c>
    </row>
    <row r="4966" spans="1:10" x14ac:dyDescent="0.25">
      <c r="A4966" s="12">
        <v>7820016674</v>
      </c>
      <c r="B4966" s="13"/>
      <c r="C4966" s="13" t="str">
        <f>IF(B4966="","не указан"&amp;COUNTIF($A$3:$A4966,A4966),B4966)</f>
        <v>не указан1</v>
      </c>
      <c r="D4966" s="10" t="str">
        <f t="shared" si="154"/>
        <v>7820016674не указан1</v>
      </c>
      <c r="E4966" s="13"/>
      <c r="F4966" s="13" t="s">
        <v>2243</v>
      </c>
      <c r="G4966" s="13" t="s">
        <v>2278</v>
      </c>
      <c r="H4966" s="14" t="s">
        <v>2282</v>
      </c>
      <c r="I4966" s="2">
        <f t="shared" si="155"/>
        <v>5</v>
      </c>
      <c r="J4966" s="2" t="s">
        <v>11974</v>
      </c>
    </row>
    <row r="4967" spans="1:10" x14ac:dyDescent="0.25">
      <c r="A4967" s="9">
        <v>7820016674</v>
      </c>
      <c r="B4967" s="10" t="s">
        <v>7055</v>
      </c>
      <c r="C4967" s="13" t="str">
        <f>IF(B4967="","не указан"&amp;COUNTIF($A$3:$A4967,A4967),B4967)</f>
        <v>Лаборатория</v>
      </c>
      <c r="D4967" s="10" t="str">
        <f t="shared" si="154"/>
        <v>7820016674Лаборатория</v>
      </c>
      <c r="E4967" s="10"/>
      <c r="F4967" s="10" t="s">
        <v>2243</v>
      </c>
      <c r="G4967" s="10" t="s">
        <v>2278</v>
      </c>
      <c r="H4967" s="11" t="s">
        <v>2282</v>
      </c>
      <c r="I4967" s="2">
        <f t="shared" si="155"/>
        <v>4</v>
      </c>
      <c r="J4967" s="2" t="s">
        <v>11974</v>
      </c>
    </row>
    <row r="4968" spans="1:10" x14ac:dyDescent="0.25">
      <c r="A4968" s="12">
        <v>7820016674</v>
      </c>
      <c r="B4968" s="13"/>
      <c r="C4968" s="13" t="str">
        <f>IF(B4968="","не указан"&amp;COUNTIF($A$3:$A4968,A4968),B4968)</f>
        <v>не указан3</v>
      </c>
      <c r="D4968" s="10" t="str">
        <f t="shared" si="154"/>
        <v>7820016674не указан3</v>
      </c>
      <c r="E4968" s="13"/>
      <c r="F4968" s="13" t="s">
        <v>2243</v>
      </c>
      <c r="G4968" s="13" t="s">
        <v>2278</v>
      </c>
      <c r="H4968" s="14" t="s">
        <v>2282</v>
      </c>
      <c r="I4968" s="2">
        <f t="shared" si="155"/>
        <v>3</v>
      </c>
      <c r="J4968" s="2" t="s">
        <v>11974</v>
      </c>
    </row>
    <row r="4969" spans="1:10" x14ac:dyDescent="0.25">
      <c r="A4969" s="9">
        <v>7820016674</v>
      </c>
      <c r="B4969" s="10" t="s">
        <v>9967</v>
      </c>
      <c r="C4969" s="13" t="str">
        <f>IF(B4969="","не указан"&amp;COUNTIF($A$3:$A4969,A4969),B4969)</f>
        <v>Пункт весового контроля грузвых автомобилей (Московсое шоссе)</v>
      </c>
      <c r="D4969" s="10" t="str">
        <f t="shared" si="154"/>
        <v>7820016674Пункт весового контроля грузвых автомобилей (Московсое шоссе)</v>
      </c>
      <c r="E4969" s="10"/>
      <c r="F4969" s="10" t="s">
        <v>2243</v>
      </c>
      <c r="G4969" s="10" t="s">
        <v>2278</v>
      </c>
      <c r="H4969" s="11" t="s">
        <v>2282</v>
      </c>
      <c r="I4969" s="2">
        <f t="shared" si="155"/>
        <v>2</v>
      </c>
      <c r="J4969" s="2" t="s">
        <v>11974</v>
      </c>
    </row>
    <row r="4970" spans="1:10" x14ac:dyDescent="0.25">
      <c r="A4970" s="12">
        <v>7820016674</v>
      </c>
      <c r="B4970" s="13" t="s">
        <v>9968</v>
      </c>
      <c r="C4970" s="13" t="str">
        <f>IF(B4970="","не указан"&amp;COUNTIF($A$3:$A4970,A4970),B4970)</f>
        <v>Пункт весового контроля грузовых автомобилей (Выборгское шоссе)</v>
      </c>
      <c r="D4970" s="10" t="str">
        <f t="shared" si="154"/>
        <v>7820016674Пункт весового контроля грузовых автомобилей (Выборгское шоссе)</v>
      </c>
      <c r="E4970" s="13"/>
      <c r="F4970" s="13" t="s">
        <v>2243</v>
      </c>
      <c r="G4970" s="13" t="s">
        <v>2278</v>
      </c>
      <c r="H4970" s="14" t="s">
        <v>2282</v>
      </c>
      <c r="I4970" s="2">
        <f t="shared" si="155"/>
        <v>1</v>
      </c>
      <c r="J4970" s="2" t="s">
        <v>11974</v>
      </c>
    </row>
    <row r="4971" spans="1:10" x14ac:dyDescent="0.25">
      <c r="A4971" s="9">
        <v>7820016699</v>
      </c>
      <c r="B4971" s="10" t="s">
        <v>3256</v>
      </c>
      <c r="C4971" s="13" t="str">
        <f>IF(B4971="","не указан"&amp;COUNTIF($A$3:$A4971,A4971),B4971)</f>
        <v>Аппарат управления, АХЧ, Социально-досуговое отделение гражданподилого возраста , Организационно-методическое отделение</v>
      </c>
      <c r="D4971" s="10" t="str">
        <f t="shared" si="154"/>
        <v>7820016699Аппарат управления, АХЧ, Социально-досуговое отделение гражданподилого возраста , Организационно-методическое отделение</v>
      </c>
      <c r="E4971" s="10" t="s">
        <v>3257</v>
      </c>
      <c r="F4971" s="10" t="s">
        <v>16</v>
      </c>
      <c r="G4971" s="10" t="s">
        <v>1851</v>
      </c>
      <c r="H4971" s="11" t="s">
        <v>1941</v>
      </c>
      <c r="I4971" s="2">
        <f t="shared" si="155"/>
        <v>12</v>
      </c>
      <c r="J4971" s="2" t="s">
        <v>11974</v>
      </c>
    </row>
    <row r="4972" spans="1:10" x14ac:dyDescent="0.25">
      <c r="A4972" s="12">
        <v>7820016699</v>
      </c>
      <c r="B4972" s="13" t="s">
        <v>8645</v>
      </c>
      <c r="C4972" s="13" t="str">
        <f>IF(B4972="","не указан"&amp;COUNTIF($A$3:$A4972,A4972),B4972)</f>
        <v>Отделение дневного пребывания граждан пожилого возраста и инвалидов. Отделение временного проживания граждан пожилого возраста и инвалидов. Социально-реабилитационное отделение граждан пожилого возраста</v>
      </c>
      <c r="D4972" s="10" t="str">
        <f t="shared" si="154"/>
        <v>7820016699Отделение дневного пребывания граждан пожилого возраста и инвалидов. Отделение временного проживания граждан пожилого возраста и инвалидов. Социально-реабилитационное отделение граждан пожилого возраста</v>
      </c>
      <c r="E4972" s="13" t="s">
        <v>8646</v>
      </c>
      <c r="F4972" s="13" t="s">
        <v>16</v>
      </c>
      <c r="G4972" s="13" t="s">
        <v>1851</v>
      </c>
      <c r="H4972" s="14" t="s">
        <v>1941</v>
      </c>
      <c r="I4972" s="2">
        <f t="shared" si="155"/>
        <v>11</v>
      </c>
      <c r="J4972" s="2" t="s">
        <v>11974</v>
      </c>
    </row>
    <row r="4973" spans="1:10" x14ac:dyDescent="0.25">
      <c r="A4973" s="9">
        <v>7820016699</v>
      </c>
      <c r="B4973" s="10" t="s">
        <v>8651</v>
      </c>
      <c r="C4973" s="13" t="str">
        <f>IF(B4973="","не указан"&amp;COUNTIF($A$3:$A4973,A4973),B4973)</f>
        <v>Отделение дневного пребывания граждан пожилого возраста.  Отделение по обслуживанию граждан проживающих в жилых помещениях специализированного социального жилищного фонда дома</v>
      </c>
      <c r="D4973" s="10" t="str">
        <f t="shared" si="154"/>
        <v>7820016699Отделение дневного пребывания граждан пожилого возраста.  Отделение по обслуживанию граждан проживающих в жилых помещениях специализированного социального жилищного фонда дома</v>
      </c>
      <c r="E4973" s="10"/>
      <c r="F4973" s="10" t="s">
        <v>16</v>
      </c>
      <c r="G4973" s="10" t="s">
        <v>1851</v>
      </c>
      <c r="H4973" s="11" t="s">
        <v>1941</v>
      </c>
      <c r="I4973" s="2">
        <f t="shared" si="155"/>
        <v>10</v>
      </c>
      <c r="J4973" s="2" t="s">
        <v>11974</v>
      </c>
    </row>
    <row r="4974" spans="1:10" x14ac:dyDescent="0.25">
      <c r="A4974" s="12">
        <v>7820016699</v>
      </c>
      <c r="B4974" s="13"/>
      <c r="C4974" s="13" t="str">
        <f>IF(B4974="","не указан"&amp;COUNTIF($A$3:$A4974,A4974),B4974)</f>
        <v>не указан4</v>
      </c>
      <c r="D4974" s="10" t="str">
        <f t="shared" si="154"/>
        <v>7820016699не указан4</v>
      </c>
      <c r="E4974" s="13" t="s">
        <v>8780</v>
      </c>
      <c r="F4974" s="13" t="s">
        <v>16</v>
      </c>
      <c r="G4974" s="13" t="s">
        <v>1851</v>
      </c>
      <c r="H4974" s="14" t="s">
        <v>1941</v>
      </c>
      <c r="I4974" s="2">
        <f t="shared" si="155"/>
        <v>9</v>
      </c>
      <c r="J4974" s="2" t="s">
        <v>11974</v>
      </c>
    </row>
    <row r="4975" spans="1:10" x14ac:dyDescent="0.25">
      <c r="A4975" s="9">
        <v>7820016699</v>
      </c>
      <c r="B4975" s="13"/>
      <c r="C4975" s="13" t="str">
        <f>IF(B4975="","не указан"&amp;COUNTIF($A$3:$A4975,A4975),B4975)</f>
        <v>не указан5</v>
      </c>
      <c r="D4975" s="10" t="str">
        <f t="shared" si="154"/>
        <v>7820016699не указан5</v>
      </c>
      <c r="E4975" s="10"/>
      <c r="F4975" s="10" t="s">
        <v>16</v>
      </c>
      <c r="G4975" s="10" t="s">
        <v>1851</v>
      </c>
      <c r="H4975" s="11" t="s">
        <v>1941</v>
      </c>
      <c r="I4975" s="2">
        <f t="shared" si="155"/>
        <v>8</v>
      </c>
      <c r="J4975" s="2" t="s">
        <v>11974</v>
      </c>
    </row>
    <row r="4976" spans="1:10" x14ac:dyDescent="0.25">
      <c r="A4976" s="12">
        <v>7820016699</v>
      </c>
      <c r="B4976" s="13" t="s">
        <v>8794</v>
      </c>
      <c r="C4976" s="13" t="str">
        <f>IF(B4976="","не указан"&amp;COUNTIF($A$3:$A4976,A4976),B4976)</f>
        <v>Отделение срочного социального обслуживания; Отделение социального обслуживания на дому граждан пожилого возраста и инвалидов; Отделение долговременного ухода №1; Специализированное отделения соц.-мед. обслуж. на дому гр. пожилого возр. и инвалидов</v>
      </c>
      <c r="D4976" s="10" t="str">
        <f t="shared" si="154"/>
        <v>7820016699Отделение срочного социального обслуживания; Отделение социального обслуживания на дому граждан пожилого возраста и инвалидов; Отделение долговременного ухода №1; Специализированное отделения соц.-мед. обслуж. на дому гр. пожилого возр. и инвалидов</v>
      </c>
      <c r="E4976" s="13"/>
      <c r="F4976" s="13" t="s">
        <v>16</v>
      </c>
      <c r="G4976" s="13" t="s">
        <v>1851</v>
      </c>
      <c r="H4976" s="14" t="s">
        <v>1941</v>
      </c>
      <c r="I4976" s="2">
        <f t="shared" si="155"/>
        <v>7</v>
      </c>
      <c r="J4976" s="2" t="s">
        <v>11974</v>
      </c>
    </row>
    <row r="4977" spans="1:10" x14ac:dyDescent="0.25">
      <c r="A4977" s="9">
        <v>7820016699</v>
      </c>
      <c r="B4977" s="10" t="s">
        <v>8800</v>
      </c>
      <c r="C4977" s="13" t="str">
        <f>IF(B4977="","не указан"&amp;COUNTIF($A$3:$A4977,A4977),B4977)</f>
        <v>Отделение экстренной психологической помощи гражданам пожилого возраста</v>
      </c>
      <c r="D4977" s="10" t="str">
        <f t="shared" si="154"/>
        <v>7820016699Отделение экстренной психологической помощи гражданам пожилого возраста</v>
      </c>
      <c r="E4977" s="10"/>
      <c r="F4977" s="10" t="s">
        <v>16</v>
      </c>
      <c r="G4977" s="10" t="s">
        <v>1851</v>
      </c>
      <c r="H4977" s="11" t="s">
        <v>1941</v>
      </c>
      <c r="I4977" s="2">
        <f t="shared" si="155"/>
        <v>6</v>
      </c>
      <c r="J4977" s="2" t="s">
        <v>11974</v>
      </c>
    </row>
    <row r="4978" spans="1:10" x14ac:dyDescent="0.25">
      <c r="A4978" s="12">
        <v>7820016699</v>
      </c>
      <c r="B4978" s="13" t="s">
        <v>8805</v>
      </c>
      <c r="C4978" s="13" t="str">
        <f>IF(B4978="","не указан"&amp;COUNTIF($A$3:$A4978,A4978),B4978)</f>
        <v>Отделения социального обслуживания на дому граждан пожилого возраста и инвалидов. Специализированное отделение социально-медицинского обслуживания на дому граждан пожилого возраста и инвалидов.</v>
      </c>
      <c r="D4978" s="10" t="str">
        <f t="shared" si="154"/>
        <v>7820016699Отделения социального обслуживания на дому граждан пожилого возраста и инвалидов. Специализированное отделение социально-медицинского обслуживания на дому граждан пожилого возраста и инвалидов.</v>
      </c>
      <c r="E4978" s="13"/>
      <c r="F4978" s="13" t="s">
        <v>16</v>
      </c>
      <c r="G4978" s="13" t="s">
        <v>1851</v>
      </c>
      <c r="H4978" s="14" t="s">
        <v>1941</v>
      </c>
      <c r="I4978" s="2">
        <f t="shared" si="155"/>
        <v>5</v>
      </c>
      <c r="J4978" s="2" t="s">
        <v>11974</v>
      </c>
    </row>
    <row r="4979" spans="1:10" x14ac:dyDescent="0.25">
      <c r="A4979" s="9">
        <v>7820016699</v>
      </c>
      <c r="B4979" s="10" t="s">
        <v>10381</v>
      </c>
      <c r="C4979" s="13" t="str">
        <f>IF(B4979="","не указан"&amp;COUNTIF($A$3:$A4979,A4979),B4979)</f>
        <v>Социально- досуговое отделение граждан пожилого возраста № 2</v>
      </c>
      <c r="D4979" s="10" t="str">
        <f t="shared" si="154"/>
        <v>7820016699Социально- досуговое отделение граждан пожилого возраста № 2</v>
      </c>
      <c r="E4979" s="10"/>
      <c r="F4979" s="10" t="s">
        <v>16</v>
      </c>
      <c r="G4979" s="10" t="s">
        <v>1851</v>
      </c>
      <c r="H4979" s="11" t="s">
        <v>1941</v>
      </c>
      <c r="I4979" s="2">
        <f t="shared" si="155"/>
        <v>4</v>
      </c>
      <c r="J4979" s="2" t="s">
        <v>11974</v>
      </c>
    </row>
    <row r="4980" spans="1:10" x14ac:dyDescent="0.25">
      <c r="A4980" s="12">
        <v>7820016699</v>
      </c>
      <c r="B4980" s="13" t="s">
        <v>10387</v>
      </c>
      <c r="C4980" s="13" t="str">
        <f>IF(B4980="","не указан"&amp;COUNTIF($A$3:$A4980,A4980),B4980)</f>
        <v>Социально-досуговое отделение граждан пожилого возраста</v>
      </c>
      <c r="D4980" s="10" t="str">
        <f t="shared" si="154"/>
        <v>7820016699Социально-досуговое отделение граждан пожилого возраста</v>
      </c>
      <c r="E4980" s="13" t="s">
        <v>8749</v>
      </c>
      <c r="F4980" s="13" t="s">
        <v>16</v>
      </c>
      <c r="G4980" s="13" t="s">
        <v>1851</v>
      </c>
      <c r="H4980" s="14" t="s">
        <v>1941</v>
      </c>
      <c r="I4980" s="2">
        <f t="shared" si="155"/>
        <v>3</v>
      </c>
      <c r="J4980" s="2" t="s">
        <v>11974</v>
      </c>
    </row>
    <row r="4981" spans="1:10" x14ac:dyDescent="0.25">
      <c r="A4981" s="9">
        <v>7820016699</v>
      </c>
      <c r="B4981" s="10" t="s">
        <v>10388</v>
      </c>
      <c r="C4981" s="13" t="str">
        <f>IF(B4981="","не указан"&amp;COUNTIF($A$3:$A4981,A4981),B4981)</f>
        <v>Социально-досуговое отделение граждан пожилого возраста № 3</v>
      </c>
      <c r="D4981" s="10" t="str">
        <f t="shared" si="154"/>
        <v>7820016699Социально-досуговое отделение граждан пожилого возраста № 3</v>
      </c>
      <c r="E4981" s="10"/>
      <c r="F4981" s="10" t="s">
        <v>16</v>
      </c>
      <c r="G4981" s="10" t="s">
        <v>1851</v>
      </c>
      <c r="H4981" s="11" t="s">
        <v>1941</v>
      </c>
      <c r="I4981" s="2">
        <f t="shared" si="155"/>
        <v>2</v>
      </c>
      <c r="J4981" s="2" t="s">
        <v>11974</v>
      </c>
    </row>
    <row r="4982" spans="1:10" x14ac:dyDescent="0.25">
      <c r="A4982" s="12">
        <v>7820016699</v>
      </c>
      <c r="B4982" s="13" t="s">
        <v>10398</v>
      </c>
      <c r="C4982" s="13" t="str">
        <f>IF(B4982="","не указан"&amp;COUNTIF($A$3:$A4982,A4982),B4982)</f>
        <v>Социально-Реабилитационное отделение граждан пожилого возраста</v>
      </c>
      <c r="D4982" s="10" t="str">
        <f t="shared" si="154"/>
        <v>7820016699Социально-Реабилитационное отделение граждан пожилого возраста</v>
      </c>
      <c r="E4982" s="13"/>
      <c r="F4982" s="13" t="s">
        <v>16</v>
      </c>
      <c r="G4982" s="13" t="s">
        <v>1851</v>
      </c>
      <c r="H4982" s="14" t="s">
        <v>1941</v>
      </c>
      <c r="I4982" s="2">
        <f t="shared" si="155"/>
        <v>1</v>
      </c>
      <c r="J4982" s="2" t="s">
        <v>11974</v>
      </c>
    </row>
    <row r="4983" spans="1:10" x14ac:dyDescent="0.25">
      <c r="A4983" s="9">
        <v>7820016836</v>
      </c>
      <c r="B4983" s="13"/>
      <c r="C4983" s="13" t="str">
        <f>IF(B4983="","не указан"&amp;COUNTIF($A$3:$A4983,A4983),B4983)</f>
        <v>не указан1</v>
      </c>
      <c r="D4983" s="10" t="str">
        <f t="shared" si="154"/>
        <v>7820016836не указан1</v>
      </c>
      <c r="E4983" s="10"/>
      <c r="F4983" s="10" t="s">
        <v>16</v>
      </c>
      <c r="G4983" s="10" t="s">
        <v>1851</v>
      </c>
      <c r="H4983" s="11" t="s">
        <v>1945</v>
      </c>
      <c r="I4983" s="2">
        <f t="shared" si="155"/>
        <v>1</v>
      </c>
      <c r="J4983" s="2" t="s">
        <v>11974</v>
      </c>
    </row>
    <row r="4984" spans="1:10" x14ac:dyDescent="0.25">
      <c r="A4984" s="12">
        <v>7820018618</v>
      </c>
      <c r="B4984" s="13" t="s">
        <v>3101</v>
      </c>
      <c r="C4984" s="13" t="str">
        <f>IF(B4984="","не указан"&amp;COUNTIF($A$3:$A4984,A4984),B4984)</f>
        <v>Административное-хозяйственное</v>
      </c>
      <c r="D4984" s="10" t="str">
        <f t="shared" si="154"/>
        <v>7820018618Административное-хозяйственное</v>
      </c>
      <c r="E4984" s="13" t="s">
        <v>3102</v>
      </c>
      <c r="F4984" s="13" t="s">
        <v>2243</v>
      </c>
      <c r="G4984" s="13" t="s">
        <v>2640</v>
      </c>
      <c r="H4984" s="14" t="s">
        <v>2658</v>
      </c>
      <c r="I4984" s="2">
        <f t="shared" si="155"/>
        <v>3</v>
      </c>
      <c r="J4984" s="2" t="s">
        <v>11974</v>
      </c>
    </row>
    <row r="4985" spans="1:10" x14ac:dyDescent="0.25">
      <c r="A4985" s="9">
        <v>7820018618</v>
      </c>
      <c r="B4985" s="13"/>
      <c r="C4985" s="13" t="str">
        <f>IF(B4985="","не указан"&amp;COUNTIF($A$3:$A4985,A4985),B4985)</f>
        <v>не указан2</v>
      </c>
      <c r="D4985" s="10" t="str">
        <f t="shared" si="154"/>
        <v>7820018618не указан2</v>
      </c>
      <c r="E4985" s="10" t="s">
        <v>3788</v>
      </c>
      <c r="F4985" s="10" t="s">
        <v>2243</v>
      </c>
      <c r="G4985" s="10" t="s">
        <v>2640</v>
      </c>
      <c r="H4985" s="11" t="s">
        <v>2658</v>
      </c>
      <c r="I4985" s="2">
        <f t="shared" si="155"/>
        <v>2</v>
      </c>
      <c r="J4985" s="2" t="s">
        <v>11974</v>
      </c>
    </row>
    <row r="4986" spans="1:10" x14ac:dyDescent="0.25">
      <c r="A4986" s="12">
        <v>7820018618</v>
      </c>
      <c r="B4986" s="13" t="s">
        <v>10422</v>
      </c>
      <c r="C4986" s="13" t="str">
        <f>IF(B4986="","не указан"&amp;COUNTIF($A$3:$A4986,A4986),B4986)</f>
        <v>Социальное обслуживание детей-инвалидов с нарушниями умственного развития и множественного нарушения развития</v>
      </c>
      <c r="D4986" s="10" t="str">
        <f t="shared" si="154"/>
        <v>7820018618Социальное обслуживание детей-инвалидов с нарушниями умственного развития и множественного нарушения развития</v>
      </c>
      <c r="E4986" s="13" t="s">
        <v>10423</v>
      </c>
      <c r="F4986" s="13" t="s">
        <v>2243</v>
      </c>
      <c r="G4986" s="13" t="s">
        <v>2640</v>
      </c>
      <c r="H4986" s="14" t="s">
        <v>2658</v>
      </c>
      <c r="I4986" s="2">
        <f t="shared" si="155"/>
        <v>1</v>
      </c>
      <c r="J4986" s="2" t="s">
        <v>11974</v>
      </c>
    </row>
    <row r="4987" spans="1:10" x14ac:dyDescent="0.25">
      <c r="A4987" s="9">
        <v>7820018801</v>
      </c>
      <c r="B4987" s="10" t="s">
        <v>6885</v>
      </c>
      <c r="C4987" s="13" t="str">
        <f>IF(B4987="","не указан"&amp;COUNTIF($A$3:$A4987,A4987),B4987)</f>
        <v>кордегардия северная</v>
      </c>
      <c r="D4987" s="10" t="str">
        <f t="shared" si="154"/>
        <v>7820018801кордегардия северная</v>
      </c>
      <c r="E4987" s="10" t="s">
        <v>6886</v>
      </c>
      <c r="F4987" s="10" t="s">
        <v>16</v>
      </c>
      <c r="G4987" s="10" t="s">
        <v>1851</v>
      </c>
      <c r="H4987" s="11" t="s">
        <v>1940</v>
      </c>
      <c r="I4987" s="2">
        <f t="shared" si="155"/>
        <v>3</v>
      </c>
      <c r="J4987" s="2" t="s">
        <v>11974</v>
      </c>
    </row>
    <row r="4988" spans="1:10" x14ac:dyDescent="0.25">
      <c r="A4988" s="12">
        <v>7820018801</v>
      </c>
      <c r="B4988" s="13" t="s">
        <v>6887</v>
      </c>
      <c r="C4988" s="13" t="str">
        <f>IF(B4988="","не указан"&amp;COUNTIF($A$3:$A4988,A4988),B4988)</f>
        <v>кордегардия южная</v>
      </c>
      <c r="D4988" s="10" t="str">
        <f t="shared" si="154"/>
        <v>7820018801кордегардия южная</v>
      </c>
      <c r="E4988" s="13" t="s">
        <v>6888</v>
      </c>
      <c r="F4988" s="13" t="s">
        <v>16</v>
      </c>
      <c r="G4988" s="13" t="s">
        <v>1851</v>
      </c>
      <c r="H4988" s="14" t="s">
        <v>1940</v>
      </c>
      <c r="I4988" s="2">
        <f t="shared" si="155"/>
        <v>2</v>
      </c>
      <c r="J4988" s="2" t="s">
        <v>11974</v>
      </c>
    </row>
    <row r="4989" spans="1:10" x14ac:dyDescent="0.25">
      <c r="A4989" s="9">
        <v>7820018801</v>
      </c>
      <c r="B4989" s="13"/>
      <c r="C4989" s="13" t="str">
        <f>IF(B4989="","не указан"&amp;COUNTIF($A$3:$A4989,A4989),B4989)</f>
        <v>не указан3</v>
      </c>
      <c r="D4989" s="10" t="str">
        <f t="shared" si="154"/>
        <v>7820018801не указан3</v>
      </c>
      <c r="E4989" s="10" t="s">
        <v>7400</v>
      </c>
      <c r="F4989" s="10" t="s">
        <v>16</v>
      </c>
      <c r="G4989" s="10" t="s">
        <v>1851</v>
      </c>
      <c r="H4989" s="11" t="s">
        <v>1940</v>
      </c>
      <c r="I4989" s="2">
        <f t="shared" si="155"/>
        <v>1</v>
      </c>
      <c r="J4989" s="2" t="s">
        <v>11974</v>
      </c>
    </row>
    <row r="4990" spans="1:10" x14ac:dyDescent="0.25">
      <c r="A4990" s="12">
        <v>7820018897</v>
      </c>
      <c r="B4990" s="13"/>
      <c r="C4990" s="13" t="str">
        <f>IF(B4990="","не указан"&amp;COUNTIF($A$3:$A4990,A4990),B4990)</f>
        <v>не указан1</v>
      </c>
      <c r="D4990" s="10" t="str">
        <f t="shared" si="154"/>
        <v>7820018897не указан1</v>
      </c>
      <c r="E4990" s="13" t="s">
        <v>7404</v>
      </c>
      <c r="F4990" s="13" t="s">
        <v>16</v>
      </c>
      <c r="G4990" s="13" t="s">
        <v>1851</v>
      </c>
      <c r="H4990" s="14" t="s">
        <v>1942</v>
      </c>
      <c r="I4990" s="2">
        <f t="shared" si="155"/>
        <v>1</v>
      </c>
      <c r="J4990" s="2" t="s">
        <v>11974</v>
      </c>
    </row>
    <row r="4991" spans="1:10" x14ac:dyDescent="0.25">
      <c r="A4991" s="9">
        <v>7820019280</v>
      </c>
      <c r="B4991" s="13"/>
      <c r="C4991" s="13" t="str">
        <f>IF(B4991="","не указан"&amp;COUNTIF($A$3:$A4991,A4991),B4991)</f>
        <v>не указан1</v>
      </c>
      <c r="D4991" s="10" t="str">
        <f t="shared" si="154"/>
        <v>7820019280не указан1</v>
      </c>
      <c r="E4991" s="10" t="s">
        <v>7663</v>
      </c>
      <c r="F4991" s="10" t="s">
        <v>16</v>
      </c>
      <c r="G4991" s="10" t="s">
        <v>1851</v>
      </c>
      <c r="H4991" s="11" t="s">
        <v>1947</v>
      </c>
      <c r="I4991" s="2">
        <f t="shared" si="155"/>
        <v>1</v>
      </c>
      <c r="J4991" s="2" t="s">
        <v>11974</v>
      </c>
    </row>
    <row r="4992" spans="1:10" x14ac:dyDescent="0.25">
      <c r="A4992" s="12">
        <v>7820020247</v>
      </c>
      <c r="B4992" s="13" t="s">
        <v>5397</v>
      </c>
      <c r="C4992" s="13" t="str">
        <f>IF(B4992="","не указан"&amp;COUNTIF($A$3:$A4992,A4992),B4992)</f>
        <v>детское дошкольное учреждение</v>
      </c>
      <c r="D4992" s="10" t="str">
        <f t="shared" si="154"/>
        <v>7820020247детское дошкольное учреждение</v>
      </c>
      <c r="E4992" s="13" t="s">
        <v>5398</v>
      </c>
      <c r="F4992" s="13" t="s">
        <v>16</v>
      </c>
      <c r="G4992" s="13" t="s">
        <v>1851</v>
      </c>
      <c r="H4992" s="14" t="s">
        <v>1860</v>
      </c>
      <c r="I4992" s="2">
        <f t="shared" si="155"/>
        <v>1</v>
      </c>
      <c r="J4992" s="2" t="s">
        <v>11974</v>
      </c>
    </row>
    <row r="4993" spans="1:10" x14ac:dyDescent="0.25">
      <c r="A4993" s="9">
        <v>7820020254</v>
      </c>
      <c r="B4993" s="10" t="s">
        <v>3989</v>
      </c>
      <c r="C4993" s="13" t="str">
        <f>IF(B4993="","не указан"&amp;COUNTIF($A$3:$A4993,A4993),B4993)</f>
        <v>ГБДОУ №34 Пушкинского района СПб Здание №1</v>
      </c>
      <c r="D4993" s="10" t="str">
        <f t="shared" si="154"/>
        <v>7820020254ГБДОУ №34 Пушкинского района СПб Здание №1</v>
      </c>
      <c r="E4993" s="10" t="s">
        <v>3990</v>
      </c>
      <c r="F4993" s="10" t="s">
        <v>16</v>
      </c>
      <c r="G4993" s="10" t="s">
        <v>1851</v>
      </c>
      <c r="H4993" s="11" t="s">
        <v>1876</v>
      </c>
      <c r="I4993" s="2">
        <f t="shared" si="155"/>
        <v>2</v>
      </c>
      <c r="J4993" s="2" t="s">
        <v>11974</v>
      </c>
    </row>
    <row r="4994" spans="1:10" x14ac:dyDescent="0.25">
      <c r="A4994" s="12">
        <v>7820020254</v>
      </c>
      <c r="B4994" s="13" t="s">
        <v>3991</v>
      </c>
      <c r="C4994" s="13" t="str">
        <f>IF(B4994="","не указан"&amp;COUNTIF($A$3:$A4994,A4994),B4994)</f>
        <v>ГБДОУ №34 Пушкинского района СПб Здание №2</v>
      </c>
      <c r="D4994" s="10" t="str">
        <f t="shared" si="154"/>
        <v>7820020254ГБДОУ №34 Пушкинского района СПб Здание №2</v>
      </c>
      <c r="E4994" s="13"/>
      <c r="F4994" s="13" t="s">
        <v>16</v>
      </c>
      <c r="G4994" s="13" t="s">
        <v>1851</v>
      </c>
      <c r="H4994" s="14" t="s">
        <v>1876</v>
      </c>
      <c r="I4994" s="2">
        <f t="shared" si="155"/>
        <v>1</v>
      </c>
      <c r="J4994" s="2" t="s">
        <v>11974</v>
      </c>
    </row>
    <row r="4995" spans="1:10" x14ac:dyDescent="0.25">
      <c r="A4995" s="9">
        <v>7820020261</v>
      </c>
      <c r="B4995" s="13"/>
      <c r="C4995" s="13" t="str">
        <f>IF(B4995="","не указан"&amp;COUNTIF($A$3:$A4995,A4995),B4995)</f>
        <v>не указан1</v>
      </c>
      <c r="D4995" s="10" t="str">
        <f t="shared" si="154"/>
        <v>7820020261не указан1</v>
      </c>
      <c r="E4995" s="10" t="s">
        <v>8680</v>
      </c>
      <c r="F4995" s="10" t="s">
        <v>16</v>
      </c>
      <c r="G4995" s="10" t="s">
        <v>1851</v>
      </c>
      <c r="H4995" s="11" t="s">
        <v>1918</v>
      </c>
      <c r="I4995" s="2">
        <f t="shared" si="155"/>
        <v>2</v>
      </c>
      <c r="J4995" s="2" t="s">
        <v>11974</v>
      </c>
    </row>
    <row r="4996" spans="1:10" x14ac:dyDescent="0.25">
      <c r="A4996" s="12">
        <v>7820020261</v>
      </c>
      <c r="B4996" s="13"/>
      <c r="C4996" s="13" t="str">
        <f>IF(B4996="","не указан"&amp;COUNTIF($A$3:$A4996,A4996),B4996)</f>
        <v>не указан2</v>
      </c>
      <c r="D4996" s="10" t="str">
        <f t="shared" ref="D4996:D5059" si="156">A4996&amp;C4996</f>
        <v>7820020261не указан2</v>
      </c>
      <c r="E4996" s="13" t="s">
        <v>11838</v>
      </c>
      <c r="F4996" s="13" t="s">
        <v>16</v>
      </c>
      <c r="G4996" s="13" t="s">
        <v>1851</v>
      </c>
      <c r="H4996" s="14" t="s">
        <v>1918</v>
      </c>
      <c r="I4996" s="2">
        <f t="shared" ref="I4996:I5059" si="157">COUNTIF(A4996:A11727,A4996)</f>
        <v>1</v>
      </c>
      <c r="J4996" s="2" t="s">
        <v>11974</v>
      </c>
    </row>
    <row r="4997" spans="1:10" x14ac:dyDescent="0.25">
      <c r="A4997" s="9">
        <v>7820020293</v>
      </c>
      <c r="B4997" s="13"/>
      <c r="C4997" s="13" t="str">
        <f>IF(B4997="","не указан"&amp;COUNTIF($A$3:$A4997,A4997),B4997)</f>
        <v>не указан1</v>
      </c>
      <c r="D4997" s="10" t="str">
        <f t="shared" si="156"/>
        <v>7820020293не указан1</v>
      </c>
      <c r="E4997" s="10" t="s">
        <v>6244</v>
      </c>
      <c r="F4997" s="10" t="s">
        <v>16</v>
      </c>
      <c r="G4997" s="10" t="s">
        <v>1851</v>
      </c>
      <c r="H4997" s="11" t="s">
        <v>1852</v>
      </c>
      <c r="I4997" s="2">
        <f t="shared" si="157"/>
        <v>1</v>
      </c>
      <c r="J4997" s="2" t="s">
        <v>11974</v>
      </c>
    </row>
    <row r="4998" spans="1:10" x14ac:dyDescent="0.25">
      <c r="A4998" s="12">
        <v>7820020303</v>
      </c>
      <c r="B4998" s="13" t="s">
        <v>3851</v>
      </c>
      <c r="C4998" s="13" t="str">
        <f>IF(B4998="","не указан"&amp;COUNTIF($A$3:$A4998,A4998),B4998)</f>
        <v>ГБДОУ детский сад № 2 Пушкинского района Санкт-Петербурга</v>
      </c>
      <c r="D4998" s="10" t="str">
        <f t="shared" si="156"/>
        <v>7820020303ГБДОУ детский сад № 2 Пушкинского района Санкт-Петербурга</v>
      </c>
      <c r="E4998" s="13" t="s">
        <v>3852</v>
      </c>
      <c r="F4998" s="13" t="s">
        <v>16</v>
      </c>
      <c r="G4998" s="13" t="s">
        <v>1851</v>
      </c>
      <c r="H4998" s="14" t="s">
        <v>1861</v>
      </c>
      <c r="I4998" s="2">
        <f t="shared" si="157"/>
        <v>2</v>
      </c>
      <c r="J4998" s="2" t="s">
        <v>11974</v>
      </c>
    </row>
    <row r="4999" spans="1:10" x14ac:dyDescent="0.25">
      <c r="A4999" s="9">
        <v>7820020303</v>
      </c>
      <c r="B4999" s="10" t="s">
        <v>10047</v>
      </c>
      <c r="C4999" s="13" t="str">
        <f>IF(B4999="","не указан"&amp;COUNTIF($A$3:$A4999,A4999),B4999)</f>
        <v>Санкт-Петербург, г. Пушкин, ул. Красной Звезды, д.10, литер А</v>
      </c>
      <c r="D4999" s="10" t="str">
        <f t="shared" si="156"/>
        <v>7820020303Санкт-Петербург, г. Пушкин, ул. Красной Звезды, д.10, литер А</v>
      </c>
      <c r="E4999" s="10" t="s">
        <v>10048</v>
      </c>
      <c r="F4999" s="10" t="s">
        <v>16</v>
      </c>
      <c r="G4999" s="10" t="s">
        <v>1851</v>
      </c>
      <c r="H4999" s="11" t="s">
        <v>1861</v>
      </c>
      <c r="I4999" s="2">
        <f t="shared" si="157"/>
        <v>1</v>
      </c>
      <c r="J4999" s="2" t="s">
        <v>11974</v>
      </c>
    </row>
    <row r="5000" spans="1:10" x14ac:dyDescent="0.25">
      <c r="A5000" s="12">
        <v>7820020310</v>
      </c>
      <c r="B5000" s="13"/>
      <c r="C5000" s="13" t="str">
        <f>IF(B5000="","не указан"&amp;COUNTIF($A$3:$A5000,A5000),B5000)</f>
        <v>не указан1</v>
      </c>
      <c r="D5000" s="10" t="str">
        <f t="shared" si="156"/>
        <v>7820020310не указан1</v>
      </c>
      <c r="E5000" s="13" t="s">
        <v>5721</v>
      </c>
      <c r="F5000" s="13" t="s">
        <v>16</v>
      </c>
      <c r="G5000" s="13" t="s">
        <v>1851</v>
      </c>
      <c r="H5000" s="14" t="s">
        <v>1871</v>
      </c>
      <c r="I5000" s="2">
        <f t="shared" si="157"/>
        <v>1</v>
      </c>
      <c r="J5000" s="2" t="s">
        <v>11974</v>
      </c>
    </row>
    <row r="5001" spans="1:10" x14ac:dyDescent="0.25">
      <c r="A5001" s="9">
        <v>7820020328</v>
      </c>
      <c r="B5001" s="13"/>
      <c r="C5001" s="13" t="str">
        <f>IF(B5001="","не указан"&amp;COUNTIF($A$3:$A5001,A5001),B5001)</f>
        <v>не указан1</v>
      </c>
      <c r="D5001" s="10" t="str">
        <f t="shared" si="156"/>
        <v>7820020328не указан1</v>
      </c>
      <c r="E5001" s="10" t="s">
        <v>6277</v>
      </c>
      <c r="F5001" s="10" t="s">
        <v>16</v>
      </c>
      <c r="G5001" s="10" t="s">
        <v>1851</v>
      </c>
      <c r="H5001" s="11" t="s">
        <v>1882</v>
      </c>
      <c r="I5001" s="2">
        <f t="shared" si="157"/>
        <v>1</v>
      </c>
      <c r="J5001" s="2" t="s">
        <v>11974</v>
      </c>
    </row>
    <row r="5002" spans="1:10" x14ac:dyDescent="0.25">
      <c r="A5002" s="12">
        <v>7820020335</v>
      </c>
      <c r="B5002" s="13" t="s">
        <v>4462</v>
      </c>
      <c r="C5002" s="13" t="str">
        <f>IF(B5002="","не указан"&amp;COUNTIF($A$3:$A5002,A5002),B5002)</f>
        <v>Государственное бюджетное дошкольное образовательное учреждение детский сад № 5 Пушкинского района Санкт-Петербурга</v>
      </c>
      <c r="D5002" s="10" t="str">
        <f t="shared" si="156"/>
        <v>7820020335Государственное бюджетное дошкольное образовательное учреждение детский сад № 5 Пушкинского района Санкт-Петербурга</v>
      </c>
      <c r="E5002" s="13" t="s">
        <v>4463</v>
      </c>
      <c r="F5002" s="13" t="s">
        <v>16</v>
      </c>
      <c r="G5002" s="13" t="s">
        <v>1851</v>
      </c>
      <c r="H5002" s="14" t="s">
        <v>1891</v>
      </c>
      <c r="I5002" s="2">
        <f t="shared" si="157"/>
        <v>2</v>
      </c>
      <c r="J5002" s="2" t="s">
        <v>11974</v>
      </c>
    </row>
    <row r="5003" spans="1:10" x14ac:dyDescent="0.25">
      <c r="A5003" s="9">
        <v>7820020335</v>
      </c>
      <c r="B5003" s="10" t="s">
        <v>5293</v>
      </c>
      <c r="C5003" s="13" t="str">
        <f>IF(B5003="","не указан"&amp;COUNTIF($A$3:$A5003,A5003),B5003)</f>
        <v>Детский сад и ясли</v>
      </c>
      <c r="D5003" s="10" t="str">
        <f t="shared" si="156"/>
        <v>7820020335Детский сад и ясли</v>
      </c>
      <c r="E5003" s="10" t="s">
        <v>5294</v>
      </c>
      <c r="F5003" s="10" t="s">
        <v>16</v>
      </c>
      <c r="G5003" s="10" t="s">
        <v>1851</v>
      </c>
      <c r="H5003" s="11" t="s">
        <v>1891</v>
      </c>
      <c r="I5003" s="2">
        <f t="shared" si="157"/>
        <v>1</v>
      </c>
      <c r="J5003" s="2" t="s">
        <v>11974</v>
      </c>
    </row>
    <row r="5004" spans="1:10" x14ac:dyDescent="0.25">
      <c r="A5004" s="12">
        <v>7820020342</v>
      </c>
      <c r="B5004" s="13"/>
      <c r="C5004" s="13" t="str">
        <f>IF(B5004="","не указан"&amp;COUNTIF($A$3:$A5004,A5004),B5004)</f>
        <v>не указан1</v>
      </c>
      <c r="D5004" s="10" t="str">
        <f t="shared" si="156"/>
        <v>7820020342не указан1</v>
      </c>
      <c r="E5004" s="13" t="s">
        <v>6276</v>
      </c>
      <c r="F5004" s="13" t="s">
        <v>16</v>
      </c>
      <c r="G5004" s="13" t="s">
        <v>1851</v>
      </c>
      <c r="H5004" s="14" t="s">
        <v>1892</v>
      </c>
      <c r="I5004" s="2">
        <f t="shared" si="157"/>
        <v>1</v>
      </c>
      <c r="J5004" s="2" t="s">
        <v>11974</v>
      </c>
    </row>
    <row r="5005" spans="1:10" x14ac:dyDescent="0.25">
      <c r="A5005" s="9">
        <v>7820020350</v>
      </c>
      <c r="B5005" s="13"/>
      <c r="C5005" s="13" t="str">
        <f>IF(B5005="","не указан"&amp;COUNTIF($A$3:$A5005,A5005),B5005)</f>
        <v>не указан1</v>
      </c>
      <c r="D5005" s="10" t="str">
        <f t="shared" si="156"/>
        <v>7820020350не указан1</v>
      </c>
      <c r="E5005" s="10" t="s">
        <v>4993</v>
      </c>
      <c r="F5005" s="10" t="s">
        <v>16</v>
      </c>
      <c r="G5005" s="10" t="s">
        <v>1851</v>
      </c>
      <c r="H5005" s="11" t="s">
        <v>1893</v>
      </c>
      <c r="I5005" s="2">
        <f t="shared" si="157"/>
        <v>1</v>
      </c>
      <c r="J5005" s="2" t="s">
        <v>11974</v>
      </c>
    </row>
    <row r="5006" spans="1:10" x14ac:dyDescent="0.25">
      <c r="A5006" s="12">
        <v>7820020367</v>
      </c>
      <c r="B5006" s="13" t="s">
        <v>5322</v>
      </c>
      <c r="C5006" s="13" t="str">
        <f>IF(B5006="","не указан"&amp;COUNTIF($A$3:$A5006,A5006),B5006)</f>
        <v>детский сад № 25</v>
      </c>
      <c r="D5006" s="10" t="str">
        <f t="shared" si="156"/>
        <v>7820020367детский сад № 25</v>
      </c>
      <c r="E5006" s="13" t="s">
        <v>5323</v>
      </c>
      <c r="F5006" s="13" t="s">
        <v>16</v>
      </c>
      <c r="G5006" s="13" t="s">
        <v>1851</v>
      </c>
      <c r="H5006" s="14" t="s">
        <v>1867</v>
      </c>
      <c r="I5006" s="2">
        <f t="shared" si="157"/>
        <v>1</v>
      </c>
      <c r="J5006" s="2" t="s">
        <v>11974</v>
      </c>
    </row>
    <row r="5007" spans="1:10" x14ac:dyDescent="0.25">
      <c r="A5007" s="9">
        <v>7820020374</v>
      </c>
      <c r="B5007" s="10" t="s">
        <v>6172</v>
      </c>
      <c r="C5007" s="13" t="str">
        <f>IF(B5007="","не указан"&amp;COUNTIF($A$3:$A5007,A5007),B5007)</f>
        <v>Здание ГБДОУ</v>
      </c>
      <c r="D5007" s="10" t="str">
        <f t="shared" si="156"/>
        <v>7820020374Здание ГБДОУ</v>
      </c>
      <c r="E5007" s="10" t="s">
        <v>6173</v>
      </c>
      <c r="F5007" s="10" t="s">
        <v>16</v>
      </c>
      <c r="G5007" s="10" t="s">
        <v>1851</v>
      </c>
      <c r="H5007" s="11" t="s">
        <v>1869</v>
      </c>
      <c r="I5007" s="2">
        <f t="shared" si="157"/>
        <v>1</v>
      </c>
      <c r="J5007" s="2" t="s">
        <v>11974</v>
      </c>
    </row>
    <row r="5008" spans="1:10" x14ac:dyDescent="0.25">
      <c r="A5008" s="12">
        <v>7820020381</v>
      </c>
      <c r="B5008" s="13" t="s">
        <v>4400</v>
      </c>
      <c r="C5008" s="13" t="str">
        <f>IF(B5008="","не указан"&amp;COUNTIF($A$3:$A5008,A5008),B5008)</f>
        <v>Государственное бюджетное дошкольное образовательное учреждение детский сад № 28 Пушкинского района Санкт-Петербурга</v>
      </c>
      <c r="D5008" s="10" t="str">
        <f t="shared" si="156"/>
        <v>7820020381Государственное бюджетное дошкольное образовательное учреждение детский сад № 28 Пушкинского района Санкт-Петербурга</v>
      </c>
      <c r="E5008" s="13" t="s">
        <v>4401</v>
      </c>
      <c r="F5008" s="13" t="s">
        <v>16</v>
      </c>
      <c r="G5008" s="13" t="s">
        <v>1851</v>
      </c>
      <c r="H5008" s="14" t="s">
        <v>1870</v>
      </c>
      <c r="I5008" s="2">
        <f t="shared" si="157"/>
        <v>1</v>
      </c>
      <c r="J5008" s="2" t="s">
        <v>11974</v>
      </c>
    </row>
    <row r="5009" spans="1:10" x14ac:dyDescent="0.25">
      <c r="A5009" s="9">
        <v>7820020399</v>
      </c>
      <c r="B5009" s="13"/>
      <c r="C5009" s="13" t="str">
        <f>IF(B5009="","не указан"&amp;COUNTIF($A$3:$A5009,A5009),B5009)</f>
        <v>не указан1</v>
      </c>
      <c r="D5009" s="10" t="str">
        <f t="shared" si="156"/>
        <v>7820020399не указан1</v>
      </c>
      <c r="E5009" s="10" t="s">
        <v>6248</v>
      </c>
      <c r="F5009" s="10" t="s">
        <v>16</v>
      </c>
      <c r="G5009" s="10" t="s">
        <v>1851</v>
      </c>
      <c r="H5009" s="11" t="s">
        <v>1873</v>
      </c>
      <c r="I5009" s="2">
        <f t="shared" si="157"/>
        <v>1</v>
      </c>
      <c r="J5009" s="2" t="s">
        <v>11974</v>
      </c>
    </row>
    <row r="5010" spans="1:10" x14ac:dyDescent="0.25">
      <c r="A5010" s="12">
        <v>7820020409</v>
      </c>
      <c r="B5010" s="13"/>
      <c r="C5010" s="13" t="str">
        <f>IF(B5010="","не указан"&amp;COUNTIF($A$3:$A5010,A5010),B5010)</f>
        <v>не указан1</v>
      </c>
      <c r="D5010" s="10" t="str">
        <f t="shared" si="156"/>
        <v>7820020409не указан1</v>
      </c>
      <c r="E5010" s="13" t="s">
        <v>5778</v>
      </c>
      <c r="F5010" s="13" t="s">
        <v>16</v>
      </c>
      <c r="G5010" s="13" t="s">
        <v>1851</v>
      </c>
      <c r="H5010" s="14" t="s">
        <v>1855</v>
      </c>
      <c r="I5010" s="2">
        <f t="shared" si="157"/>
        <v>1</v>
      </c>
      <c r="J5010" s="2" t="s">
        <v>11974</v>
      </c>
    </row>
    <row r="5011" spans="1:10" x14ac:dyDescent="0.25">
      <c r="A5011" s="9">
        <v>7820020423</v>
      </c>
      <c r="B5011" s="10" t="s">
        <v>2924</v>
      </c>
      <c r="C5011" s="13" t="str">
        <f>IF(B5011="","не указан"&amp;COUNTIF($A$3:$A5011,A5011),B5011)</f>
        <v>Административно-жилой корпус</v>
      </c>
      <c r="D5011" s="10" t="str">
        <f t="shared" si="156"/>
        <v>7820020423Административно-жилой корпус</v>
      </c>
      <c r="E5011" s="10" t="s">
        <v>2925</v>
      </c>
      <c r="F5011" s="10" t="s">
        <v>2243</v>
      </c>
      <c r="G5011" s="10" t="s">
        <v>2640</v>
      </c>
      <c r="H5011" s="11" t="s">
        <v>2678</v>
      </c>
      <c r="I5011" s="2">
        <f t="shared" si="157"/>
        <v>1</v>
      </c>
      <c r="J5011" s="2" t="s">
        <v>11974</v>
      </c>
    </row>
    <row r="5012" spans="1:10" x14ac:dyDescent="0.25">
      <c r="A5012" s="12">
        <v>7820020430</v>
      </c>
      <c r="B5012" s="13"/>
      <c r="C5012" s="13" t="str">
        <f>IF(B5012="","не указан"&amp;COUNTIF($A$3:$A5012,A5012),B5012)</f>
        <v>не указан1</v>
      </c>
      <c r="D5012" s="10" t="str">
        <f t="shared" si="156"/>
        <v>7820020430не указан1</v>
      </c>
      <c r="E5012" s="13" t="s">
        <v>7603</v>
      </c>
      <c r="F5012" s="13" t="s">
        <v>16</v>
      </c>
      <c r="G5012" s="13" t="s">
        <v>1851</v>
      </c>
      <c r="H5012" s="14" t="s">
        <v>1895</v>
      </c>
      <c r="I5012" s="2">
        <f t="shared" si="157"/>
        <v>1</v>
      </c>
      <c r="J5012" s="2" t="s">
        <v>11974</v>
      </c>
    </row>
    <row r="5013" spans="1:10" x14ac:dyDescent="0.25">
      <c r="A5013" s="9">
        <v>7820020455</v>
      </c>
      <c r="B5013" s="10" t="s">
        <v>5291</v>
      </c>
      <c r="C5013" s="13" t="str">
        <f>IF(B5013="","не указан"&amp;COUNTIF($A$3:$A5013,A5013),B5013)</f>
        <v>детский сад и ясли</v>
      </c>
      <c r="D5013" s="10" t="str">
        <f t="shared" si="156"/>
        <v>7820020455детский сад и ясли</v>
      </c>
      <c r="E5013" s="10" t="s">
        <v>5292</v>
      </c>
      <c r="F5013" s="10" t="s">
        <v>16</v>
      </c>
      <c r="G5013" s="10" t="s">
        <v>1851</v>
      </c>
      <c r="H5013" s="11" t="s">
        <v>1875</v>
      </c>
      <c r="I5013" s="2">
        <f t="shared" si="157"/>
        <v>1</v>
      </c>
      <c r="J5013" s="2" t="s">
        <v>11974</v>
      </c>
    </row>
    <row r="5014" spans="1:10" x14ac:dyDescent="0.25">
      <c r="A5014" s="12">
        <v>7820020462</v>
      </c>
      <c r="B5014" s="13"/>
      <c r="C5014" s="13" t="str">
        <f>IF(B5014="","не указан"&amp;COUNTIF($A$3:$A5014,A5014),B5014)</f>
        <v>не указан1</v>
      </c>
      <c r="D5014" s="10" t="str">
        <f t="shared" si="156"/>
        <v>7820020462не указан1</v>
      </c>
      <c r="E5014" s="13" t="s">
        <v>5161</v>
      </c>
      <c r="F5014" s="13" t="s">
        <v>16</v>
      </c>
      <c r="G5014" s="13" t="s">
        <v>1851</v>
      </c>
      <c r="H5014" s="14" t="s">
        <v>1874</v>
      </c>
      <c r="I5014" s="2">
        <f t="shared" si="157"/>
        <v>1</v>
      </c>
      <c r="J5014" s="2" t="s">
        <v>11974</v>
      </c>
    </row>
    <row r="5015" spans="1:10" x14ac:dyDescent="0.25">
      <c r="A5015" s="9">
        <v>7820020487</v>
      </c>
      <c r="B5015" s="13"/>
      <c r="C5015" s="13" t="str">
        <f>IF(B5015="","не указан"&amp;COUNTIF($A$3:$A5015,A5015),B5015)</f>
        <v>не указан1</v>
      </c>
      <c r="D5015" s="10" t="str">
        <f t="shared" si="156"/>
        <v>7820020487не указан1</v>
      </c>
      <c r="E5015" s="10" t="s">
        <v>5801</v>
      </c>
      <c r="F5015" s="10" t="s">
        <v>16</v>
      </c>
      <c r="G5015" s="10" t="s">
        <v>1851</v>
      </c>
      <c r="H5015" s="11" t="s">
        <v>1856</v>
      </c>
      <c r="I5015" s="2">
        <f t="shared" si="157"/>
        <v>1</v>
      </c>
      <c r="J5015" s="2" t="s">
        <v>11974</v>
      </c>
    </row>
    <row r="5016" spans="1:10" x14ac:dyDescent="0.25">
      <c r="A5016" s="12">
        <v>7820020494</v>
      </c>
      <c r="B5016" s="13" t="s">
        <v>5810</v>
      </c>
      <c r="C5016" s="13" t="str">
        <f>IF(B5016="","не указан"&amp;COUNTIF($A$3:$A5016,A5016),B5016)</f>
        <v>Дошкольное образовательное учреждение (детский сад)</v>
      </c>
      <c r="D5016" s="10" t="str">
        <f t="shared" si="156"/>
        <v>7820020494Дошкольное образовательное учреждение (детский сад)</v>
      </c>
      <c r="E5016" s="13" t="s">
        <v>5811</v>
      </c>
      <c r="F5016" s="13" t="s">
        <v>16</v>
      </c>
      <c r="G5016" s="13" t="s">
        <v>1851</v>
      </c>
      <c r="H5016" s="14" t="s">
        <v>1857</v>
      </c>
      <c r="I5016" s="2">
        <f t="shared" si="157"/>
        <v>1</v>
      </c>
      <c r="J5016" s="2" t="s">
        <v>11974</v>
      </c>
    </row>
    <row r="5017" spans="1:10" x14ac:dyDescent="0.25">
      <c r="A5017" s="9">
        <v>7820020511</v>
      </c>
      <c r="B5017" s="10" t="s">
        <v>8320</v>
      </c>
      <c r="C5017" s="13" t="str">
        <f>IF(B5017="","не указан"&amp;COUNTIF($A$3:$A5017,A5017),B5017)</f>
        <v>общественного назначения</v>
      </c>
      <c r="D5017" s="10" t="str">
        <f t="shared" si="156"/>
        <v>7820020511общественного назначения</v>
      </c>
      <c r="E5017" s="10" t="s">
        <v>8321</v>
      </c>
      <c r="F5017" s="10" t="s">
        <v>16</v>
      </c>
      <c r="G5017" s="10" t="s">
        <v>1851</v>
      </c>
      <c r="H5017" s="11" t="s">
        <v>1858</v>
      </c>
      <c r="I5017" s="2">
        <f t="shared" si="157"/>
        <v>1</v>
      </c>
      <c r="J5017" s="2" t="s">
        <v>11974</v>
      </c>
    </row>
    <row r="5018" spans="1:10" x14ac:dyDescent="0.25">
      <c r="A5018" s="12">
        <v>7820020529</v>
      </c>
      <c r="B5018" s="13"/>
      <c r="C5018" s="13" t="str">
        <f>IF(B5018="","не указан"&amp;COUNTIF($A$3:$A5018,A5018),B5018)</f>
        <v>не указан1</v>
      </c>
      <c r="D5018" s="10" t="str">
        <f t="shared" si="156"/>
        <v>7820020529не указан1</v>
      </c>
      <c r="E5018" s="13" t="s">
        <v>5767</v>
      </c>
      <c r="F5018" s="13" t="s">
        <v>16</v>
      </c>
      <c r="G5018" s="13" t="s">
        <v>1851</v>
      </c>
      <c r="H5018" s="14" t="s">
        <v>1859</v>
      </c>
      <c r="I5018" s="2">
        <f t="shared" si="157"/>
        <v>1</v>
      </c>
      <c r="J5018" s="2" t="s">
        <v>11974</v>
      </c>
    </row>
    <row r="5019" spans="1:10" x14ac:dyDescent="0.25">
      <c r="A5019" s="9">
        <v>7820020543</v>
      </c>
      <c r="B5019" s="13"/>
      <c r="C5019" s="13" t="str">
        <f>IF(B5019="","не указан"&amp;COUNTIF($A$3:$A5019,A5019),B5019)</f>
        <v>не указан1</v>
      </c>
      <c r="D5019" s="10" t="str">
        <f t="shared" si="156"/>
        <v>7820020543не указан1</v>
      </c>
      <c r="E5019" s="10" t="s">
        <v>8002</v>
      </c>
      <c r="F5019" s="10" t="s">
        <v>16</v>
      </c>
      <c r="G5019" s="10" t="s">
        <v>1851</v>
      </c>
      <c r="H5019" s="11" t="s">
        <v>1919</v>
      </c>
      <c r="I5019" s="2">
        <f t="shared" si="157"/>
        <v>1</v>
      </c>
      <c r="J5019" s="2" t="s">
        <v>11974</v>
      </c>
    </row>
    <row r="5020" spans="1:10" x14ac:dyDescent="0.25">
      <c r="A5020" s="12">
        <v>7820020550</v>
      </c>
      <c r="B5020" s="13"/>
      <c r="C5020" s="13" t="str">
        <f>IF(B5020="","не указан"&amp;COUNTIF($A$3:$A5020,A5020),B5020)</f>
        <v>не указан1</v>
      </c>
      <c r="D5020" s="10" t="str">
        <f t="shared" si="156"/>
        <v>7820020550не указан1</v>
      </c>
      <c r="E5020" s="13" t="s">
        <v>8149</v>
      </c>
      <c r="F5020" s="13" t="s">
        <v>16</v>
      </c>
      <c r="G5020" s="13" t="s">
        <v>1851</v>
      </c>
      <c r="H5020" s="14" t="s">
        <v>1904</v>
      </c>
      <c r="I5020" s="2">
        <f t="shared" si="157"/>
        <v>1</v>
      </c>
      <c r="J5020" s="2" t="s">
        <v>11974</v>
      </c>
    </row>
    <row r="5021" spans="1:10" x14ac:dyDescent="0.25">
      <c r="A5021" s="9">
        <v>7820020568</v>
      </c>
      <c r="B5021" s="13"/>
      <c r="C5021" s="13" t="str">
        <f>IF(B5021="","не указан"&amp;COUNTIF($A$3:$A5021,A5021),B5021)</f>
        <v>не указан1</v>
      </c>
      <c r="D5021" s="10" t="str">
        <f t="shared" si="156"/>
        <v>7820020568не указан1</v>
      </c>
      <c r="E5021" s="10" t="s">
        <v>11168</v>
      </c>
      <c r="F5021" s="10" t="s">
        <v>16</v>
      </c>
      <c r="G5021" s="10" t="s">
        <v>1851</v>
      </c>
      <c r="H5021" s="11" t="s">
        <v>1908</v>
      </c>
      <c r="I5021" s="2">
        <f t="shared" si="157"/>
        <v>1</v>
      </c>
      <c r="J5021" s="2" t="s">
        <v>11974</v>
      </c>
    </row>
    <row r="5022" spans="1:10" x14ac:dyDescent="0.25">
      <c r="A5022" s="12">
        <v>7820020575</v>
      </c>
      <c r="B5022" s="13" t="s">
        <v>4051</v>
      </c>
      <c r="C5022" s="13" t="str">
        <f>IF(B5022="","не указан"&amp;COUNTIF($A$3:$A5022,A5022),B5022)</f>
        <v>ГБОУ школа № 460 Пушкинского района Санкт-Петербурга</v>
      </c>
      <c r="D5022" s="10" t="str">
        <f t="shared" si="156"/>
        <v>7820020575ГБОУ школа № 460 Пушкинского района Санкт-Петербурга</v>
      </c>
      <c r="E5022" s="13"/>
      <c r="F5022" s="13" t="s">
        <v>16</v>
      </c>
      <c r="G5022" s="13" t="s">
        <v>1851</v>
      </c>
      <c r="H5022" s="14" t="s">
        <v>1901</v>
      </c>
      <c r="I5022" s="2">
        <f t="shared" si="157"/>
        <v>3</v>
      </c>
      <c r="J5022" s="2" t="s">
        <v>11974</v>
      </c>
    </row>
    <row r="5023" spans="1:10" x14ac:dyDescent="0.25">
      <c r="A5023" s="9">
        <v>7820020575</v>
      </c>
      <c r="B5023" s="10" t="s">
        <v>8681</v>
      </c>
      <c r="C5023" s="13" t="str">
        <f>IF(B5023="","не указан"&amp;COUNTIF($A$3:$A5023,A5023),B5023)</f>
        <v>Отделение дошкольного образования</v>
      </c>
      <c r="D5023" s="10" t="str">
        <f t="shared" si="156"/>
        <v>7820020575Отделение дошкольного образования</v>
      </c>
      <c r="E5023" s="10" t="s">
        <v>8682</v>
      </c>
      <c r="F5023" s="10" t="s">
        <v>16</v>
      </c>
      <c r="G5023" s="10" t="s">
        <v>1851</v>
      </c>
      <c r="H5023" s="11" t="s">
        <v>1901</v>
      </c>
      <c r="I5023" s="2">
        <f t="shared" si="157"/>
        <v>2</v>
      </c>
      <c r="J5023" s="2" t="s">
        <v>11974</v>
      </c>
    </row>
    <row r="5024" spans="1:10" x14ac:dyDescent="0.25">
      <c r="A5024" s="12">
        <v>7820020575</v>
      </c>
      <c r="B5024" s="13"/>
      <c r="C5024" s="13" t="str">
        <f>IF(B5024="","не указан"&amp;COUNTIF($A$3:$A5024,A5024),B5024)</f>
        <v>не указан3</v>
      </c>
      <c r="D5024" s="10" t="str">
        <f t="shared" si="156"/>
        <v>7820020575не указан3</v>
      </c>
      <c r="E5024" s="13" t="s">
        <v>11762</v>
      </c>
      <c r="F5024" s="13" t="s">
        <v>16</v>
      </c>
      <c r="G5024" s="13" t="s">
        <v>1851</v>
      </c>
      <c r="H5024" s="14" t="s">
        <v>1901</v>
      </c>
      <c r="I5024" s="2">
        <f t="shared" si="157"/>
        <v>1</v>
      </c>
      <c r="J5024" s="2" t="s">
        <v>11974</v>
      </c>
    </row>
    <row r="5025" spans="1:10" x14ac:dyDescent="0.25">
      <c r="A5025" s="9">
        <v>7820020582</v>
      </c>
      <c r="B5025" s="10" t="s">
        <v>5448</v>
      </c>
      <c r="C5025" s="13" t="str">
        <f>IF(B5025="","не указан"&amp;COUNTIF($A$3:$A5025,A5025),B5025)</f>
        <v>детское учреждение</v>
      </c>
      <c r="D5025" s="10" t="str">
        <f t="shared" si="156"/>
        <v>7820020582детское учреждение</v>
      </c>
      <c r="E5025" s="10" t="s">
        <v>5449</v>
      </c>
      <c r="F5025" s="10" t="s">
        <v>16</v>
      </c>
      <c r="G5025" s="10" t="s">
        <v>1851</v>
      </c>
      <c r="H5025" s="11" t="s">
        <v>1910</v>
      </c>
      <c r="I5025" s="2">
        <f t="shared" si="157"/>
        <v>2</v>
      </c>
      <c r="J5025" s="2" t="s">
        <v>11974</v>
      </c>
    </row>
    <row r="5026" spans="1:10" x14ac:dyDescent="0.25">
      <c r="A5026" s="12">
        <v>7820020582</v>
      </c>
      <c r="B5026" s="13"/>
      <c r="C5026" s="13" t="str">
        <f>IF(B5026="","не указан"&amp;COUNTIF($A$3:$A5026,A5026),B5026)</f>
        <v>не указан2</v>
      </c>
      <c r="D5026" s="10" t="str">
        <f t="shared" si="156"/>
        <v>7820020582не указан2</v>
      </c>
      <c r="E5026" s="13" t="s">
        <v>7519</v>
      </c>
      <c r="F5026" s="13" t="s">
        <v>16</v>
      </c>
      <c r="G5026" s="13" t="s">
        <v>1851</v>
      </c>
      <c r="H5026" s="14" t="s">
        <v>1910</v>
      </c>
      <c r="I5026" s="2">
        <f t="shared" si="157"/>
        <v>1</v>
      </c>
      <c r="J5026" s="2" t="s">
        <v>11974</v>
      </c>
    </row>
    <row r="5027" spans="1:10" x14ac:dyDescent="0.25">
      <c r="A5027" s="9">
        <v>7820020590</v>
      </c>
      <c r="B5027" s="13"/>
      <c r="C5027" s="13" t="str">
        <f>IF(B5027="","не указан"&amp;COUNTIF($A$3:$A5027,A5027),B5027)</f>
        <v>не указан1</v>
      </c>
      <c r="D5027" s="10" t="str">
        <f t="shared" si="156"/>
        <v>7820020590не указан1</v>
      </c>
      <c r="E5027" s="10" t="s">
        <v>7955</v>
      </c>
      <c r="F5027" s="10" t="s">
        <v>16</v>
      </c>
      <c r="G5027" s="10" t="s">
        <v>1851</v>
      </c>
      <c r="H5027" s="11" t="s">
        <v>1896</v>
      </c>
      <c r="I5027" s="2">
        <f t="shared" si="157"/>
        <v>3</v>
      </c>
      <c r="J5027" s="2" t="s">
        <v>11974</v>
      </c>
    </row>
    <row r="5028" spans="1:10" x14ac:dyDescent="0.25">
      <c r="A5028" s="12">
        <v>7820020590</v>
      </c>
      <c r="B5028" s="13" t="s">
        <v>7962</v>
      </c>
      <c r="C5028" s="13" t="str">
        <f>IF(B5028="","не указан"&amp;COUNTIF($A$3:$A5028,A5028),B5028)</f>
        <v>Образовательная организация (начальная школа)</v>
      </c>
      <c r="D5028" s="10" t="str">
        <f t="shared" si="156"/>
        <v>7820020590Образовательная организация (начальная школа)</v>
      </c>
      <c r="E5028" s="13" t="s">
        <v>7963</v>
      </c>
      <c r="F5028" s="13" t="s">
        <v>16</v>
      </c>
      <c r="G5028" s="13" t="s">
        <v>1851</v>
      </c>
      <c r="H5028" s="14" t="s">
        <v>1896</v>
      </c>
      <c r="I5028" s="2">
        <f t="shared" si="157"/>
        <v>2</v>
      </c>
      <c r="J5028" s="2" t="s">
        <v>11974</v>
      </c>
    </row>
    <row r="5029" spans="1:10" x14ac:dyDescent="0.25">
      <c r="A5029" s="9">
        <v>7820020590</v>
      </c>
      <c r="B5029" s="10" t="s">
        <v>8288</v>
      </c>
      <c r="C5029" s="13" t="str">
        <f>IF(B5029="","не указан"&amp;COUNTIF($A$3:$A5029,A5029),B5029)</f>
        <v>Общеобразовательное учреждение</v>
      </c>
      <c r="D5029" s="10" t="str">
        <f t="shared" si="156"/>
        <v>7820020590Общеобразовательное учреждение</v>
      </c>
      <c r="E5029" s="10"/>
      <c r="F5029" s="10" t="s">
        <v>16</v>
      </c>
      <c r="G5029" s="10" t="s">
        <v>1851</v>
      </c>
      <c r="H5029" s="11" t="s">
        <v>1896</v>
      </c>
      <c r="I5029" s="2">
        <f t="shared" si="157"/>
        <v>1</v>
      </c>
      <c r="J5029" s="2" t="s">
        <v>11974</v>
      </c>
    </row>
    <row r="5030" spans="1:10" x14ac:dyDescent="0.25">
      <c r="A5030" s="12">
        <v>7820020600</v>
      </c>
      <c r="B5030" s="13" t="s">
        <v>8534</v>
      </c>
      <c r="C5030" s="13" t="str">
        <f>IF(B5030="","не указан"&amp;COUNTIF($A$3:$A5030,A5030),B5030)</f>
        <v>Осуществление образовательного процесса</v>
      </c>
      <c r="D5030" s="10" t="str">
        <f t="shared" si="156"/>
        <v>7820020600Осуществление образовательного процесса</v>
      </c>
      <c r="E5030" s="13" t="s">
        <v>8535</v>
      </c>
      <c r="F5030" s="13" t="s">
        <v>16</v>
      </c>
      <c r="G5030" s="13" t="s">
        <v>1851</v>
      </c>
      <c r="H5030" s="14" t="s">
        <v>1900</v>
      </c>
      <c r="I5030" s="2">
        <f t="shared" si="157"/>
        <v>1</v>
      </c>
      <c r="J5030" s="2" t="s">
        <v>11974</v>
      </c>
    </row>
    <row r="5031" spans="1:10" x14ac:dyDescent="0.25">
      <c r="A5031" s="9">
        <v>7820020617</v>
      </c>
      <c r="B5031" s="13"/>
      <c r="C5031" s="13" t="str">
        <f>IF(B5031="","не указан"&amp;COUNTIF($A$3:$A5031,A5031),B5031)</f>
        <v>не указан1</v>
      </c>
      <c r="D5031" s="10" t="str">
        <f t="shared" si="156"/>
        <v>7820020617не указан1</v>
      </c>
      <c r="E5031" s="10" t="s">
        <v>11839</v>
      </c>
      <c r="F5031" s="10" t="s">
        <v>16</v>
      </c>
      <c r="G5031" s="10" t="s">
        <v>1851</v>
      </c>
      <c r="H5031" s="11" t="s">
        <v>1921</v>
      </c>
      <c r="I5031" s="2">
        <f t="shared" si="157"/>
        <v>1</v>
      </c>
      <c r="J5031" s="2" t="s">
        <v>11974</v>
      </c>
    </row>
    <row r="5032" spans="1:10" x14ac:dyDescent="0.25">
      <c r="A5032" s="12">
        <v>7820020624</v>
      </c>
      <c r="B5032" s="13" t="s">
        <v>6446</v>
      </c>
      <c r="C5032" s="13" t="str">
        <f>IF(B5032="","не указан"&amp;COUNTIF($A$3:$A5032,A5032),B5032)</f>
        <v>Здание лицея</v>
      </c>
      <c r="D5032" s="10" t="str">
        <f t="shared" si="156"/>
        <v>7820020624Здание лицея</v>
      </c>
      <c r="E5032" s="13" t="s">
        <v>6447</v>
      </c>
      <c r="F5032" s="13" t="s">
        <v>16</v>
      </c>
      <c r="G5032" s="13" t="s">
        <v>1851</v>
      </c>
      <c r="H5032" s="14" t="s">
        <v>1899</v>
      </c>
      <c r="I5032" s="2">
        <f t="shared" si="157"/>
        <v>1</v>
      </c>
      <c r="J5032" s="2" t="s">
        <v>11974</v>
      </c>
    </row>
    <row r="5033" spans="1:10" x14ac:dyDescent="0.25">
      <c r="A5033" s="9">
        <v>7820020631</v>
      </c>
      <c r="B5033" s="13"/>
      <c r="C5033" s="13" t="str">
        <f>IF(B5033="","не указан"&amp;COUNTIF($A$3:$A5033,A5033),B5033)</f>
        <v>не указан1</v>
      </c>
      <c r="D5033" s="10" t="str">
        <f t="shared" si="156"/>
        <v>7820020631не указан1</v>
      </c>
      <c r="E5033" s="10" t="s">
        <v>11925</v>
      </c>
      <c r="F5033" s="10" t="s">
        <v>16</v>
      </c>
      <c r="G5033" s="10" t="s">
        <v>1851</v>
      </c>
      <c r="H5033" s="11" t="s">
        <v>1915</v>
      </c>
      <c r="I5033" s="2">
        <f t="shared" si="157"/>
        <v>1</v>
      </c>
      <c r="J5033" s="2" t="s">
        <v>11974</v>
      </c>
    </row>
    <row r="5034" spans="1:10" x14ac:dyDescent="0.25">
      <c r="A5034" s="12">
        <v>7820020649</v>
      </c>
      <c r="B5034" s="13"/>
      <c r="C5034" s="13" t="str">
        <f>IF(B5034="","не указан"&amp;COUNTIF($A$3:$A5034,A5034),B5034)</f>
        <v>не указан1</v>
      </c>
      <c r="D5034" s="10" t="str">
        <f t="shared" si="156"/>
        <v>7820020649не указан1</v>
      </c>
      <c r="E5034" s="13" t="s">
        <v>11797</v>
      </c>
      <c r="F5034" s="13" t="s">
        <v>16</v>
      </c>
      <c r="G5034" s="13" t="s">
        <v>1851</v>
      </c>
      <c r="H5034" s="14" t="s">
        <v>1920</v>
      </c>
      <c r="I5034" s="2">
        <f t="shared" si="157"/>
        <v>1</v>
      </c>
      <c r="J5034" s="2" t="s">
        <v>11974</v>
      </c>
    </row>
    <row r="5035" spans="1:10" x14ac:dyDescent="0.25">
      <c r="A5035" s="9">
        <v>7820020688</v>
      </c>
      <c r="B5035" s="10" t="s">
        <v>6660</v>
      </c>
      <c r="C5035" s="13" t="str">
        <f>IF(B5035="","не указан"&amp;COUNTIF($A$3:$A5035,A5035),B5035)</f>
        <v>Здание школы-интерната №67</v>
      </c>
      <c r="D5035" s="10" t="str">
        <f t="shared" si="156"/>
        <v>7820020688Здание школы-интерната №67</v>
      </c>
      <c r="E5035" s="10" t="s">
        <v>6661</v>
      </c>
      <c r="F5035" s="10" t="s">
        <v>16</v>
      </c>
      <c r="G5035" s="10" t="s">
        <v>1851</v>
      </c>
      <c r="H5035" s="11" t="s">
        <v>1925</v>
      </c>
      <c r="I5035" s="2">
        <f t="shared" si="157"/>
        <v>1</v>
      </c>
      <c r="J5035" s="2" t="s">
        <v>11974</v>
      </c>
    </row>
    <row r="5036" spans="1:10" x14ac:dyDescent="0.25">
      <c r="A5036" s="12">
        <v>7820020695</v>
      </c>
      <c r="B5036" s="13" t="s">
        <v>6655</v>
      </c>
      <c r="C5036" s="13" t="str">
        <f>IF(B5036="","не указан"&amp;COUNTIF($A$3:$A5036,A5036),B5036)</f>
        <v>здание школы-интерната</v>
      </c>
      <c r="D5036" s="10" t="str">
        <f t="shared" si="156"/>
        <v>7820020695здание школы-интерната</v>
      </c>
      <c r="E5036" s="13" t="s">
        <v>6656</v>
      </c>
      <c r="F5036" s="13" t="s">
        <v>16</v>
      </c>
      <c r="G5036" s="13" t="s">
        <v>1851</v>
      </c>
      <c r="H5036" s="14" t="s">
        <v>1924</v>
      </c>
      <c r="I5036" s="2">
        <f t="shared" si="157"/>
        <v>1</v>
      </c>
      <c r="J5036" s="2" t="s">
        <v>11974</v>
      </c>
    </row>
    <row r="5037" spans="1:10" x14ac:dyDescent="0.25">
      <c r="A5037" s="9">
        <v>7820020705</v>
      </c>
      <c r="B5037" s="10" t="s">
        <v>4085</v>
      </c>
      <c r="C5037" s="13" t="str">
        <f>IF(B5037="","не указан"&amp;COUNTIF($A$3:$A5037,A5037),B5037)</f>
        <v>ГБОУ школа №606 Пушкинского района  Санкт-Петербурга</v>
      </c>
      <c r="D5037" s="10" t="str">
        <f t="shared" si="156"/>
        <v>7820020705ГБОУ школа №606 Пушкинского района  Санкт-Петербурга</v>
      </c>
      <c r="E5037" s="10"/>
      <c r="F5037" s="10" t="s">
        <v>16</v>
      </c>
      <c r="G5037" s="10" t="s">
        <v>1851</v>
      </c>
      <c r="H5037" s="11" t="s">
        <v>1916</v>
      </c>
      <c r="I5037" s="2">
        <f t="shared" si="157"/>
        <v>4</v>
      </c>
      <c r="J5037" s="2" t="s">
        <v>11974</v>
      </c>
    </row>
    <row r="5038" spans="1:10" x14ac:dyDescent="0.25">
      <c r="A5038" s="12">
        <v>7820020705</v>
      </c>
      <c r="B5038" s="13" t="s">
        <v>5565</v>
      </c>
      <c r="C5038" s="13" t="str">
        <f>IF(B5038="","не указан"&amp;COUNTIF($A$3:$A5038,A5038),B5038)</f>
        <v>ДО ГБОУ школы №606 Пушкинского района Санкт-Петербурга</v>
      </c>
      <c r="D5038" s="10" t="str">
        <f t="shared" si="156"/>
        <v>7820020705ДО ГБОУ школы №606 Пушкинского района Санкт-Петербурга</v>
      </c>
      <c r="E5038" s="13"/>
      <c r="F5038" s="13" t="s">
        <v>16</v>
      </c>
      <c r="G5038" s="13" t="s">
        <v>1851</v>
      </c>
      <c r="H5038" s="14" t="s">
        <v>1916</v>
      </c>
      <c r="I5038" s="2">
        <f t="shared" si="157"/>
        <v>3</v>
      </c>
      <c r="J5038" s="2" t="s">
        <v>11974</v>
      </c>
    </row>
    <row r="5039" spans="1:10" x14ac:dyDescent="0.25">
      <c r="A5039" s="9">
        <v>7820020705</v>
      </c>
      <c r="B5039" s="10" t="s">
        <v>6200</v>
      </c>
      <c r="C5039" s="13" t="str">
        <f>IF(B5039="","не указан"&amp;COUNTIF($A$3:$A5039,A5039),B5039)</f>
        <v>Здание ГБОУ школы №606 Пушкинского района Санкт-петербурга</v>
      </c>
      <c r="D5039" s="10" t="str">
        <f t="shared" si="156"/>
        <v>7820020705Здание ГБОУ школы №606 Пушкинского района Санкт-петербурга</v>
      </c>
      <c r="E5039" s="10"/>
      <c r="F5039" s="10" t="s">
        <v>16</v>
      </c>
      <c r="G5039" s="10" t="s">
        <v>1851</v>
      </c>
      <c r="H5039" s="11" t="s">
        <v>1916</v>
      </c>
      <c r="I5039" s="2">
        <f t="shared" si="157"/>
        <v>2</v>
      </c>
      <c r="J5039" s="2" t="s">
        <v>11974</v>
      </c>
    </row>
    <row r="5040" spans="1:10" x14ac:dyDescent="0.25">
      <c r="A5040" s="12">
        <v>7820020705</v>
      </c>
      <c r="B5040" s="13" t="s">
        <v>6201</v>
      </c>
      <c r="C5040" s="13" t="str">
        <f>IF(B5040="","не указан"&amp;COUNTIF($A$3:$A5040,A5040),B5040)</f>
        <v>Здание ГБОУ школы №606 Пушкинского района Санкт-Петербурга</v>
      </c>
      <c r="D5040" s="10" t="str">
        <f t="shared" si="156"/>
        <v>7820020705Здание ГБОУ школы №606 Пушкинского района Санкт-Петербурга</v>
      </c>
      <c r="E5040" s="13"/>
      <c r="F5040" s="13" t="s">
        <v>16</v>
      </c>
      <c r="G5040" s="13" t="s">
        <v>1851</v>
      </c>
      <c r="H5040" s="14" t="s">
        <v>1916</v>
      </c>
      <c r="I5040" s="2">
        <f t="shared" si="157"/>
        <v>1</v>
      </c>
      <c r="J5040" s="2" t="s">
        <v>11974</v>
      </c>
    </row>
    <row r="5041" spans="1:10" x14ac:dyDescent="0.25">
      <c r="A5041" s="9">
        <v>7820020712</v>
      </c>
      <c r="B5041" s="13"/>
      <c r="C5041" s="13" t="str">
        <f>IF(B5041="","не указан"&amp;COUNTIF($A$3:$A5041,A5041),B5041)</f>
        <v>не указан1</v>
      </c>
      <c r="D5041" s="10" t="str">
        <f t="shared" si="156"/>
        <v>7820020712не указан1</v>
      </c>
      <c r="E5041" s="10" t="s">
        <v>11796</v>
      </c>
      <c r="F5041" s="10" t="s">
        <v>16</v>
      </c>
      <c r="G5041" s="10" t="s">
        <v>1851</v>
      </c>
      <c r="H5041" s="11" t="s">
        <v>1907</v>
      </c>
      <c r="I5041" s="2">
        <f t="shared" si="157"/>
        <v>1</v>
      </c>
      <c r="J5041" s="2" t="s">
        <v>11974</v>
      </c>
    </row>
    <row r="5042" spans="1:10" x14ac:dyDescent="0.25">
      <c r="A5042" s="12">
        <v>7820020720</v>
      </c>
      <c r="B5042" s="13" t="s">
        <v>11861</v>
      </c>
      <c r="C5042" s="13" t="str">
        <f>IF(B5042="","не указан"&amp;COUNTIF($A$3:$A5042,A5042),B5042)</f>
        <v>школа (здание №1)</v>
      </c>
      <c r="D5042" s="10" t="str">
        <f t="shared" si="156"/>
        <v>7820020720школа (здание №1)</v>
      </c>
      <c r="E5042" s="13" t="s">
        <v>11862</v>
      </c>
      <c r="F5042" s="13" t="s">
        <v>16</v>
      </c>
      <c r="G5042" s="13" t="s">
        <v>1851</v>
      </c>
      <c r="H5042" s="14" t="s">
        <v>1902</v>
      </c>
      <c r="I5042" s="2">
        <f t="shared" si="157"/>
        <v>2</v>
      </c>
      <c r="J5042" s="2" t="s">
        <v>11974</v>
      </c>
    </row>
    <row r="5043" spans="1:10" x14ac:dyDescent="0.25">
      <c r="A5043" s="9">
        <v>7820020720</v>
      </c>
      <c r="B5043" s="10" t="s">
        <v>11863</v>
      </c>
      <c r="C5043" s="13" t="str">
        <f>IF(B5043="","не указан"&amp;COUNTIF($A$3:$A5043,A5043),B5043)</f>
        <v>школа (здание №2)</v>
      </c>
      <c r="D5043" s="10" t="str">
        <f t="shared" si="156"/>
        <v>7820020720школа (здание №2)</v>
      </c>
      <c r="E5043" s="10" t="s">
        <v>11864</v>
      </c>
      <c r="F5043" s="10" t="s">
        <v>16</v>
      </c>
      <c r="G5043" s="10" t="s">
        <v>1851</v>
      </c>
      <c r="H5043" s="11" t="s">
        <v>1902</v>
      </c>
      <c r="I5043" s="2">
        <f t="shared" si="157"/>
        <v>1</v>
      </c>
      <c r="J5043" s="2" t="s">
        <v>11974</v>
      </c>
    </row>
    <row r="5044" spans="1:10" x14ac:dyDescent="0.25">
      <c r="A5044" s="12">
        <v>7820020737</v>
      </c>
      <c r="B5044" s="13"/>
      <c r="C5044" s="13" t="str">
        <f>IF(B5044="","не указан"&amp;COUNTIF($A$3:$A5044,A5044),B5044)</f>
        <v>не указан1</v>
      </c>
      <c r="D5044" s="10" t="str">
        <f t="shared" si="156"/>
        <v>7820020737не указан1</v>
      </c>
      <c r="E5044" s="13" t="s">
        <v>11767</v>
      </c>
      <c r="F5044" s="13" t="s">
        <v>16</v>
      </c>
      <c r="G5044" s="13" t="s">
        <v>1851</v>
      </c>
      <c r="H5044" s="14" t="s">
        <v>1911</v>
      </c>
      <c r="I5044" s="2">
        <f t="shared" si="157"/>
        <v>1</v>
      </c>
      <c r="J5044" s="2" t="s">
        <v>11974</v>
      </c>
    </row>
    <row r="5045" spans="1:10" x14ac:dyDescent="0.25">
      <c r="A5045" s="9">
        <v>7820020744</v>
      </c>
      <c r="B5045" s="13"/>
      <c r="C5045" s="13" t="str">
        <f>IF(B5045="","не указан"&amp;COUNTIF($A$3:$A5045,A5045),B5045)</f>
        <v>не указан1</v>
      </c>
      <c r="D5045" s="10" t="str">
        <f t="shared" si="156"/>
        <v>7820020744не указан1</v>
      </c>
      <c r="E5045" s="10" t="s">
        <v>8262</v>
      </c>
      <c r="F5045" s="10" t="s">
        <v>16</v>
      </c>
      <c r="G5045" s="10" t="s">
        <v>1851</v>
      </c>
      <c r="H5045" s="11" t="s">
        <v>1909</v>
      </c>
      <c r="I5045" s="2">
        <f t="shared" si="157"/>
        <v>1</v>
      </c>
      <c r="J5045" s="2" t="s">
        <v>11974</v>
      </c>
    </row>
    <row r="5046" spans="1:10" x14ac:dyDescent="0.25">
      <c r="A5046" s="12">
        <v>7820020751</v>
      </c>
      <c r="B5046" s="13"/>
      <c r="C5046" s="13" t="str">
        <f>IF(B5046="","не указан"&amp;COUNTIF($A$3:$A5046,A5046),B5046)</f>
        <v>не указан1</v>
      </c>
      <c r="D5046" s="10" t="str">
        <f t="shared" si="156"/>
        <v>7820020751не указан1</v>
      </c>
      <c r="E5046" s="13" t="s">
        <v>8127</v>
      </c>
      <c r="F5046" s="13" t="s">
        <v>16</v>
      </c>
      <c r="G5046" s="13" t="s">
        <v>1851</v>
      </c>
      <c r="H5046" s="14" t="s">
        <v>1914</v>
      </c>
      <c r="I5046" s="2">
        <f t="shared" si="157"/>
        <v>1</v>
      </c>
      <c r="J5046" s="2" t="s">
        <v>11974</v>
      </c>
    </row>
    <row r="5047" spans="1:10" x14ac:dyDescent="0.25">
      <c r="A5047" s="9">
        <v>7820021811</v>
      </c>
      <c r="B5047" s="10" t="s">
        <v>9881</v>
      </c>
      <c r="C5047" s="13" t="str">
        <f>IF(B5047="","не указан"&amp;COUNTIF($A$3:$A5047,A5047),B5047)</f>
        <v>Предоставление социальных услуг</v>
      </c>
      <c r="D5047" s="10" t="str">
        <f t="shared" si="156"/>
        <v>7820021811Предоставление социальных услуг</v>
      </c>
      <c r="E5047" s="10"/>
      <c r="F5047" s="10" t="s">
        <v>16</v>
      </c>
      <c r="G5047" s="10" t="s">
        <v>1851</v>
      </c>
      <c r="H5047" s="11" t="s">
        <v>1949</v>
      </c>
      <c r="I5047" s="2">
        <f t="shared" si="157"/>
        <v>5</v>
      </c>
      <c r="J5047" s="2" t="s">
        <v>11974</v>
      </c>
    </row>
    <row r="5048" spans="1:10" x14ac:dyDescent="0.25">
      <c r="A5048" s="12">
        <v>7820021811</v>
      </c>
      <c r="B5048" s="13" t="s">
        <v>9883</v>
      </c>
      <c r="C5048" s="13" t="str">
        <f>IF(B5048="","не указан"&amp;COUNTIF($A$3:$A5048,A5048),B5048)</f>
        <v>Предоставление социальных услуг выпускникам детских домов</v>
      </c>
      <c r="D5048" s="10" t="str">
        <f t="shared" si="156"/>
        <v>7820021811Предоставление социальных услуг выпускникам детских домов</v>
      </c>
      <c r="E5048" s="13"/>
      <c r="F5048" s="13" t="s">
        <v>16</v>
      </c>
      <c r="G5048" s="13" t="s">
        <v>1851</v>
      </c>
      <c r="H5048" s="14" t="s">
        <v>1949</v>
      </c>
      <c r="I5048" s="2">
        <f t="shared" si="157"/>
        <v>4</v>
      </c>
      <c r="J5048" s="2" t="s">
        <v>11974</v>
      </c>
    </row>
    <row r="5049" spans="1:10" x14ac:dyDescent="0.25">
      <c r="A5049" s="9">
        <v>7820021811</v>
      </c>
      <c r="B5049" s="13"/>
      <c r="C5049" s="13" t="str">
        <f>IF(B5049="","не указан"&amp;COUNTIF($A$3:$A5049,A5049),B5049)</f>
        <v>не указан3</v>
      </c>
      <c r="D5049" s="10" t="str">
        <f t="shared" si="156"/>
        <v>7820021811не указан3</v>
      </c>
      <c r="E5049" s="10" t="s">
        <v>9886</v>
      </c>
      <c r="F5049" s="10" t="s">
        <v>16</v>
      </c>
      <c r="G5049" s="10" t="s">
        <v>1851</v>
      </c>
      <c r="H5049" s="11" t="s">
        <v>1949</v>
      </c>
      <c r="I5049" s="2">
        <f t="shared" si="157"/>
        <v>3</v>
      </c>
      <c r="J5049" s="2" t="s">
        <v>11974</v>
      </c>
    </row>
    <row r="5050" spans="1:10" x14ac:dyDescent="0.25">
      <c r="A5050" s="12">
        <v>7820021811</v>
      </c>
      <c r="B5050" s="13" t="s">
        <v>9882</v>
      </c>
      <c r="C5050" s="13" t="str">
        <f>IF(B5050="","не указан"&amp;COUNTIF($A$3:$A5050,A5050),B5050)</f>
        <v>Санкт-Петербургское государственное бюджетное учреждение социального обслуживания населения «Центр социальной помощи семье и детям Пушкинского района «Аист»</v>
      </c>
      <c r="D5050" s="10" t="str">
        <f t="shared" si="156"/>
        <v>7820021811Санкт-Петербургское государственное бюджетное учреждение социального обслуживания населения «Центр социальной помощи семье и детям Пушкинского района «Аист»</v>
      </c>
      <c r="E5050" s="13"/>
      <c r="F5050" s="13" t="s">
        <v>16</v>
      </c>
      <c r="G5050" s="13" t="s">
        <v>1851</v>
      </c>
      <c r="H5050" s="14" t="s">
        <v>1949</v>
      </c>
      <c r="I5050" s="2">
        <f t="shared" si="157"/>
        <v>2</v>
      </c>
      <c r="J5050" s="2" t="s">
        <v>11974</v>
      </c>
    </row>
    <row r="5051" spans="1:10" x14ac:dyDescent="0.25">
      <c r="A5051" s="9">
        <v>7820021811</v>
      </c>
      <c r="B5051" s="10" t="s">
        <v>10194</v>
      </c>
      <c r="C5051" s="13" t="str">
        <f>IF(B5051="","не указан"&amp;COUNTIF($A$3:$A5051,A5051),B5051)</f>
        <v>Сектор ОППП Санкт-Петербургского государственного бюджетного учреждение социального обслуживания населения «Центр социальной помощи семье и детям Пушкинского района «Аист»</v>
      </c>
      <c r="D5051" s="10" t="str">
        <f t="shared" si="156"/>
        <v>7820021811Сектор ОППП Санкт-Петербургского государственного бюджетного учреждение социального обслуживания населения «Центр социальной помощи семье и детям Пушкинского района «Аист»</v>
      </c>
      <c r="E5051" s="10"/>
      <c r="F5051" s="10" t="s">
        <v>16</v>
      </c>
      <c r="G5051" s="10" t="s">
        <v>1851</v>
      </c>
      <c r="H5051" s="11" t="s">
        <v>1949</v>
      </c>
      <c r="I5051" s="2">
        <f t="shared" si="157"/>
        <v>1</v>
      </c>
      <c r="J5051" s="2" t="s">
        <v>11974</v>
      </c>
    </row>
    <row r="5052" spans="1:10" x14ac:dyDescent="0.25">
      <c r="A5052" s="12">
        <v>7820021949</v>
      </c>
      <c r="B5052" s="13" t="s">
        <v>4191</v>
      </c>
      <c r="C5052" s="13" t="str">
        <f>IF(B5052="","не указан"&amp;COUNTIF($A$3:$A5052,A5052),B5052)</f>
        <v>Главный корпус больницы</v>
      </c>
      <c r="D5052" s="10" t="str">
        <f t="shared" si="156"/>
        <v>7820021949Главный корпус больницы</v>
      </c>
      <c r="E5052" s="13" t="s">
        <v>4192</v>
      </c>
      <c r="F5052" s="13" t="s">
        <v>2243</v>
      </c>
      <c r="G5052" s="13" t="s">
        <v>2317</v>
      </c>
      <c r="H5052" s="14" t="s">
        <v>2394</v>
      </c>
      <c r="I5052" s="2">
        <f t="shared" si="157"/>
        <v>4</v>
      </c>
      <c r="J5052" s="2" t="s">
        <v>11974</v>
      </c>
    </row>
    <row r="5053" spans="1:10" x14ac:dyDescent="0.25">
      <c r="A5053" s="9">
        <v>7820021949</v>
      </c>
      <c r="B5053" s="13"/>
      <c r="C5053" s="13" t="str">
        <f>IF(B5053="","не указан"&amp;COUNTIF($A$3:$A5053,A5053),B5053)</f>
        <v>не указан2</v>
      </c>
      <c r="D5053" s="10" t="str">
        <f t="shared" si="156"/>
        <v>7820021949не указан2</v>
      </c>
      <c r="E5053" s="10" t="s">
        <v>5466</v>
      </c>
      <c r="F5053" s="10" t="s">
        <v>2243</v>
      </c>
      <c r="G5053" s="10" t="s">
        <v>2317</v>
      </c>
      <c r="H5053" s="11" t="s">
        <v>2394</v>
      </c>
      <c r="I5053" s="2">
        <f t="shared" si="157"/>
        <v>3</v>
      </c>
      <c r="J5053" s="2" t="s">
        <v>11974</v>
      </c>
    </row>
    <row r="5054" spans="1:10" x14ac:dyDescent="0.25">
      <c r="A5054" s="12">
        <v>7820021949</v>
      </c>
      <c r="B5054" s="13" t="s">
        <v>7163</v>
      </c>
      <c r="C5054" s="13" t="str">
        <f>IF(B5054="","не указан"&amp;COUNTIF($A$3:$A5054,A5054),B5054)</f>
        <v>Лечебный корпус - III отделение</v>
      </c>
      <c r="D5054" s="10" t="str">
        <f t="shared" si="156"/>
        <v>7820021949Лечебный корпус - III отделение</v>
      </c>
      <c r="E5054" s="13" t="s">
        <v>7164</v>
      </c>
      <c r="F5054" s="13" t="s">
        <v>2243</v>
      </c>
      <c r="G5054" s="13" t="s">
        <v>2317</v>
      </c>
      <c r="H5054" s="14" t="s">
        <v>2394</v>
      </c>
      <c r="I5054" s="2">
        <f t="shared" si="157"/>
        <v>2</v>
      </c>
      <c r="J5054" s="2" t="s">
        <v>11974</v>
      </c>
    </row>
    <row r="5055" spans="1:10" x14ac:dyDescent="0.25">
      <c r="A5055" s="9">
        <v>7820021949</v>
      </c>
      <c r="B5055" s="13"/>
      <c r="C5055" s="13" t="str">
        <f>IF(B5055="","не указан"&amp;COUNTIF($A$3:$A5055,A5055),B5055)</f>
        <v>не указан4</v>
      </c>
      <c r="D5055" s="10" t="str">
        <f t="shared" si="156"/>
        <v>7820021949не указан4</v>
      </c>
      <c r="E5055" s="10" t="s">
        <v>7284</v>
      </c>
      <c r="F5055" s="10" t="s">
        <v>2243</v>
      </c>
      <c r="G5055" s="10" t="s">
        <v>2317</v>
      </c>
      <c r="H5055" s="11" t="s">
        <v>2394</v>
      </c>
      <c r="I5055" s="2">
        <f t="shared" si="157"/>
        <v>1</v>
      </c>
      <c r="J5055" s="2" t="s">
        <v>11974</v>
      </c>
    </row>
    <row r="5056" spans="1:10" x14ac:dyDescent="0.25">
      <c r="A5056" s="12">
        <v>7820022526</v>
      </c>
      <c r="B5056" s="13"/>
      <c r="C5056" s="13" t="str">
        <f>IF(B5056="","не указан"&amp;COUNTIF($A$3:$A5056,A5056),B5056)</f>
        <v>не указан1</v>
      </c>
      <c r="D5056" s="10" t="str">
        <f t="shared" si="156"/>
        <v>7820022526не указан1</v>
      </c>
      <c r="E5056" s="13"/>
      <c r="F5056" s="13" t="s">
        <v>16</v>
      </c>
      <c r="G5056" s="13" t="s">
        <v>1851</v>
      </c>
      <c r="H5056" s="14" t="s">
        <v>1961</v>
      </c>
      <c r="I5056" s="2">
        <f t="shared" si="157"/>
        <v>1</v>
      </c>
      <c r="J5056" s="2" t="s">
        <v>11974</v>
      </c>
    </row>
    <row r="5057" spans="1:10" x14ac:dyDescent="0.25">
      <c r="A5057" s="9">
        <v>7820023657</v>
      </c>
      <c r="B5057" s="10" t="s">
        <v>8307</v>
      </c>
      <c r="C5057" s="13" t="str">
        <f>IF(B5057="","не указан"&amp;COUNTIF($A$3:$A5057,A5057),B5057)</f>
        <v>общеобразовательное учреждение - школа</v>
      </c>
      <c r="D5057" s="10" t="str">
        <f t="shared" si="156"/>
        <v>7820023657общеобразовательное учреждение - школа</v>
      </c>
      <c r="E5057" s="10" t="s">
        <v>8308</v>
      </c>
      <c r="F5057" s="10" t="s">
        <v>16</v>
      </c>
      <c r="G5057" s="10" t="s">
        <v>1851</v>
      </c>
      <c r="H5057" s="11" t="s">
        <v>1905</v>
      </c>
      <c r="I5057" s="2">
        <f t="shared" si="157"/>
        <v>1</v>
      </c>
      <c r="J5057" s="2" t="s">
        <v>11974</v>
      </c>
    </row>
    <row r="5058" spans="1:10" x14ac:dyDescent="0.25">
      <c r="A5058" s="12">
        <v>7820023689</v>
      </c>
      <c r="B5058" s="13"/>
      <c r="C5058" s="13" t="str">
        <f>IF(B5058="","не указан"&amp;COUNTIF($A$3:$A5058,A5058),B5058)</f>
        <v>не указан1</v>
      </c>
      <c r="D5058" s="10" t="str">
        <f t="shared" si="156"/>
        <v>7820023689не указан1</v>
      </c>
      <c r="E5058" s="13" t="s">
        <v>8119</v>
      </c>
      <c r="F5058" s="13" t="s">
        <v>16</v>
      </c>
      <c r="G5058" s="13" t="s">
        <v>1851</v>
      </c>
      <c r="H5058" s="14" t="s">
        <v>1917</v>
      </c>
      <c r="I5058" s="2">
        <f t="shared" si="157"/>
        <v>1</v>
      </c>
      <c r="J5058" s="2" t="s">
        <v>11974</v>
      </c>
    </row>
    <row r="5059" spans="1:10" x14ac:dyDescent="0.25">
      <c r="A5059" s="9">
        <v>7820023840</v>
      </c>
      <c r="B5059" s="13"/>
      <c r="C5059" s="13" t="str">
        <f>IF(B5059="","не указан"&amp;COUNTIF($A$3:$A5059,A5059),B5059)</f>
        <v>не указан1</v>
      </c>
      <c r="D5059" s="10" t="str">
        <f t="shared" si="156"/>
        <v>7820023840не указан1</v>
      </c>
      <c r="E5059" s="10" t="s">
        <v>7606</v>
      </c>
      <c r="F5059" s="10" t="s">
        <v>16</v>
      </c>
      <c r="G5059" s="10" t="s">
        <v>1851</v>
      </c>
      <c r="H5059" s="11" t="s">
        <v>1872</v>
      </c>
      <c r="I5059" s="2">
        <f t="shared" si="157"/>
        <v>1</v>
      </c>
      <c r="J5059" s="2" t="s">
        <v>11974</v>
      </c>
    </row>
    <row r="5060" spans="1:10" x14ac:dyDescent="0.25">
      <c r="A5060" s="12">
        <v>7820023858</v>
      </c>
      <c r="B5060" s="13"/>
      <c r="C5060" s="13" t="str">
        <f>IF(B5060="","не указан"&amp;COUNTIF($A$3:$A5060,A5060),B5060)</f>
        <v>не указан1</v>
      </c>
      <c r="D5060" s="10" t="str">
        <f t="shared" ref="D5060:D5123" si="158">A5060&amp;C5060</f>
        <v>7820023858не указан1</v>
      </c>
      <c r="E5060" s="13"/>
      <c r="F5060" s="13" t="s">
        <v>16</v>
      </c>
      <c r="G5060" s="13" t="s">
        <v>1851</v>
      </c>
      <c r="H5060" s="14" t="s">
        <v>1868</v>
      </c>
      <c r="I5060" s="2">
        <f t="shared" ref="I5060:I5123" si="159">COUNTIF(A5060:A11791,A5060)</f>
        <v>1</v>
      </c>
      <c r="J5060" s="2" t="s">
        <v>11974</v>
      </c>
    </row>
    <row r="5061" spans="1:10" x14ac:dyDescent="0.25">
      <c r="A5061" s="9">
        <v>7820023907</v>
      </c>
      <c r="B5061" s="10" t="s">
        <v>7019</v>
      </c>
      <c r="C5061" s="13" t="str">
        <f>IF(B5061="","не указан"&amp;COUNTIF($A$3:$A5061,A5061),B5061)</f>
        <v>Культурно-досуговое учреждение</v>
      </c>
      <c r="D5061" s="10" t="str">
        <f t="shared" si="158"/>
        <v>7820023907Культурно-досуговое учреждение</v>
      </c>
      <c r="E5061" s="10" t="s">
        <v>7020</v>
      </c>
      <c r="F5061" s="10" t="s">
        <v>16</v>
      </c>
      <c r="G5061" s="10" t="s">
        <v>1851</v>
      </c>
      <c r="H5061" s="11" t="s">
        <v>1948</v>
      </c>
      <c r="I5061" s="2">
        <f t="shared" si="159"/>
        <v>2</v>
      </c>
      <c r="J5061" s="2" t="s">
        <v>11974</v>
      </c>
    </row>
    <row r="5062" spans="1:10" x14ac:dyDescent="0.25">
      <c r="A5062" s="12">
        <v>7820023907</v>
      </c>
      <c r="B5062" s="13" t="s">
        <v>11942</v>
      </c>
      <c r="C5062" s="13" t="str">
        <f>IF(B5062="","не указан"&amp;COUNTIF($A$3:$A5062,A5062),B5062)</f>
        <v>Экспозиционно-выстовочные залы</v>
      </c>
      <c r="D5062" s="10" t="str">
        <f t="shared" si="158"/>
        <v>7820023907Экспозиционно-выстовочные залы</v>
      </c>
      <c r="E5062" s="13" t="s">
        <v>11943</v>
      </c>
      <c r="F5062" s="13" t="s">
        <v>16</v>
      </c>
      <c r="G5062" s="13" t="s">
        <v>1851</v>
      </c>
      <c r="H5062" s="14" t="s">
        <v>1948</v>
      </c>
      <c r="I5062" s="2">
        <f t="shared" si="159"/>
        <v>1</v>
      </c>
      <c r="J5062" s="2" t="s">
        <v>11974</v>
      </c>
    </row>
    <row r="5063" spans="1:10" x14ac:dyDescent="0.25">
      <c r="A5063" s="9">
        <v>7820026104</v>
      </c>
      <c r="B5063" s="13"/>
      <c r="C5063" s="13" t="str">
        <f>IF(B5063="","не указан"&amp;COUNTIF($A$3:$A5063,A5063),B5063)</f>
        <v>не указан1</v>
      </c>
      <c r="D5063" s="10" t="str">
        <f t="shared" si="158"/>
        <v>7820026104не указан1</v>
      </c>
      <c r="E5063" s="10" t="s">
        <v>7653</v>
      </c>
      <c r="F5063" s="10" t="s">
        <v>16</v>
      </c>
      <c r="G5063" s="10" t="s">
        <v>1851</v>
      </c>
      <c r="H5063" s="11" t="s">
        <v>1881</v>
      </c>
      <c r="I5063" s="2">
        <f t="shared" si="159"/>
        <v>1</v>
      </c>
      <c r="J5063" s="2" t="s">
        <v>11974</v>
      </c>
    </row>
    <row r="5064" spans="1:10" x14ac:dyDescent="0.25">
      <c r="A5064" s="12">
        <v>7820026954</v>
      </c>
      <c r="B5064" s="13" t="s">
        <v>11508</v>
      </c>
      <c r="C5064" s="13" t="str">
        <f>IF(B5064="","не указан"&amp;COUNTIF($A$3:$A5064,A5064),B5064)</f>
        <v>филиал №1 (библиотека)</v>
      </c>
      <c r="D5064" s="10" t="str">
        <f t="shared" si="158"/>
        <v>7820026954филиал №1 (библиотека)</v>
      </c>
      <c r="E5064" s="13" t="s">
        <v>11509</v>
      </c>
      <c r="F5064" s="13" t="s">
        <v>16</v>
      </c>
      <c r="G5064" s="13" t="s">
        <v>1851</v>
      </c>
      <c r="H5064" s="14" t="s">
        <v>1946</v>
      </c>
      <c r="I5064" s="2">
        <f t="shared" si="159"/>
        <v>12</v>
      </c>
      <c r="J5064" s="2" t="s">
        <v>11974</v>
      </c>
    </row>
    <row r="5065" spans="1:10" x14ac:dyDescent="0.25">
      <c r="A5065" s="9">
        <v>7820026954</v>
      </c>
      <c r="B5065" s="10" t="s">
        <v>11510</v>
      </c>
      <c r="C5065" s="13" t="str">
        <f>IF(B5065="","не указан"&amp;COUNTIF($A$3:$A5065,A5065),B5065)</f>
        <v>филиал №11 (библиотека)</v>
      </c>
      <c r="D5065" s="10" t="str">
        <f t="shared" si="158"/>
        <v>7820026954филиал №11 (библиотека)</v>
      </c>
      <c r="E5065" s="10"/>
      <c r="F5065" s="10" t="s">
        <v>16</v>
      </c>
      <c r="G5065" s="10" t="s">
        <v>1851</v>
      </c>
      <c r="H5065" s="11" t="s">
        <v>1946</v>
      </c>
      <c r="I5065" s="2">
        <f t="shared" si="159"/>
        <v>11</v>
      </c>
      <c r="J5065" s="2" t="s">
        <v>11974</v>
      </c>
    </row>
    <row r="5066" spans="1:10" x14ac:dyDescent="0.25">
      <c r="A5066" s="12">
        <v>7820026954</v>
      </c>
      <c r="B5066" s="13" t="s">
        <v>11511</v>
      </c>
      <c r="C5066" s="13" t="str">
        <f>IF(B5066="","не указан"&amp;COUNTIF($A$3:$A5066,A5066),B5066)</f>
        <v>филиал №2 (библиотека)</v>
      </c>
      <c r="D5066" s="10" t="str">
        <f t="shared" si="158"/>
        <v>7820026954филиал №2 (библиотека)</v>
      </c>
      <c r="E5066" s="13" t="s">
        <v>11512</v>
      </c>
      <c r="F5066" s="13" t="s">
        <v>16</v>
      </c>
      <c r="G5066" s="13" t="s">
        <v>1851</v>
      </c>
      <c r="H5066" s="14" t="s">
        <v>1946</v>
      </c>
      <c r="I5066" s="2">
        <f t="shared" si="159"/>
        <v>10</v>
      </c>
      <c r="J5066" s="2" t="s">
        <v>11974</v>
      </c>
    </row>
    <row r="5067" spans="1:10" x14ac:dyDescent="0.25">
      <c r="A5067" s="9">
        <v>7820026954</v>
      </c>
      <c r="B5067" s="10" t="s">
        <v>11513</v>
      </c>
      <c r="C5067" s="13" t="str">
        <f>IF(B5067="","не указан"&amp;COUNTIF($A$3:$A5067,A5067),B5067)</f>
        <v>филиал №3( библиотека)</v>
      </c>
      <c r="D5067" s="10" t="str">
        <f t="shared" si="158"/>
        <v>7820026954филиал №3( библиотека)</v>
      </c>
      <c r="E5067" s="10" t="s">
        <v>9176</v>
      </c>
      <c r="F5067" s="10" t="s">
        <v>16</v>
      </c>
      <c r="G5067" s="10" t="s">
        <v>1851</v>
      </c>
      <c r="H5067" s="11" t="s">
        <v>1946</v>
      </c>
      <c r="I5067" s="2">
        <f t="shared" si="159"/>
        <v>9</v>
      </c>
      <c r="J5067" s="2" t="s">
        <v>11974</v>
      </c>
    </row>
    <row r="5068" spans="1:10" x14ac:dyDescent="0.25">
      <c r="A5068" s="12">
        <v>7820026954</v>
      </c>
      <c r="B5068" s="13" t="s">
        <v>11514</v>
      </c>
      <c r="C5068" s="13" t="str">
        <f>IF(B5068="","не указан"&amp;COUNTIF($A$3:$A5068,A5068),B5068)</f>
        <v>филиал №4 (библиотека)</v>
      </c>
      <c r="D5068" s="10" t="str">
        <f t="shared" si="158"/>
        <v>7820026954филиал №4 (библиотека)</v>
      </c>
      <c r="E5068" s="13" t="s">
        <v>11515</v>
      </c>
      <c r="F5068" s="13" t="s">
        <v>16</v>
      </c>
      <c r="G5068" s="13" t="s">
        <v>1851</v>
      </c>
      <c r="H5068" s="14" t="s">
        <v>1946</v>
      </c>
      <c r="I5068" s="2">
        <f t="shared" si="159"/>
        <v>8</v>
      </c>
      <c r="J5068" s="2" t="s">
        <v>11974</v>
      </c>
    </row>
    <row r="5069" spans="1:10" x14ac:dyDescent="0.25">
      <c r="A5069" s="9">
        <v>7820026954</v>
      </c>
      <c r="B5069" s="10" t="s">
        <v>11516</v>
      </c>
      <c r="C5069" s="13" t="str">
        <f>IF(B5069="","не указан"&amp;COUNTIF($A$3:$A5069,A5069),B5069)</f>
        <v>филиал №5 (библиотека)</v>
      </c>
      <c r="D5069" s="10" t="str">
        <f t="shared" si="158"/>
        <v>7820026954филиал №5 (библиотека)</v>
      </c>
      <c r="E5069" s="10"/>
      <c r="F5069" s="10" t="s">
        <v>16</v>
      </c>
      <c r="G5069" s="10" t="s">
        <v>1851</v>
      </c>
      <c r="H5069" s="11" t="s">
        <v>1946</v>
      </c>
      <c r="I5069" s="2">
        <f t="shared" si="159"/>
        <v>7</v>
      </c>
      <c r="J5069" s="2" t="s">
        <v>11974</v>
      </c>
    </row>
    <row r="5070" spans="1:10" x14ac:dyDescent="0.25">
      <c r="A5070" s="12">
        <v>7820026954</v>
      </c>
      <c r="B5070" s="13" t="s">
        <v>11517</v>
      </c>
      <c r="C5070" s="13" t="str">
        <f>IF(B5070="","не указан"&amp;COUNTIF($A$3:$A5070,A5070),B5070)</f>
        <v>филиал №6 (библиотека)</v>
      </c>
      <c r="D5070" s="10" t="str">
        <f t="shared" si="158"/>
        <v>7820026954филиал №6 (библиотека)</v>
      </c>
      <c r="E5070" s="13"/>
      <c r="F5070" s="13" t="s">
        <v>16</v>
      </c>
      <c r="G5070" s="13" t="s">
        <v>1851</v>
      </c>
      <c r="H5070" s="14" t="s">
        <v>1946</v>
      </c>
      <c r="I5070" s="2">
        <f t="shared" si="159"/>
        <v>6</v>
      </c>
      <c r="J5070" s="2" t="s">
        <v>11974</v>
      </c>
    </row>
    <row r="5071" spans="1:10" x14ac:dyDescent="0.25">
      <c r="A5071" s="9">
        <v>7820026954</v>
      </c>
      <c r="B5071" s="10" t="s">
        <v>11518</v>
      </c>
      <c r="C5071" s="13" t="str">
        <f>IF(B5071="","не указан"&amp;COUNTIF($A$3:$A5071,A5071),B5071)</f>
        <v>филиал №7 (библиотека)</v>
      </c>
      <c r="D5071" s="10" t="str">
        <f t="shared" si="158"/>
        <v>7820026954филиал №7 (библиотека)</v>
      </c>
      <c r="E5071" s="10"/>
      <c r="F5071" s="10" t="s">
        <v>16</v>
      </c>
      <c r="G5071" s="10" t="s">
        <v>1851</v>
      </c>
      <c r="H5071" s="11" t="s">
        <v>1946</v>
      </c>
      <c r="I5071" s="2">
        <f t="shared" si="159"/>
        <v>5</v>
      </c>
      <c r="J5071" s="2" t="s">
        <v>11974</v>
      </c>
    </row>
    <row r="5072" spans="1:10" x14ac:dyDescent="0.25">
      <c r="A5072" s="12">
        <v>7820026954</v>
      </c>
      <c r="B5072" s="13" t="s">
        <v>11519</v>
      </c>
      <c r="C5072" s="13" t="str">
        <f>IF(B5072="","не указан"&amp;COUNTIF($A$3:$A5072,A5072),B5072)</f>
        <v>филиал №8 (библиотека)</v>
      </c>
      <c r="D5072" s="10" t="str">
        <f t="shared" si="158"/>
        <v>7820026954филиал №8 (библиотека)</v>
      </c>
      <c r="E5072" s="13"/>
      <c r="F5072" s="13" t="s">
        <v>16</v>
      </c>
      <c r="G5072" s="13" t="s">
        <v>1851</v>
      </c>
      <c r="H5072" s="14" t="s">
        <v>1946</v>
      </c>
      <c r="I5072" s="2">
        <f t="shared" si="159"/>
        <v>4</v>
      </c>
      <c r="J5072" s="2" t="s">
        <v>11974</v>
      </c>
    </row>
    <row r="5073" spans="1:10" x14ac:dyDescent="0.25">
      <c r="A5073" s="9">
        <v>7820026954</v>
      </c>
      <c r="B5073" s="10" t="s">
        <v>11520</v>
      </c>
      <c r="C5073" s="13" t="str">
        <f>IF(B5073="","не указан"&amp;COUNTIF($A$3:$A5073,A5073),B5073)</f>
        <v>филиал №9 (библиотека)</v>
      </c>
      <c r="D5073" s="10" t="str">
        <f t="shared" si="158"/>
        <v>7820026954филиал №9 (библиотека)</v>
      </c>
      <c r="E5073" s="10"/>
      <c r="F5073" s="10" t="s">
        <v>16</v>
      </c>
      <c r="G5073" s="10" t="s">
        <v>1851</v>
      </c>
      <c r="H5073" s="11" t="s">
        <v>1946</v>
      </c>
      <c r="I5073" s="2">
        <f t="shared" si="159"/>
        <v>3</v>
      </c>
      <c r="J5073" s="2" t="s">
        <v>11974</v>
      </c>
    </row>
    <row r="5074" spans="1:10" x14ac:dyDescent="0.25">
      <c r="A5074" s="12">
        <v>7820026954</v>
      </c>
      <c r="B5074" s="13" t="s">
        <v>11736</v>
      </c>
      <c r="C5074" s="13" t="str">
        <f>IF(B5074="","не указан"&amp;COUNTIF($A$3:$A5074,A5074),B5074)</f>
        <v>ЦРБ им. Д.Н. Мамина - Сибиряка (библиотека)</v>
      </c>
      <c r="D5074" s="10" t="str">
        <f t="shared" si="158"/>
        <v>7820026954ЦРБ им. Д.Н. Мамина - Сибиряка (библиотека)</v>
      </c>
      <c r="E5074" s="13"/>
      <c r="F5074" s="13" t="s">
        <v>16</v>
      </c>
      <c r="G5074" s="13" t="s">
        <v>1851</v>
      </c>
      <c r="H5074" s="14" t="s">
        <v>1946</v>
      </c>
      <c r="I5074" s="2">
        <f t="shared" si="159"/>
        <v>2</v>
      </c>
      <c r="J5074" s="2" t="s">
        <v>11974</v>
      </c>
    </row>
    <row r="5075" spans="1:10" x14ac:dyDescent="0.25">
      <c r="A5075" s="9">
        <v>7820026954</v>
      </c>
      <c r="B5075" s="10" t="s">
        <v>11737</v>
      </c>
      <c r="C5075" s="13" t="str">
        <f>IF(B5075="","не указан"&amp;COUNTIF($A$3:$A5075,A5075),B5075)</f>
        <v>ЦРДБ (детская библиотека),филиал №10 (библиотека)</v>
      </c>
      <c r="D5075" s="10" t="str">
        <f t="shared" si="158"/>
        <v>7820026954ЦРДБ (детская библиотека),филиал №10 (библиотека)</v>
      </c>
      <c r="E5075" s="10"/>
      <c r="F5075" s="10" t="s">
        <v>16</v>
      </c>
      <c r="G5075" s="10" t="s">
        <v>1851</v>
      </c>
      <c r="H5075" s="11" t="s">
        <v>1946</v>
      </c>
      <c r="I5075" s="2">
        <f t="shared" si="159"/>
        <v>1</v>
      </c>
      <c r="J5075" s="2" t="s">
        <v>11974</v>
      </c>
    </row>
    <row r="5076" spans="1:10" x14ac:dyDescent="0.25">
      <c r="A5076" s="12">
        <v>7820031129</v>
      </c>
      <c r="B5076" s="13" t="s">
        <v>4931</v>
      </c>
      <c r="C5076" s="13" t="str">
        <f>IF(B5076="","не указан"&amp;COUNTIF($A$3:$A5076,A5076),B5076)</f>
        <v>Дворец творчества Пушкинского района (Образовательная деятельность)</v>
      </c>
      <c r="D5076" s="10" t="str">
        <f t="shared" si="158"/>
        <v>7820031129Дворец творчества Пушкинского района (Образовательная деятельность)</v>
      </c>
      <c r="E5076" s="13" t="s">
        <v>4932</v>
      </c>
      <c r="F5076" s="13" t="s">
        <v>16</v>
      </c>
      <c r="G5076" s="13" t="s">
        <v>1851</v>
      </c>
      <c r="H5076" s="14" t="s">
        <v>1927</v>
      </c>
      <c r="I5076" s="2">
        <f t="shared" si="159"/>
        <v>1</v>
      </c>
      <c r="J5076" s="2" t="s">
        <v>11974</v>
      </c>
    </row>
    <row r="5077" spans="1:10" x14ac:dyDescent="0.25">
      <c r="A5077" s="9">
        <v>7820033454</v>
      </c>
      <c r="B5077" s="10" t="s">
        <v>6143</v>
      </c>
      <c r="C5077" s="13" t="str">
        <f>IF(B5077="","не указан"&amp;COUNTIF($A$3:$A5077,A5077),B5077)</f>
        <v>Здание администрации Пушкинского района</v>
      </c>
      <c r="D5077" s="10" t="str">
        <f t="shared" si="158"/>
        <v>7820033454Здание администрации Пушкинского района</v>
      </c>
      <c r="E5077" s="10" t="s">
        <v>6144</v>
      </c>
      <c r="F5077" s="10" t="s">
        <v>16</v>
      </c>
      <c r="G5077" s="10" t="s">
        <v>1851</v>
      </c>
      <c r="H5077" s="11" t="s">
        <v>1851</v>
      </c>
      <c r="I5077" s="2">
        <f t="shared" si="159"/>
        <v>2</v>
      </c>
      <c r="J5077" s="2" t="s">
        <v>11974</v>
      </c>
    </row>
    <row r="5078" spans="1:10" x14ac:dyDescent="0.25">
      <c r="A5078" s="12">
        <v>7820033454</v>
      </c>
      <c r="B5078" s="13"/>
      <c r="C5078" s="13" t="str">
        <f>IF(B5078="","не указан"&amp;COUNTIF($A$3:$A5078,A5078),B5078)</f>
        <v>не указан2</v>
      </c>
      <c r="D5078" s="10" t="str">
        <f t="shared" si="158"/>
        <v>7820033454не указан2</v>
      </c>
      <c r="E5078" s="13"/>
      <c r="F5078" s="13" t="s">
        <v>16</v>
      </c>
      <c r="G5078" s="13" t="s">
        <v>1851</v>
      </c>
      <c r="H5078" s="14" t="s">
        <v>1851</v>
      </c>
      <c r="I5078" s="2">
        <f t="shared" si="159"/>
        <v>1</v>
      </c>
      <c r="J5078" s="2" t="s">
        <v>11974</v>
      </c>
    </row>
    <row r="5079" spans="1:10" x14ac:dyDescent="0.25">
      <c r="A5079" s="9">
        <v>7820034458</v>
      </c>
      <c r="B5079" s="10" t="s">
        <v>4880</v>
      </c>
      <c r="C5079" s="13" t="str">
        <f>IF(B5079="","не указан"&amp;COUNTIF($A$3:$A5079,A5079),B5079)</f>
        <v>Государственное бюджетное учреждение дополнительного образования Центр психолого-педагогической , медицинской и социальной помощи Пушкинского района Санкт-Петербурга</v>
      </c>
      <c r="D5079" s="10" t="str">
        <f t="shared" si="158"/>
        <v>7820034458Государственное бюджетное учреждение дополнительного образования Центр психолого-педагогической , медицинской и социальной помощи Пушкинского района Санкт-Петербурга</v>
      </c>
      <c r="E5079" s="10"/>
      <c r="F5079" s="10" t="s">
        <v>16</v>
      </c>
      <c r="G5079" s="10" t="s">
        <v>1851</v>
      </c>
      <c r="H5079" s="11" t="s">
        <v>1930</v>
      </c>
      <c r="I5079" s="2">
        <f t="shared" si="159"/>
        <v>2</v>
      </c>
      <c r="J5079" s="2" t="s">
        <v>11974</v>
      </c>
    </row>
    <row r="5080" spans="1:10" x14ac:dyDescent="0.25">
      <c r="A5080" s="12">
        <v>7820034458</v>
      </c>
      <c r="B5080" s="13" t="s">
        <v>4882</v>
      </c>
      <c r="C5080" s="13" t="str">
        <f>IF(B5080="","не указан"&amp;COUNTIF($A$3:$A5080,A5080),B5080)</f>
        <v>Государственное бюджетное учреждение дополнительного образования Центр психолого-педагогической, медицинской и социальной помощи Пушкинского района Санкт-Петербурга</v>
      </c>
      <c r="D5080" s="10" t="str">
        <f t="shared" si="158"/>
        <v>7820034458Государственное бюджетное учреждение дополнительного образования Центр психолого-педагогической, медицинской и социальной помощи Пушкинского района Санкт-Петербурга</v>
      </c>
      <c r="E5080" s="13"/>
      <c r="F5080" s="13" t="s">
        <v>16</v>
      </c>
      <c r="G5080" s="13" t="s">
        <v>1851</v>
      </c>
      <c r="H5080" s="14" t="s">
        <v>1930</v>
      </c>
      <c r="I5080" s="2">
        <f t="shared" si="159"/>
        <v>1</v>
      </c>
      <c r="J5080" s="2" t="s">
        <v>11974</v>
      </c>
    </row>
    <row r="5081" spans="1:10" x14ac:dyDescent="0.25">
      <c r="A5081" s="9">
        <v>7820038935</v>
      </c>
      <c r="B5081" s="10" t="s">
        <v>6202</v>
      </c>
      <c r="C5081" s="13" t="str">
        <f>IF(B5081="","не указан"&amp;COUNTIF($A$3:$A5081,A5081),B5081)</f>
        <v>здание ГБУ ИМЦ</v>
      </c>
      <c r="D5081" s="10" t="str">
        <f t="shared" si="158"/>
        <v>7820038935здание ГБУ ИМЦ</v>
      </c>
      <c r="E5081" s="10" t="s">
        <v>6203</v>
      </c>
      <c r="F5081" s="10" t="s">
        <v>16</v>
      </c>
      <c r="G5081" s="10" t="s">
        <v>1851</v>
      </c>
      <c r="H5081" s="11" t="s">
        <v>1931</v>
      </c>
      <c r="I5081" s="2">
        <f t="shared" si="159"/>
        <v>1</v>
      </c>
      <c r="J5081" s="2" t="s">
        <v>11974</v>
      </c>
    </row>
    <row r="5082" spans="1:10" x14ac:dyDescent="0.25">
      <c r="A5082" s="12">
        <v>7820041783</v>
      </c>
      <c r="B5082" s="13" t="s">
        <v>10046</v>
      </c>
      <c r="C5082" s="13" t="str">
        <f>IF(B5082="","не указан"&amp;COUNTIF($A$3:$A5082,A5082),B5082)</f>
        <v>Санкт-Петербург, г. Пушкин, ул. Железнодорожная, д. 56а, лит. Н</v>
      </c>
      <c r="D5082" s="10" t="str">
        <f t="shared" si="158"/>
        <v>7820041783Санкт-Петербург, г. Пушкин, ул. Железнодорожная, д. 56а, лит. Н</v>
      </c>
      <c r="E5082" s="13" t="s">
        <v>3786</v>
      </c>
      <c r="F5082" s="13" t="s">
        <v>16</v>
      </c>
      <c r="G5082" s="13" t="s">
        <v>1851</v>
      </c>
      <c r="H5082" s="14" t="s">
        <v>1958</v>
      </c>
      <c r="I5082" s="2">
        <f t="shared" si="159"/>
        <v>8</v>
      </c>
      <c r="J5082" s="2" t="s">
        <v>11974</v>
      </c>
    </row>
    <row r="5083" spans="1:10" x14ac:dyDescent="0.25">
      <c r="A5083" s="9">
        <v>7820041783</v>
      </c>
      <c r="B5083" s="10" t="s">
        <v>10049</v>
      </c>
      <c r="C5083" s="13" t="str">
        <f>IF(B5083="","не указан"&amp;COUNTIF($A$3:$A5083,A5083),B5083)</f>
        <v>Санкт-Петербург, город Павловск, Гуммолосаровская улица, дом19а, литера А (здание)</v>
      </c>
      <c r="D5083" s="10" t="str">
        <f t="shared" si="158"/>
        <v>7820041783Санкт-Петербург, город Павловск, Гуммолосаровская улица, дом19а, литера А (здание)</v>
      </c>
      <c r="E5083" s="10" t="s">
        <v>10050</v>
      </c>
      <c r="F5083" s="10" t="s">
        <v>16</v>
      </c>
      <c r="G5083" s="10" t="s">
        <v>1851</v>
      </c>
      <c r="H5083" s="11" t="s">
        <v>1958</v>
      </c>
      <c r="I5083" s="2">
        <f t="shared" si="159"/>
        <v>7</v>
      </c>
      <c r="J5083" s="2" t="s">
        <v>11974</v>
      </c>
    </row>
    <row r="5084" spans="1:10" x14ac:dyDescent="0.25">
      <c r="A5084" s="12">
        <v>7820041783</v>
      </c>
      <c r="B5084" s="13" t="s">
        <v>10051</v>
      </c>
      <c r="C5084" s="13" t="str">
        <f>IF(B5084="","не указан"&amp;COUNTIF($A$3:$A5084,A5084),B5084)</f>
        <v>Санкт-Петербург, город Пушкин, Ленинградская улица, дом 77, литера А, часть помещения 1-Н</v>
      </c>
      <c r="D5084" s="10" t="str">
        <f t="shared" si="158"/>
        <v>7820041783Санкт-Петербург, город Пушкин, Ленинградская улица, дом 77, литера А, часть помещения 1-Н</v>
      </c>
      <c r="E5084" s="13" t="s">
        <v>10052</v>
      </c>
      <c r="F5084" s="13" t="s">
        <v>16</v>
      </c>
      <c r="G5084" s="13" t="s">
        <v>1851</v>
      </c>
      <c r="H5084" s="14" t="s">
        <v>1958</v>
      </c>
      <c r="I5084" s="2">
        <f t="shared" si="159"/>
        <v>6</v>
      </c>
      <c r="J5084" s="2" t="s">
        <v>11974</v>
      </c>
    </row>
    <row r="5085" spans="1:10" x14ac:dyDescent="0.25">
      <c r="A5085" s="9">
        <v>7820041783</v>
      </c>
      <c r="B5085" s="10" t="s">
        <v>10053</v>
      </c>
      <c r="C5085" s="13" t="str">
        <f>IF(B5085="","не указан"&amp;COUNTIF($A$3:$A5085,A5085),B5085)</f>
        <v>Санкт-Петербург, город Пушкин, Оранжерейная улица, дом 20, литера А, часть помещения 7-Н</v>
      </c>
      <c r="D5085" s="10" t="str">
        <f t="shared" si="158"/>
        <v>7820041783Санкт-Петербург, город Пушкин, Оранжерейная улица, дом 20, литера А, часть помещения 7-Н</v>
      </c>
      <c r="E5085" s="10" t="s">
        <v>10054</v>
      </c>
      <c r="F5085" s="10" t="s">
        <v>16</v>
      </c>
      <c r="G5085" s="10" t="s">
        <v>1851</v>
      </c>
      <c r="H5085" s="11" t="s">
        <v>1958</v>
      </c>
      <c r="I5085" s="2">
        <f t="shared" si="159"/>
        <v>5</v>
      </c>
      <c r="J5085" s="2" t="s">
        <v>11974</v>
      </c>
    </row>
    <row r="5086" spans="1:10" x14ac:dyDescent="0.25">
      <c r="A5086" s="12">
        <v>7820041783</v>
      </c>
      <c r="B5086" s="13" t="s">
        <v>10055</v>
      </c>
      <c r="C5086" s="13" t="str">
        <f>IF(B5086="","не указан"&amp;COUNTIF($A$3:$A5086,A5086),B5086)</f>
        <v>Санкт-Петербург, город Пушкин, Средняя улица, дом 8, литера А помещения 1-Н, 2-Н, 3-Н</v>
      </c>
      <c r="D5086" s="10" t="str">
        <f t="shared" si="158"/>
        <v>7820041783Санкт-Петербург, город Пушкин, Средняя улица, дом 8, литера А помещения 1-Н, 2-Н, 3-Н</v>
      </c>
      <c r="E5086" s="13" t="s">
        <v>10056</v>
      </c>
      <c r="F5086" s="13" t="s">
        <v>16</v>
      </c>
      <c r="G5086" s="13" t="s">
        <v>1851</v>
      </c>
      <c r="H5086" s="14" t="s">
        <v>1958</v>
      </c>
      <c r="I5086" s="2">
        <f t="shared" si="159"/>
        <v>4</v>
      </c>
      <c r="J5086" s="2" t="s">
        <v>11974</v>
      </c>
    </row>
    <row r="5087" spans="1:10" x14ac:dyDescent="0.25">
      <c r="A5087" s="9">
        <v>7820041783</v>
      </c>
      <c r="B5087" s="10" t="s">
        <v>10061</v>
      </c>
      <c r="C5087" s="13" t="str">
        <f>IF(B5087="","не указан"&amp;COUNTIF($A$3:$A5087,A5087),B5087)</f>
        <v>Санкт-Петербург, поселок Шушары, Валдайская улица, дом 9, литера А, часть помещения 12-Н</v>
      </c>
      <c r="D5087" s="10" t="str">
        <f t="shared" si="158"/>
        <v>7820041783Санкт-Петербург, поселок Шушары, Валдайская улица, дом 9, литера А, часть помещения 12-Н</v>
      </c>
      <c r="E5087" s="10" t="s">
        <v>9211</v>
      </c>
      <c r="F5087" s="10" t="s">
        <v>16</v>
      </c>
      <c r="G5087" s="10" t="s">
        <v>1851</v>
      </c>
      <c r="H5087" s="11" t="s">
        <v>1958</v>
      </c>
      <c r="I5087" s="2">
        <f t="shared" si="159"/>
        <v>3</v>
      </c>
      <c r="J5087" s="2" t="s">
        <v>11974</v>
      </c>
    </row>
    <row r="5088" spans="1:10" x14ac:dyDescent="0.25">
      <c r="A5088" s="12">
        <v>7820041783</v>
      </c>
      <c r="B5088" s="13" t="s">
        <v>10062</v>
      </c>
      <c r="C5088" s="13" t="str">
        <f>IF(B5088="","не указан"&amp;COUNTIF($A$3:$A5088,A5088),B5088)</f>
        <v>Санкт-Петербург, поселок Шушары, Ленсоветовский, дом 8, литера А помещение  9-Н</v>
      </c>
      <c r="D5088" s="10" t="str">
        <f t="shared" si="158"/>
        <v>7820041783Санкт-Петербург, поселок Шушары, Ленсоветовский, дом 8, литера А помещение  9-Н</v>
      </c>
      <c r="E5088" s="13" t="s">
        <v>10063</v>
      </c>
      <c r="F5088" s="13" t="s">
        <v>16</v>
      </c>
      <c r="G5088" s="13" t="s">
        <v>1851</v>
      </c>
      <c r="H5088" s="14" t="s">
        <v>1958</v>
      </c>
      <c r="I5088" s="2">
        <f t="shared" si="159"/>
        <v>2</v>
      </c>
      <c r="J5088" s="2" t="s">
        <v>11974</v>
      </c>
    </row>
    <row r="5089" spans="1:10" x14ac:dyDescent="0.25">
      <c r="A5089" s="9">
        <v>7820041783</v>
      </c>
      <c r="B5089" s="10" t="s">
        <v>10064</v>
      </c>
      <c r="C5089" s="13" t="str">
        <f>IF(B5089="","не указан"&amp;COUNTIF($A$3:$A5089,A5089),B5089)</f>
        <v>Санкт-Петербург, поселок Шушары, Славянка, Галицкая улица, дом 6, корпус 1, литера А помещение 8-Н</v>
      </c>
      <c r="D5089" s="10" t="str">
        <f t="shared" si="158"/>
        <v>7820041783Санкт-Петербург, поселок Шушары, Славянка, Галицкая улица, дом 6, корпус 1, литера А помещение 8-Н</v>
      </c>
      <c r="E5089" s="10"/>
      <c r="F5089" s="10" t="s">
        <v>16</v>
      </c>
      <c r="G5089" s="10" t="s">
        <v>1851</v>
      </c>
      <c r="H5089" s="11" t="s">
        <v>1958</v>
      </c>
      <c r="I5089" s="2">
        <f t="shared" si="159"/>
        <v>1</v>
      </c>
      <c r="J5089" s="2" t="s">
        <v>11974</v>
      </c>
    </row>
    <row r="5090" spans="1:10" x14ac:dyDescent="0.25">
      <c r="A5090" s="12">
        <v>7820048958</v>
      </c>
      <c r="B5090" s="13" t="s">
        <v>4388</v>
      </c>
      <c r="C5090" s="13" t="str">
        <f>IF(B5090="","не указан"&amp;COUNTIF($A$3:$A5090,A5090),B5090)</f>
        <v>Государственное бюджетное дошкольное образовательное учреждение детский сад № 24 Пушкинского района Санкт-Петербурга</v>
      </c>
      <c r="D5090" s="10" t="str">
        <f t="shared" si="158"/>
        <v>7820048958Государственное бюджетное дошкольное образовательное учреждение детский сад № 24 Пушкинского района Санкт-Петербурга</v>
      </c>
      <c r="E5090" s="13" t="s">
        <v>4389</v>
      </c>
      <c r="F5090" s="13" t="s">
        <v>16</v>
      </c>
      <c r="G5090" s="13" t="s">
        <v>1851</v>
      </c>
      <c r="H5090" s="14" t="s">
        <v>1866</v>
      </c>
      <c r="I5090" s="2">
        <f t="shared" si="159"/>
        <v>1</v>
      </c>
      <c r="J5090" s="2" t="s">
        <v>11974</v>
      </c>
    </row>
    <row r="5091" spans="1:10" x14ac:dyDescent="0.25">
      <c r="A5091" s="9">
        <v>7820059491</v>
      </c>
      <c r="B5091" s="10" t="s">
        <v>4456</v>
      </c>
      <c r="C5091" s="13" t="str">
        <f>IF(B5091="","не указан"&amp;COUNTIF($A$3:$A5091,A5091),B5091)</f>
        <v>Государственное бюджетное дошкольное образовательное учреждение детский сад № 47 Пушкинского района Санкт-Петербурга</v>
      </c>
      <c r="D5091" s="10" t="str">
        <f t="shared" si="158"/>
        <v>7820059491Государственное бюджетное дошкольное образовательное учреждение детский сад № 47 Пушкинского района Санкт-Петербурга</v>
      </c>
      <c r="E5091" s="10" t="s">
        <v>4457</v>
      </c>
      <c r="F5091" s="10" t="s">
        <v>16</v>
      </c>
      <c r="G5091" s="10" t="s">
        <v>1851</v>
      </c>
      <c r="H5091" s="11" t="s">
        <v>1890</v>
      </c>
      <c r="I5091" s="2">
        <f t="shared" si="159"/>
        <v>1</v>
      </c>
      <c r="J5091" s="2" t="s">
        <v>11974</v>
      </c>
    </row>
    <row r="5092" spans="1:10" x14ac:dyDescent="0.25">
      <c r="A5092" s="12">
        <v>7820070061</v>
      </c>
      <c r="B5092" s="13"/>
      <c r="C5092" s="13" t="str">
        <f>IF(B5092="","не указан"&amp;COUNTIF($A$3:$A5092,A5092),B5092)</f>
        <v>не указан1</v>
      </c>
      <c r="D5092" s="10" t="str">
        <f t="shared" si="158"/>
        <v>7820070061не указан1</v>
      </c>
      <c r="E5092" s="13"/>
      <c r="F5092" s="13" t="s">
        <v>16</v>
      </c>
      <c r="G5092" s="13" t="s">
        <v>1851</v>
      </c>
      <c r="H5092" s="14" t="s">
        <v>1932</v>
      </c>
      <c r="I5092" s="2">
        <f t="shared" si="159"/>
        <v>9</v>
      </c>
      <c r="J5092" s="2" t="s">
        <v>11974</v>
      </c>
    </row>
    <row r="5093" spans="1:10" x14ac:dyDescent="0.25">
      <c r="A5093" s="9">
        <v>7820070061</v>
      </c>
      <c r="B5093" s="10" t="s">
        <v>3550</v>
      </c>
      <c r="C5093" s="13" t="str">
        <f>IF(B5093="","не указан"&amp;COUNTIF($A$3:$A5093,A5093),B5093)</f>
        <v>Бытовой корпус</v>
      </c>
      <c r="D5093" s="10" t="str">
        <f t="shared" si="158"/>
        <v>7820070061Бытовой корпус</v>
      </c>
      <c r="E5093" s="10"/>
      <c r="F5093" s="10" t="s">
        <v>16</v>
      </c>
      <c r="G5093" s="10" t="s">
        <v>1851</v>
      </c>
      <c r="H5093" s="11" t="s">
        <v>1932</v>
      </c>
      <c r="I5093" s="2">
        <f t="shared" si="159"/>
        <v>8</v>
      </c>
      <c r="J5093" s="2" t="s">
        <v>11974</v>
      </c>
    </row>
    <row r="5094" spans="1:10" x14ac:dyDescent="0.25">
      <c r="A5094" s="12">
        <v>7820070061</v>
      </c>
      <c r="B5094" s="13" t="s">
        <v>6908</v>
      </c>
      <c r="C5094" s="13" t="str">
        <f>IF(B5094="","не указан"&amp;COUNTIF($A$3:$A5094,A5094),B5094)</f>
        <v>Корпус команд №1</v>
      </c>
      <c r="D5094" s="10" t="str">
        <f t="shared" si="158"/>
        <v>7820070061Корпус команд №1</v>
      </c>
      <c r="E5094" s="13"/>
      <c r="F5094" s="13" t="s">
        <v>16</v>
      </c>
      <c r="G5094" s="13" t="s">
        <v>1851</v>
      </c>
      <c r="H5094" s="14" t="s">
        <v>1932</v>
      </c>
      <c r="I5094" s="2">
        <f t="shared" si="159"/>
        <v>7</v>
      </c>
      <c r="J5094" s="2" t="s">
        <v>11974</v>
      </c>
    </row>
    <row r="5095" spans="1:10" x14ac:dyDescent="0.25">
      <c r="A5095" s="9">
        <v>7820070061</v>
      </c>
      <c r="B5095" s="10" t="s">
        <v>6909</v>
      </c>
      <c r="C5095" s="13" t="str">
        <f>IF(B5095="","не указан"&amp;COUNTIF($A$3:$A5095,A5095),B5095)</f>
        <v>Корпус команд №2</v>
      </c>
      <c r="D5095" s="10" t="str">
        <f t="shared" si="158"/>
        <v>7820070061Корпус команд №2</v>
      </c>
      <c r="E5095" s="10"/>
      <c r="F5095" s="10" t="s">
        <v>16</v>
      </c>
      <c r="G5095" s="10" t="s">
        <v>1851</v>
      </c>
      <c r="H5095" s="11" t="s">
        <v>1932</v>
      </c>
      <c r="I5095" s="2">
        <f t="shared" si="159"/>
        <v>6</v>
      </c>
      <c r="J5095" s="2" t="s">
        <v>11974</v>
      </c>
    </row>
    <row r="5096" spans="1:10" x14ac:dyDescent="0.25">
      <c r="A5096" s="12">
        <v>7820070061</v>
      </c>
      <c r="B5096" s="13"/>
      <c r="C5096" s="13" t="str">
        <f>IF(B5096="","не указан"&amp;COUNTIF($A$3:$A5096,A5096),B5096)</f>
        <v>не указан5</v>
      </c>
      <c r="D5096" s="10" t="str">
        <f t="shared" si="158"/>
        <v>7820070061не указан5</v>
      </c>
      <c r="E5096" s="13"/>
      <c r="F5096" s="13" t="s">
        <v>16</v>
      </c>
      <c r="G5096" s="13" t="s">
        <v>1851</v>
      </c>
      <c r="H5096" s="14" t="s">
        <v>1932</v>
      </c>
      <c r="I5096" s="2">
        <f t="shared" si="159"/>
        <v>5</v>
      </c>
      <c r="J5096" s="2" t="s">
        <v>11974</v>
      </c>
    </row>
    <row r="5097" spans="1:10" x14ac:dyDescent="0.25">
      <c r="A5097" s="9">
        <v>7820070061</v>
      </c>
      <c r="B5097" s="13"/>
      <c r="C5097" s="13" t="str">
        <f>IF(B5097="","не указан"&amp;COUNTIF($A$3:$A5097,A5097),B5097)</f>
        <v>не указан6</v>
      </c>
      <c r="D5097" s="10" t="str">
        <f t="shared" si="158"/>
        <v>7820070061не указан6</v>
      </c>
      <c r="E5097" s="10"/>
      <c r="F5097" s="10" t="s">
        <v>16</v>
      </c>
      <c r="G5097" s="10" t="s">
        <v>1851</v>
      </c>
      <c r="H5097" s="11" t="s">
        <v>1932</v>
      </c>
      <c r="I5097" s="2">
        <f t="shared" si="159"/>
        <v>4</v>
      </c>
      <c r="J5097" s="2" t="s">
        <v>11974</v>
      </c>
    </row>
    <row r="5098" spans="1:10" x14ac:dyDescent="0.25">
      <c r="A5098" s="12">
        <v>7820070061</v>
      </c>
      <c r="B5098" s="13" t="s">
        <v>9891</v>
      </c>
      <c r="C5098" s="13" t="str">
        <f>IF(B5098="","не указан"&amp;COUNTIF($A$3:$A5098,A5098),B5098)</f>
        <v>Пресс-центр с буфетом</v>
      </c>
      <c r="D5098" s="10" t="str">
        <f t="shared" si="158"/>
        <v>7820070061Пресс-центр с буфетом</v>
      </c>
      <c r="E5098" s="13"/>
      <c r="F5098" s="13" t="s">
        <v>16</v>
      </c>
      <c r="G5098" s="13" t="s">
        <v>1851</v>
      </c>
      <c r="H5098" s="14" t="s">
        <v>1932</v>
      </c>
      <c r="I5098" s="2">
        <f t="shared" si="159"/>
        <v>3</v>
      </c>
      <c r="J5098" s="2" t="s">
        <v>11974</v>
      </c>
    </row>
    <row r="5099" spans="1:10" x14ac:dyDescent="0.25">
      <c r="A5099" s="9">
        <v>7820070061</v>
      </c>
      <c r="B5099" s="13"/>
      <c r="C5099" s="13" t="str">
        <f>IF(B5099="","не указан"&amp;COUNTIF($A$3:$A5099,A5099),B5099)</f>
        <v>не указан8</v>
      </c>
      <c r="D5099" s="10" t="str">
        <f t="shared" si="158"/>
        <v>7820070061не указан8</v>
      </c>
      <c r="E5099" s="10"/>
      <c r="F5099" s="10" t="s">
        <v>16</v>
      </c>
      <c r="G5099" s="10" t="s">
        <v>1851</v>
      </c>
      <c r="H5099" s="11" t="s">
        <v>1932</v>
      </c>
      <c r="I5099" s="2">
        <f t="shared" si="159"/>
        <v>2</v>
      </c>
      <c r="J5099" s="2" t="s">
        <v>11974</v>
      </c>
    </row>
    <row r="5100" spans="1:10" x14ac:dyDescent="0.25">
      <c r="A5100" s="12">
        <v>7820070061</v>
      </c>
      <c r="B5100" s="13" t="s">
        <v>11545</v>
      </c>
      <c r="C5100" s="13" t="str">
        <f>IF(B5100="","не указан"&amp;COUNTIF($A$3:$A5100,A5100),B5100)</f>
        <v>Футбольное поле</v>
      </c>
      <c r="D5100" s="10" t="str">
        <f t="shared" si="158"/>
        <v>7820070061Футбольное поле</v>
      </c>
      <c r="E5100" s="13"/>
      <c r="F5100" s="13" t="s">
        <v>16</v>
      </c>
      <c r="G5100" s="13" t="s">
        <v>1851</v>
      </c>
      <c r="H5100" s="14" t="s">
        <v>1932</v>
      </c>
      <c r="I5100" s="2">
        <f t="shared" si="159"/>
        <v>1</v>
      </c>
      <c r="J5100" s="2" t="s">
        <v>11974</v>
      </c>
    </row>
    <row r="5101" spans="1:10" x14ac:dyDescent="0.25">
      <c r="A5101" s="9">
        <v>7820072245</v>
      </c>
      <c r="B5101" s="10" t="s">
        <v>4331</v>
      </c>
      <c r="C5101" s="13" t="str">
        <f>IF(B5101="","не указан"&amp;COUNTIF($A$3:$A5101,A5101),B5101)</f>
        <v>Государственное бюджетное дошкольное образовательное учреждение детский сад № 11  Пушкинского района Санкт-Петербурга</v>
      </c>
      <c r="D5101" s="10" t="str">
        <f t="shared" si="158"/>
        <v>7820072245Государственное бюджетное дошкольное образовательное учреждение детский сад № 11  Пушкинского района Санкт-Петербурга</v>
      </c>
      <c r="E5101" s="10"/>
      <c r="F5101" s="10" t="s">
        <v>16</v>
      </c>
      <c r="G5101" s="10" t="s">
        <v>1851</v>
      </c>
      <c r="H5101" s="11" t="s">
        <v>1854</v>
      </c>
      <c r="I5101" s="2">
        <f t="shared" si="159"/>
        <v>1</v>
      </c>
      <c r="J5101" s="2" t="s">
        <v>11974</v>
      </c>
    </row>
    <row r="5102" spans="1:10" x14ac:dyDescent="0.25">
      <c r="A5102" s="12">
        <v>7820300910</v>
      </c>
      <c r="B5102" s="13"/>
      <c r="C5102" s="13" t="str">
        <f>IF(B5102="","не указан"&amp;COUNTIF($A$3:$A5102,A5102),B5102)</f>
        <v>не указан1</v>
      </c>
      <c r="D5102" s="10" t="str">
        <f t="shared" si="158"/>
        <v>7820300910не указан1</v>
      </c>
      <c r="E5102" s="13" t="s">
        <v>2914</v>
      </c>
      <c r="F5102" s="13" t="s">
        <v>16</v>
      </c>
      <c r="G5102" s="13" t="s">
        <v>1851</v>
      </c>
      <c r="H5102" s="14" t="s">
        <v>1898</v>
      </c>
      <c r="I5102" s="2">
        <f t="shared" si="159"/>
        <v>4</v>
      </c>
      <c r="J5102" s="2" t="s">
        <v>11974</v>
      </c>
    </row>
    <row r="5103" spans="1:10" x14ac:dyDescent="0.25">
      <c r="A5103" s="9">
        <v>7820300910</v>
      </c>
      <c r="B5103" s="13"/>
      <c r="C5103" s="13" t="str">
        <f>IF(B5103="","не указан"&amp;COUNTIF($A$3:$A5103,A5103),B5103)</f>
        <v>не указан2</v>
      </c>
      <c r="D5103" s="10" t="str">
        <f t="shared" si="158"/>
        <v>7820300910не указан2</v>
      </c>
      <c r="E5103" s="10" t="s">
        <v>11152</v>
      </c>
      <c r="F5103" s="10" t="s">
        <v>16</v>
      </c>
      <c r="G5103" s="10" t="s">
        <v>1851</v>
      </c>
      <c r="H5103" s="11" t="s">
        <v>1898</v>
      </c>
      <c r="I5103" s="2">
        <f t="shared" si="159"/>
        <v>3</v>
      </c>
      <c r="J5103" s="2" t="s">
        <v>11974</v>
      </c>
    </row>
    <row r="5104" spans="1:10" x14ac:dyDescent="0.25">
      <c r="A5104" s="12">
        <v>7820300910</v>
      </c>
      <c r="B5104" s="13"/>
      <c r="C5104" s="13" t="str">
        <f>IF(B5104="","не указан"&amp;COUNTIF($A$3:$A5104,A5104),B5104)</f>
        <v>не указан3</v>
      </c>
      <c r="D5104" s="10" t="str">
        <f t="shared" si="158"/>
        <v>7820300910не указан3</v>
      </c>
      <c r="E5104" s="13" t="s">
        <v>11310</v>
      </c>
      <c r="F5104" s="13" t="s">
        <v>16</v>
      </c>
      <c r="G5104" s="13" t="s">
        <v>1851</v>
      </c>
      <c r="H5104" s="14" t="s">
        <v>1898</v>
      </c>
      <c r="I5104" s="2">
        <f t="shared" si="159"/>
        <v>2</v>
      </c>
      <c r="J5104" s="2" t="s">
        <v>11974</v>
      </c>
    </row>
    <row r="5105" spans="1:10" x14ac:dyDescent="0.25">
      <c r="A5105" s="9">
        <v>7820300910</v>
      </c>
      <c r="B5105" s="13"/>
      <c r="C5105" s="13" t="str">
        <f>IF(B5105="","не указан"&amp;COUNTIF($A$3:$A5105,A5105),B5105)</f>
        <v>не указан4</v>
      </c>
      <c r="D5105" s="10" t="str">
        <f t="shared" si="158"/>
        <v>7820300910не указан4</v>
      </c>
      <c r="E5105" s="10" t="s">
        <v>11832</v>
      </c>
      <c r="F5105" s="10" t="s">
        <v>16</v>
      </c>
      <c r="G5105" s="10" t="s">
        <v>1851</v>
      </c>
      <c r="H5105" s="11" t="s">
        <v>1898</v>
      </c>
      <c r="I5105" s="2">
        <f t="shared" si="159"/>
        <v>1</v>
      </c>
      <c r="J5105" s="2" t="s">
        <v>11974</v>
      </c>
    </row>
    <row r="5106" spans="1:10" x14ac:dyDescent="0.25">
      <c r="A5106" s="12">
        <v>7820301784</v>
      </c>
      <c r="B5106" s="13"/>
      <c r="C5106" s="13" t="str">
        <f>IF(B5106="","не указан"&amp;COUNTIF($A$3:$A5106,A5106),B5106)</f>
        <v>не указан1</v>
      </c>
      <c r="D5106" s="10" t="str">
        <f t="shared" si="158"/>
        <v>7820301784не указан1</v>
      </c>
      <c r="E5106" s="13"/>
      <c r="F5106" s="13" t="s">
        <v>16</v>
      </c>
      <c r="G5106" s="13" t="s">
        <v>1851</v>
      </c>
      <c r="H5106" s="14" t="s">
        <v>1960</v>
      </c>
      <c r="I5106" s="2">
        <f t="shared" si="159"/>
        <v>1</v>
      </c>
      <c r="J5106" s="2" t="s">
        <v>11974</v>
      </c>
    </row>
    <row r="5107" spans="1:10" x14ac:dyDescent="0.25">
      <c r="A5107" s="9">
        <v>7820306824</v>
      </c>
      <c r="B5107" s="10" t="s">
        <v>10132</v>
      </c>
      <c r="C5107" s="13" t="str">
        <f>IF(B5107="","не указан"&amp;COUNTIF($A$3:$A5107,A5107),B5107)</f>
        <v>Санкт-Петербургское государственное бюджетное учреждение «Центр социальной реабилитации инвалидов»</v>
      </c>
      <c r="D5107" s="10" t="str">
        <f t="shared" si="158"/>
        <v>7820306824Санкт-Петербургское государственное бюджетное учреждение «Центр социальной реабилитации инвалидов»</v>
      </c>
      <c r="E5107" s="10" t="s">
        <v>10133</v>
      </c>
      <c r="F5107" s="10" t="s">
        <v>2243</v>
      </c>
      <c r="G5107" s="10" t="s">
        <v>2640</v>
      </c>
      <c r="H5107" s="11" t="s">
        <v>2651</v>
      </c>
      <c r="I5107" s="2">
        <f t="shared" si="159"/>
        <v>1</v>
      </c>
      <c r="J5107" s="2" t="s">
        <v>11974</v>
      </c>
    </row>
    <row r="5108" spans="1:10" x14ac:dyDescent="0.25">
      <c r="A5108" s="12">
        <v>7820307634</v>
      </c>
      <c r="B5108" s="13" t="s">
        <v>3254</v>
      </c>
      <c r="C5108" s="13" t="str">
        <f>IF(B5108="","не указан"&amp;COUNTIF($A$3:$A5108,A5108),B5108)</f>
        <v>Аппарат управления и пожарная часть (профилактическая) СПб ГКУ «ПСО Пушкинского района»</v>
      </c>
      <c r="D5108" s="10" t="str">
        <f t="shared" si="158"/>
        <v>7820307634Аппарат управления и пожарная часть (профилактическая) СПб ГКУ «ПСО Пушкинского района»</v>
      </c>
      <c r="E5108" s="13" t="s">
        <v>3255</v>
      </c>
      <c r="F5108" s="13" t="s">
        <v>2243</v>
      </c>
      <c r="G5108" s="13" t="s">
        <v>2283</v>
      </c>
      <c r="H5108" s="14" t="s">
        <v>2300</v>
      </c>
      <c r="I5108" s="2">
        <f t="shared" si="159"/>
        <v>3</v>
      </c>
      <c r="J5108" s="2" t="s">
        <v>11974</v>
      </c>
    </row>
    <row r="5109" spans="1:10" x14ac:dyDescent="0.25">
      <c r="A5109" s="9">
        <v>7820307634</v>
      </c>
      <c r="B5109" s="10" t="s">
        <v>9557</v>
      </c>
      <c r="C5109" s="13" t="str">
        <f>IF(B5109="","не указан"&amp;COUNTIF($A$3:$A5109,A5109),B5109)</f>
        <v>Пожарно-спасательная часть № 49</v>
      </c>
      <c r="D5109" s="10" t="str">
        <f t="shared" si="158"/>
        <v>7820307634Пожарно-спасательная часть № 49</v>
      </c>
      <c r="E5109" s="10" t="s">
        <v>9558</v>
      </c>
      <c r="F5109" s="10" t="s">
        <v>2243</v>
      </c>
      <c r="G5109" s="10" t="s">
        <v>2283</v>
      </c>
      <c r="H5109" s="11" t="s">
        <v>2300</v>
      </c>
      <c r="I5109" s="2">
        <f t="shared" si="159"/>
        <v>2</v>
      </c>
      <c r="J5109" s="2" t="s">
        <v>11974</v>
      </c>
    </row>
    <row r="5110" spans="1:10" x14ac:dyDescent="0.25">
      <c r="A5110" s="12">
        <v>7820307634</v>
      </c>
      <c r="B5110" s="13" t="s">
        <v>9559</v>
      </c>
      <c r="C5110" s="13" t="str">
        <f>IF(B5110="","не указан"&amp;COUNTIF($A$3:$A5110,A5110),B5110)</f>
        <v>Пожарно-спасательная часть № 50</v>
      </c>
      <c r="D5110" s="10" t="str">
        <f t="shared" si="158"/>
        <v>7820307634Пожарно-спасательная часть № 50</v>
      </c>
      <c r="E5110" s="13" t="s">
        <v>9560</v>
      </c>
      <c r="F5110" s="13" t="s">
        <v>2243</v>
      </c>
      <c r="G5110" s="13" t="s">
        <v>2283</v>
      </c>
      <c r="H5110" s="14" t="s">
        <v>2300</v>
      </c>
      <c r="I5110" s="2">
        <f t="shared" si="159"/>
        <v>1</v>
      </c>
      <c r="J5110" s="2" t="s">
        <v>11974</v>
      </c>
    </row>
    <row r="5111" spans="1:10" x14ac:dyDescent="0.25">
      <c r="A5111" s="9">
        <v>7820314134</v>
      </c>
      <c r="B5111" s="13"/>
      <c r="C5111" s="13" t="str">
        <f>IF(B5111="","не указан"&amp;COUNTIF($A$3:$A5111,A5111),B5111)</f>
        <v>не указан1</v>
      </c>
      <c r="D5111" s="10" t="str">
        <f t="shared" si="158"/>
        <v>7820314134не указан1</v>
      </c>
      <c r="E5111" s="10" t="s">
        <v>7529</v>
      </c>
      <c r="F5111" s="10" t="s">
        <v>16</v>
      </c>
      <c r="G5111" s="10" t="s">
        <v>1851</v>
      </c>
      <c r="H5111" s="11" t="s">
        <v>1894</v>
      </c>
      <c r="I5111" s="2">
        <f t="shared" si="159"/>
        <v>1</v>
      </c>
      <c r="J5111" s="2" t="s">
        <v>11974</v>
      </c>
    </row>
    <row r="5112" spans="1:10" x14ac:dyDescent="0.25">
      <c r="A5112" s="12">
        <v>7820314159</v>
      </c>
      <c r="B5112" s="13"/>
      <c r="C5112" s="13" t="str">
        <f>IF(B5112="","не указан"&amp;COUNTIF($A$3:$A5112,A5112),B5112)</f>
        <v>не указан1</v>
      </c>
      <c r="D5112" s="10" t="str">
        <f t="shared" si="158"/>
        <v>7820314159не указан1</v>
      </c>
      <c r="E5112" s="13" t="s">
        <v>8128</v>
      </c>
      <c r="F5112" s="13" t="s">
        <v>16</v>
      </c>
      <c r="G5112" s="13" t="s">
        <v>1851</v>
      </c>
      <c r="H5112" s="14" t="s">
        <v>1906</v>
      </c>
      <c r="I5112" s="2">
        <f t="shared" si="159"/>
        <v>1</v>
      </c>
      <c r="J5112" s="2" t="s">
        <v>11974</v>
      </c>
    </row>
    <row r="5113" spans="1:10" x14ac:dyDescent="0.25">
      <c r="A5113" s="9">
        <v>7820316910</v>
      </c>
      <c r="B5113" s="10" t="s">
        <v>2946</v>
      </c>
      <c r="C5113" s="13" t="str">
        <f>IF(B5113="","не указан"&amp;COUNTIF($A$3:$A5113,A5113),B5113)</f>
        <v>административно-хозяйственное</v>
      </c>
      <c r="D5113" s="10" t="str">
        <f t="shared" si="158"/>
        <v>7820316910административно-хозяйственное</v>
      </c>
      <c r="E5113" s="10" t="s">
        <v>2947</v>
      </c>
      <c r="F5113" s="10" t="s">
        <v>16</v>
      </c>
      <c r="G5113" s="10" t="s">
        <v>1851</v>
      </c>
      <c r="H5113" s="11" t="s">
        <v>1951</v>
      </c>
      <c r="I5113" s="2">
        <f t="shared" si="159"/>
        <v>3</v>
      </c>
      <c r="J5113" s="2" t="s">
        <v>11974</v>
      </c>
    </row>
    <row r="5114" spans="1:10" x14ac:dyDescent="0.25">
      <c r="A5114" s="12">
        <v>7820316910</v>
      </c>
      <c r="B5114" s="13"/>
      <c r="C5114" s="13" t="str">
        <f>IF(B5114="","не указан"&amp;COUNTIF($A$3:$A5114,A5114),B5114)</f>
        <v>не указан2</v>
      </c>
      <c r="D5114" s="10" t="str">
        <f t="shared" si="158"/>
        <v>7820316910не указан2</v>
      </c>
      <c r="E5114" s="13" t="s">
        <v>2962</v>
      </c>
      <c r="F5114" s="13" t="s">
        <v>16</v>
      </c>
      <c r="G5114" s="13" t="s">
        <v>1851</v>
      </c>
      <c r="H5114" s="14" t="s">
        <v>1951</v>
      </c>
      <c r="I5114" s="2">
        <f t="shared" si="159"/>
        <v>2</v>
      </c>
      <c r="J5114" s="2" t="s">
        <v>11974</v>
      </c>
    </row>
    <row r="5115" spans="1:10" x14ac:dyDescent="0.25">
      <c r="A5115" s="9">
        <v>7820316910</v>
      </c>
      <c r="B5115" s="10" t="s">
        <v>10732</v>
      </c>
      <c r="C5115" s="13" t="str">
        <f>IF(B5115="","не указан"&amp;COUNTIF($A$3:$A5115,A5115),B5115)</f>
        <v>спортивное</v>
      </c>
      <c r="D5115" s="10" t="str">
        <f t="shared" si="158"/>
        <v>7820316910спортивное</v>
      </c>
      <c r="E5115" s="10" t="s">
        <v>10733</v>
      </c>
      <c r="F5115" s="10" t="s">
        <v>16</v>
      </c>
      <c r="G5115" s="10" t="s">
        <v>1851</v>
      </c>
      <c r="H5115" s="11" t="s">
        <v>1951</v>
      </c>
      <c r="I5115" s="2">
        <f t="shared" si="159"/>
        <v>1</v>
      </c>
      <c r="J5115" s="2" t="s">
        <v>11974</v>
      </c>
    </row>
    <row r="5116" spans="1:10" x14ac:dyDescent="0.25">
      <c r="A5116" s="12">
        <v>7820317008</v>
      </c>
      <c r="B5116" s="13" t="s">
        <v>3261</v>
      </c>
      <c r="C5116" s="13" t="str">
        <f>IF(B5116="","не указан"&amp;COUNTIF($A$3:$A5116,A5116),B5116)</f>
        <v>Аппарат, отделение приема и консультации граждан, организационно-методическое отделение</v>
      </c>
      <c r="D5116" s="10" t="str">
        <f t="shared" si="158"/>
        <v>7820317008Аппарат, отделение приема и консультации граждан, организационно-методическое отделение</v>
      </c>
      <c r="E5116" s="13" t="s">
        <v>3262</v>
      </c>
      <c r="F5116" s="13" t="s">
        <v>16</v>
      </c>
      <c r="G5116" s="13" t="s">
        <v>1851</v>
      </c>
      <c r="H5116" s="14" t="s">
        <v>1950</v>
      </c>
      <c r="I5116" s="2">
        <f t="shared" si="159"/>
        <v>8</v>
      </c>
      <c r="J5116" s="2" t="s">
        <v>11974</v>
      </c>
    </row>
    <row r="5117" spans="1:10" x14ac:dyDescent="0.25">
      <c r="A5117" s="9">
        <v>7820317008</v>
      </c>
      <c r="B5117" s="13"/>
      <c r="C5117" s="13" t="str">
        <f>IF(B5117="","не указан"&amp;COUNTIF($A$3:$A5117,A5117),B5117)</f>
        <v>не указан2</v>
      </c>
      <c r="D5117" s="10" t="str">
        <f t="shared" si="158"/>
        <v>7820317008не указан2</v>
      </c>
      <c r="E5117" s="10" t="s">
        <v>3786</v>
      </c>
      <c r="F5117" s="10" t="s">
        <v>16</v>
      </c>
      <c r="G5117" s="10" t="s">
        <v>1851</v>
      </c>
      <c r="H5117" s="11" t="s">
        <v>1950</v>
      </c>
      <c r="I5117" s="2">
        <f t="shared" si="159"/>
        <v>7</v>
      </c>
      <c r="J5117" s="2" t="s">
        <v>11974</v>
      </c>
    </row>
    <row r="5118" spans="1:10" x14ac:dyDescent="0.25">
      <c r="A5118" s="12">
        <v>7820317008</v>
      </c>
      <c r="B5118" s="13" t="s">
        <v>8616</v>
      </c>
      <c r="C5118" s="13" t="str">
        <f>IF(B5118="","не указан"&amp;COUNTIF($A$3:$A5118,A5118),B5118)</f>
        <v>Отделение АФК</v>
      </c>
      <c r="D5118" s="10" t="str">
        <f t="shared" si="158"/>
        <v>7820317008Отделение АФК</v>
      </c>
      <c r="E5118" s="13"/>
      <c r="F5118" s="13" t="s">
        <v>16</v>
      </c>
      <c r="G5118" s="13" t="s">
        <v>1851</v>
      </c>
      <c r="H5118" s="14" t="s">
        <v>1950</v>
      </c>
      <c r="I5118" s="2">
        <f t="shared" si="159"/>
        <v>6</v>
      </c>
      <c r="J5118" s="2" t="s">
        <v>11974</v>
      </c>
    </row>
    <row r="5119" spans="1:10" x14ac:dyDescent="0.25">
      <c r="A5119" s="9">
        <v>7820317008</v>
      </c>
      <c r="B5119" s="10" t="s">
        <v>8652</v>
      </c>
      <c r="C5119" s="13" t="str">
        <f>IF(B5119="","не указан"&amp;COUNTIF($A$3:$A5119,A5119),B5119)</f>
        <v>Отделение дневного пребывания для детей и подростков с ограниченными возможностями</v>
      </c>
      <c r="D5119" s="10" t="str">
        <f t="shared" si="158"/>
        <v>7820317008Отделение дневного пребывания для детей и подростков с ограниченными возможностями</v>
      </c>
      <c r="E5119" s="10" t="s">
        <v>8653</v>
      </c>
      <c r="F5119" s="10" t="s">
        <v>16</v>
      </c>
      <c r="G5119" s="10" t="s">
        <v>1851</v>
      </c>
      <c r="H5119" s="11" t="s">
        <v>1950</v>
      </c>
      <c r="I5119" s="2">
        <f t="shared" si="159"/>
        <v>5</v>
      </c>
      <c r="J5119" s="2" t="s">
        <v>11974</v>
      </c>
    </row>
    <row r="5120" spans="1:10" x14ac:dyDescent="0.25">
      <c r="A5120" s="12">
        <v>7820317008</v>
      </c>
      <c r="B5120" s="13" t="s">
        <v>8654</v>
      </c>
      <c r="C5120" s="13" t="str">
        <f>IF(B5120="","не указан"&amp;COUNTIF($A$3:$A5120,A5120),B5120)</f>
        <v>Отделение дневного пребывания для людей с нарушением интеллекта по социально-трудовой реабилитации</v>
      </c>
      <c r="D5120" s="10" t="str">
        <f t="shared" si="158"/>
        <v>7820317008Отделение дневного пребывания для людей с нарушением интеллекта по социально-трудовой реабилитации</v>
      </c>
      <c r="E5120" s="13" t="s">
        <v>8655</v>
      </c>
      <c r="F5120" s="13" t="s">
        <v>16</v>
      </c>
      <c r="G5120" s="13" t="s">
        <v>1851</v>
      </c>
      <c r="H5120" s="14" t="s">
        <v>1950</v>
      </c>
      <c r="I5120" s="2">
        <f t="shared" si="159"/>
        <v>4</v>
      </c>
      <c r="J5120" s="2" t="s">
        <v>11974</v>
      </c>
    </row>
    <row r="5121" spans="1:10" x14ac:dyDescent="0.25">
      <c r="A5121" s="9">
        <v>7820317008</v>
      </c>
      <c r="B5121" s="10" t="s">
        <v>8748</v>
      </c>
      <c r="C5121" s="13" t="str">
        <f>IF(B5121="","не указан"&amp;COUNTIF($A$3:$A5121,A5121),B5121)</f>
        <v>Отделение приема и консультации, социально-реабилитационное-отделение</v>
      </c>
      <c r="D5121" s="10" t="str">
        <f t="shared" si="158"/>
        <v>7820317008Отделение приема и консультации, социально-реабилитационное-отделение</v>
      </c>
      <c r="E5121" s="10" t="s">
        <v>8749</v>
      </c>
      <c r="F5121" s="10" t="s">
        <v>16</v>
      </c>
      <c r="G5121" s="10" t="s">
        <v>1851</v>
      </c>
      <c r="H5121" s="11" t="s">
        <v>1950</v>
      </c>
      <c r="I5121" s="2">
        <f t="shared" si="159"/>
        <v>3</v>
      </c>
      <c r="J5121" s="2" t="s">
        <v>11974</v>
      </c>
    </row>
    <row r="5122" spans="1:10" x14ac:dyDescent="0.25">
      <c r="A5122" s="12">
        <v>7820317008</v>
      </c>
      <c r="B5122" s="13"/>
      <c r="C5122" s="13" t="str">
        <f>IF(B5122="","не указан"&amp;COUNTIF($A$3:$A5122,A5122),B5122)</f>
        <v>не указан7</v>
      </c>
      <c r="D5122" s="10" t="str">
        <f t="shared" si="158"/>
        <v>7820317008не указан7</v>
      </c>
      <c r="E5122" s="13" t="s">
        <v>10397</v>
      </c>
      <c r="F5122" s="13" t="s">
        <v>16</v>
      </c>
      <c r="G5122" s="13" t="s">
        <v>1851</v>
      </c>
      <c r="H5122" s="14" t="s">
        <v>1950</v>
      </c>
      <c r="I5122" s="2">
        <f t="shared" si="159"/>
        <v>2</v>
      </c>
      <c r="J5122" s="2" t="s">
        <v>11974</v>
      </c>
    </row>
    <row r="5123" spans="1:10" x14ac:dyDescent="0.25">
      <c r="A5123" s="9">
        <v>7820317008</v>
      </c>
      <c r="B5123" s="10" t="s">
        <v>10405</v>
      </c>
      <c r="C5123" s="13" t="str">
        <f>IF(B5123="","не указан"&amp;COUNTIF($A$3:$A5123,A5123),B5123)</f>
        <v>Социально-трудовое отделение для людей с нарушением интеллекта,Отделение профессиональной реабилитации инвалидов трудоспособного возраста и профессиональной ориентации детей-инвалидов</v>
      </c>
      <c r="D5123" s="10" t="str">
        <f t="shared" si="158"/>
        <v>7820317008Социально-трудовое отделение для людей с нарушением интеллекта,Отделение профессиональной реабилитации инвалидов трудоспособного возраста и профессиональной ориентации детей-инвалидов</v>
      </c>
      <c r="E5123" s="10" t="s">
        <v>10406</v>
      </c>
      <c r="F5123" s="10" t="s">
        <v>16</v>
      </c>
      <c r="G5123" s="10" t="s">
        <v>1851</v>
      </c>
      <c r="H5123" s="11" t="s">
        <v>1950</v>
      </c>
      <c r="I5123" s="2">
        <f t="shared" si="159"/>
        <v>1</v>
      </c>
      <c r="J5123" s="2" t="s">
        <v>11974</v>
      </c>
    </row>
    <row r="5124" spans="1:10" x14ac:dyDescent="0.25">
      <c r="A5124" s="12">
        <v>7820317921</v>
      </c>
      <c r="B5124" s="13"/>
      <c r="C5124" s="13" t="str">
        <f>IF(B5124="","не указан"&amp;COUNTIF($A$3:$A5124,A5124),B5124)</f>
        <v>не указан1</v>
      </c>
      <c r="D5124" s="10" t="str">
        <f t="shared" ref="D5124:D5187" si="160">A5124&amp;C5124</f>
        <v>7820317921не указан1</v>
      </c>
      <c r="E5124" s="13" t="s">
        <v>5186</v>
      </c>
      <c r="F5124" s="13" t="s">
        <v>16</v>
      </c>
      <c r="G5124" s="13" t="s">
        <v>1851</v>
      </c>
      <c r="H5124" s="14" t="s">
        <v>1879</v>
      </c>
      <c r="I5124" s="2">
        <f t="shared" ref="I5124:I5187" si="161">COUNTIF(A5124:A11855,A5124)</f>
        <v>2</v>
      </c>
      <c r="J5124" s="2" t="s">
        <v>11974</v>
      </c>
    </row>
    <row r="5125" spans="1:10" x14ac:dyDescent="0.25">
      <c r="A5125" s="9">
        <v>7820317921</v>
      </c>
      <c r="B5125" s="10" t="s">
        <v>5230</v>
      </c>
      <c r="C5125" s="13" t="str">
        <f>IF(B5125="","не указан"&amp;COUNTIF($A$3:$A5125,A5125),B5125)</f>
        <v>Детский сад (филиал)</v>
      </c>
      <c r="D5125" s="10" t="str">
        <f t="shared" si="160"/>
        <v>7820317921Детский сад (филиал)</v>
      </c>
      <c r="E5125" s="10"/>
      <c r="F5125" s="10" t="s">
        <v>16</v>
      </c>
      <c r="G5125" s="10" t="s">
        <v>1851</v>
      </c>
      <c r="H5125" s="11" t="s">
        <v>1879</v>
      </c>
      <c r="I5125" s="2">
        <f t="shared" si="161"/>
        <v>1</v>
      </c>
      <c r="J5125" s="2" t="s">
        <v>11974</v>
      </c>
    </row>
    <row r="5126" spans="1:10" x14ac:dyDescent="0.25">
      <c r="A5126" s="12">
        <v>7820321822</v>
      </c>
      <c r="B5126" s="13" t="s">
        <v>6728</v>
      </c>
      <c r="C5126" s="13" t="str">
        <f>IF(B5126="","не указан"&amp;COUNTIF($A$3:$A5126,A5126),B5126)</f>
        <v>Информационный отдел</v>
      </c>
      <c r="D5126" s="10" t="str">
        <f t="shared" si="160"/>
        <v>7820321822Информационный отдел</v>
      </c>
      <c r="E5126" s="13"/>
      <c r="F5126" s="13" t="s">
        <v>16</v>
      </c>
      <c r="G5126" s="13" t="s">
        <v>1851</v>
      </c>
      <c r="H5126" s="14" t="s">
        <v>1939</v>
      </c>
      <c r="I5126" s="2">
        <f t="shared" si="161"/>
        <v>2</v>
      </c>
      <c r="J5126" s="2" t="s">
        <v>11974</v>
      </c>
    </row>
    <row r="5127" spans="1:10" x14ac:dyDescent="0.25">
      <c r="A5127" s="9">
        <v>7820321822</v>
      </c>
      <c r="B5127" s="13"/>
      <c r="C5127" s="13" t="str">
        <f>IF(B5127="","не указан"&amp;COUNTIF($A$3:$A5127,A5127),B5127)</f>
        <v>не указан2</v>
      </c>
      <c r="D5127" s="10" t="str">
        <f t="shared" si="160"/>
        <v>7820321822не указан2</v>
      </c>
      <c r="E5127" s="10" t="s">
        <v>8513</v>
      </c>
      <c r="F5127" s="10" t="s">
        <v>16</v>
      </c>
      <c r="G5127" s="10" t="s">
        <v>1851</v>
      </c>
      <c r="H5127" s="11" t="s">
        <v>1939</v>
      </c>
      <c r="I5127" s="2">
        <f t="shared" si="161"/>
        <v>1</v>
      </c>
      <c r="J5127" s="2" t="s">
        <v>11974</v>
      </c>
    </row>
    <row r="5128" spans="1:10" x14ac:dyDescent="0.25">
      <c r="A5128" s="12">
        <v>7820323869</v>
      </c>
      <c r="B5128" s="13"/>
      <c r="C5128" s="13" t="str">
        <f>IF(B5128="","не указан"&amp;COUNTIF($A$3:$A5128,A5128),B5128)</f>
        <v>не указан1</v>
      </c>
      <c r="D5128" s="10" t="str">
        <f t="shared" si="160"/>
        <v>7820323869не указан1</v>
      </c>
      <c r="E5128" s="13" t="s">
        <v>5162</v>
      </c>
      <c r="F5128" s="13" t="s">
        <v>16</v>
      </c>
      <c r="G5128" s="13" t="s">
        <v>1851</v>
      </c>
      <c r="H5128" s="14" t="s">
        <v>1853</v>
      </c>
      <c r="I5128" s="2">
        <f t="shared" si="161"/>
        <v>1</v>
      </c>
      <c r="J5128" s="2" t="s">
        <v>11974</v>
      </c>
    </row>
    <row r="5129" spans="1:10" x14ac:dyDescent="0.25">
      <c r="A5129" s="9">
        <v>7820326242</v>
      </c>
      <c r="B5129" s="13"/>
      <c r="C5129" s="13" t="str">
        <f>IF(B5129="","не указан"&amp;COUNTIF($A$3:$A5129,A5129),B5129)</f>
        <v>не указан1</v>
      </c>
      <c r="D5129" s="10" t="str">
        <f t="shared" si="160"/>
        <v>7820326242не указан1</v>
      </c>
      <c r="E5129" s="10" t="s">
        <v>8150</v>
      </c>
      <c r="F5129" s="10" t="s">
        <v>16</v>
      </c>
      <c r="G5129" s="10" t="s">
        <v>1851</v>
      </c>
      <c r="H5129" s="11" t="s">
        <v>1913</v>
      </c>
      <c r="I5129" s="2">
        <f t="shared" si="161"/>
        <v>1</v>
      </c>
      <c r="J5129" s="2" t="s">
        <v>11974</v>
      </c>
    </row>
    <row r="5130" spans="1:10" x14ac:dyDescent="0.25">
      <c r="A5130" s="12">
        <v>7820326404</v>
      </c>
      <c r="B5130" s="13"/>
      <c r="C5130" s="13" t="str">
        <f>IF(B5130="","не указан"&amp;COUNTIF($A$3:$A5130,A5130),B5130)</f>
        <v>не указан1</v>
      </c>
      <c r="D5130" s="10" t="str">
        <f t="shared" si="160"/>
        <v>7820326404не указан1</v>
      </c>
      <c r="E5130" s="13" t="s">
        <v>5739</v>
      </c>
      <c r="F5130" s="13" t="s">
        <v>16</v>
      </c>
      <c r="G5130" s="13" t="s">
        <v>1851</v>
      </c>
      <c r="H5130" s="14" t="s">
        <v>1878</v>
      </c>
      <c r="I5130" s="2">
        <f t="shared" si="161"/>
        <v>1</v>
      </c>
      <c r="J5130" s="2" t="s">
        <v>11974</v>
      </c>
    </row>
    <row r="5131" spans="1:10" x14ac:dyDescent="0.25">
      <c r="A5131" s="9">
        <v>7820326411</v>
      </c>
      <c r="B5131" s="13"/>
      <c r="C5131" s="13" t="str">
        <f>IF(B5131="","не указан"&amp;COUNTIF($A$3:$A5131,A5131),B5131)</f>
        <v>не указан1</v>
      </c>
      <c r="D5131" s="10" t="str">
        <f t="shared" si="160"/>
        <v>7820326411не указан1</v>
      </c>
      <c r="E5131" s="10" t="s">
        <v>5774</v>
      </c>
      <c r="F5131" s="10" t="s">
        <v>16</v>
      </c>
      <c r="G5131" s="10" t="s">
        <v>1851</v>
      </c>
      <c r="H5131" s="11" t="s">
        <v>1877</v>
      </c>
      <c r="I5131" s="2">
        <f t="shared" si="161"/>
        <v>1</v>
      </c>
      <c r="J5131" s="2" t="s">
        <v>11974</v>
      </c>
    </row>
    <row r="5132" spans="1:10" x14ac:dyDescent="0.25">
      <c r="A5132" s="12">
        <v>7820326860</v>
      </c>
      <c r="B5132" s="13" t="s">
        <v>4865</v>
      </c>
      <c r="C5132" s="13" t="str">
        <f>IF(B5132="","не указан"&amp;COUNTIF($A$3:$A5132,A5132),B5132)</f>
        <v>Государственное бюджетное учреждение дополнительного образования  Центр детско-юношеского технического творчества и информационных технологий  Пушкинского района Санкт-Петербурга</v>
      </c>
      <c r="D5132" s="10" t="str">
        <f t="shared" si="160"/>
        <v>7820326860Государственное бюджетное учреждение дополнительного образования  Центр детско-юношеского технического творчества и информационных технологий  Пушкинского района Санкт-Петербурга</v>
      </c>
      <c r="E5132" s="13"/>
      <c r="F5132" s="13" t="s">
        <v>16</v>
      </c>
      <c r="G5132" s="13" t="s">
        <v>1851</v>
      </c>
      <c r="H5132" s="14" t="s">
        <v>1929</v>
      </c>
      <c r="I5132" s="2">
        <f t="shared" si="161"/>
        <v>1</v>
      </c>
      <c r="J5132" s="2" t="s">
        <v>11974</v>
      </c>
    </row>
    <row r="5133" spans="1:10" x14ac:dyDescent="0.25">
      <c r="A5133" s="9">
        <v>7820329780</v>
      </c>
      <c r="B5133" s="13"/>
      <c r="C5133" s="13" t="str">
        <f>IF(B5133="","не указан"&amp;COUNTIF($A$3:$A5133,A5133),B5133)</f>
        <v>не указан1</v>
      </c>
      <c r="D5133" s="10" t="str">
        <f t="shared" si="160"/>
        <v>7820329780не указан1</v>
      </c>
      <c r="E5133" s="10" t="s">
        <v>5076</v>
      </c>
      <c r="F5133" s="10" t="s">
        <v>16</v>
      </c>
      <c r="G5133" s="10" t="s">
        <v>1851</v>
      </c>
      <c r="H5133" s="11" t="s">
        <v>1883</v>
      </c>
      <c r="I5133" s="2">
        <f t="shared" si="161"/>
        <v>1</v>
      </c>
      <c r="J5133" s="2" t="s">
        <v>11974</v>
      </c>
    </row>
    <row r="5134" spans="1:10" x14ac:dyDescent="0.25">
      <c r="A5134" s="12">
        <v>7820329797</v>
      </c>
      <c r="B5134" s="13" t="s">
        <v>7883</v>
      </c>
      <c r="C5134" s="13" t="str">
        <f>IF(B5134="","не указан"&amp;COUNTIF($A$3:$A5134,A5134),B5134)</f>
        <v>Образование</v>
      </c>
      <c r="D5134" s="10" t="str">
        <f t="shared" si="160"/>
        <v>7820329797Образование</v>
      </c>
      <c r="E5134" s="13"/>
      <c r="F5134" s="13" t="s">
        <v>16</v>
      </c>
      <c r="G5134" s="13" t="s">
        <v>1851</v>
      </c>
      <c r="H5134" s="14" t="s">
        <v>1880</v>
      </c>
      <c r="I5134" s="2">
        <f t="shared" si="161"/>
        <v>3</v>
      </c>
      <c r="J5134" s="2" t="s">
        <v>11974</v>
      </c>
    </row>
    <row r="5135" spans="1:10" x14ac:dyDescent="0.25">
      <c r="A5135" s="9">
        <v>7820329797</v>
      </c>
      <c r="B5135" s="13"/>
      <c r="C5135" s="13" t="str">
        <f>IF(B5135="","не указан"&amp;COUNTIF($A$3:$A5135,A5135),B5135)</f>
        <v>не указан2</v>
      </c>
      <c r="D5135" s="10" t="str">
        <f t="shared" si="160"/>
        <v>7820329797не указан2</v>
      </c>
      <c r="E5135" s="10"/>
      <c r="F5135" s="10" t="s">
        <v>16</v>
      </c>
      <c r="G5135" s="10" t="s">
        <v>1851</v>
      </c>
      <c r="H5135" s="11" t="s">
        <v>1880</v>
      </c>
      <c r="I5135" s="2">
        <f t="shared" si="161"/>
        <v>2</v>
      </c>
      <c r="J5135" s="2" t="s">
        <v>11974</v>
      </c>
    </row>
    <row r="5136" spans="1:10" x14ac:dyDescent="0.25">
      <c r="A5136" s="12">
        <v>7820329797</v>
      </c>
      <c r="B5136" s="13"/>
      <c r="C5136" s="13" t="str">
        <f>IF(B5136="","не указан"&amp;COUNTIF($A$3:$A5136,A5136),B5136)</f>
        <v>не указан3</v>
      </c>
      <c r="D5136" s="10" t="str">
        <f t="shared" si="160"/>
        <v>7820329797не указан3</v>
      </c>
      <c r="E5136" s="13" t="s">
        <v>7900</v>
      </c>
      <c r="F5136" s="13" t="s">
        <v>16</v>
      </c>
      <c r="G5136" s="13" t="s">
        <v>1851</v>
      </c>
      <c r="H5136" s="14" t="s">
        <v>1880</v>
      </c>
      <c r="I5136" s="2">
        <f t="shared" si="161"/>
        <v>1</v>
      </c>
      <c r="J5136" s="2" t="s">
        <v>11974</v>
      </c>
    </row>
    <row r="5137" spans="1:10" x14ac:dyDescent="0.25">
      <c r="A5137" s="9">
        <v>7820330880</v>
      </c>
      <c r="B5137" s="10" t="s">
        <v>4440</v>
      </c>
      <c r="C5137" s="13" t="str">
        <f>IF(B5137="","не указан"&amp;COUNTIF($A$3:$A5137,A5137),B5137)</f>
        <v>Государственное бюджетное дошкольное образовательное учреждение детский сад № 41 Пушкинского района Санкт-Петербурга</v>
      </c>
      <c r="D5137" s="10" t="str">
        <f t="shared" si="160"/>
        <v>7820330880Государственное бюджетное дошкольное образовательное учреждение детский сад № 41 Пушкинского района Санкт-Петербурга</v>
      </c>
      <c r="E5137" s="10" t="s">
        <v>4441</v>
      </c>
      <c r="F5137" s="10" t="s">
        <v>16</v>
      </c>
      <c r="G5137" s="10" t="s">
        <v>1851</v>
      </c>
      <c r="H5137" s="11" t="s">
        <v>1884</v>
      </c>
      <c r="I5137" s="2">
        <f t="shared" si="161"/>
        <v>1</v>
      </c>
      <c r="J5137" s="2" t="s">
        <v>11974</v>
      </c>
    </row>
    <row r="5138" spans="1:10" x14ac:dyDescent="0.25">
      <c r="A5138" s="12">
        <v>7820331429</v>
      </c>
      <c r="B5138" s="13"/>
      <c r="C5138" s="13" t="str">
        <f>IF(B5138="","не указан"&amp;COUNTIF($A$3:$A5138,A5138),B5138)</f>
        <v>не указан1</v>
      </c>
      <c r="D5138" s="10" t="str">
        <f t="shared" si="160"/>
        <v>7820331429не указан1</v>
      </c>
      <c r="E5138" s="13" t="s">
        <v>5883</v>
      </c>
      <c r="F5138" s="13" t="s">
        <v>16</v>
      </c>
      <c r="G5138" s="13" t="s">
        <v>1851</v>
      </c>
      <c r="H5138" s="14" t="s">
        <v>1885</v>
      </c>
      <c r="I5138" s="2">
        <f t="shared" si="161"/>
        <v>1</v>
      </c>
      <c r="J5138" s="2" t="s">
        <v>11974</v>
      </c>
    </row>
    <row r="5139" spans="1:10" x14ac:dyDescent="0.25">
      <c r="A5139" s="9">
        <v>7820331475</v>
      </c>
      <c r="B5139" s="13"/>
      <c r="C5139" s="13" t="str">
        <f>IF(B5139="","не указан"&amp;COUNTIF($A$3:$A5139,A5139),B5139)</f>
        <v>не указан1</v>
      </c>
      <c r="D5139" s="10" t="str">
        <f t="shared" si="160"/>
        <v>7820331475не указан1</v>
      </c>
      <c r="E5139" s="10" t="s">
        <v>6637</v>
      </c>
      <c r="F5139" s="10" t="s">
        <v>16</v>
      </c>
      <c r="G5139" s="10" t="s">
        <v>1851</v>
      </c>
      <c r="H5139" s="11" t="s">
        <v>1903</v>
      </c>
      <c r="I5139" s="2">
        <f t="shared" si="161"/>
        <v>1</v>
      </c>
      <c r="J5139" s="2" t="s">
        <v>11974</v>
      </c>
    </row>
    <row r="5140" spans="1:10" x14ac:dyDescent="0.25">
      <c r="A5140" s="12">
        <v>7820337011</v>
      </c>
      <c r="B5140" s="13"/>
      <c r="C5140" s="13" t="str">
        <f>IF(B5140="","не указан"&amp;COUNTIF($A$3:$A5140,A5140),B5140)</f>
        <v>не указан1</v>
      </c>
      <c r="D5140" s="10" t="str">
        <f t="shared" si="160"/>
        <v>7820337011не указан1</v>
      </c>
      <c r="E5140" s="13" t="s">
        <v>6376</v>
      </c>
      <c r="F5140" s="13" t="s">
        <v>16</v>
      </c>
      <c r="G5140" s="13" t="s">
        <v>1851</v>
      </c>
      <c r="H5140" s="14" t="s">
        <v>1889</v>
      </c>
      <c r="I5140" s="2">
        <f t="shared" si="161"/>
        <v>1</v>
      </c>
      <c r="J5140" s="2" t="s">
        <v>11974</v>
      </c>
    </row>
    <row r="5141" spans="1:10" x14ac:dyDescent="0.25">
      <c r="A5141" s="9">
        <v>7820337029</v>
      </c>
      <c r="B5141" s="13"/>
      <c r="C5141" s="13" t="str">
        <f>IF(B5141="","не указан"&amp;COUNTIF($A$3:$A5141,A5141),B5141)</f>
        <v>не указан1</v>
      </c>
      <c r="D5141" s="10" t="str">
        <f t="shared" si="160"/>
        <v>7820337029не указан1</v>
      </c>
      <c r="E5141" s="10" t="s">
        <v>7667</v>
      </c>
      <c r="F5141" s="10" t="s">
        <v>16</v>
      </c>
      <c r="G5141" s="10" t="s">
        <v>1851</v>
      </c>
      <c r="H5141" s="11" t="s">
        <v>1888</v>
      </c>
      <c r="I5141" s="2">
        <f t="shared" si="161"/>
        <v>1</v>
      </c>
      <c r="J5141" s="2" t="s">
        <v>11974</v>
      </c>
    </row>
    <row r="5142" spans="1:10" x14ac:dyDescent="0.25">
      <c r="A5142" s="12">
        <v>7820337075</v>
      </c>
      <c r="B5142" s="13" t="s">
        <v>3992</v>
      </c>
      <c r="C5142" s="13" t="str">
        <f>IF(B5142="","не указан"&amp;COUNTIF($A$3:$A5142,A5142),B5142)</f>
        <v>ГБДОУ №44</v>
      </c>
      <c r="D5142" s="10" t="str">
        <f t="shared" si="160"/>
        <v>7820337075ГБДОУ №44</v>
      </c>
      <c r="E5142" s="13" t="s">
        <v>3993</v>
      </c>
      <c r="F5142" s="13" t="s">
        <v>16</v>
      </c>
      <c r="G5142" s="13" t="s">
        <v>1851</v>
      </c>
      <c r="H5142" s="14" t="s">
        <v>1887</v>
      </c>
      <c r="I5142" s="2">
        <f t="shared" si="161"/>
        <v>2</v>
      </c>
      <c r="J5142" s="2" t="s">
        <v>11974</v>
      </c>
    </row>
    <row r="5143" spans="1:10" x14ac:dyDescent="0.25">
      <c r="A5143" s="9">
        <v>7820337075</v>
      </c>
      <c r="B5143" s="10" t="s">
        <v>9822</v>
      </c>
      <c r="C5143" s="13" t="str">
        <f>IF(B5143="","не указан"&amp;COUNTIF($A$3:$A5143,A5143),B5143)</f>
        <v>Помещения ГБДОУ №44 Пушкинского района Санкт-Петербурга для вариативной формы дошкольного образования</v>
      </c>
      <c r="D5143" s="10" t="str">
        <f t="shared" si="160"/>
        <v>7820337075Помещения ГБДОУ №44 Пушкинского района Санкт-Петербурга для вариативной формы дошкольного образования</v>
      </c>
      <c r="E5143" s="10" t="s">
        <v>9058</v>
      </c>
      <c r="F5143" s="10" t="s">
        <v>16</v>
      </c>
      <c r="G5143" s="10" t="s">
        <v>1851</v>
      </c>
      <c r="H5143" s="11" t="s">
        <v>1887</v>
      </c>
      <c r="I5143" s="2">
        <f t="shared" si="161"/>
        <v>1</v>
      </c>
      <c r="J5143" s="2" t="s">
        <v>11974</v>
      </c>
    </row>
    <row r="5144" spans="1:10" x14ac:dyDescent="0.25">
      <c r="A5144" s="12">
        <v>7820337195</v>
      </c>
      <c r="B5144" s="13" t="s">
        <v>3875</v>
      </c>
      <c r="C5144" s="13" t="str">
        <f>IF(B5144="","не указан"&amp;COUNTIF($A$3:$A5144,A5144),B5144)</f>
        <v>ГБДОУ детский сад № 43 Пушкинского района СПб</v>
      </c>
      <c r="D5144" s="10" t="str">
        <f t="shared" si="160"/>
        <v>7820337195ГБДОУ детский сад № 43 Пушкинского района СПб</v>
      </c>
      <c r="E5144" s="13" t="s">
        <v>3876</v>
      </c>
      <c r="F5144" s="13" t="s">
        <v>16</v>
      </c>
      <c r="G5144" s="13" t="s">
        <v>1851</v>
      </c>
      <c r="H5144" s="14" t="s">
        <v>1886</v>
      </c>
      <c r="I5144" s="2">
        <f t="shared" si="161"/>
        <v>2</v>
      </c>
      <c r="J5144" s="2" t="s">
        <v>11974</v>
      </c>
    </row>
    <row r="5145" spans="1:10" x14ac:dyDescent="0.25">
      <c r="A5145" s="9">
        <v>7820337195</v>
      </c>
      <c r="B5145" s="10" t="s">
        <v>3877</v>
      </c>
      <c r="C5145" s="13" t="str">
        <f>IF(B5145="","не указан"&amp;COUNTIF($A$3:$A5145,A5145),B5145)</f>
        <v>ГБДОУ детский сад № 43 Пушкинского района СПб, помещение 87-Н</v>
      </c>
      <c r="D5145" s="10" t="str">
        <f t="shared" si="160"/>
        <v>7820337195ГБДОУ детский сад № 43 Пушкинского района СПб, помещение 87-Н</v>
      </c>
      <c r="E5145" s="10" t="s">
        <v>3878</v>
      </c>
      <c r="F5145" s="10" t="s">
        <v>16</v>
      </c>
      <c r="G5145" s="10" t="s">
        <v>1851</v>
      </c>
      <c r="H5145" s="11" t="s">
        <v>1886</v>
      </c>
      <c r="I5145" s="2">
        <f t="shared" si="161"/>
        <v>1</v>
      </c>
      <c r="J5145" s="2" t="s">
        <v>11974</v>
      </c>
    </row>
    <row r="5146" spans="1:10" x14ac:dyDescent="0.25">
      <c r="A5146" s="12">
        <v>7820337205</v>
      </c>
      <c r="B5146" s="13"/>
      <c r="C5146" s="13" t="str">
        <f>IF(B5146="","не указан"&amp;COUNTIF($A$3:$A5146,A5146),B5146)</f>
        <v>не указан1</v>
      </c>
      <c r="D5146" s="10" t="str">
        <f t="shared" si="160"/>
        <v>7820337205не указан1</v>
      </c>
      <c r="E5146" s="13" t="s">
        <v>8048</v>
      </c>
      <c r="F5146" s="13" t="s">
        <v>16</v>
      </c>
      <c r="G5146" s="13" t="s">
        <v>1851</v>
      </c>
      <c r="H5146" s="14" t="s">
        <v>1922</v>
      </c>
      <c r="I5146" s="2">
        <f t="shared" si="161"/>
        <v>1</v>
      </c>
      <c r="J5146" s="2" t="s">
        <v>11974</v>
      </c>
    </row>
    <row r="5147" spans="1:10" x14ac:dyDescent="0.25">
      <c r="A5147" s="9">
        <v>7820337251</v>
      </c>
      <c r="B5147" s="13"/>
      <c r="C5147" s="13" t="str">
        <f>IF(B5147="","не указан"&amp;COUNTIF($A$3:$A5147,A5147),B5147)</f>
        <v>не указан1</v>
      </c>
      <c r="D5147" s="10" t="str">
        <f t="shared" si="160"/>
        <v>7820337251не указан1</v>
      </c>
      <c r="E5147" s="10" t="s">
        <v>6505</v>
      </c>
      <c r="F5147" s="10" t="s">
        <v>16</v>
      </c>
      <c r="G5147" s="10" t="s">
        <v>1851</v>
      </c>
      <c r="H5147" s="11" t="s">
        <v>1923</v>
      </c>
      <c r="I5147" s="2">
        <f t="shared" si="161"/>
        <v>1</v>
      </c>
      <c r="J5147" s="2" t="s">
        <v>11974</v>
      </c>
    </row>
    <row r="5148" spans="1:10" x14ac:dyDescent="0.25">
      <c r="A5148" s="12">
        <v>7820338216</v>
      </c>
      <c r="B5148" s="13"/>
      <c r="C5148" s="13" t="str">
        <f>IF(B5148="","не указан"&amp;COUNTIF($A$3:$A5148,A5148),B5148)</f>
        <v>не указан1</v>
      </c>
      <c r="D5148" s="10" t="str">
        <f t="shared" si="160"/>
        <v>7820338216не указан1</v>
      </c>
      <c r="E5148" s="13" t="s">
        <v>3789</v>
      </c>
      <c r="F5148" s="13" t="s">
        <v>2243</v>
      </c>
      <c r="G5148" s="13" t="s">
        <v>2640</v>
      </c>
      <c r="H5148" s="14" t="s">
        <v>2661</v>
      </c>
      <c r="I5148" s="2">
        <f t="shared" si="161"/>
        <v>3</v>
      </c>
      <c r="J5148" s="2" t="s">
        <v>11974</v>
      </c>
    </row>
    <row r="5149" spans="1:10" x14ac:dyDescent="0.25">
      <c r="A5149" s="9">
        <v>7820338216</v>
      </c>
      <c r="B5149" s="10" t="s">
        <v>4121</v>
      </c>
      <c r="C5149" s="13" t="str">
        <f>IF(B5149="","не указан"&amp;COUNTIF($A$3:$A5149,A5149),B5149)</f>
        <v>Геронтологический центр</v>
      </c>
      <c r="D5149" s="10" t="str">
        <f t="shared" si="160"/>
        <v>7820338216Геронтологический центр</v>
      </c>
      <c r="E5149" s="10"/>
      <c r="F5149" s="10" t="s">
        <v>2243</v>
      </c>
      <c r="G5149" s="10" t="s">
        <v>2640</v>
      </c>
      <c r="H5149" s="11" t="s">
        <v>2661</v>
      </c>
      <c r="I5149" s="2">
        <f t="shared" si="161"/>
        <v>2</v>
      </c>
      <c r="J5149" s="2" t="s">
        <v>11974</v>
      </c>
    </row>
    <row r="5150" spans="1:10" x14ac:dyDescent="0.25">
      <c r="A5150" s="12">
        <v>7820338216</v>
      </c>
      <c r="B5150" s="13"/>
      <c r="C5150" s="13" t="str">
        <f>IF(B5150="","не указан"&amp;COUNTIF($A$3:$A5150,A5150),B5150)</f>
        <v>не указан3</v>
      </c>
      <c r="D5150" s="10" t="str">
        <f t="shared" si="160"/>
        <v>7820338216не указан3</v>
      </c>
      <c r="E5150" s="13" t="s">
        <v>11040</v>
      </c>
      <c r="F5150" s="13" t="s">
        <v>2243</v>
      </c>
      <c r="G5150" s="13" t="s">
        <v>2640</v>
      </c>
      <c r="H5150" s="14" t="s">
        <v>2661</v>
      </c>
      <c r="I5150" s="2">
        <f t="shared" si="161"/>
        <v>1</v>
      </c>
      <c r="J5150" s="2" t="s">
        <v>11974</v>
      </c>
    </row>
    <row r="5151" spans="1:10" x14ac:dyDescent="0.25">
      <c r="A5151" s="9">
        <v>7821006750</v>
      </c>
      <c r="B5151" s="10" t="s">
        <v>11123</v>
      </c>
      <c r="C5151" s="13" t="str">
        <f>IF(B5151="","не указан"&amp;COUNTIF($A$3:$A5151,A5151),B5151)</f>
        <v>Учебнй корпус</v>
      </c>
      <c r="D5151" s="10" t="str">
        <f t="shared" si="160"/>
        <v>7821006750Учебнй корпус</v>
      </c>
      <c r="E5151" s="10" t="s">
        <v>11124</v>
      </c>
      <c r="F5151" s="10" t="s">
        <v>2243</v>
      </c>
      <c r="G5151" s="10" t="s">
        <v>2565</v>
      </c>
      <c r="H5151" s="11" t="s">
        <v>2617</v>
      </c>
      <c r="I5151" s="2">
        <f t="shared" si="161"/>
        <v>2</v>
      </c>
      <c r="J5151" s="2" t="s">
        <v>11974</v>
      </c>
    </row>
    <row r="5152" spans="1:10" x14ac:dyDescent="0.25">
      <c r="A5152" s="12">
        <v>7821006750</v>
      </c>
      <c r="B5152" s="13"/>
      <c r="C5152" s="13" t="str">
        <f>IF(B5152="","не указан"&amp;COUNTIF($A$3:$A5152,A5152),B5152)</f>
        <v>не указан2</v>
      </c>
      <c r="D5152" s="10" t="str">
        <f t="shared" si="160"/>
        <v>7821006750не указан2</v>
      </c>
      <c r="E5152" s="13" t="s">
        <v>11151</v>
      </c>
      <c r="F5152" s="13" t="s">
        <v>2243</v>
      </c>
      <c r="G5152" s="13" t="s">
        <v>2565</v>
      </c>
      <c r="H5152" s="14" t="s">
        <v>2617</v>
      </c>
      <c r="I5152" s="2">
        <f t="shared" si="161"/>
        <v>1</v>
      </c>
      <c r="J5152" s="2" t="s">
        <v>11974</v>
      </c>
    </row>
    <row r="5153" spans="1:10" x14ac:dyDescent="0.25">
      <c r="A5153" s="9">
        <v>7821006774</v>
      </c>
      <c r="B5153" s="13"/>
      <c r="C5153" s="13" t="str">
        <f>IF(B5153="","не указан"&amp;COUNTIF($A$3:$A5153,A5153),B5153)</f>
        <v>не указан1</v>
      </c>
      <c r="D5153" s="10" t="str">
        <f t="shared" si="160"/>
        <v>7821006774не указан1</v>
      </c>
      <c r="E5153" s="10"/>
      <c r="F5153" s="10" t="s">
        <v>16</v>
      </c>
      <c r="G5153" s="10" t="s">
        <v>1139</v>
      </c>
      <c r="H5153" s="11" t="s">
        <v>1188</v>
      </c>
      <c r="I5153" s="2">
        <f t="shared" si="161"/>
        <v>33</v>
      </c>
      <c r="J5153" s="2" t="s">
        <v>11974</v>
      </c>
    </row>
    <row r="5154" spans="1:10" x14ac:dyDescent="0.25">
      <c r="A5154" s="12">
        <v>7821006774</v>
      </c>
      <c r="B5154" s="13" t="s">
        <v>3221</v>
      </c>
      <c r="C5154" s="13" t="str">
        <f>IF(B5154="","не указан"&amp;COUNTIF($A$3:$A5154,A5154),B5154)</f>
        <v>Амбулатория</v>
      </c>
      <c r="D5154" s="10" t="str">
        <f t="shared" si="160"/>
        <v>7821006774Амбулатория</v>
      </c>
      <c r="E5154" s="13"/>
      <c r="F5154" s="13" t="s">
        <v>16</v>
      </c>
      <c r="G5154" s="13" t="s">
        <v>1139</v>
      </c>
      <c r="H5154" s="14" t="s">
        <v>1188</v>
      </c>
      <c r="I5154" s="2">
        <f t="shared" si="161"/>
        <v>32</v>
      </c>
      <c r="J5154" s="2" t="s">
        <v>11974</v>
      </c>
    </row>
    <row r="5155" spans="1:10" x14ac:dyDescent="0.25">
      <c r="A5155" s="9">
        <v>7821006774</v>
      </c>
      <c r="B5155" s="13"/>
      <c r="C5155" s="13" t="str">
        <f>IF(B5155="","не указан"&amp;COUNTIF($A$3:$A5155,A5155),B5155)</f>
        <v>не указан3</v>
      </c>
      <c r="D5155" s="10" t="str">
        <f t="shared" si="160"/>
        <v>7821006774не указан3</v>
      </c>
      <c r="E5155" s="10"/>
      <c r="F5155" s="10" t="s">
        <v>16</v>
      </c>
      <c r="G5155" s="10" t="s">
        <v>1139</v>
      </c>
      <c r="H5155" s="11" t="s">
        <v>1188</v>
      </c>
      <c r="I5155" s="2">
        <f t="shared" si="161"/>
        <v>31</v>
      </c>
      <c r="J5155" s="2" t="s">
        <v>11974</v>
      </c>
    </row>
    <row r="5156" spans="1:10" x14ac:dyDescent="0.25">
      <c r="A5156" s="12">
        <v>7821006774</v>
      </c>
      <c r="B5156" s="13" t="s">
        <v>3224</v>
      </c>
      <c r="C5156" s="13" t="str">
        <f>IF(B5156="","не указан"&amp;COUNTIF($A$3:$A5156,A5156),B5156)</f>
        <v>Амбулатория, СМП</v>
      </c>
      <c r="D5156" s="10" t="str">
        <f t="shared" si="160"/>
        <v>7821006774Амбулатория, СМП</v>
      </c>
      <c r="E5156" s="13"/>
      <c r="F5156" s="13" t="s">
        <v>16</v>
      </c>
      <c r="G5156" s="13" t="s">
        <v>1139</v>
      </c>
      <c r="H5156" s="14" t="s">
        <v>1188</v>
      </c>
      <c r="I5156" s="2">
        <f t="shared" si="161"/>
        <v>30</v>
      </c>
      <c r="J5156" s="2" t="s">
        <v>11974</v>
      </c>
    </row>
    <row r="5157" spans="1:10" x14ac:dyDescent="0.25">
      <c r="A5157" s="9">
        <v>7821006774</v>
      </c>
      <c r="B5157" s="13"/>
      <c r="C5157" s="13" t="str">
        <f>IF(B5157="","не указан"&amp;COUNTIF($A$3:$A5157,A5157),B5157)</f>
        <v>не указан5</v>
      </c>
      <c r="D5157" s="10" t="str">
        <f t="shared" si="160"/>
        <v>7821006774не указан5</v>
      </c>
      <c r="E5157" s="10"/>
      <c r="F5157" s="10" t="s">
        <v>16</v>
      </c>
      <c r="G5157" s="10" t="s">
        <v>1139</v>
      </c>
      <c r="H5157" s="11" t="s">
        <v>1188</v>
      </c>
      <c r="I5157" s="2">
        <f t="shared" si="161"/>
        <v>29</v>
      </c>
      <c r="J5157" s="2" t="s">
        <v>11974</v>
      </c>
    </row>
    <row r="5158" spans="1:10" x14ac:dyDescent="0.25">
      <c r="A5158" s="12">
        <v>7821006774</v>
      </c>
      <c r="B5158" s="13"/>
      <c r="C5158" s="13" t="str">
        <f>IF(B5158="","не указан"&amp;COUNTIF($A$3:$A5158,A5158),B5158)</f>
        <v>не указан6</v>
      </c>
      <c r="D5158" s="10" t="str">
        <f t="shared" si="160"/>
        <v>7821006774не указан6</v>
      </c>
      <c r="E5158" s="13"/>
      <c r="F5158" s="13" t="s">
        <v>16</v>
      </c>
      <c r="G5158" s="13" t="s">
        <v>1139</v>
      </c>
      <c r="H5158" s="14" t="s">
        <v>1188</v>
      </c>
      <c r="I5158" s="2">
        <f t="shared" si="161"/>
        <v>28</v>
      </c>
      <c r="J5158" s="2" t="s">
        <v>11974</v>
      </c>
    </row>
    <row r="5159" spans="1:10" x14ac:dyDescent="0.25">
      <c r="A5159" s="9">
        <v>7821006774</v>
      </c>
      <c r="B5159" s="13"/>
      <c r="C5159" s="13" t="str">
        <f>IF(B5159="","не указан"&amp;COUNTIF($A$3:$A5159,A5159),B5159)</f>
        <v>не указан7</v>
      </c>
      <c r="D5159" s="10" t="str">
        <f t="shared" si="160"/>
        <v>7821006774не указан7</v>
      </c>
      <c r="E5159" s="10"/>
      <c r="F5159" s="10" t="s">
        <v>16</v>
      </c>
      <c r="G5159" s="10" t="s">
        <v>1139</v>
      </c>
      <c r="H5159" s="11" t="s">
        <v>1188</v>
      </c>
      <c r="I5159" s="2">
        <f t="shared" si="161"/>
        <v>27</v>
      </c>
      <c r="J5159" s="2" t="s">
        <v>11974</v>
      </c>
    </row>
    <row r="5160" spans="1:10" x14ac:dyDescent="0.25">
      <c r="A5160" s="12">
        <v>7821006774</v>
      </c>
      <c r="B5160" s="13" t="s">
        <v>4960</v>
      </c>
      <c r="C5160" s="13" t="str">
        <f>IF(B5160="","не указан"&amp;COUNTIF($A$3:$A5160,A5160),B5160)</f>
        <v>Детская поликлиника № 68</v>
      </c>
      <c r="D5160" s="10" t="str">
        <f t="shared" si="160"/>
        <v>7821006774Детская поликлиника № 68</v>
      </c>
      <c r="E5160" s="13"/>
      <c r="F5160" s="13" t="s">
        <v>16</v>
      </c>
      <c r="G5160" s="13" t="s">
        <v>1139</v>
      </c>
      <c r="H5160" s="14" t="s">
        <v>1188</v>
      </c>
      <c r="I5160" s="2">
        <f t="shared" si="161"/>
        <v>26</v>
      </c>
      <c r="J5160" s="2" t="s">
        <v>11974</v>
      </c>
    </row>
    <row r="5161" spans="1:10" x14ac:dyDescent="0.25">
      <c r="A5161" s="9">
        <v>7821006774</v>
      </c>
      <c r="B5161" s="10" t="s">
        <v>4961</v>
      </c>
      <c r="C5161" s="13" t="str">
        <f>IF(B5161="","не указан"&amp;COUNTIF($A$3:$A5161,A5161),B5161)</f>
        <v>Детская поликлиника № 69</v>
      </c>
      <c r="D5161" s="10" t="str">
        <f t="shared" si="160"/>
        <v>7821006774Детская поликлиника № 69</v>
      </c>
      <c r="E5161" s="10"/>
      <c r="F5161" s="10" t="s">
        <v>16</v>
      </c>
      <c r="G5161" s="10" t="s">
        <v>1139</v>
      </c>
      <c r="H5161" s="11" t="s">
        <v>1188</v>
      </c>
      <c r="I5161" s="2">
        <f t="shared" si="161"/>
        <v>25</v>
      </c>
      <c r="J5161" s="2" t="s">
        <v>11974</v>
      </c>
    </row>
    <row r="5162" spans="1:10" x14ac:dyDescent="0.25">
      <c r="A5162" s="12">
        <v>7821006774</v>
      </c>
      <c r="B5162" s="13" t="s">
        <v>4984</v>
      </c>
      <c r="C5162" s="13" t="str">
        <f>IF(B5162="","не указан"&amp;COUNTIF($A$3:$A5162,A5162),B5162)</f>
        <v>Детский корпус</v>
      </c>
      <c r="D5162" s="10" t="str">
        <f t="shared" si="160"/>
        <v>7821006774Детский корпус</v>
      </c>
      <c r="E5162" s="13"/>
      <c r="F5162" s="13" t="s">
        <v>16</v>
      </c>
      <c r="G5162" s="13" t="s">
        <v>1139</v>
      </c>
      <c r="H5162" s="14" t="s">
        <v>1188</v>
      </c>
      <c r="I5162" s="2">
        <f t="shared" si="161"/>
        <v>24</v>
      </c>
      <c r="J5162" s="2" t="s">
        <v>11974</v>
      </c>
    </row>
    <row r="5163" spans="1:10" x14ac:dyDescent="0.25">
      <c r="A5163" s="9">
        <v>7821006774</v>
      </c>
      <c r="B5163" s="10" t="s">
        <v>5408</v>
      </c>
      <c r="C5163" s="13" t="str">
        <f>IF(B5163="","не указан"&amp;COUNTIF($A$3:$A5163,A5163),B5163)</f>
        <v>Детское отделение поликлиники № 69</v>
      </c>
      <c r="D5163" s="10" t="str">
        <f t="shared" si="160"/>
        <v>7821006774Детское отделение поликлиники № 69</v>
      </c>
      <c r="E5163" s="10"/>
      <c r="F5163" s="10" t="s">
        <v>16</v>
      </c>
      <c r="G5163" s="10" t="s">
        <v>1139</v>
      </c>
      <c r="H5163" s="11" t="s">
        <v>1188</v>
      </c>
      <c r="I5163" s="2">
        <f t="shared" si="161"/>
        <v>23</v>
      </c>
      <c r="J5163" s="2" t="s">
        <v>11974</v>
      </c>
    </row>
    <row r="5164" spans="1:10" x14ac:dyDescent="0.25">
      <c r="A5164" s="12">
        <v>7821006774</v>
      </c>
      <c r="B5164" s="13"/>
      <c r="C5164" s="13" t="str">
        <f>IF(B5164="","не указан"&amp;COUNTIF($A$3:$A5164,A5164),B5164)</f>
        <v>не указан12</v>
      </c>
      <c r="D5164" s="10" t="str">
        <f t="shared" si="160"/>
        <v>7821006774не указан12</v>
      </c>
      <c r="E5164" s="13"/>
      <c r="F5164" s="13" t="s">
        <v>16</v>
      </c>
      <c r="G5164" s="13" t="s">
        <v>1139</v>
      </c>
      <c r="H5164" s="14" t="s">
        <v>1188</v>
      </c>
      <c r="I5164" s="2">
        <f t="shared" si="161"/>
        <v>22</v>
      </c>
      <c r="J5164" s="2" t="s">
        <v>11974</v>
      </c>
    </row>
    <row r="5165" spans="1:10" x14ac:dyDescent="0.25">
      <c r="A5165" s="9">
        <v>7821006774</v>
      </c>
      <c r="B5165" s="13"/>
      <c r="C5165" s="13" t="str">
        <f>IF(B5165="","не указан"&amp;COUNTIF($A$3:$A5165,A5165),B5165)</f>
        <v>не указан13</v>
      </c>
      <c r="D5165" s="10" t="str">
        <f t="shared" si="160"/>
        <v>7821006774не указан13</v>
      </c>
      <c r="E5165" s="10"/>
      <c r="F5165" s="10" t="s">
        <v>16</v>
      </c>
      <c r="G5165" s="10" t="s">
        <v>1139</v>
      </c>
      <c r="H5165" s="11" t="s">
        <v>1188</v>
      </c>
      <c r="I5165" s="2">
        <f t="shared" si="161"/>
        <v>21</v>
      </c>
      <c r="J5165" s="2" t="s">
        <v>11974</v>
      </c>
    </row>
    <row r="5166" spans="1:10" x14ac:dyDescent="0.25">
      <c r="A5166" s="12">
        <v>7821006774</v>
      </c>
      <c r="B5166" s="13" t="s">
        <v>6758</v>
      </c>
      <c r="C5166" s="13" t="str">
        <f>IF(B5166="","не указан"&amp;COUNTIF($A$3:$A5166,A5166),B5166)</f>
        <v>Кабинет семейного врача</v>
      </c>
      <c r="D5166" s="10" t="str">
        <f t="shared" si="160"/>
        <v>7821006774Кабинет семейного врача</v>
      </c>
      <c r="E5166" s="13"/>
      <c r="F5166" s="13" t="s">
        <v>16</v>
      </c>
      <c r="G5166" s="13" t="s">
        <v>1139</v>
      </c>
      <c r="H5166" s="14" t="s">
        <v>1188</v>
      </c>
      <c r="I5166" s="2">
        <f t="shared" si="161"/>
        <v>20</v>
      </c>
      <c r="J5166" s="2" t="s">
        <v>11974</v>
      </c>
    </row>
    <row r="5167" spans="1:10" x14ac:dyDescent="0.25">
      <c r="A5167" s="9">
        <v>7821006774</v>
      </c>
      <c r="B5167" s="10" t="s">
        <v>6807</v>
      </c>
      <c r="C5167" s="13" t="str">
        <f>IF(B5167="","не указан"&amp;COUNTIF($A$3:$A5167,A5167),B5167)</f>
        <v>Клинико-диагностическая лаборатория</v>
      </c>
      <c r="D5167" s="10" t="str">
        <f t="shared" si="160"/>
        <v>7821006774Клинико-диагностическая лаборатория</v>
      </c>
      <c r="E5167" s="10"/>
      <c r="F5167" s="10" t="s">
        <v>16</v>
      </c>
      <c r="G5167" s="10" t="s">
        <v>1139</v>
      </c>
      <c r="H5167" s="11" t="s">
        <v>1188</v>
      </c>
      <c r="I5167" s="2">
        <f t="shared" si="161"/>
        <v>19</v>
      </c>
      <c r="J5167" s="2" t="s">
        <v>11974</v>
      </c>
    </row>
    <row r="5168" spans="1:10" x14ac:dyDescent="0.25">
      <c r="A5168" s="12">
        <v>7821006774</v>
      </c>
      <c r="B5168" s="13"/>
      <c r="C5168" s="13" t="str">
        <f>IF(B5168="","не указан"&amp;COUNTIF($A$3:$A5168,A5168),B5168)</f>
        <v>не указан16</v>
      </c>
      <c r="D5168" s="10" t="str">
        <f t="shared" si="160"/>
        <v>7821006774не указан16</v>
      </c>
      <c r="E5168" s="13"/>
      <c r="F5168" s="13" t="s">
        <v>16</v>
      </c>
      <c r="G5168" s="13" t="s">
        <v>1139</v>
      </c>
      <c r="H5168" s="14" t="s">
        <v>1188</v>
      </c>
      <c r="I5168" s="2">
        <f t="shared" si="161"/>
        <v>18</v>
      </c>
      <c r="J5168" s="2" t="s">
        <v>11974</v>
      </c>
    </row>
    <row r="5169" spans="1:10" x14ac:dyDescent="0.25">
      <c r="A5169" s="9">
        <v>7821006774</v>
      </c>
      <c r="B5169" s="10" t="s">
        <v>7382</v>
      </c>
      <c r="C5169" s="13" t="str">
        <f>IF(B5169="","не указан"&amp;COUNTIF($A$3:$A5169,A5169),B5169)</f>
        <v>Морг</v>
      </c>
      <c r="D5169" s="10" t="str">
        <f t="shared" si="160"/>
        <v>7821006774Морг</v>
      </c>
      <c r="E5169" s="10"/>
      <c r="F5169" s="10" t="s">
        <v>16</v>
      </c>
      <c r="G5169" s="10" t="s">
        <v>1139</v>
      </c>
      <c r="H5169" s="11" t="s">
        <v>1188</v>
      </c>
      <c r="I5169" s="2">
        <f t="shared" si="161"/>
        <v>17</v>
      </c>
      <c r="J5169" s="2" t="s">
        <v>11974</v>
      </c>
    </row>
    <row r="5170" spans="1:10" x14ac:dyDescent="0.25">
      <c r="A5170" s="12">
        <v>7821006774</v>
      </c>
      <c r="B5170" s="13"/>
      <c r="C5170" s="13" t="str">
        <f>IF(B5170="","не указан"&amp;COUNTIF($A$3:$A5170,A5170),B5170)</f>
        <v>не указан18</v>
      </c>
      <c r="D5170" s="10" t="str">
        <f t="shared" si="160"/>
        <v>7821006774не указан18</v>
      </c>
      <c r="E5170" s="13" t="s">
        <v>7383</v>
      </c>
      <c r="F5170" s="13" t="s">
        <v>16</v>
      </c>
      <c r="G5170" s="13" t="s">
        <v>1139</v>
      </c>
      <c r="H5170" s="14" t="s">
        <v>1188</v>
      </c>
      <c r="I5170" s="2">
        <f t="shared" si="161"/>
        <v>16</v>
      </c>
      <c r="J5170" s="2" t="s">
        <v>11974</v>
      </c>
    </row>
    <row r="5171" spans="1:10" x14ac:dyDescent="0.25">
      <c r="A5171" s="9">
        <v>7821006774</v>
      </c>
      <c r="B5171" s="10" t="s">
        <v>8249</v>
      </c>
      <c r="C5171" s="13" t="str">
        <f>IF(B5171="","не указан"&amp;COUNTIF($A$3:$A5171,A5171),B5171)</f>
        <v>Общежитие квартирного типа</v>
      </c>
      <c r="D5171" s="10" t="str">
        <f t="shared" si="160"/>
        <v>7821006774Общежитие квартирного типа</v>
      </c>
      <c r="E5171" s="10"/>
      <c r="F5171" s="10" t="s">
        <v>16</v>
      </c>
      <c r="G5171" s="10" t="s">
        <v>1139</v>
      </c>
      <c r="H5171" s="11" t="s">
        <v>1188</v>
      </c>
      <c r="I5171" s="2">
        <f t="shared" si="161"/>
        <v>15</v>
      </c>
      <c r="J5171" s="2" t="s">
        <v>11974</v>
      </c>
    </row>
    <row r="5172" spans="1:10" x14ac:dyDescent="0.25">
      <c r="A5172" s="12">
        <v>7821006774</v>
      </c>
      <c r="B5172" s="13" t="s">
        <v>8590</v>
      </c>
      <c r="C5172" s="13" t="str">
        <f>IF(B5172="","не указан"&amp;COUNTIF($A$3:$A5172,A5172),B5172)</f>
        <v>Отдел поликлиники № 68</v>
      </c>
      <c r="D5172" s="10" t="str">
        <f t="shared" si="160"/>
        <v>7821006774Отдел поликлиники № 68</v>
      </c>
      <c r="E5172" s="13"/>
      <c r="F5172" s="13" t="s">
        <v>16</v>
      </c>
      <c r="G5172" s="13" t="s">
        <v>1139</v>
      </c>
      <c r="H5172" s="14" t="s">
        <v>1188</v>
      </c>
      <c r="I5172" s="2">
        <f t="shared" si="161"/>
        <v>14</v>
      </c>
      <c r="J5172" s="2" t="s">
        <v>11974</v>
      </c>
    </row>
    <row r="5173" spans="1:10" x14ac:dyDescent="0.25">
      <c r="A5173" s="9">
        <v>7821006774</v>
      </c>
      <c r="B5173" s="10" t="s">
        <v>9073</v>
      </c>
      <c r="C5173" s="13" t="str">
        <f>IF(B5173="","не указан"&amp;COUNTIF($A$3:$A5173,A5173),B5173)</f>
        <v>Пешеходная проходная</v>
      </c>
      <c r="D5173" s="10" t="str">
        <f t="shared" si="160"/>
        <v>7821006774Пешеходная проходная</v>
      </c>
      <c r="E5173" s="10"/>
      <c r="F5173" s="10" t="s">
        <v>16</v>
      </c>
      <c r="G5173" s="10" t="s">
        <v>1139</v>
      </c>
      <c r="H5173" s="11" t="s">
        <v>1188</v>
      </c>
      <c r="I5173" s="2">
        <f t="shared" si="161"/>
        <v>13</v>
      </c>
      <c r="J5173" s="2" t="s">
        <v>11974</v>
      </c>
    </row>
    <row r="5174" spans="1:10" x14ac:dyDescent="0.25">
      <c r="A5174" s="12">
        <v>7821006774</v>
      </c>
      <c r="B5174" s="13" t="s">
        <v>9607</v>
      </c>
      <c r="C5174" s="13" t="str">
        <f>IF(B5174="","не указан"&amp;COUNTIF($A$3:$A5174,A5174),B5174)</f>
        <v>Поликлиника № 68</v>
      </c>
      <c r="D5174" s="10" t="str">
        <f t="shared" si="160"/>
        <v>7821006774Поликлиника № 68</v>
      </c>
      <c r="E5174" s="13"/>
      <c r="F5174" s="13" t="s">
        <v>16</v>
      </c>
      <c r="G5174" s="13" t="s">
        <v>1139</v>
      </c>
      <c r="H5174" s="14" t="s">
        <v>1188</v>
      </c>
      <c r="I5174" s="2">
        <f t="shared" si="161"/>
        <v>12</v>
      </c>
      <c r="J5174" s="2" t="s">
        <v>11974</v>
      </c>
    </row>
    <row r="5175" spans="1:10" x14ac:dyDescent="0.25">
      <c r="A5175" s="9">
        <v>7821006774</v>
      </c>
      <c r="B5175" s="10" t="s">
        <v>9608</v>
      </c>
      <c r="C5175" s="13" t="str">
        <f>IF(B5175="","не указан"&amp;COUNTIF($A$3:$A5175,A5175),B5175)</f>
        <v>Поликлиника № 69</v>
      </c>
      <c r="D5175" s="10" t="str">
        <f t="shared" si="160"/>
        <v>7821006774Поликлиника № 69</v>
      </c>
      <c r="E5175" s="10"/>
      <c r="F5175" s="10" t="s">
        <v>16</v>
      </c>
      <c r="G5175" s="10" t="s">
        <v>1139</v>
      </c>
      <c r="H5175" s="11" t="s">
        <v>1188</v>
      </c>
      <c r="I5175" s="2">
        <f t="shared" si="161"/>
        <v>11</v>
      </c>
      <c r="J5175" s="2" t="s">
        <v>11974</v>
      </c>
    </row>
    <row r="5176" spans="1:10" x14ac:dyDescent="0.25">
      <c r="A5176" s="12">
        <v>7821006774</v>
      </c>
      <c r="B5176" s="13" t="s">
        <v>9613</v>
      </c>
      <c r="C5176" s="13" t="str">
        <f>IF(B5176="","не указан"&amp;COUNTIF($A$3:$A5176,A5176),B5176)</f>
        <v>Поликлиника №70</v>
      </c>
      <c r="D5176" s="10" t="str">
        <f t="shared" si="160"/>
        <v>7821006774Поликлиника №70</v>
      </c>
      <c r="E5176" s="13"/>
      <c r="F5176" s="13" t="s">
        <v>16</v>
      </c>
      <c r="G5176" s="13" t="s">
        <v>1139</v>
      </c>
      <c r="H5176" s="14" t="s">
        <v>1188</v>
      </c>
      <c r="I5176" s="2">
        <f t="shared" si="161"/>
        <v>10</v>
      </c>
      <c r="J5176" s="2" t="s">
        <v>11974</v>
      </c>
    </row>
    <row r="5177" spans="1:10" x14ac:dyDescent="0.25">
      <c r="A5177" s="9">
        <v>7821006774</v>
      </c>
      <c r="B5177" s="10" t="s">
        <v>9924</v>
      </c>
      <c r="C5177" s="13" t="str">
        <f>IF(B5177="","не указан"&amp;COUNTIF($A$3:$A5177,A5177),B5177)</f>
        <v>Противотуберкулезный диспансер</v>
      </c>
      <c r="D5177" s="10" t="str">
        <f t="shared" si="160"/>
        <v>7821006774Противотуберкулезный диспансер</v>
      </c>
      <c r="E5177" s="10"/>
      <c r="F5177" s="10" t="s">
        <v>16</v>
      </c>
      <c r="G5177" s="10" t="s">
        <v>1139</v>
      </c>
      <c r="H5177" s="11" t="s">
        <v>1188</v>
      </c>
      <c r="I5177" s="2">
        <f t="shared" si="161"/>
        <v>9</v>
      </c>
      <c r="J5177" s="2" t="s">
        <v>11974</v>
      </c>
    </row>
    <row r="5178" spans="1:10" x14ac:dyDescent="0.25">
      <c r="A5178" s="12">
        <v>7821006774</v>
      </c>
      <c r="B5178" s="13" t="s">
        <v>9998</v>
      </c>
      <c r="C5178" s="13" t="str">
        <f>IF(B5178="","не указан"&amp;COUNTIF($A$3:$A5178,A5178),B5178)</f>
        <v>Реабилитационный корпус</v>
      </c>
      <c r="D5178" s="10" t="str">
        <f t="shared" si="160"/>
        <v>7821006774Реабилитационный корпус</v>
      </c>
      <c r="E5178" s="13"/>
      <c r="F5178" s="13" t="s">
        <v>16</v>
      </c>
      <c r="G5178" s="13" t="s">
        <v>1139</v>
      </c>
      <c r="H5178" s="14" t="s">
        <v>1188</v>
      </c>
      <c r="I5178" s="2">
        <f t="shared" si="161"/>
        <v>8</v>
      </c>
      <c r="J5178" s="2" t="s">
        <v>11974</v>
      </c>
    </row>
    <row r="5179" spans="1:10" x14ac:dyDescent="0.25">
      <c r="A5179" s="9">
        <v>7821006774</v>
      </c>
      <c r="B5179" s="13"/>
      <c r="C5179" s="13" t="str">
        <f>IF(B5179="","не указан"&amp;COUNTIF($A$3:$A5179,A5179),B5179)</f>
        <v>не указан27</v>
      </c>
      <c r="D5179" s="10" t="str">
        <f t="shared" si="160"/>
        <v>7821006774не указан27</v>
      </c>
      <c r="E5179" s="10"/>
      <c r="F5179" s="10" t="s">
        <v>16</v>
      </c>
      <c r="G5179" s="10" t="s">
        <v>1139</v>
      </c>
      <c r="H5179" s="11" t="s">
        <v>1188</v>
      </c>
      <c r="I5179" s="2">
        <f t="shared" si="161"/>
        <v>7</v>
      </c>
      <c r="J5179" s="2" t="s">
        <v>11974</v>
      </c>
    </row>
    <row r="5180" spans="1:10" x14ac:dyDescent="0.25">
      <c r="A5180" s="12">
        <v>7821006774</v>
      </c>
      <c r="B5180" s="13"/>
      <c r="C5180" s="13" t="str">
        <f>IF(B5180="","не указан"&amp;COUNTIF($A$3:$A5180,A5180),B5180)</f>
        <v>не указан28</v>
      </c>
      <c r="D5180" s="10" t="str">
        <f t="shared" si="160"/>
        <v>7821006774не указан28</v>
      </c>
      <c r="E5180" s="13"/>
      <c r="F5180" s="13" t="s">
        <v>16</v>
      </c>
      <c r="G5180" s="13" t="s">
        <v>1139</v>
      </c>
      <c r="H5180" s="14" t="s">
        <v>1188</v>
      </c>
      <c r="I5180" s="2">
        <f t="shared" si="161"/>
        <v>6</v>
      </c>
      <c r="J5180" s="2" t="s">
        <v>11974</v>
      </c>
    </row>
    <row r="5181" spans="1:10" x14ac:dyDescent="0.25">
      <c r="A5181" s="9">
        <v>7821006774</v>
      </c>
      <c r="B5181" s="10" t="s">
        <v>10335</v>
      </c>
      <c r="C5181" s="13" t="str">
        <f>IF(B5181="","не указан"&amp;COUNTIF($A$3:$A5181,A5181),B5181)</f>
        <v>Скорая помощь</v>
      </c>
      <c r="D5181" s="10" t="str">
        <f t="shared" si="160"/>
        <v>7821006774Скорая помощь</v>
      </c>
      <c r="E5181" s="10"/>
      <c r="F5181" s="10" t="s">
        <v>16</v>
      </c>
      <c r="G5181" s="10" t="s">
        <v>1139</v>
      </c>
      <c r="H5181" s="11" t="s">
        <v>1188</v>
      </c>
      <c r="I5181" s="2">
        <f t="shared" si="161"/>
        <v>5</v>
      </c>
      <c r="J5181" s="2" t="s">
        <v>11974</v>
      </c>
    </row>
    <row r="5182" spans="1:10" x14ac:dyDescent="0.25">
      <c r="A5182" s="12">
        <v>7821006774</v>
      </c>
      <c r="B5182" s="13" t="s">
        <v>10336</v>
      </c>
      <c r="C5182" s="13" t="str">
        <f>IF(B5182="","не указан"&amp;COUNTIF($A$3:$A5182,A5182),B5182)</f>
        <v>Скорая помощь. стоматология</v>
      </c>
      <c r="D5182" s="10" t="str">
        <f t="shared" si="160"/>
        <v>7821006774Скорая помощь. стоматология</v>
      </c>
      <c r="E5182" s="13"/>
      <c r="F5182" s="13" t="s">
        <v>16</v>
      </c>
      <c r="G5182" s="13" t="s">
        <v>1139</v>
      </c>
      <c r="H5182" s="14" t="s">
        <v>1188</v>
      </c>
      <c r="I5182" s="2">
        <f t="shared" si="161"/>
        <v>4</v>
      </c>
      <c r="J5182" s="2" t="s">
        <v>11974</v>
      </c>
    </row>
    <row r="5183" spans="1:10" x14ac:dyDescent="0.25">
      <c r="A5183" s="9">
        <v>7821006774</v>
      </c>
      <c r="B5183" s="10" t="s">
        <v>10993</v>
      </c>
      <c r="C5183" s="13" t="str">
        <f>IF(B5183="","не указан"&amp;COUNTIF($A$3:$A5183,A5183),B5183)</f>
        <v>Терапевтический корпус</v>
      </c>
      <c r="D5183" s="10" t="str">
        <f t="shared" si="160"/>
        <v>7821006774Терапевтический корпус</v>
      </c>
      <c r="E5183" s="10"/>
      <c r="F5183" s="10" t="s">
        <v>16</v>
      </c>
      <c r="G5183" s="10" t="s">
        <v>1139</v>
      </c>
      <c r="H5183" s="11" t="s">
        <v>1188</v>
      </c>
      <c r="I5183" s="2">
        <f t="shared" si="161"/>
        <v>3</v>
      </c>
      <c r="J5183" s="2" t="s">
        <v>11974</v>
      </c>
    </row>
    <row r="5184" spans="1:10" x14ac:dyDescent="0.25">
      <c r="A5184" s="12">
        <v>7821006774</v>
      </c>
      <c r="B5184" s="13" t="s">
        <v>11552</v>
      </c>
      <c r="C5184" s="13" t="str">
        <f>IF(B5184="","не указан"&amp;COUNTIF($A$3:$A5184,A5184),B5184)</f>
        <v>Хирургический корпус</v>
      </c>
      <c r="D5184" s="10" t="str">
        <f t="shared" si="160"/>
        <v>7821006774Хирургический корпус</v>
      </c>
      <c r="E5184" s="13"/>
      <c r="F5184" s="13" t="s">
        <v>16</v>
      </c>
      <c r="G5184" s="13" t="s">
        <v>1139</v>
      </c>
      <c r="H5184" s="14" t="s">
        <v>1188</v>
      </c>
      <c r="I5184" s="2">
        <f t="shared" si="161"/>
        <v>2</v>
      </c>
      <c r="J5184" s="2" t="s">
        <v>11974</v>
      </c>
    </row>
    <row r="5185" spans="1:10" x14ac:dyDescent="0.25">
      <c r="A5185" s="9">
        <v>7821006774</v>
      </c>
      <c r="B5185" s="10" t="s">
        <v>11724</v>
      </c>
      <c r="C5185" s="13" t="str">
        <f>IF(B5185="","не указан"&amp;COUNTIF($A$3:$A5185,A5185),B5185)</f>
        <v>Центральное стерилизационное отделение</v>
      </c>
      <c r="D5185" s="10" t="str">
        <f t="shared" si="160"/>
        <v>7821006774Центральное стерилизационное отделение</v>
      </c>
      <c r="E5185" s="10"/>
      <c r="F5185" s="10" t="s">
        <v>16</v>
      </c>
      <c r="G5185" s="10" t="s">
        <v>1139</v>
      </c>
      <c r="H5185" s="11" t="s">
        <v>1188</v>
      </c>
      <c r="I5185" s="2">
        <f t="shared" si="161"/>
        <v>1</v>
      </c>
      <c r="J5185" s="2" t="s">
        <v>11974</v>
      </c>
    </row>
    <row r="5186" spans="1:10" x14ac:dyDescent="0.25">
      <c r="A5186" s="12">
        <v>7821006823</v>
      </c>
      <c r="B5186" s="13" t="s">
        <v>7028</v>
      </c>
      <c r="C5186" s="13" t="str">
        <f>IF(B5186="","не указан"&amp;COUNTIF($A$3:$A5186,A5186),B5186)</f>
        <v>культурно-просветительское</v>
      </c>
      <c r="D5186" s="10" t="str">
        <f t="shared" si="160"/>
        <v>7821006823культурно-просветительское</v>
      </c>
      <c r="E5186" s="13" t="s">
        <v>7029</v>
      </c>
      <c r="F5186" s="13" t="s">
        <v>16</v>
      </c>
      <c r="G5186" s="13" t="s">
        <v>1139</v>
      </c>
      <c r="H5186" s="14" t="s">
        <v>1192</v>
      </c>
      <c r="I5186" s="2">
        <f t="shared" si="161"/>
        <v>1</v>
      </c>
      <c r="J5186" s="2" t="s">
        <v>11974</v>
      </c>
    </row>
    <row r="5187" spans="1:10" x14ac:dyDescent="0.25">
      <c r="A5187" s="9">
        <v>7821006904</v>
      </c>
      <c r="B5187" s="10" t="s">
        <v>5597</v>
      </c>
      <c r="C5187" s="13" t="str">
        <f>IF(B5187="","не указан"&amp;COUNTIF($A$3:$A5187,A5187),B5187)</f>
        <v>Дом Культуры и Творчества</v>
      </c>
      <c r="D5187" s="10" t="str">
        <f t="shared" si="160"/>
        <v>7821006904Дом Культуры и Творчества</v>
      </c>
      <c r="E5187" s="10" t="s">
        <v>5598</v>
      </c>
      <c r="F5187" s="10" t="s">
        <v>16</v>
      </c>
      <c r="G5187" s="10" t="s">
        <v>1139</v>
      </c>
      <c r="H5187" s="11" t="s">
        <v>1189</v>
      </c>
      <c r="I5187" s="2">
        <f t="shared" si="161"/>
        <v>2</v>
      </c>
      <c r="J5187" s="2" t="s">
        <v>11974</v>
      </c>
    </row>
    <row r="5188" spans="1:10" x14ac:dyDescent="0.25">
      <c r="A5188" s="12">
        <v>7821006904</v>
      </c>
      <c r="B5188" s="13" t="s">
        <v>9742</v>
      </c>
      <c r="C5188" s="13" t="str">
        <f>IF(B5188="","не указан"&amp;COUNTIF($A$3:$A5188,A5188),B5188)</f>
        <v>Помещение дома Культуры и Творчества</v>
      </c>
      <c r="D5188" s="10" t="str">
        <f t="shared" ref="D5188:D5251" si="162">A5188&amp;C5188</f>
        <v>7821006904Помещение дома Культуры и Творчества</v>
      </c>
      <c r="E5188" s="13"/>
      <c r="F5188" s="13" t="s">
        <v>16</v>
      </c>
      <c r="G5188" s="13" t="s">
        <v>1139</v>
      </c>
      <c r="H5188" s="14" t="s">
        <v>1189</v>
      </c>
      <c r="I5188" s="2">
        <f t="shared" ref="I5188:I5251" si="163">COUNTIF(A5188:A11919,A5188)</f>
        <v>1</v>
      </c>
      <c r="J5188" s="2" t="s">
        <v>11974</v>
      </c>
    </row>
    <row r="5189" spans="1:10" x14ac:dyDescent="0.25">
      <c r="A5189" s="9">
        <v>7821007591</v>
      </c>
      <c r="B5189" s="10" t="s">
        <v>3003</v>
      </c>
      <c r="C5189" s="13" t="str">
        <f>IF(B5189="","не указан"&amp;COUNTIF($A$3:$A5189,A5189),B5189)</f>
        <v>Административное 611б</v>
      </c>
      <c r="D5189" s="10" t="str">
        <f t="shared" si="162"/>
        <v>7821007591Административное 611б</v>
      </c>
      <c r="E5189" s="10" t="s">
        <v>3004</v>
      </c>
      <c r="F5189" s="10" t="s">
        <v>2243</v>
      </c>
      <c r="G5189" s="10" t="s">
        <v>2317</v>
      </c>
      <c r="H5189" s="11" t="s">
        <v>2377</v>
      </c>
      <c r="I5189" s="2">
        <f t="shared" si="163"/>
        <v>46</v>
      </c>
      <c r="J5189" s="2" t="s">
        <v>11974</v>
      </c>
    </row>
    <row r="5190" spans="1:10" x14ac:dyDescent="0.25">
      <c r="A5190" s="12">
        <v>7821007591</v>
      </c>
      <c r="B5190" s="13"/>
      <c r="C5190" s="13" t="str">
        <f>IF(B5190="","не указан"&amp;COUNTIF($A$3:$A5190,A5190),B5190)</f>
        <v>не указан2</v>
      </c>
      <c r="D5190" s="10" t="str">
        <f t="shared" si="162"/>
        <v>7821007591не указан2</v>
      </c>
      <c r="E5190" s="13" t="s">
        <v>3118</v>
      </c>
      <c r="F5190" s="13" t="s">
        <v>2243</v>
      </c>
      <c r="G5190" s="13" t="s">
        <v>2317</v>
      </c>
      <c r="H5190" s="14" t="s">
        <v>2377</v>
      </c>
      <c r="I5190" s="2">
        <f t="shared" si="163"/>
        <v>45</v>
      </c>
      <c r="J5190" s="2" t="s">
        <v>11974</v>
      </c>
    </row>
    <row r="5191" spans="1:10" x14ac:dyDescent="0.25">
      <c r="A5191" s="9">
        <v>7821007591</v>
      </c>
      <c r="B5191" s="10" t="s">
        <v>3628</v>
      </c>
      <c r="C5191" s="13" t="str">
        <f>IF(B5191="","не указан"&amp;COUNTIF($A$3:$A5191,A5191),B5191)</f>
        <v>Водонапорная башня лит. И</v>
      </c>
      <c r="D5191" s="10" t="str">
        <f t="shared" si="162"/>
        <v>7821007591Водонапорная башня лит. И</v>
      </c>
      <c r="E5191" s="10" t="s">
        <v>3629</v>
      </c>
      <c r="F5191" s="10" t="s">
        <v>2243</v>
      </c>
      <c r="G5191" s="10" t="s">
        <v>2317</v>
      </c>
      <c r="H5191" s="11" t="s">
        <v>2377</v>
      </c>
      <c r="I5191" s="2">
        <f t="shared" si="163"/>
        <v>44</v>
      </c>
      <c r="J5191" s="2" t="s">
        <v>11974</v>
      </c>
    </row>
    <row r="5192" spans="1:10" x14ac:dyDescent="0.25">
      <c r="A5192" s="12">
        <v>7821007591</v>
      </c>
      <c r="B5192" s="13" t="s">
        <v>4921</v>
      </c>
      <c r="C5192" s="13" t="str">
        <f>IF(B5192="","не указан"&amp;COUNTIF($A$3:$A5192,A5192),B5192)</f>
        <v>Дача Адмирала Макарова</v>
      </c>
      <c r="D5192" s="10" t="str">
        <f t="shared" si="162"/>
        <v>7821007591Дача Адмирала Макарова</v>
      </c>
      <c r="E5192" s="13" t="s">
        <v>3629</v>
      </c>
      <c r="F5192" s="13" t="s">
        <v>2243</v>
      </c>
      <c r="G5192" s="13" t="s">
        <v>2317</v>
      </c>
      <c r="H5192" s="14" t="s">
        <v>2377</v>
      </c>
      <c r="I5192" s="2">
        <f t="shared" si="163"/>
        <v>43</v>
      </c>
      <c r="J5192" s="2" t="s">
        <v>11974</v>
      </c>
    </row>
    <row r="5193" spans="1:10" x14ac:dyDescent="0.25">
      <c r="A5193" s="9">
        <v>7821007591</v>
      </c>
      <c r="B5193" s="10" t="s">
        <v>6046</v>
      </c>
      <c r="C5193" s="13" t="str">
        <f>IF(B5193="","не указан"&amp;COUNTIF($A$3:$A5193,A5193),B5193)</f>
        <v>Жилой дом корпус №22 литера Я</v>
      </c>
      <c r="D5193" s="10" t="str">
        <f t="shared" si="162"/>
        <v>7821007591Жилой дом корпус №22 литера Я</v>
      </c>
      <c r="E5193" s="10" t="s">
        <v>6047</v>
      </c>
      <c r="F5193" s="10" t="s">
        <v>2243</v>
      </c>
      <c r="G5193" s="10" t="s">
        <v>2317</v>
      </c>
      <c r="H5193" s="11" t="s">
        <v>2377</v>
      </c>
      <c r="I5193" s="2">
        <f t="shared" si="163"/>
        <v>42</v>
      </c>
      <c r="J5193" s="2" t="s">
        <v>11974</v>
      </c>
    </row>
    <row r="5194" spans="1:10" x14ac:dyDescent="0.25">
      <c r="A5194" s="12">
        <v>7821007591</v>
      </c>
      <c r="B5194" s="13" t="s">
        <v>6048</v>
      </c>
      <c r="C5194" s="13" t="str">
        <f>IF(B5194="","не указан"&amp;COUNTIF($A$3:$A5194,A5194),B5194)</f>
        <v>Жилой дом корпус №31 литера З</v>
      </c>
      <c r="D5194" s="10" t="str">
        <f t="shared" si="162"/>
        <v>7821007591Жилой дом корпус №31 литера З</v>
      </c>
      <c r="E5194" s="13" t="s">
        <v>6049</v>
      </c>
      <c r="F5194" s="13" t="s">
        <v>2243</v>
      </c>
      <c r="G5194" s="13" t="s">
        <v>2317</v>
      </c>
      <c r="H5194" s="14" t="s">
        <v>2377</v>
      </c>
      <c r="I5194" s="2">
        <f t="shared" si="163"/>
        <v>41</v>
      </c>
      <c r="J5194" s="2" t="s">
        <v>11974</v>
      </c>
    </row>
    <row r="5195" spans="1:10" x14ac:dyDescent="0.25">
      <c r="A5195" s="9">
        <v>7821007591</v>
      </c>
      <c r="B5195" s="10" t="s">
        <v>6050</v>
      </c>
      <c r="C5195" s="13" t="str">
        <f>IF(B5195="","не указан"&amp;COUNTIF($A$3:$A5195,A5195),B5195)</f>
        <v>Жилой дом корпус №48 литера Х</v>
      </c>
      <c r="D5195" s="10" t="str">
        <f t="shared" si="162"/>
        <v>7821007591Жилой дом корпус №48 литера Х</v>
      </c>
      <c r="E5195" s="10" t="s">
        <v>6051</v>
      </c>
      <c r="F5195" s="10" t="s">
        <v>2243</v>
      </c>
      <c r="G5195" s="10" t="s">
        <v>2317</v>
      </c>
      <c r="H5195" s="11" t="s">
        <v>2377</v>
      </c>
      <c r="I5195" s="2">
        <f t="shared" si="163"/>
        <v>40</v>
      </c>
      <c r="J5195" s="2" t="s">
        <v>11974</v>
      </c>
    </row>
    <row r="5196" spans="1:10" x14ac:dyDescent="0.25">
      <c r="A5196" s="12">
        <v>7821007591</v>
      </c>
      <c r="B5196" s="13" t="s">
        <v>6052</v>
      </c>
      <c r="C5196" s="13" t="str">
        <f>IF(B5196="","не указан"&amp;COUNTIF($A$3:$A5196,A5196),B5196)</f>
        <v>Жилой дом корпус №49 литера Ц</v>
      </c>
      <c r="D5196" s="10" t="str">
        <f t="shared" si="162"/>
        <v>7821007591Жилой дом корпус №49 литера Ц</v>
      </c>
      <c r="E5196" s="13" t="s">
        <v>6053</v>
      </c>
      <c r="F5196" s="13" t="s">
        <v>2243</v>
      </c>
      <c r="G5196" s="13" t="s">
        <v>2317</v>
      </c>
      <c r="H5196" s="14" t="s">
        <v>2377</v>
      </c>
      <c r="I5196" s="2">
        <f t="shared" si="163"/>
        <v>39</v>
      </c>
      <c r="J5196" s="2" t="s">
        <v>11974</v>
      </c>
    </row>
    <row r="5197" spans="1:10" x14ac:dyDescent="0.25">
      <c r="A5197" s="9">
        <v>7821007591</v>
      </c>
      <c r="B5197" s="10" t="s">
        <v>6539</v>
      </c>
      <c r="C5197" s="13" t="str">
        <f>IF(B5197="","не указан"&amp;COUNTIF($A$3:$A5197,A5197),B5197)</f>
        <v>Здание походной Литера АФ</v>
      </c>
      <c r="D5197" s="10" t="str">
        <f t="shared" si="162"/>
        <v>7821007591Здание походной Литера АФ</v>
      </c>
      <c r="E5197" s="10" t="s">
        <v>6540</v>
      </c>
      <c r="F5197" s="10" t="s">
        <v>2243</v>
      </c>
      <c r="G5197" s="10" t="s">
        <v>2317</v>
      </c>
      <c r="H5197" s="11" t="s">
        <v>2377</v>
      </c>
      <c r="I5197" s="2">
        <f t="shared" si="163"/>
        <v>38</v>
      </c>
      <c r="J5197" s="2" t="s">
        <v>11974</v>
      </c>
    </row>
    <row r="5198" spans="1:10" x14ac:dyDescent="0.25">
      <c r="A5198" s="12">
        <v>7821007591</v>
      </c>
      <c r="B5198" s="13" t="s">
        <v>6929</v>
      </c>
      <c r="C5198" s="13" t="str">
        <f>IF(B5198="","не указан"&amp;COUNTIF($A$3:$A5198,A5198),B5198)</f>
        <v>Корпус №16 литера А</v>
      </c>
      <c r="D5198" s="10" t="str">
        <f t="shared" si="162"/>
        <v>7821007591Корпус №16 литера А</v>
      </c>
      <c r="E5198" s="13" t="s">
        <v>6930</v>
      </c>
      <c r="F5198" s="13" t="s">
        <v>2243</v>
      </c>
      <c r="G5198" s="13" t="s">
        <v>2317</v>
      </c>
      <c r="H5198" s="14" t="s">
        <v>2377</v>
      </c>
      <c r="I5198" s="2">
        <f t="shared" si="163"/>
        <v>37</v>
      </c>
      <c r="J5198" s="2" t="s">
        <v>11974</v>
      </c>
    </row>
    <row r="5199" spans="1:10" x14ac:dyDescent="0.25">
      <c r="A5199" s="9">
        <v>7821007591</v>
      </c>
      <c r="B5199" s="10" t="s">
        <v>6933</v>
      </c>
      <c r="C5199" s="13" t="str">
        <f>IF(B5199="","не указан"&amp;COUNTIF($A$3:$A5199,A5199),B5199)</f>
        <v>Корпус №23 литера АБ</v>
      </c>
      <c r="D5199" s="10" t="str">
        <f t="shared" si="162"/>
        <v>7821007591Корпус №23 литера АБ</v>
      </c>
      <c r="E5199" s="10" t="s">
        <v>6934</v>
      </c>
      <c r="F5199" s="10" t="s">
        <v>2243</v>
      </c>
      <c r="G5199" s="10" t="s">
        <v>2317</v>
      </c>
      <c r="H5199" s="11" t="s">
        <v>2377</v>
      </c>
      <c r="I5199" s="2">
        <f t="shared" si="163"/>
        <v>36</v>
      </c>
      <c r="J5199" s="2" t="s">
        <v>11974</v>
      </c>
    </row>
    <row r="5200" spans="1:10" x14ac:dyDescent="0.25">
      <c r="A5200" s="12">
        <v>7821007591</v>
      </c>
      <c r="B5200" s="13" t="s">
        <v>6935</v>
      </c>
      <c r="C5200" s="13" t="str">
        <f>IF(B5200="","не указан"&amp;COUNTIF($A$3:$A5200,A5200),B5200)</f>
        <v>Корпус №24 литера АВ</v>
      </c>
      <c r="D5200" s="10" t="str">
        <f t="shared" si="162"/>
        <v>7821007591Корпус №24 литера АВ</v>
      </c>
      <c r="E5200" s="13" t="s">
        <v>6936</v>
      </c>
      <c r="F5200" s="13" t="s">
        <v>2243</v>
      </c>
      <c r="G5200" s="13" t="s">
        <v>2317</v>
      </c>
      <c r="H5200" s="14" t="s">
        <v>2377</v>
      </c>
      <c r="I5200" s="2">
        <f t="shared" si="163"/>
        <v>35</v>
      </c>
      <c r="J5200" s="2" t="s">
        <v>11974</v>
      </c>
    </row>
    <row r="5201" spans="1:10" x14ac:dyDescent="0.25">
      <c r="A5201" s="9">
        <v>7821007591</v>
      </c>
      <c r="B5201" s="10" t="s">
        <v>6938</v>
      </c>
      <c r="C5201" s="13" t="str">
        <f>IF(B5201="","не указан"&amp;COUNTIF($A$3:$A5201,A5201),B5201)</f>
        <v>Корпус №32 литера М</v>
      </c>
      <c r="D5201" s="10" t="str">
        <f t="shared" si="162"/>
        <v>7821007591Корпус №32 литера М</v>
      </c>
      <c r="E5201" s="10" t="s">
        <v>6939</v>
      </c>
      <c r="F5201" s="10" t="s">
        <v>2243</v>
      </c>
      <c r="G5201" s="10" t="s">
        <v>2317</v>
      </c>
      <c r="H5201" s="11" t="s">
        <v>2377</v>
      </c>
      <c r="I5201" s="2">
        <f t="shared" si="163"/>
        <v>34</v>
      </c>
      <c r="J5201" s="2" t="s">
        <v>11974</v>
      </c>
    </row>
    <row r="5202" spans="1:10" x14ac:dyDescent="0.25">
      <c r="A5202" s="12">
        <v>7821007591</v>
      </c>
      <c r="B5202" s="13" t="s">
        <v>6940</v>
      </c>
      <c r="C5202" s="13" t="str">
        <f>IF(B5202="","не указан"&amp;COUNTIF($A$3:$A5202,A5202),B5202)</f>
        <v>Корпус №33 литера Н</v>
      </c>
      <c r="D5202" s="10" t="str">
        <f t="shared" si="162"/>
        <v>7821007591Корпус №33 литера Н</v>
      </c>
      <c r="E5202" s="13" t="s">
        <v>6941</v>
      </c>
      <c r="F5202" s="13" t="s">
        <v>2243</v>
      </c>
      <c r="G5202" s="13" t="s">
        <v>2317</v>
      </c>
      <c r="H5202" s="14" t="s">
        <v>2377</v>
      </c>
      <c r="I5202" s="2">
        <f t="shared" si="163"/>
        <v>33</v>
      </c>
      <c r="J5202" s="2" t="s">
        <v>11974</v>
      </c>
    </row>
    <row r="5203" spans="1:10" x14ac:dyDescent="0.25">
      <c r="A5203" s="9">
        <v>7821007591</v>
      </c>
      <c r="B5203" s="10" t="s">
        <v>6942</v>
      </c>
      <c r="C5203" s="13" t="str">
        <f>IF(B5203="","не указан"&amp;COUNTIF($A$3:$A5203,A5203),B5203)</f>
        <v>Корпус №34 литера В</v>
      </c>
      <c r="D5203" s="10" t="str">
        <f t="shared" si="162"/>
        <v>7821007591Корпус №34 литера В</v>
      </c>
      <c r="E5203" s="10" t="s">
        <v>6943</v>
      </c>
      <c r="F5203" s="10" t="s">
        <v>2243</v>
      </c>
      <c r="G5203" s="10" t="s">
        <v>2317</v>
      </c>
      <c r="H5203" s="11" t="s">
        <v>2377</v>
      </c>
      <c r="I5203" s="2">
        <f t="shared" si="163"/>
        <v>32</v>
      </c>
      <c r="J5203" s="2" t="s">
        <v>11974</v>
      </c>
    </row>
    <row r="5204" spans="1:10" x14ac:dyDescent="0.25">
      <c r="A5204" s="12">
        <v>7821007591</v>
      </c>
      <c r="B5204" s="13" t="s">
        <v>6944</v>
      </c>
      <c r="C5204" s="13" t="str">
        <f>IF(B5204="","не указан"&amp;COUNTIF($A$3:$A5204,A5204),B5204)</f>
        <v>Корпус №37 литера О</v>
      </c>
      <c r="D5204" s="10" t="str">
        <f t="shared" si="162"/>
        <v>7821007591Корпус №37 литера О</v>
      </c>
      <c r="E5204" s="13" t="s">
        <v>6945</v>
      </c>
      <c r="F5204" s="13" t="s">
        <v>2243</v>
      </c>
      <c r="G5204" s="13" t="s">
        <v>2317</v>
      </c>
      <c r="H5204" s="14" t="s">
        <v>2377</v>
      </c>
      <c r="I5204" s="2">
        <f t="shared" si="163"/>
        <v>31</v>
      </c>
      <c r="J5204" s="2" t="s">
        <v>11974</v>
      </c>
    </row>
    <row r="5205" spans="1:10" x14ac:dyDescent="0.25">
      <c r="A5205" s="9">
        <v>7821007591</v>
      </c>
      <c r="B5205" s="10" t="s">
        <v>6946</v>
      </c>
      <c r="C5205" s="13" t="str">
        <f>IF(B5205="","не указан"&amp;COUNTIF($A$3:$A5205,A5205),B5205)</f>
        <v>Корпус №38 литера П</v>
      </c>
      <c r="D5205" s="10" t="str">
        <f t="shared" si="162"/>
        <v>7821007591Корпус №38 литера П</v>
      </c>
      <c r="E5205" s="10" t="s">
        <v>6947</v>
      </c>
      <c r="F5205" s="10" t="s">
        <v>2243</v>
      </c>
      <c r="G5205" s="10" t="s">
        <v>2317</v>
      </c>
      <c r="H5205" s="11" t="s">
        <v>2377</v>
      </c>
      <c r="I5205" s="2">
        <f t="shared" si="163"/>
        <v>30</v>
      </c>
      <c r="J5205" s="2" t="s">
        <v>11974</v>
      </c>
    </row>
    <row r="5206" spans="1:10" x14ac:dyDescent="0.25">
      <c r="A5206" s="12">
        <v>7821007591</v>
      </c>
      <c r="B5206" s="13" t="s">
        <v>6949</v>
      </c>
      <c r="C5206" s="13" t="str">
        <f>IF(B5206="","не указан"&amp;COUNTIF($A$3:$A5206,A5206),B5206)</f>
        <v>Корпус №43 литера Ф</v>
      </c>
      <c r="D5206" s="10" t="str">
        <f t="shared" si="162"/>
        <v>7821007591Корпус №43 литера Ф</v>
      </c>
      <c r="E5206" s="13" t="s">
        <v>6950</v>
      </c>
      <c r="F5206" s="13" t="s">
        <v>2243</v>
      </c>
      <c r="G5206" s="13" t="s">
        <v>2317</v>
      </c>
      <c r="H5206" s="14" t="s">
        <v>2377</v>
      </c>
      <c r="I5206" s="2">
        <f t="shared" si="163"/>
        <v>29</v>
      </c>
      <c r="J5206" s="2" t="s">
        <v>11974</v>
      </c>
    </row>
    <row r="5207" spans="1:10" x14ac:dyDescent="0.25">
      <c r="A5207" s="9">
        <v>7821007591</v>
      </c>
      <c r="B5207" s="10" t="s">
        <v>6951</v>
      </c>
      <c r="C5207" s="13" t="str">
        <f>IF(B5207="","не указан"&amp;COUNTIF($A$3:$A5207,A5207),B5207)</f>
        <v>Корпус №44 литера С</v>
      </c>
      <c r="D5207" s="10" t="str">
        <f t="shared" si="162"/>
        <v>7821007591Корпус №44 литера С</v>
      </c>
      <c r="E5207" s="10" t="s">
        <v>6952</v>
      </c>
      <c r="F5207" s="10" t="s">
        <v>2243</v>
      </c>
      <c r="G5207" s="10" t="s">
        <v>2317</v>
      </c>
      <c r="H5207" s="11" t="s">
        <v>2377</v>
      </c>
      <c r="I5207" s="2">
        <f t="shared" si="163"/>
        <v>28</v>
      </c>
      <c r="J5207" s="2" t="s">
        <v>11974</v>
      </c>
    </row>
    <row r="5208" spans="1:10" x14ac:dyDescent="0.25">
      <c r="A5208" s="12">
        <v>7821007591</v>
      </c>
      <c r="B5208" s="13" t="s">
        <v>6953</v>
      </c>
      <c r="C5208" s="13" t="str">
        <f>IF(B5208="","не указан"&amp;COUNTIF($A$3:$A5208,A5208),B5208)</f>
        <v>Корпус №45 литера Ш</v>
      </c>
      <c r="D5208" s="10" t="str">
        <f t="shared" si="162"/>
        <v>7821007591Корпус №45 литера Ш</v>
      </c>
      <c r="E5208" s="13" t="s">
        <v>6954</v>
      </c>
      <c r="F5208" s="13" t="s">
        <v>2243</v>
      </c>
      <c r="G5208" s="13" t="s">
        <v>2317</v>
      </c>
      <c r="H5208" s="14" t="s">
        <v>2377</v>
      </c>
      <c r="I5208" s="2">
        <f t="shared" si="163"/>
        <v>27</v>
      </c>
      <c r="J5208" s="2" t="s">
        <v>11974</v>
      </c>
    </row>
    <row r="5209" spans="1:10" x14ac:dyDescent="0.25">
      <c r="A5209" s="9">
        <v>7821007591</v>
      </c>
      <c r="B5209" s="10" t="s">
        <v>6955</v>
      </c>
      <c r="C5209" s="13" t="str">
        <f>IF(B5209="","не указан"&amp;COUNTIF($A$3:$A5209,A5209),B5209)</f>
        <v>Корпус №46 литера Т</v>
      </c>
      <c r="D5209" s="10" t="str">
        <f t="shared" si="162"/>
        <v>7821007591Корпус №46 литера Т</v>
      </c>
      <c r="E5209" s="10" t="s">
        <v>6956</v>
      </c>
      <c r="F5209" s="10" t="s">
        <v>2243</v>
      </c>
      <c r="G5209" s="10" t="s">
        <v>2317</v>
      </c>
      <c r="H5209" s="11" t="s">
        <v>2377</v>
      </c>
      <c r="I5209" s="2">
        <f t="shared" si="163"/>
        <v>26</v>
      </c>
      <c r="J5209" s="2" t="s">
        <v>11974</v>
      </c>
    </row>
    <row r="5210" spans="1:10" x14ac:dyDescent="0.25">
      <c r="A5210" s="12">
        <v>7821007591</v>
      </c>
      <c r="B5210" s="13" t="s">
        <v>6957</v>
      </c>
      <c r="C5210" s="13" t="str">
        <f>IF(B5210="","не указан"&amp;COUNTIF($A$3:$A5210,A5210),B5210)</f>
        <v>Корпус №47 литера Ч</v>
      </c>
      <c r="D5210" s="10" t="str">
        <f t="shared" si="162"/>
        <v>7821007591Корпус №47 литера Ч</v>
      </c>
      <c r="E5210" s="13" t="s">
        <v>6958</v>
      </c>
      <c r="F5210" s="13" t="s">
        <v>2243</v>
      </c>
      <c r="G5210" s="13" t="s">
        <v>2317</v>
      </c>
      <c r="H5210" s="14" t="s">
        <v>2377</v>
      </c>
      <c r="I5210" s="2">
        <f t="shared" si="163"/>
        <v>25</v>
      </c>
      <c r="J5210" s="2" t="s">
        <v>11974</v>
      </c>
    </row>
    <row r="5211" spans="1:10" x14ac:dyDescent="0.25">
      <c r="A5211" s="9">
        <v>7821007591</v>
      </c>
      <c r="B5211" s="13"/>
      <c r="C5211" s="13" t="str">
        <f>IF(B5211="","не указан"&amp;COUNTIF($A$3:$A5211,A5211),B5211)</f>
        <v>не указан23</v>
      </c>
      <c r="D5211" s="10" t="str">
        <f t="shared" si="162"/>
        <v>7821007591не указан23</v>
      </c>
      <c r="E5211" s="10" t="s">
        <v>6970</v>
      </c>
      <c r="F5211" s="10" t="s">
        <v>2243</v>
      </c>
      <c r="G5211" s="10" t="s">
        <v>2317</v>
      </c>
      <c r="H5211" s="11" t="s">
        <v>2377</v>
      </c>
      <c r="I5211" s="2">
        <f t="shared" si="163"/>
        <v>24</v>
      </c>
      <c r="J5211" s="2" t="s">
        <v>11974</v>
      </c>
    </row>
    <row r="5212" spans="1:10" x14ac:dyDescent="0.25">
      <c r="A5212" s="12">
        <v>7821007591</v>
      </c>
      <c r="B5212" s="13" t="s">
        <v>6979</v>
      </c>
      <c r="C5212" s="13" t="str">
        <f>IF(B5212="","не указан"&amp;COUNTIF($A$3:$A5212,A5212),B5212)</f>
        <v>Котельная лит.Д</v>
      </c>
      <c r="D5212" s="10" t="str">
        <f t="shared" si="162"/>
        <v>7821007591Котельная лит.Д</v>
      </c>
      <c r="E5212" s="13" t="s">
        <v>3629</v>
      </c>
      <c r="F5212" s="13" t="s">
        <v>2243</v>
      </c>
      <c r="G5212" s="13" t="s">
        <v>2317</v>
      </c>
      <c r="H5212" s="14" t="s">
        <v>2377</v>
      </c>
      <c r="I5212" s="2">
        <f t="shared" si="163"/>
        <v>23</v>
      </c>
      <c r="J5212" s="2" t="s">
        <v>11974</v>
      </c>
    </row>
    <row r="5213" spans="1:10" x14ac:dyDescent="0.25">
      <c r="A5213" s="9">
        <v>7821007591</v>
      </c>
      <c r="B5213" s="10" t="s">
        <v>7094</v>
      </c>
      <c r="C5213" s="13" t="str">
        <f>IF(B5213="","не указан"&amp;COUNTIF($A$3:$A5213,A5213),B5213)</f>
        <v>Лечебно-оздоровительный и культурно-массовый центр литера БА</v>
      </c>
      <c r="D5213" s="10" t="str">
        <f t="shared" si="162"/>
        <v>7821007591Лечебно-оздоровительный и культурно-массовый центр литера БА</v>
      </c>
      <c r="E5213" s="10" t="s">
        <v>7095</v>
      </c>
      <c r="F5213" s="10" t="s">
        <v>2243</v>
      </c>
      <c r="G5213" s="10" t="s">
        <v>2317</v>
      </c>
      <c r="H5213" s="11" t="s">
        <v>2377</v>
      </c>
      <c r="I5213" s="2">
        <f t="shared" si="163"/>
        <v>22</v>
      </c>
      <c r="J5213" s="2" t="s">
        <v>11974</v>
      </c>
    </row>
    <row r="5214" spans="1:10" x14ac:dyDescent="0.25">
      <c r="A5214" s="12">
        <v>7821007591</v>
      </c>
      <c r="B5214" s="13" t="s">
        <v>7181</v>
      </c>
      <c r="C5214" s="13" t="str">
        <f>IF(B5214="","не указан"&amp;COUNTIF($A$3:$A5214,A5214),B5214)</f>
        <v>Лечебный корпус 613А</v>
      </c>
      <c r="D5214" s="10" t="str">
        <f t="shared" si="162"/>
        <v>7821007591Лечебный корпус 613А</v>
      </c>
      <c r="E5214" s="13" t="s">
        <v>7182</v>
      </c>
      <c r="F5214" s="13" t="s">
        <v>2243</v>
      </c>
      <c r="G5214" s="13" t="s">
        <v>2317</v>
      </c>
      <c r="H5214" s="14" t="s">
        <v>2377</v>
      </c>
      <c r="I5214" s="2">
        <f t="shared" si="163"/>
        <v>21</v>
      </c>
      <c r="J5214" s="2" t="s">
        <v>11974</v>
      </c>
    </row>
    <row r="5215" spans="1:10" x14ac:dyDescent="0.25">
      <c r="A5215" s="9">
        <v>7821007591</v>
      </c>
      <c r="B5215" s="10" t="s">
        <v>8247</v>
      </c>
      <c r="C5215" s="13" t="str">
        <f>IF(B5215="","не указан"&amp;COUNTIF($A$3:$A5215,A5215),B5215)</f>
        <v>Общежитие 613д</v>
      </c>
      <c r="D5215" s="10" t="str">
        <f t="shared" si="162"/>
        <v>7821007591Общежитие 613д</v>
      </c>
      <c r="E5215" s="10" t="s">
        <v>8248</v>
      </c>
      <c r="F5215" s="10" t="s">
        <v>2243</v>
      </c>
      <c r="G5215" s="10" t="s">
        <v>2317</v>
      </c>
      <c r="H5215" s="11" t="s">
        <v>2377</v>
      </c>
      <c r="I5215" s="2">
        <f t="shared" si="163"/>
        <v>20</v>
      </c>
      <c r="J5215" s="2" t="s">
        <v>11974</v>
      </c>
    </row>
    <row r="5216" spans="1:10" x14ac:dyDescent="0.25">
      <c r="A5216" s="12">
        <v>7821007591</v>
      </c>
      <c r="B5216" s="13" t="s">
        <v>8250</v>
      </c>
      <c r="C5216" s="13" t="str">
        <f>IF(B5216="","не указан"&amp;COUNTIF($A$3:$A5216,A5216),B5216)</f>
        <v>Общежитие лит. З</v>
      </c>
      <c r="D5216" s="10" t="str">
        <f t="shared" si="162"/>
        <v>7821007591Общежитие лит. З</v>
      </c>
      <c r="E5216" s="13" t="s">
        <v>3629</v>
      </c>
      <c r="F5216" s="13" t="s">
        <v>2243</v>
      </c>
      <c r="G5216" s="13" t="s">
        <v>2317</v>
      </c>
      <c r="H5216" s="14" t="s">
        <v>2377</v>
      </c>
      <c r="I5216" s="2">
        <f t="shared" si="163"/>
        <v>19</v>
      </c>
      <c r="J5216" s="2" t="s">
        <v>11974</v>
      </c>
    </row>
    <row r="5217" spans="1:10" x14ac:dyDescent="0.25">
      <c r="A5217" s="9">
        <v>7821007591</v>
      </c>
      <c r="B5217" s="10" t="s">
        <v>8997</v>
      </c>
      <c r="C5217" s="13" t="str">
        <f>IF(B5217="","не указан"&amp;COUNTIF($A$3:$A5217,A5217),B5217)</f>
        <v>Очистные сооружения</v>
      </c>
      <c r="D5217" s="10" t="str">
        <f t="shared" si="162"/>
        <v>7821007591Очистные сооружения</v>
      </c>
      <c r="E5217" s="10" t="s">
        <v>3629</v>
      </c>
      <c r="F5217" s="10" t="s">
        <v>2243</v>
      </c>
      <c r="G5217" s="10" t="s">
        <v>2317</v>
      </c>
      <c r="H5217" s="11" t="s">
        <v>2377</v>
      </c>
      <c r="I5217" s="2">
        <f t="shared" si="163"/>
        <v>18</v>
      </c>
      <c r="J5217" s="2" t="s">
        <v>11974</v>
      </c>
    </row>
    <row r="5218" spans="1:10" x14ac:dyDescent="0.25">
      <c r="A5218" s="12">
        <v>7821007591</v>
      </c>
      <c r="B5218" s="13"/>
      <c r="C5218" s="13" t="str">
        <f>IF(B5218="","не указан"&amp;COUNTIF($A$3:$A5218,A5218),B5218)</f>
        <v>не указан30</v>
      </c>
      <c r="D5218" s="10" t="str">
        <f t="shared" si="162"/>
        <v>7821007591не указан30</v>
      </c>
      <c r="E5218" s="13" t="s">
        <v>9871</v>
      </c>
      <c r="F5218" s="13" t="s">
        <v>2243</v>
      </c>
      <c r="G5218" s="13" t="s">
        <v>2317</v>
      </c>
      <c r="H5218" s="14" t="s">
        <v>2377</v>
      </c>
      <c r="I5218" s="2">
        <f t="shared" si="163"/>
        <v>17</v>
      </c>
      <c r="J5218" s="2" t="s">
        <v>11974</v>
      </c>
    </row>
    <row r="5219" spans="1:10" x14ac:dyDescent="0.25">
      <c r="A5219" s="9">
        <v>7821007591</v>
      </c>
      <c r="B5219" s="10" t="s">
        <v>9895</v>
      </c>
      <c r="C5219" s="13" t="str">
        <f>IF(B5219="","не указан"&amp;COUNTIF($A$3:$A5219,A5219),B5219)</f>
        <v>Приемное отделение с административными помещениями литера БВ</v>
      </c>
      <c r="D5219" s="10" t="str">
        <f t="shared" si="162"/>
        <v>7821007591Приемное отделение с административными помещениями литера БВ</v>
      </c>
      <c r="E5219" s="10" t="s">
        <v>9896</v>
      </c>
      <c r="F5219" s="10" t="s">
        <v>2243</v>
      </c>
      <c r="G5219" s="10" t="s">
        <v>2317</v>
      </c>
      <c r="H5219" s="11" t="s">
        <v>2377</v>
      </c>
      <c r="I5219" s="2">
        <f t="shared" si="163"/>
        <v>16</v>
      </c>
      <c r="J5219" s="2" t="s">
        <v>11974</v>
      </c>
    </row>
    <row r="5220" spans="1:10" x14ac:dyDescent="0.25">
      <c r="A5220" s="12">
        <v>7821007591</v>
      </c>
      <c r="B5220" s="13" t="s">
        <v>10438</v>
      </c>
      <c r="C5220" s="13" t="str">
        <f>IF(B5220="","не указан"&amp;COUNTIF($A$3:$A5220,A5220),B5220)</f>
        <v>Спальный корпус лит.А</v>
      </c>
      <c r="D5220" s="10" t="str">
        <f t="shared" si="162"/>
        <v>7821007591Спальный корпус лит.А</v>
      </c>
      <c r="E5220" s="13" t="s">
        <v>3629</v>
      </c>
      <c r="F5220" s="13" t="s">
        <v>2243</v>
      </c>
      <c r="G5220" s="13" t="s">
        <v>2317</v>
      </c>
      <c r="H5220" s="14" t="s">
        <v>2377</v>
      </c>
      <c r="I5220" s="2">
        <f t="shared" si="163"/>
        <v>15</v>
      </c>
      <c r="J5220" s="2" t="s">
        <v>11974</v>
      </c>
    </row>
    <row r="5221" spans="1:10" x14ac:dyDescent="0.25">
      <c r="A5221" s="9">
        <v>7821007591</v>
      </c>
      <c r="B5221" s="10" t="s">
        <v>10457</v>
      </c>
      <c r="C5221" s="13" t="str">
        <f>IF(B5221="","не указан"&amp;COUNTIF($A$3:$A5221,A5221),B5221)</f>
        <v>Спальный корпус №19 литера У</v>
      </c>
      <c r="D5221" s="10" t="str">
        <f t="shared" si="162"/>
        <v>7821007591Спальный корпус №19 литера У</v>
      </c>
      <c r="E5221" s="10" t="s">
        <v>10458</v>
      </c>
      <c r="F5221" s="10" t="s">
        <v>2243</v>
      </c>
      <c r="G5221" s="10" t="s">
        <v>2317</v>
      </c>
      <c r="H5221" s="11" t="s">
        <v>2377</v>
      </c>
      <c r="I5221" s="2">
        <f t="shared" si="163"/>
        <v>14</v>
      </c>
      <c r="J5221" s="2" t="s">
        <v>11974</v>
      </c>
    </row>
    <row r="5222" spans="1:10" x14ac:dyDescent="0.25">
      <c r="A5222" s="12">
        <v>7821007591</v>
      </c>
      <c r="B5222" s="13" t="s">
        <v>10465</v>
      </c>
      <c r="C5222" s="13" t="str">
        <f>IF(B5222="","не указан"&amp;COUNTIF($A$3:$A5222,A5222),B5222)</f>
        <v>Спальный корпус №20 литера АЕ</v>
      </c>
      <c r="D5222" s="10" t="str">
        <f t="shared" si="162"/>
        <v>7821007591Спальный корпус №20 литера АЕ</v>
      </c>
      <c r="E5222" s="13" t="s">
        <v>10466</v>
      </c>
      <c r="F5222" s="13" t="s">
        <v>2243</v>
      </c>
      <c r="G5222" s="13" t="s">
        <v>2317</v>
      </c>
      <c r="H5222" s="14" t="s">
        <v>2377</v>
      </c>
      <c r="I5222" s="2">
        <f t="shared" si="163"/>
        <v>13</v>
      </c>
      <c r="J5222" s="2" t="s">
        <v>11974</v>
      </c>
    </row>
    <row r="5223" spans="1:10" x14ac:dyDescent="0.25">
      <c r="A5223" s="9">
        <v>7821007591</v>
      </c>
      <c r="B5223" s="10" t="s">
        <v>10467</v>
      </c>
      <c r="C5223" s="13" t="str">
        <f>IF(B5223="","не указан"&amp;COUNTIF($A$3:$A5223,A5223),B5223)</f>
        <v>Спальный корпус №21 литера АД</v>
      </c>
      <c r="D5223" s="10" t="str">
        <f t="shared" si="162"/>
        <v>7821007591Спальный корпус №21 литера АД</v>
      </c>
      <c r="E5223" s="10" t="s">
        <v>10468</v>
      </c>
      <c r="F5223" s="10" t="s">
        <v>2243</v>
      </c>
      <c r="G5223" s="10" t="s">
        <v>2317</v>
      </c>
      <c r="H5223" s="11" t="s">
        <v>2377</v>
      </c>
      <c r="I5223" s="2">
        <f t="shared" si="163"/>
        <v>12</v>
      </c>
      <c r="J5223" s="2" t="s">
        <v>11974</v>
      </c>
    </row>
    <row r="5224" spans="1:10" x14ac:dyDescent="0.25">
      <c r="A5224" s="12">
        <v>7821007591</v>
      </c>
      <c r="B5224" s="13" t="s">
        <v>10469</v>
      </c>
      <c r="C5224" s="13" t="str">
        <f>IF(B5224="","не указан"&amp;COUNTIF($A$3:$A5224,A5224),B5224)</f>
        <v>Спальный корпус №28 литера И</v>
      </c>
      <c r="D5224" s="10" t="str">
        <f t="shared" si="162"/>
        <v>7821007591Спальный корпус №28 литера И</v>
      </c>
      <c r="E5224" s="13" t="s">
        <v>10470</v>
      </c>
      <c r="F5224" s="13" t="s">
        <v>2243</v>
      </c>
      <c r="G5224" s="13" t="s">
        <v>2317</v>
      </c>
      <c r="H5224" s="14" t="s">
        <v>2377</v>
      </c>
      <c r="I5224" s="2">
        <f t="shared" si="163"/>
        <v>11</v>
      </c>
      <c r="J5224" s="2" t="s">
        <v>11974</v>
      </c>
    </row>
    <row r="5225" spans="1:10" x14ac:dyDescent="0.25">
      <c r="A5225" s="9">
        <v>7821007591</v>
      </c>
      <c r="B5225" s="10" t="s">
        <v>10471</v>
      </c>
      <c r="C5225" s="13" t="str">
        <f>IF(B5225="","не указан"&amp;COUNTIF($A$3:$A5225,A5225),B5225)</f>
        <v>Спальный корпус №29 литера К</v>
      </c>
      <c r="D5225" s="10" t="str">
        <f t="shared" si="162"/>
        <v>7821007591Спальный корпус №29 литера К</v>
      </c>
      <c r="E5225" s="10" t="s">
        <v>10472</v>
      </c>
      <c r="F5225" s="10" t="s">
        <v>2243</v>
      </c>
      <c r="G5225" s="10" t="s">
        <v>2317</v>
      </c>
      <c r="H5225" s="11" t="s">
        <v>2377</v>
      </c>
      <c r="I5225" s="2">
        <f t="shared" si="163"/>
        <v>10</v>
      </c>
      <c r="J5225" s="2" t="s">
        <v>11974</v>
      </c>
    </row>
    <row r="5226" spans="1:10" x14ac:dyDescent="0.25">
      <c r="A5226" s="12">
        <v>7821007591</v>
      </c>
      <c r="B5226" s="13" t="s">
        <v>10477</v>
      </c>
      <c r="C5226" s="13" t="str">
        <f>IF(B5226="","не указан"&amp;COUNTIF($A$3:$A5226,A5226),B5226)</f>
        <v>Спальный корпус №30 литера Л</v>
      </c>
      <c r="D5226" s="10" t="str">
        <f t="shared" si="162"/>
        <v>7821007591Спальный корпус №30 литера Л</v>
      </c>
      <c r="E5226" s="13" t="s">
        <v>10478</v>
      </c>
      <c r="F5226" s="13" t="s">
        <v>2243</v>
      </c>
      <c r="G5226" s="13" t="s">
        <v>2317</v>
      </c>
      <c r="H5226" s="14" t="s">
        <v>2377</v>
      </c>
      <c r="I5226" s="2">
        <f t="shared" si="163"/>
        <v>9</v>
      </c>
      <c r="J5226" s="2" t="s">
        <v>11974</v>
      </c>
    </row>
    <row r="5227" spans="1:10" x14ac:dyDescent="0.25">
      <c r="A5227" s="9">
        <v>7821007591</v>
      </c>
      <c r="B5227" s="10" t="s">
        <v>10479</v>
      </c>
      <c r="C5227" s="13" t="str">
        <f>IF(B5227="","не указан"&amp;COUNTIF($A$3:$A5227,A5227),B5227)</f>
        <v>Спальный корпус №39 литера Р</v>
      </c>
      <c r="D5227" s="10" t="str">
        <f t="shared" si="162"/>
        <v>7821007591Спальный корпус №39 литера Р</v>
      </c>
      <c r="E5227" s="10" t="s">
        <v>10480</v>
      </c>
      <c r="F5227" s="10" t="s">
        <v>2243</v>
      </c>
      <c r="G5227" s="10" t="s">
        <v>2317</v>
      </c>
      <c r="H5227" s="11" t="s">
        <v>2377</v>
      </c>
      <c r="I5227" s="2">
        <f t="shared" si="163"/>
        <v>8</v>
      </c>
      <c r="J5227" s="2" t="s">
        <v>11974</v>
      </c>
    </row>
    <row r="5228" spans="1:10" x14ac:dyDescent="0.25">
      <c r="A5228" s="12">
        <v>7821007591</v>
      </c>
      <c r="B5228" s="13" t="s">
        <v>10483</v>
      </c>
      <c r="C5228" s="13" t="str">
        <f>IF(B5228="","не указан"&amp;COUNTIF($A$3:$A5228,A5228),B5228)</f>
        <v>Спальный корпус №40 литера Щ</v>
      </c>
      <c r="D5228" s="10" t="str">
        <f t="shared" si="162"/>
        <v>7821007591Спальный корпус №40 литера Щ</v>
      </c>
      <c r="E5228" s="13" t="s">
        <v>10484</v>
      </c>
      <c r="F5228" s="13" t="s">
        <v>2243</v>
      </c>
      <c r="G5228" s="13" t="s">
        <v>2317</v>
      </c>
      <c r="H5228" s="14" t="s">
        <v>2377</v>
      </c>
      <c r="I5228" s="2">
        <f t="shared" si="163"/>
        <v>7</v>
      </c>
      <c r="J5228" s="2" t="s">
        <v>11974</v>
      </c>
    </row>
    <row r="5229" spans="1:10" x14ac:dyDescent="0.25">
      <c r="A5229" s="9">
        <v>7821007591</v>
      </c>
      <c r="B5229" s="10" t="s">
        <v>10485</v>
      </c>
      <c r="C5229" s="13" t="str">
        <f>IF(B5229="","не указан"&amp;COUNTIF($A$3:$A5229,A5229),B5229)</f>
        <v>Спальный корпус №41 литера Э</v>
      </c>
      <c r="D5229" s="10" t="str">
        <f t="shared" si="162"/>
        <v>7821007591Спальный корпус №41 литера Э</v>
      </c>
      <c r="E5229" s="10" t="s">
        <v>10486</v>
      </c>
      <c r="F5229" s="10" t="s">
        <v>2243</v>
      </c>
      <c r="G5229" s="10" t="s">
        <v>2317</v>
      </c>
      <c r="H5229" s="11" t="s">
        <v>2377</v>
      </c>
      <c r="I5229" s="2">
        <f t="shared" si="163"/>
        <v>6</v>
      </c>
      <c r="J5229" s="2" t="s">
        <v>11974</v>
      </c>
    </row>
    <row r="5230" spans="1:10" x14ac:dyDescent="0.25">
      <c r="A5230" s="12">
        <v>7821007591</v>
      </c>
      <c r="B5230" s="13" t="s">
        <v>10487</v>
      </c>
      <c r="C5230" s="13" t="str">
        <f>IF(B5230="","не указан"&amp;COUNTIF($A$3:$A5230,A5230),B5230)</f>
        <v>Спальный корпус №42 литера Ю</v>
      </c>
      <c r="D5230" s="10" t="str">
        <f t="shared" si="162"/>
        <v>7821007591Спальный корпус №42 литера Ю</v>
      </c>
      <c r="E5230" s="13" t="s">
        <v>10488</v>
      </c>
      <c r="F5230" s="13" t="s">
        <v>2243</v>
      </c>
      <c r="G5230" s="13" t="s">
        <v>2317</v>
      </c>
      <c r="H5230" s="14" t="s">
        <v>2377</v>
      </c>
      <c r="I5230" s="2">
        <f t="shared" si="163"/>
        <v>5</v>
      </c>
      <c r="J5230" s="2" t="s">
        <v>11974</v>
      </c>
    </row>
    <row r="5231" spans="1:10" x14ac:dyDescent="0.25">
      <c r="A5231" s="9">
        <v>7821007591</v>
      </c>
      <c r="B5231" s="13"/>
      <c r="C5231" s="13" t="str">
        <f>IF(B5231="","не указан"&amp;COUNTIF($A$3:$A5231,A5231),B5231)</f>
        <v>не указан43</v>
      </c>
      <c r="D5231" s="10" t="str">
        <f t="shared" si="162"/>
        <v>7821007591не указан43</v>
      </c>
      <c r="E5231" s="10" t="s">
        <v>3629</v>
      </c>
      <c r="F5231" s="10" t="s">
        <v>2243</v>
      </c>
      <c r="G5231" s="10" t="s">
        <v>2317</v>
      </c>
      <c r="H5231" s="11" t="s">
        <v>2377</v>
      </c>
      <c r="I5231" s="2">
        <f t="shared" si="163"/>
        <v>4</v>
      </c>
      <c r="J5231" s="2" t="s">
        <v>11974</v>
      </c>
    </row>
    <row r="5232" spans="1:10" x14ac:dyDescent="0.25">
      <c r="A5232" s="12">
        <v>7821007591</v>
      </c>
      <c r="B5232" s="13" t="s">
        <v>11074</v>
      </c>
      <c r="C5232" s="13" t="str">
        <f>IF(B5232="","не указан"&amp;COUNTIF($A$3:$A5232,A5232),B5232)</f>
        <v>Туалет зимний литера Е</v>
      </c>
      <c r="D5232" s="10" t="str">
        <f t="shared" si="162"/>
        <v>7821007591Туалет зимний литера Е</v>
      </c>
      <c r="E5232" s="13" t="s">
        <v>11075</v>
      </c>
      <c r="F5232" s="13" t="s">
        <v>2243</v>
      </c>
      <c r="G5232" s="13" t="s">
        <v>2317</v>
      </c>
      <c r="H5232" s="14" t="s">
        <v>2377</v>
      </c>
      <c r="I5232" s="2">
        <f t="shared" si="163"/>
        <v>3</v>
      </c>
      <c r="J5232" s="2" t="s">
        <v>11974</v>
      </c>
    </row>
    <row r="5233" spans="1:10" x14ac:dyDescent="0.25">
      <c r="A5233" s="9">
        <v>7821007591</v>
      </c>
      <c r="B5233" s="10" t="s">
        <v>11077</v>
      </c>
      <c r="C5233" s="13" t="str">
        <f>IF(B5233="","не указан"&amp;COUNTIF($A$3:$A5233,A5233),B5233)</f>
        <v>Туалет литера АЗ</v>
      </c>
      <c r="D5233" s="10" t="str">
        <f t="shared" si="162"/>
        <v>7821007591Туалет литера АЗ</v>
      </c>
      <c r="E5233" s="10" t="s">
        <v>11078</v>
      </c>
      <c r="F5233" s="10" t="s">
        <v>2243</v>
      </c>
      <c r="G5233" s="10" t="s">
        <v>2317</v>
      </c>
      <c r="H5233" s="11" t="s">
        <v>2377</v>
      </c>
      <c r="I5233" s="2">
        <f t="shared" si="163"/>
        <v>2</v>
      </c>
      <c r="J5233" s="2" t="s">
        <v>11974</v>
      </c>
    </row>
    <row r="5234" spans="1:10" x14ac:dyDescent="0.25">
      <c r="A5234" s="12">
        <v>7821007591</v>
      </c>
      <c r="B5234" s="13" t="s">
        <v>11562</v>
      </c>
      <c r="C5234" s="13" t="str">
        <f>IF(B5234="","не указан"&amp;COUNTIF($A$3:$A5234,A5234),B5234)</f>
        <v>Хозяйственная постройка. Дача Адмирала Макарова</v>
      </c>
      <c r="D5234" s="10" t="str">
        <f t="shared" si="162"/>
        <v>7821007591Хозяйственная постройка. Дача Адмирала Макарова</v>
      </c>
      <c r="E5234" s="13" t="s">
        <v>3629</v>
      </c>
      <c r="F5234" s="13" t="s">
        <v>2243</v>
      </c>
      <c r="G5234" s="13" t="s">
        <v>2317</v>
      </c>
      <c r="H5234" s="14" t="s">
        <v>2377</v>
      </c>
      <c r="I5234" s="2">
        <f t="shared" si="163"/>
        <v>1</v>
      </c>
      <c r="J5234" s="2" t="s">
        <v>11974</v>
      </c>
    </row>
    <row r="5235" spans="1:10" x14ac:dyDescent="0.25">
      <c r="A5235" s="9">
        <v>7821007626</v>
      </c>
      <c r="B5235" s="10" t="s">
        <v>6107</v>
      </c>
      <c r="C5235" s="13" t="str">
        <f>IF(B5235="","не указан"&amp;COUNTIF($A$3:$A5235,A5235),B5235)</f>
        <v>Здание (Павильон) литер Х.</v>
      </c>
      <c r="D5235" s="10" t="str">
        <f t="shared" si="162"/>
        <v>7821007626Здание (Павильон) литер Х.</v>
      </c>
      <c r="E5235" s="10" t="s">
        <v>6108</v>
      </c>
      <c r="F5235" s="10" t="s">
        <v>2243</v>
      </c>
      <c r="G5235" s="10" t="s">
        <v>2317</v>
      </c>
      <c r="H5235" s="11" t="s">
        <v>2374</v>
      </c>
      <c r="I5235" s="2">
        <f t="shared" si="163"/>
        <v>20</v>
      </c>
      <c r="J5235" s="2" t="s">
        <v>11974</v>
      </c>
    </row>
    <row r="5236" spans="1:10" x14ac:dyDescent="0.25">
      <c r="A5236" s="12">
        <v>7821007626</v>
      </c>
      <c r="B5236" s="13" t="s">
        <v>6409</v>
      </c>
      <c r="C5236" s="13" t="str">
        <f>IF(B5236="","не указан"&amp;COUNTIF($A$3:$A5236,A5236),B5236)</f>
        <v>Здание литер А, дача доктора Клячко.</v>
      </c>
      <c r="D5236" s="10" t="str">
        <f t="shared" si="162"/>
        <v>7821007626Здание литер А, дача доктора Клячко.</v>
      </c>
      <c r="E5236" s="13" t="s">
        <v>6410</v>
      </c>
      <c r="F5236" s="13" t="s">
        <v>2243</v>
      </c>
      <c r="G5236" s="13" t="s">
        <v>2317</v>
      </c>
      <c r="H5236" s="14" t="s">
        <v>2374</v>
      </c>
      <c r="I5236" s="2">
        <f t="shared" si="163"/>
        <v>19</v>
      </c>
      <c r="J5236" s="2" t="s">
        <v>11974</v>
      </c>
    </row>
    <row r="5237" spans="1:10" x14ac:dyDescent="0.25">
      <c r="A5237" s="9">
        <v>7821007626</v>
      </c>
      <c r="B5237" s="10" t="s">
        <v>6411</v>
      </c>
      <c r="C5237" s="13" t="str">
        <f>IF(B5237="","не указан"&amp;COUNTIF($A$3:$A5237,A5237),B5237)</f>
        <v>Здание литер А. ГЛАВНЫЙ КОРПУС.</v>
      </c>
      <c r="D5237" s="10" t="str">
        <f t="shared" si="162"/>
        <v>7821007626Здание литер А. ГЛАВНЫЙ КОРПУС.</v>
      </c>
      <c r="E5237" s="10" t="s">
        <v>6412</v>
      </c>
      <c r="F5237" s="10" t="s">
        <v>2243</v>
      </c>
      <c r="G5237" s="10" t="s">
        <v>2317</v>
      </c>
      <c r="H5237" s="11" t="s">
        <v>2374</v>
      </c>
      <c r="I5237" s="2">
        <f t="shared" si="163"/>
        <v>18</v>
      </c>
      <c r="J5237" s="2" t="s">
        <v>11974</v>
      </c>
    </row>
    <row r="5238" spans="1:10" x14ac:dyDescent="0.25">
      <c r="A5238" s="12">
        <v>7821007626</v>
      </c>
      <c r="B5238" s="13" t="s">
        <v>6413</v>
      </c>
      <c r="C5238" s="13" t="str">
        <f>IF(B5238="","не указан"&amp;COUNTIF($A$3:$A5238,A5238),B5238)</f>
        <v>Здание литер В. дошкольный корпус.</v>
      </c>
      <c r="D5238" s="10" t="str">
        <f t="shared" si="162"/>
        <v>7821007626Здание литер В. дошкольный корпус.</v>
      </c>
      <c r="E5238" s="13" t="s">
        <v>6414</v>
      </c>
      <c r="F5238" s="13" t="s">
        <v>2243</v>
      </c>
      <c r="G5238" s="13" t="s">
        <v>2317</v>
      </c>
      <c r="H5238" s="14" t="s">
        <v>2374</v>
      </c>
      <c r="I5238" s="2">
        <f t="shared" si="163"/>
        <v>17</v>
      </c>
      <c r="J5238" s="2" t="s">
        <v>11974</v>
      </c>
    </row>
    <row r="5239" spans="1:10" x14ac:dyDescent="0.25">
      <c r="A5239" s="9">
        <v>7821007626</v>
      </c>
      <c r="B5239" s="10" t="s">
        <v>6415</v>
      </c>
      <c r="C5239" s="13" t="str">
        <f>IF(B5239="","не указан"&amp;COUNTIF($A$3:$A5239,A5239),B5239)</f>
        <v>Здание литер Д, пищеблок.</v>
      </c>
      <c r="D5239" s="10" t="str">
        <f t="shared" si="162"/>
        <v>7821007626Здание литер Д, пищеблок.</v>
      </c>
      <c r="E5239" s="10" t="s">
        <v>6416</v>
      </c>
      <c r="F5239" s="10" t="s">
        <v>2243</v>
      </c>
      <c r="G5239" s="10" t="s">
        <v>2317</v>
      </c>
      <c r="H5239" s="11" t="s">
        <v>2374</v>
      </c>
      <c r="I5239" s="2">
        <f t="shared" si="163"/>
        <v>16</v>
      </c>
      <c r="J5239" s="2" t="s">
        <v>11974</v>
      </c>
    </row>
    <row r="5240" spans="1:10" x14ac:dyDescent="0.25">
      <c r="A5240" s="12">
        <v>7821007626</v>
      </c>
      <c r="B5240" s="13" t="s">
        <v>6417</v>
      </c>
      <c r="C5240" s="13" t="str">
        <f>IF(B5240="","не указан"&amp;COUNTIF($A$3:$A5240,A5240),B5240)</f>
        <v>Здание литер Е, Скважина</v>
      </c>
      <c r="D5240" s="10" t="str">
        <f t="shared" si="162"/>
        <v>7821007626Здание литер Е, Скважина</v>
      </c>
      <c r="E5240" s="13" t="s">
        <v>6412</v>
      </c>
      <c r="F5240" s="13" t="s">
        <v>2243</v>
      </c>
      <c r="G5240" s="13" t="s">
        <v>2317</v>
      </c>
      <c r="H5240" s="14" t="s">
        <v>2374</v>
      </c>
      <c r="I5240" s="2">
        <f t="shared" si="163"/>
        <v>15</v>
      </c>
      <c r="J5240" s="2" t="s">
        <v>11974</v>
      </c>
    </row>
    <row r="5241" spans="1:10" x14ac:dyDescent="0.25">
      <c r="A5241" s="9">
        <v>7821007626</v>
      </c>
      <c r="B5241" s="10" t="s">
        <v>6418</v>
      </c>
      <c r="C5241" s="13" t="str">
        <f>IF(B5241="","не указан"&amp;COUNTIF($A$3:$A5241,A5241),B5241)</f>
        <v>Здание литер Ж. КПП.</v>
      </c>
      <c r="D5241" s="10" t="str">
        <f t="shared" si="162"/>
        <v>7821007626Здание литер Ж. КПП.</v>
      </c>
      <c r="E5241" s="10" t="s">
        <v>6419</v>
      </c>
      <c r="F5241" s="10" t="s">
        <v>2243</v>
      </c>
      <c r="G5241" s="10" t="s">
        <v>2317</v>
      </c>
      <c r="H5241" s="11" t="s">
        <v>2374</v>
      </c>
      <c r="I5241" s="2">
        <f t="shared" si="163"/>
        <v>14</v>
      </c>
      <c r="J5241" s="2" t="s">
        <v>11974</v>
      </c>
    </row>
    <row r="5242" spans="1:10" x14ac:dyDescent="0.25">
      <c r="A5242" s="12">
        <v>7821007626</v>
      </c>
      <c r="B5242" s="13" t="s">
        <v>6420</v>
      </c>
      <c r="C5242" s="13" t="str">
        <f>IF(B5242="","не указан"&amp;COUNTIF($A$3:$A5242,A5242),B5242)</f>
        <v>Здание литер З, нежилое.</v>
      </c>
      <c r="D5242" s="10" t="str">
        <f t="shared" si="162"/>
        <v>7821007626Здание литер З, нежилое.</v>
      </c>
      <c r="E5242" s="13" t="s">
        <v>6412</v>
      </c>
      <c r="F5242" s="13" t="s">
        <v>2243</v>
      </c>
      <c r="G5242" s="13" t="s">
        <v>2317</v>
      </c>
      <c r="H5242" s="14" t="s">
        <v>2374</v>
      </c>
      <c r="I5242" s="2">
        <f t="shared" si="163"/>
        <v>13</v>
      </c>
      <c r="J5242" s="2" t="s">
        <v>11974</v>
      </c>
    </row>
    <row r="5243" spans="1:10" x14ac:dyDescent="0.25">
      <c r="A5243" s="9">
        <v>7821007626</v>
      </c>
      <c r="B5243" s="10" t="s">
        <v>6421</v>
      </c>
      <c r="C5243" s="13" t="str">
        <f>IF(B5243="","не указан"&amp;COUNTIF($A$3:$A5243,A5243),B5243)</f>
        <v>Здание литер З. школьный корпус.</v>
      </c>
      <c r="D5243" s="10" t="str">
        <f t="shared" si="162"/>
        <v>7821007626Здание литер З. школьный корпус.</v>
      </c>
      <c r="E5243" s="10" t="s">
        <v>6422</v>
      </c>
      <c r="F5243" s="10" t="s">
        <v>2243</v>
      </c>
      <c r="G5243" s="10" t="s">
        <v>2317</v>
      </c>
      <c r="H5243" s="11" t="s">
        <v>2374</v>
      </c>
      <c r="I5243" s="2">
        <f t="shared" si="163"/>
        <v>12</v>
      </c>
      <c r="J5243" s="2" t="s">
        <v>11974</v>
      </c>
    </row>
    <row r="5244" spans="1:10" x14ac:dyDescent="0.25">
      <c r="A5244" s="12">
        <v>7821007626</v>
      </c>
      <c r="B5244" s="13" t="s">
        <v>6423</v>
      </c>
      <c r="C5244" s="13" t="str">
        <f>IF(B5244="","не указан"&amp;COUNTIF($A$3:$A5244,A5244),B5244)</f>
        <v>Здание литер И. КПП - 2.</v>
      </c>
      <c r="D5244" s="10" t="str">
        <f t="shared" si="162"/>
        <v>7821007626Здание литер И. КПП - 2.</v>
      </c>
      <c r="E5244" s="13" t="s">
        <v>6424</v>
      </c>
      <c r="F5244" s="13" t="s">
        <v>2243</v>
      </c>
      <c r="G5244" s="13" t="s">
        <v>2317</v>
      </c>
      <c r="H5244" s="14" t="s">
        <v>2374</v>
      </c>
      <c r="I5244" s="2">
        <f t="shared" si="163"/>
        <v>11</v>
      </c>
      <c r="J5244" s="2" t="s">
        <v>11974</v>
      </c>
    </row>
    <row r="5245" spans="1:10" x14ac:dyDescent="0.25">
      <c r="A5245" s="9">
        <v>7821007626</v>
      </c>
      <c r="B5245" s="10" t="s">
        <v>6425</v>
      </c>
      <c r="C5245" s="13" t="str">
        <f>IF(B5245="","не указан"&amp;COUNTIF($A$3:$A5245,A5245),B5245)</f>
        <v>Здание литер К. Административный корпус.</v>
      </c>
      <c r="D5245" s="10" t="str">
        <f t="shared" si="162"/>
        <v>7821007626Здание литер К. Административный корпус.</v>
      </c>
      <c r="E5245" s="10" t="s">
        <v>6426</v>
      </c>
      <c r="F5245" s="10" t="s">
        <v>2243</v>
      </c>
      <c r="G5245" s="10" t="s">
        <v>2317</v>
      </c>
      <c r="H5245" s="11" t="s">
        <v>2374</v>
      </c>
      <c r="I5245" s="2">
        <f t="shared" si="163"/>
        <v>10</v>
      </c>
      <c r="J5245" s="2" t="s">
        <v>11974</v>
      </c>
    </row>
    <row r="5246" spans="1:10" x14ac:dyDescent="0.25">
      <c r="A5246" s="12">
        <v>7821007626</v>
      </c>
      <c r="B5246" s="13" t="s">
        <v>6427</v>
      </c>
      <c r="C5246" s="13" t="str">
        <f>IF(B5246="","не указан"&amp;COUNTIF($A$3:$A5246,A5246),B5246)</f>
        <v>Здание литер К. Надкаптажный павильйон.</v>
      </c>
      <c r="D5246" s="10" t="str">
        <f t="shared" si="162"/>
        <v>7821007626Здание литер К. Надкаптажный павильйон.</v>
      </c>
      <c r="E5246" s="13" t="s">
        <v>6412</v>
      </c>
      <c r="F5246" s="13" t="s">
        <v>2243</v>
      </c>
      <c r="G5246" s="13" t="s">
        <v>2317</v>
      </c>
      <c r="H5246" s="14" t="s">
        <v>2374</v>
      </c>
      <c r="I5246" s="2">
        <f t="shared" si="163"/>
        <v>9</v>
      </c>
      <c r="J5246" s="2" t="s">
        <v>11974</v>
      </c>
    </row>
    <row r="5247" spans="1:10" x14ac:dyDescent="0.25">
      <c r="A5247" s="9">
        <v>7821007626</v>
      </c>
      <c r="B5247" s="10" t="s">
        <v>6428</v>
      </c>
      <c r="C5247" s="13" t="str">
        <f>IF(B5247="","не указан"&amp;COUNTIF($A$3:$A5247,A5247),B5247)</f>
        <v>Здание литер Л. Контрольно пропускной пункт</v>
      </c>
      <c r="D5247" s="10" t="str">
        <f t="shared" si="162"/>
        <v>7821007626Здание литер Л. Контрольно пропускной пункт</v>
      </c>
      <c r="E5247" s="10" t="s">
        <v>6412</v>
      </c>
      <c r="F5247" s="10" t="s">
        <v>2243</v>
      </c>
      <c r="G5247" s="10" t="s">
        <v>2317</v>
      </c>
      <c r="H5247" s="11" t="s">
        <v>2374</v>
      </c>
      <c r="I5247" s="2">
        <f t="shared" si="163"/>
        <v>8</v>
      </c>
      <c r="J5247" s="2" t="s">
        <v>11974</v>
      </c>
    </row>
    <row r="5248" spans="1:10" x14ac:dyDescent="0.25">
      <c r="A5248" s="12">
        <v>7821007626</v>
      </c>
      <c r="B5248" s="13" t="s">
        <v>6429</v>
      </c>
      <c r="C5248" s="13" t="str">
        <f>IF(B5248="","не указан"&amp;COUNTIF($A$3:$A5248,A5248),B5248)</f>
        <v>Здание литер Л. Хозяйственный корпус.</v>
      </c>
      <c r="D5248" s="10" t="str">
        <f t="shared" si="162"/>
        <v>7821007626Здание литер Л. Хозяйственный корпус.</v>
      </c>
      <c r="E5248" s="13" t="s">
        <v>6430</v>
      </c>
      <c r="F5248" s="13" t="s">
        <v>2243</v>
      </c>
      <c r="G5248" s="13" t="s">
        <v>2317</v>
      </c>
      <c r="H5248" s="14" t="s">
        <v>2374</v>
      </c>
      <c r="I5248" s="2">
        <f t="shared" si="163"/>
        <v>7</v>
      </c>
      <c r="J5248" s="2" t="s">
        <v>11974</v>
      </c>
    </row>
    <row r="5249" spans="1:10" x14ac:dyDescent="0.25">
      <c r="A5249" s="9">
        <v>7821007626</v>
      </c>
      <c r="B5249" s="10" t="s">
        <v>6431</v>
      </c>
      <c r="C5249" s="13" t="str">
        <f>IF(B5249="","не указан"&amp;COUNTIF($A$3:$A5249,A5249),B5249)</f>
        <v>Здание литер М. Дом обслуживающего персонала</v>
      </c>
      <c r="D5249" s="10" t="str">
        <f t="shared" si="162"/>
        <v>7821007626Здание литер М. Дом обслуживающего персонала</v>
      </c>
      <c r="E5249" s="10" t="s">
        <v>6432</v>
      </c>
      <c r="F5249" s="10" t="s">
        <v>2243</v>
      </c>
      <c r="G5249" s="10" t="s">
        <v>2317</v>
      </c>
      <c r="H5249" s="11" t="s">
        <v>2374</v>
      </c>
      <c r="I5249" s="2">
        <f t="shared" si="163"/>
        <v>6</v>
      </c>
      <c r="J5249" s="2" t="s">
        <v>11974</v>
      </c>
    </row>
    <row r="5250" spans="1:10" x14ac:dyDescent="0.25">
      <c r="A5250" s="12">
        <v>7821007626</v>
      </c>
      <c r="B5250" s="13" t="s">
        <v>6433</v>
      </c>
      <c r="C5250" s="13" t="str">
        <f>IF(B5250="","не указан"&amp;COUNTIF($A$3:$A5250,A5250),B5250)</f>
        <v>Здание литер Н. Грязехранилище.</v>
      </c>
      <c r="D5250" s="10" t="str">
        <f t="shared" si="162"/>
        <v>7821007626Здание литер Н. Грязехранилище.</v>
      </c>
      <c r="E5250" s="13" t="s">
        <v>6412</v>
      </c>
      <c r="F5250" s="13" t="s">
        <v>2243</v>
      </c>
      <c r="G5250" s="13" t="s">
        <v>2317</v>
      </c>
      <c r="H5250" s="14" t="s">
        <v>2374</v>
      </c>
      <c r="I5250" s="2">
        <f t="shared" si="163"/>
        <v>5</v>
      </c>
      <c r="J5250" s="2" t="s">
        <v>11974</v>
      </c>
    </row>
    <row r="5251" spans="1:10" x14ac:dyDescent="0.25">
      <c r="A5251" s="9">
        <v>7821007626</v>
      </c>
      <c r="B5251" s="10" t="s">
        <v>6434</v>
      </c>
      <c r="C5251" s="13" t="str">
        <f>IF(B5251="","не указан"&amp;COUNTIF($A$3:$A5251,A5251),B5251)</f>
        <v>Здание литер Т, туалет.</v>
      </c>
      <c r="D5251" s="10" t="str">
        <f t="shared" si="162"/>
        <v>7821007626Здание литер Т, туалет.</v>
      </c>
      <c r="E5251" s="10" t="s">
        <v>6412</v>
      </c>
      <c r="F5251" s="10" t="s">
        <v>2243</v>
      </c>
      <c r="G5251" s="10" t="s">
        <v>2317</v>
      </c>
      <c r="H5251" s="11" t="s">
        <v>2374</v>
      </c>
      <c r="I5251" s="2">
        <f t="shared" si="163"/>
        <v>4</v>
      </c>
      <c r="J5251" s="2" t="s">
        <v>11974</v>
      </c>
    </row>
    <row r="5252" spans="1:10" x14ac:dyDescent="0.25">
      <c r="A5252" s="12">
        <v>7821007626</v>
      </c>
      <c r="B5252" s="13" t="s">
        <v>6435</v>
      </c>
      <c r="C5252" s="13" t="str">
        <f>IF(B5252="","не указан"&amp;COUNTIF($A$3:$A5252,A5252),B5252)</f>
        <v>Здание литер У, оранжерея.</v>
      </c>
      <c r="D5252" s="10" t="str">
        <f t="shared" ref="D5252:D5315" si="164">A5252&amp;C5252</f>
        <v>7821007626Здание литер У, оранжерея.</v>
      </c>
      <c r="E5252" s="13" t="s">
        <v>6412</v>
      </c>
      <c r="F5252" s="13" t="s">
        <v>2243</v>
      </c>
      <c r="G5252" s="13" t="s">
        <v>2317</v>
      </c>
      <c r="H5252" s="14" t="s">
        <v>2374</v>
      </c>
      <c r="I5252" s="2">
        <f t="shared" ref="I5252:I5315" si="165">COUNTIF(A5252:A11983,A5252)</f>
        <v>3</v>
      </c>
      <c r="J5252" s="2" t="s">
        <v>11974</v>
      </c>
    </row>
    <row r="5253" spans="1:10" x14ac:dyDescent="0.25">
      <c r="A5253" s="9">
        <v>7821007626</v>
      </c>
      <c r="B5253" s="10" t="s">
        <v>7221</v>
      </c>
      <c r="C5253" s="13" t="str">
        <f>IF(B5253="","не указан"&amp;COUNTIF($A$3:$A5253,A5253),B5253)</f>
        <v>Лит. Б, Дом обслуживающего персонала</v>
      </c>
      <c r="D5253" s="10" t="str">
        <f t="shared" si="164"/>
        <v>7821007626Лит. Б, Дом обслуживающего персонала</v>
      </c>
      <c r="E5253" s="10" t="s">
        <v>6412</v>
      </c>
      <c r="F5253" s="10" t="s">
        <v>2243</v>
      </c>
      <c r="G5253" s="10" t="s">
        <v>2317</v>
      </c>
      <c r="H5253" s="11" t="s">
        <v>2374</v>
      </c>
      <c r="I5253" s="2">
        <f t="shared" si="165"/>
        <v>2</v>
      </c>
      <c r="J5253" s="2" t="s">
        <v>11974</v>
      </c>
    </row>
    <row r="5254" spans="1:10" x14ac:dyDescent="0.25">
      <c r="A5254" s="12">
        <v>7821007626</v>
      </c>
      <c r="B5254" s="13" t="s">
        <v>9911</v>
      </c>
      <c r="C5254" s="13" t="str">
        <f>IF(B5254="","не указан"&amp;COUNTIF($A$3:$A5254,A5254),B5254)</f>
        <v>Производственно - бытовой корпус здание литер С.</v>
      </c>
      <c r="D5254" s="10" t="str">
        <f t="shared" si="164"/>
        <v>7821007626Производственно - бытовой корпус здание литер С.</v>
      </c>
      <c r="E5254" s="13" t="s">
        <v>9912</v>
      </c>
      <c r="F5254" s="13" t="s">
        <v>2243</v>
      </c>
      <c r="G5254" s="13" t="s">
        <v>2317</v>
      </c>
      <c r="H5254" s="14" t="s">
        <v>2374</v>
      </c>
      <c r="I5254" s="2">
        <f t="shared" si="165"/>
        <v>1</v>
      </c>
      <c r="J5254" s="2" t="s">
        <v>11974</v>
      </c>
    </row>
    <row r="5255" spans="1:10" x14ac:dyDescent="0.25">
      <c r="A5255" s="9">
        <v>7821007802</v>
      </c>
      <c r="B5255" s="10" t="s">
        <v>3794</v>
      </c>
      <c r="C5255" s="13" t="str">
        <f>IF(B5255="","не указан"&amp;COUNTIF($A$3:$A5255,A5255),B5255)</f>
        <v>Гараж администрации</v>
      </c>
      <c r="D5255" s="10" t="str">
        <f t="shared" si="164"/>
        <v>7821007802Гараж администрации</v>
      </c>
      <c r="E5255" s="10" t="s">
        <v>3795</v>
      </c>
      <c r="F5255" s="10" t="s">
        <v>16</v>
      </c>
      <c r="G5255" s="10" t="s">
        <v>1139</v>
      </c>
      <c r="H5255" s="11" t="s">
        <v>1139</v>
      </c>
      <c r="I5255" s="2">
        <f t="shared" si="165"/>
        <v>5</v>
      </c>
      <c r="J5255" s="2" t="s">
        <v>11974</v>
      </c>
    </row>
    <row r="5256" spans="1:10" x14ac:dyDescent="0.25">
      <c r="A5256" s="12">
        <v>7821007802</v>
      </c>
      <c r="B5256" s="13"/>
      <c r="C5256" s="13" t="str">
        <f>IF(B5256="","не указан"&amp;COUNTIF($A$3:$A5256,A5256),B5256)</f>
        <v>не указан2</v>
      </c>
      <c r="D5256" s="10" t="str">
        <f t="shared" si="164"/>
        <v>7821007802не указан2</v>
      </c>
      <c r="E5256" s="13" t="s">
        <v>6142</v>
      </c>
      <c r="F5256" s="13" t="s">
        <v>16</v>
      </c>
      <c r="G5256" s="13" t="s">
        <v>1139</v>
      </c>
      <c r="H5256" s="14" t="s">
        <v>1139</v>
      </c>
      <c r="I5256" s="2">
        <f t="shared" si="165"/>
        <v>4</v>
      </c>
      <c r="J5256" s="2" t="s">
        <v>11974</v>
      </c>
    </row>
    <row r="5257" spans="1:10" x14ac:dyDescent="0.25">
      <c r="A5257" s="9">
        <v>7821007802</v>
      </c>
      <c r="B5257" s="10" t="s">
        <v>9721</v>
      </c>
      <c r="C5257" s="13" t="str">
        <f>IF(B5257="","не указан"&amp;COUNTIF($A$3:$A5257,A5257),B5257)</f>
        <v>Помещение депутатов Законодательного Собрания</v>
      </c>
      <c r="D5257" s="10" t="str">
        <f t="shared" si="164"/>
        <v>7821007802Помещение депутатов Законодательного Собрания</v>
      </c>
      <c r="E5257" s="10"/>
      <c r="F5257" s="10" t="s">
        <v>16</v>
      </c>
      <c r="G5257" s="10" t="s">
        <v>1139</v>
      </c>
      <c r="H5257" s="11" t="s">
        <v>1139</v>
      </c>
      <c r="I5257" s="2">
        <f t="shared" si="165"/>
        <v>3</v>
      </c>
      <c r="J5257" s="2" t="s">
        <v>11974</v>
      </c>
    </row>
    <row r="5258" spans="1:10" x14ac:dyDescent="0.25">
      <c r="A5258" s="12">
        <v>7821007802</v>
      </c>
      <c r="B5258" s="13" t="s">
        <v>9741</v>
      </c>
      <c r="C5258" s="13" t="str">
        <f>IF(B5258="","не указан"&amp;COUNTIF($A$3:$A5258,A5258),B5258)</f>
        <v>Помещение ДНД</v>
      </c>
      <c r="D5258" s="10" t="str">
        <f t="shared" si="164"/>
        <v>7821007802Помещение ДНД</v>
      </c>
      <c r="E5258" s="13"/>
      <c r="F5258" s="13" t="s">
        <v>16</v>
      </c>
      <c r="G5258" s="13" t="s">
        <v>1139</v>
      </c>
      <c r="H5258" s="14" t="s">
        <v>1139</v>
      </c>
      <c r="I5258" s="2">
        <f t="shared" si="165"/>
        <v>2</v>
      </c>
      <c r="J5258" s="2" t="s">
        <v>11974</v>
      </c>
    </row>
    <row r="5259" spans="1:10" x14ac:dyDescent="0.25">
      <c r="A5259" s="9">
        <v>7821007802</v>
      </c>
      <c r="B5259" s="10" t="s">
        <v>9760</v>
      </c>
      <c r="C5259" s="13" t="str">
        <f>IF(B5259="","не указан"&amp;COUNTIF($A$3:$A5259,A5259),B5259)</f>
        <v>Помещение объекта ГО</v>
      </c>
      <c r="D5259" s="10" t="str">
        <f t="shared" si="164"/>
        <v>7821007802Помещение объекта ГО</v>
      </c>
      <c r="E5259" s="10"/>
      <c r="F5259" s="10" t="s">
        <v>16</v>
      </c>
      <c r="G5259" s="10" t="s">
        <v>1139</v>
      </c>
      <c r="H5259" s="11" t="s">
        <v>1139</v>
      </c>
      <c r="I5259" s="2">
        <f t="shared" si="165"/>
        <v>1</v>
      </c>
      <c r="J5259" s="2" t="s">
        <v>11974</v>
      </c>
    </row>
    <row r="5260" spans="1:10" x14ac:dyDescent="0.25">
      <c r="A5260" s="12">
        <v>7822002155</v>
      </c>
      <c r="B5260" s="13" t="s">
        <v>4954</v>
      </c>
      <c r="C5260" s="13" t="str">
        <f>IF(B5260="","не указан"&amp;COUNTIF($A$3:$A5260,A5260),B5260)</f>
        <v>Детская музыкальная школа</v>
      </c>
      <c r="D5260" s="10" t="str">
        <f t="shared" si="164"/>
        <v>7822002155Детская музыкальная школа</v>
      </c>
      <c r="E5260" s="13" t="s">
        <v>4955</v>
      </c>
      <c r="F5260" s="13" t="s">
        <v>16</v>
      </c>
      <c r="G5260" s="13" t="s">
        <v>1851</v>
      </c>
      <c r="H5260" s="14" t="s">
        <v>1934</v>
      </c>
      <c r="I5260" s="2">
        <f t="shared" si="165"/>
        <v>1</v>
      </c>
      <c r="J5260" s="2" t="s">
        <v>11974</v>
      </c>
    </row>
    <row r="5261" spans="1:10" x14ac:dyDescent="0.25">
      <c r="A5261" s="9">
        <v>7822003409</v>
      </c>
      <c r="B5261" s="13"/>
      <c r="C5261" s="13" t="str">
        <f>IF(B5261="","не указан"&amp;COUNTIF($A$3:$A5261,A5261),B5261)</f>
        <v>не указан1</v>
      </c>
      <c r="D5261" s="10" t="str">
        <f t="shared" si="164"/>
        <v>7822003409не указан1</v>
      </c>
      <c r="E5261" s="10" t="s">
        <v>5577</v>
      </c>
      <c r="F5261" s="10" t="s">
        <v>16</v>
      </c>
      <c r="G5261" s="10" t="s">
        <v>1851</v>
      </c>
      <c r="H5261" s="11" t="s">
        <v>1928</v>
      </c>
      <c r="I5261" s="2">
        <f t="shared" si="165"/>
        <v>1</v>
      </c>
      <c r="J5261" s="2" t="s">
        <v>11974</v>
      </c>
    </row>
    <row r="5262" spans="1:10" x14ac:dyDescent="0.25">
      <c r="A5262" s="12">
        <v>7822004392</v>
      </c>
      <c r="B5262" s="13"/>
      <c r="C5262" s="13" t="str">
        <f>IF(B5262="","не указан"&amp;COUNTIF($A$3:$A5262,A5262),B5262)</f>
        <v>не указан1</v>
      </c>
      <c r="D5262" s="10" t="str">
        <f t="shared" si="164"/>
        <v>7822004392не указан1</v>
      </c>
      <c r="E5262" s="13"/>
      <c r="F5262" s="13" t="s">
        <v>2243</v>
      </c>
      <c r="G5262" s="13" t="s">
        <v>2640</v>
      </c>
      <c r="H5262" s="14" t="s">
        <v>2652</v>
      </c>
      <c r="I5262" s="2">
        <f t="shared" si="165"/>
        <v>5</v>
      </c>
      <c r="J5262" s="2" t="s">
        <v>11974</v>
      </c>
    </row>
    <row r="5263" spans="1:10" x14ac:dyDescent="0.25">
      <c r="A5263" s="9">
        <v>7822004392</v>
      </c>
      <c r="B5263" s="10" t="s">
        <v>5993</v>
      </c>
      <c r="C5263" s="13" t="str">
        <f>IF(B5263="","не указан"&amp;COUNTIF($A$3:$A5263,A5263),B5263)</f>
        <v>Жилое (корпус 1)</v>
      </c>
      <c r="D5263" s="10" t="str">
        <f t="shared" si="164"/>
        <v>7822004392Жилое (корпус 1)</v>
      </c>
      <c r="E5263" s="10" t="s">
        <v>5994</v>
      </c>
      <c r="F5263" s="10" t="s">
        <v>2243</v>
      </c>
      <c r="G5263" s="10" t="s">
        <v>2640</v>
      </c>
      <c r="H5263" s="11" t="s">
        <v>2652</v>
      </c>
      <c r="I5263" s="2">
        <f t="shared" si="165"/>
        <v>4</v>
      </c>
      <c r="J5263" s="2" t="s">
        <v>11974</v>
      </c>
    </row>
    <row r="5264" spans="1:10" x14ac:dyDescent="0.25">
      <c r="A5264" s="12">
        <v>7822004392</v>
      </c>
      <c r="B5264" s="13" t="s">
        <v>5995</v>
      </c>
      <c r="C5264" s="13" t="str">
        <f>IF(B5264="","не указан"&amp;COUNTIF($A$3:$A5264,A5264),B5264)</f>
        <v>Жилое (корпус 2)</v>
      </c>
      <c r="D5264" s="10" t="str">
        <f t="shared" si="164"/>
        <v>7822004392Жилое (корпус 2)</v>
      </c>
      <c r="E5264" s="13" t="s">
        <v>5996</v>
      </c>
      <c r="F5264" s="13" t="s">
        <v>2243</v>
      </c>
      <c r="G5264" s="13" t="s">
        <v>2640</v>
      </c>
      <c r="H5264" s="14" t="s">
        <v>2652</v>
      </c>
      <c r="I5264" s="2">
        <f t="shared" si="165"/>
        <v>3</v>
      </c>
      <c r="J5264" s="2" t="s">
        <v>11974</v>
      </c>
    </row>
    <row r="5265" spans="1:10" x14ac:dyDescent="0.25">
      <c r="A5265" s="9">
        <v>7822004392</v>
      </c>
      <c r="B5265" s="10" t="s">
        <v>7536</v>
      </c>
      <c r="C5265" s="13" t="str">
        <f>IF(B5265="","не указан"&amp;COUNTIF($A$3:$A5265,A5265),B5265)</f>
        <v>не жилое здание (ведомственная гостиница)</v>
      </c>
      <c r="D5265" s="10" t="str">
        <f t="shared" si="164"/>
        <v>7822004392не жилое здание (ведомственная гостиница)</v>
      </c>
      <c r="E5265" s="10" t="s">
        <v>7537</v>
      </c>
      <c r="F5265" s="10" t="s">
        <v>2243</v>
      </c>
      <c r="G5265" s="10" t="s">
        <v>2640</v>
      </c>
      <c r="H5265" s="11" t="s">
        <v>2652</v>
      </c>
      <c r="I5265" s="2">
        <f t="shared" si="165"/>
        <v>2</v>
      </c>
      <c r="J5265" s="2" t="s">
        <v>11974</v>
      </c>
    </row>
    <row r="5266" spans="1:10" x14ac:dyDescent="0.25">
      <c r="A5266" s="12">
        <v>7822004392</v>
      </c>
      <c r="B5266" s="13"/>
      <c r="C5266" s="13" t="str">
        <f>IF(B5266="","не указан"&amp;COUNTIF($A$3:$A5266,A5266),B5266)</f>
        <v>не указан5</v>
      </c>
      <c r="D5266" s="10" t="str">
        <f t="shared" si="164"/>
        <v>7822004392не указан5</v>
      </c>
      <c r="E5266" s="13" t="s">
        <v>9868</v>
      </c>
      <c r="F5266" s="13" t="s">
        <v>2243</v>
      </c>
      <c r="G5266" s="13" t="s">
        <v>2640</v>
      </c>
      <c r="H5266" s="14" t="s">
        <v>2652</v>
      </c>
      <c r="I5266" s="2">
        <f t="shared" si="165"/>
        <v>1</v>
      </c>
      <c r="J5266" s="2" t="s">
        <v>11974</v>
      </c>
    </row>
    <row r="5267" spans="1:10" x14ac:dyDescent="0.25">
      <c r="A5267" s="9">
        <v>7822004642</v>
      </c>
      <c r="B5267" s="10" t="s">
        <v>2922</v>
      </c>
      <c r="C5267" s="13" t="str">
        <f>IF(B5267="","не указан"&amp;COUNTIF($A$3:$A5267,A5267),B5267)</f>
        <v>административно-жилое литер А</v>
      </c>
      <c r="D5267" s="10" t="str">
        <f t="shared" si="164"/>
        <v>7822004642административно-жилое литер А</v>
      </c>
      <c r="E5267" s="10" t="s">
        <v>2923</v>
      </c>
      <c r="F5267" s="10" t="s">
        <v>2243</v>
      </c>
      <c r="G5267" s="10" t="s">
        <v>2640</v>
      </c>
      <c r="H5267" s="11" t="s">
        <v>2657</v>
      </c>
      <c r="I5267" s="2">
        <f t="shared" si="165"/>
        <v>7</v>
      </c>
      <c r="J5267" s="2" t="s">
        <v>11974</v>
      </c>
    </row>
    <row r="5268" spans="1:10" x14ac:dyDescent="0.25">
      <c r="A5268" s="12">
        <v>7822004642</v>
      </c>
      <c r="B5268" s="13" t="s">
        <v>6021</v>
      </c>
      <c r="C5268" s="13" t="str">
        <f>IF(B5268="","не указан"&amp;COUNTIF($A$3:$A5268,A5268),B5268)</f>
        <v>жилое литер Б</v>
      </c>
      <c r="D5268" s="10" t="str">
        <f t="shared" si="164"/>
        <v>7822004642жилое литер Б</v>
      </c>
      <c r="E5268" s="13" t="s">
        <v>6022</v>
      </c>
      <c r="F5268" s="13" t="s">
        <v>2243</v>
      </c>
      <c r="G5268" s="13" t="s">
        <v>2640</v>
      </c>
      <c r="H5268" s="14" t="s">
        <v>2657</v>
      </c>
      <c r="I5268" s="2">
        <f t="shared" si="165"/>
        <v>6</v>
      </c>
      <c r="J5268" s="2" t="s">
        <v>11974</v>
      </c>
    </row>
    <row r="5269" spans="1:10" x14ac:dyDescent="0.25">
      <c r="A5269" s="9">
        <v>7822004642</v>
      </c>
      <c r="B5269" s="10" t="s">
        <v>6023</v>
      </c>
      <c r="C5269" s="13" t="str">
        <f>IF(B5269="","не указан"&amp;COUNTIF($A$3:$A5269,A5269),B5269)</f>
        <v>жилое литер В</v>
      </c>
      <c r="D5269" s="10" t="str">
        <f t="shared" si="164"/>
        <v>7822004642жилое литер В</v>
      </c>
      <c r="E5269" s="10" t="s">
        <v>6024</v>
      </c>
      <c r="F5269" s="10" t="s">
        <v>2243</v>
      </c>
      <c r="G5269" s="10" t="s">
        <v>2640</v>
      </c>
      <c r="H5269" s="11" t="s">
        <v>2657</v>
      </c>
      <c r="I5269" s="2">
        <f t="shared" si="165"/>
        <v>5</v>
      </c>
      <c r="J5269" s="2" t="s">
        <v>11974</v>
      </c>
    </row>
    <row r="5270" spans="1:10" x14ac:dyDescent="0.25">
      <c r="A5270" s="12">
        <v>7822004642</v>
      </c>
      <c r="B5270" s="13" t="s">
        <v>6025</v>
      </c>
      <c r="C5270" s="13" t="str">
        <f>IF(B5270="","не указан"&amp;COUNTIF($A$3:$A5270,A5270),B5270)</f>
        <v>жилое литер Д</v>
      </c>
      <c r="D5270" s="10" t="str">
        <f t="shared" si="164"/>
        <v>7822004642жилое литер Д</v>
      </c>
      <c r="E5270" s="13" t="s">
        <v>6026</v>
      </c>
      <c r="F5270" s="13" t="s">
        <v>2243</v>
      </c>
      <c r="G5270" s="13" t="s">
        <v>2640</v>
      </c>
      <c r="H5270" s="14" t="s">
        <v>2657</v>
      </c>
      <c r="I5270" s="2">
        <f t="shared" si="165"/>
        <v>4</v>
      </c>
      <c r="J5270" s="2" t="s">
        <v>11974</v>
      </c>
    </row>
    <row r="5271" spans="1:10" x14ac:dyDescent="0.25">
      <c r="A5271" s="9">
        <v>7822004642</v>
      </c>
      <c r="B5271" s="10" t="s">
        <v>7074</v>
      </c>
      <c r="C5271" s="13" t="str">
        <f>IF(B5271="","не указан"&amp;COUNTIF($A$3:$A5271,A5271),B5271)</f>
        <v>лечебно –профилактический корпус, литер З</v>
      </c>
      <c r="D5271" s="10" t="str">
        <f t="shared" si="164"/>
        <v>7822004642лечебно –профилактический корпус, литер З</v>
      </c>
      <c r="E5271" s="10" t="s">
        <v>7075</v>
      </c>
      <c r="F5271" s="10" t="s">
        <v>2243</v>
      </c>
      <c r="G5271" s="10" t="s">
        <v>2640</v>
      </c>
      <c r="H5271" s="11" t="s">
        <v>2657</v>
      </c>
      <c r="I5271" s="2">
        <f t="shared" si="165"/>
        <v>3</v>
      </c>
      <c r="J5271" s="2" t="s">
        <v>11974</v>
      </c>
    </row>
    <row r="5272" spans="1:10" x14ac:dyDescent="0.25">
      <c r="A5272" s="12">
        <v>7822004642</v>
      </c>
      <c r="B5272" s="13" t="s">
        <v>7641</v>
      </c>
      <c r="C5272" s="13" t="str">
        <f>IF(B5272="","не указан"&amp;COUNTIF($A$3:$A5272,A5272),B5272)</f>
        <v>нежилое гараж, литер Е</v>
      </c>
      <c r="D5272" s="10" t="str">
        <f t="shared" si="164"/>
        <v>7822004642нежилое гараж, литер Е</v>
      </c>
      <c r="E5272" s="13" t="s">
        <v>7642</v>
      </c>
      <c r="F5272" s="13" t="s">
        <v>2243</v>
      </c>
      <c r="G5272" s="13" t="s">
        <v>2640</v>
      </c>
      <c r="H5272" s="14" t="s">
        <v>2657</v>
      </c>
      <c r="I5272" s="2">
        <f t="shared" si="165"/>
        <v>2</v>
      </c>
      <c r="J5272" s="2" t="s">
        <v>11974</v>
      </c>
    </row>
    <row r="5273" spans="1:10" x14ac:dyDescent="0.25">
      <c r="A5273" s="9">
        <v>7822004642</v>
      </c>
      <c r="B5273" s="10" t="s">
        <v>7848</v>
      </c>
      <c r="C5273" s="13" t="str">
        <f>IF(B5273="","не указан"&amp;COUNTIF($A$3:$A5273,A5273),B5273)</f>
        <v>нежилое, проходная, литер Ж</v>
      </c>
      <c r="D5273" s="10" t="str">
        <f t="shared" si="164"/>
        <v>7822004642нежилое, проходная, литер Ж</v>
      </c>
      <c r="E5273" s="10" t="s">
        <v>7849</v>
      </c>
      <c r="F5273" s="10" t="s">
        <v>2243</v>
      </c>
      <c r="G5273" s="10" t="s">
        <v>2640</v>
      </c>
      <c r="H5273" s="11" t="s">
        <v>2657</v>
      </c>
      <c r="I5273" s="2">
        <f t="shared" si="165"/>
        <v>1</v>
      </c>
      <c r="J5273" s="2" t="s">
        <v>11974</v>
      </c>
    </row>
    <row r="5274" spans="1:10" x14ac:dyDescent="0.25">
      <c r="A5274" s="12">
        <v>7822004956</v>
      </c>
      <c r="B5274" s="13" t="s">
        <v>10735</v>
      </c>
      <c r="C5274" s="13" t="str">
        <f>IF(B5274="","не указан"&amp;COUNTIF($A$3:$A5274,A5274),B5274)</f>
        <v>Спортивное сооружение</v>
      </c>
      <c r="D5274" s="10" t="str">
        <f t="shared" si="164"/>
        <v>7822004956Спортивное сооружение</v>
      </c>
      <c r="E5274" s="13" t="s">
        <v>10736</v>
      </c>
      <c r="F5274" s="13" t="s">
        <v>2243</v>
      </c>
      <c r="G5274" s="13" t="s">
        <v>2708</v>
      </c>
      <c r="H5274" s="14" t="s">
        <v>2730</v>
      </c>
      <c r="I5274" s="2">
        <f t="shared" si="165"/>
        <v>1</v>
      </c>
      <c r="J5274" s="2" t="s">
        <v>11974</v>
      </c>
    </row>
    <row r="5275" spans="1:10" x14ac:dyDescent="0.25">
      <c r="A5275" s="9">
        <v>7822005491</v>
      </c>
      <c r="B5275" s="13"/>
      <c r="C5275" s="13" t="str">
        <f>IF(B5275="","не указан"&amp;COUNTIF($A$3:$A5275,A5275),B5275)</f>
        <v>не указан1</v>
      </c>
      <c r="D5275" s="10" t="str">
        <f t="shared" si="164"/>
        <v>7822005491не указан1</v>
      </c>
      <c r="E5275" s="10" t="s">
        <v>2954</v>
      </c>
      <c r="F5275" s="10" t="s">
        <v>2243</v>
      </c>
      <c r="G5275" s="10" t="s">
        <v>2317</v>
      </c>
      <c r="H5275" s="11" t="s">
        <v>2356</v>
      </c>
      <c r="I5275" s="2">
        <f t="shared" si="165"/>
        <v>13</v>
      </c>
      <c r="J5275" s="2" t="s">
        <v>11974</v>
      </c>
    </row>
    <row r="5276" spans="1:10" x14ac:dyDescent="0.25">
      <c r="A5276" s="12">
        <v>7822005491</v>
      </c>
      <c r="B5276" s="13"/>
      <c r="C5276" s="13" t="str">
        <f>IF(B5276="","не указан"&amp;COUNTIF($A$3:$A5276,A5276),B5276)</f>
        <v>не указан2</v>
      </c>
      <c r="D5276" s="10" t="str">
        <f t="shared" si="164"/>
        <v>7822005491не указан2</v>
      </c>
      <c r="E5276" s="13" t="s">
        <v>3127</v>
      </c>
      <c r="F5276" s="13" t="s">
        <v>2243</v>
      </c>
      <c r="G5276" s="13" t="s">
        <v>2317</v>
      </c>
      <c r="H5276" s="14" t="s">
        <v>2356</v>
      </c>
      <c r="I5276" s="2">
        <f t="shared" si="165"/>
        <v>12</v>
      </c>
      <c r="J5276" s="2" t="s">
        <v>11974</v>
      </c>
    </row>
    <row r="5277" spans="1:10" x14ac:dyDescent="0.25">
      <c r="A5277" s="9">
        <v>7822005491</v>
      </c>
      <c r="B5277" s="10" t="s">
        <v>3808</v>
      </c>
      <c r="C5277" s="13" t="str">
        <f>IF(B5277="","не указан"&amp;COUNTIF($A$3:$A5277,A5277),B5277)</f>
        <v>Гаражи</v>
      </c>
      <c r="D5277" s="10" t="str">
        <f t="shared" si="164"/>
        <v>7822005491Гаражи</v>
      </c>
      <c r="E5277" s="10" t="s">
        <v>3809</v>
      </c>
      <c r="F5277" s="10" t="s">
        <v>2243</v>
      </c>
      <c r="G5277" s="10" t="s">
        <v>2317</v>
      </c>
      <c r="H5277" s="11" t="s">
        <v>2356</v>
      </c>
      <c r="I5277" s="2">
        <f t="shared" si="165"/>
        <v>11</v>
      </c>
      <c r="J5277" s="2" t="s">
        <v>11974</v>
      </c>
    </row>
    <row r="5278" spans="1:10" x14ac:dyDescent="0.25">
      <c r="A5278" s="12">
        <v>7822005491</v>
      </c>
      <c r="B5278" s="13" t="s">
        <v>6798</v>
      </c>
      <c r="C5278" s="13" t="str">
        <f>IF(B5278="","не указан"&amp;COUNTIF($A$3:$A5278,A5278),B5278)</f>
        <v>Кислородная</v>
      </c>
      <c r="D5278" s="10" t="str">
        <f t="shared" si="164"/>
        <v>7822005491Кислородная</v>
      </c>
      <c r="E5278" s="13" t="s">
        <v>6799</v>
      </c>
      <c r="F5278" s="13" t="s">
        <v>2243</v>
      </c>
      <c r="G5278" s="13" t="s">
        <v>2317</v>
      </c>
      <c r="H5278" s="14" t="s">
        <v>2356</v>
      </c>
      <c r="I5278" s="2">
        <f t="shared" si="165"/>
        <v>10</v>
      </c>
      <c r="J5278" s="2" t="s">
        <v>11974</v>
      </c>
    </row>
    <row r="5279" spans="1:10" x14ac:dyDescent="0.25">
      <c r="A5279" s="9">
        <v>7822005491</v>
      </c>
      <c r="B5279" s="13"/>
      <c r="C5279" s="13" t="str">
        <f>IF(B5279="","не указан"&amp;COUNTIF($A$3:$A5279,A5279),B5279)</f>
        <v>не указан5</v>
      </c>
      <c r="D5279" s="10" t="str">
        <f t="shared" si="164"/>
        <v>7822005491не указан5</v>
      </c>
      <c r="E5279" s="10" t="s">
        <v>7386</v>
      </c>
      <c r="F5279" s="10" t="s">
        <v>2243</v>
      </c>
      <c r="G5279" s="10" t="s">
        <v>2317</v>
      </c>
      <c r="H5279" s="11" t="s">
        <v>2356</v>
      </c>
      <c r="I5279" s="2">
        <f t="shared" si="165"/>
        <v>9</v>
      </c>
      <c r="J5279" s="2" t="s">
        <v>11974</v>
      </c>
    </row>
    <row r="5280" spans="1:10" x14ac:dyDescent="0.25">
      <c r="A5280" s="12">
        <v>7822005491</v>
      </c>
      <c r="B5280" s="13"/>
      <c r="C5280" s="13" t="str">
        <f>IF(B5280="","не указан"&amp;COUNTIF($A$3:$A5280,A5280),B5280)</f>
        <v>не указан6</v>
      </c>
      <c r="D5280" s="10" t="str">
        <f t="shared" si="164"/>
        <v>7822005491не указан6</v>
      </c>
      <c r="E5280" s="13" t="s">
        <v>9104</v>
      </c>
      <c r="F5280" s="13" t="s">
        <v>2243</v>
      </c>
      <c r="G5280" s="13" t="s">
        <v>2317</v>
      </c>
      <c r="H5280" s="14" t="s">
        <v>2356</v>
      </c>
      <c r="I5280" s="2">
        <f t="shared" si="165"/>
        <v>8</v>
      </c>
      <c r="J5280" s="2" t="s">
        <v>11974</v>
      </c>
    </row>
    <row r="5281" spans="1:10" x14ac:dyDescent="0.25">
      <c r="A5281" s="9">
        <v>7822005491</v>
      </c>
      <c r="B5281" s="10" t="s">
        <v>9118</v>
      </c>
      <c r="C5281" s="13" t="str">
        <f>IF(B5281="","не указан"&amp;COUNTIF($A$3:$A5281,A5281),B5281)</f>
        <v>Пленочная</v>
      </c>
      <c r="D5281" s="10" t="str">
        <f t="shared" si="164"/>
        <v>7822005491Пленочная</v>
      </c>
      <c r="E5281" s="10" t="s">
        <v>9119</v>
      </c>
      <c r="F5281" s="10" t="s">
        <v>2243</v>
      </c>
      <c r="G5281" s="10" t="s">
        <v>2317</v>
      </c>
      <c r="H5281" s="11" t="s">
        <v>2356</v>
      </c>
      <c r="I5281" s="2">
        <f t="shared" si="165"/>
        <v>7</v>
      </c>
      <c r="J5281" s="2" t="s">
        <v>11974</v>
      </c>
    </row>
    <row r="5282" spans="1:10" x14ac:dyDescent="0.25">
      <c r="A5282" s="12">
        <v>7822005491</v>
      </c>
      <c r="B5282" s="13"/>
      <c r="C5282" s="13" t="str">
        <f>IF(B5282="","не указан"&amp;COUNTIF($A$3:$A5282,A5282),B5282)</f>
        <v>не указан8</v>
      </c>
      <c r="D5282" s="10" t="str">
        <f t="shared" si="164"/>
        <v>7822005491не указан8</v>
      </c>
      <c r="E5282" s="13" t="s">
        <v>9867</v>
      </c>
      <c r="F5282" s="13" t="s">
        <v>2243</v>
      </c>
      <c r="G5282" s="13" t="s">
        <v>2317</v>
      </c>
      <c r="H5282" s="14" t="s">
        <v>2356</v>
      </c>
      <c r="I5282" s="2">
        <f t="shared" si="165"/>
        <v>6</v>
      </c>
      <c r="J5282" s="2" t="s">
        <v>11974</v>
      </c>
    </row>
    <row r="5283" spans="1:10" x14ac:dyDescent="0.25">
      <c r="A5283" s="9">
        <v>7822005491</v>
      </c>
      <c r="B5283" s="13"/>
      <c r="C5283" s="13" t="str">
        <f>IF(B5283="","не указан"&amp;COUNTIF($A$3:$A5283,A5283),B5283)</f>
        <v>не указан9</v>
      </c>
      <c r="D5283" s="10" t="str">
        <f t="shared" si="164"/>
        <v>7822005491не указан9</v>
      </c>
      <c r="E5283" s="10" t="s">
        <v>9939</v>
      </c>
      <c r="F5283" s="10" t="s">
        <v>2243</v>
      </c>
      <c r="G5283" s="10" t="s">
        <v>2317</v>
      </c>
      <c r="H5283" s="11" t="s">
        <v>2356</v>
      </c>
      <c r="I5283" s="2">
        <f t="shared" si="165"/>
        <v>5</v>
      </c>
      <c r="J5283" s="2" t="s">
        <v>11974</v>
      </c>
    </row>
    <row r="5284" spans="1:10" x14ac:dyDescent="0.25">
      <c r="A5284" s="12">
        <v>7822005491</v>
      </c>
      <c r="B5284" s="13" t="s">
        <v>11538</v>
      </c>
      <c r="C5284" s="13" t="str">
        <f>IF(B5284="","не указан"&amp;COUNTIF($A$3:$A5284,A5284),B5284)</f>
        <v>Фтизиатрический корпус</v>
      </c>
      <c r="D5284" s="10" t="str">
        <f t="shared" si="164"/>
        <v>7822005491Фтизиатрический корпус</v>
      </c>
      <c r="E5284" s="13" t="s">
        <v>11539</v>
      </c>
      <c r="F5284" s="13" t="s">
        <v>2243</v>
      </c>
      <c r="G5284" s="13" t="s">
        <v>2317</v>
      </c>
      <c r="H5284" s="14" t="s">
        <v>2356</v>
      </c>
      <c r="I5284" s="2">
        <f t="shared" si="165"/>
        <v>4</v>
      </c>
      <c r="J5284" s="2" t="s">
        <v>11974</v>
      </c>
    </row>
    <row r="5285" spans="1:10" x14ac:dyDescent="0.25">
      <c r="A5285" s="9">
        <v>7822005491</v>
      </c>
      <c r="B5285" s="13"/>
      <c r="C5285" s="13" t="str">
        <f>IF(B5285="","не указан"&amp;COUNTIF($A$3:$A5285,A5285),B5285)</f>
        <v>не указан11</v>
      </c>
      <c r="D5285" s="10" t="str">
        <f t="shared" si="164"/>
        <v>7822005491не указан11</v>
      </c>
      <c r="E5285" s="10" t="s">
        <v>11540</v>
      </c>
      <c r="F5285" s="10" t="s">
        <v>2243</v>
      </c>
      <c r="G5285" s="10" t="s">
        <v>2317</v>
      </c>
      <c r="H5285" s="11" t="s">
        <v>2356</v>
      </c>
      <c r="I5285" s="2">
        <f t="shared" si="165"/>
        <v>3</v>
      </c>
      <c r="J5285" s="2" t="s">
        <v>11974</v>
      </c>
    </row>
    <row r="5286" spans="1:10" x14ac:dyDescent="0.25">
      <c r="A5286" s="12">
        <v>7822005491</v>
      </c>
      <c r="B5286" s="13"/>
      <c r="C5286" s="13" t="str">
        <f>IF(B5286="","не указан"&amp;COUNTIF($A$3:$A5286,A5286),B5286)</f>
        <v>не указан12</v>
      </c>
      <c r="D5286" s="10" t="str">
        <f t="shared" si="164"/>
        <v>7822005491не указан12</v>
      </c>
      <c r="E5286" s="13" t="s">
        <v>11541</v>
      </c>
      <c r="F5286" s="13" t="s">
        <v>2243</v>
      </c>
      <c r="G5286" s="13" t="s">
        <v>2317</v>
      </c>
      <c r="H5286" s="14" t="s">
        <v>2356</v>
      </c>
      <c r="I5286" s="2">
        <f t="shared" si="165"/>
        <v>2</v>
      </c>
      <c r="J5286" s="2" t="s">
        <v>11974</v>
      </c>
    </row>
    <row r="5287" spans="1:10" x14ac:dyDescent="0.25">
      <c r="A5287" s="9">
        <v>7822005491</v>
      </c>
      <c r="B5287" s="13"/>
      <c r="C5287" s="13" t="str">
        <f>IF(B5287="","не указан"&amp;COUNTIF($A$3:$A5287,A5287),B5287)</f>
        <v>не указан13</v>
      </c>
      <c r="D5287" s="10" t="str">
        <f t="shared" si="164"/>
        <v>7822005491не указан13</v>
      </c>
      <c r="E5287" s="10" t="s">
        <v>11542</v>
      </c>
      <c r="F5287" s="10" t="s">
        <v>2243</v>
      </c>
      <c r="G5287" s="10" t="s">
        <v>2317</v>
      </c>
      <c r="H5287" s="11" t="s">
        <v>2356</v>
      </c>
      <c r="I5287" s="2">
        <f t="shared" si="165"/>
        <v>1</v>
      </c>
      <c r="J5287" s="2" t="s">
        <v>11974</v>
      </c>
    </row>
    <row r="5288" spans="1:10" x14ac:dyDescent="0.25">
      <c r="A5288" s="12">
        <v>7822005572</v>
      </c>
      <c r="B5288" s="13" t="s">
        <v>11908</v>
      </c>
      <c r="C5288" s="13" t="str">
        <f>IF(B5288="","не указан"&amp;COUNTIF($A$3:$A5288,A5288),B5288)</f>
        <v>школа-интернат</v>
      </c>
      <c r="D5288" s="10" t="str">
        <f t="shared" si="164"/>
        <v>7822005572школа-интернат</v>
      </c>
      <c r="E5288" s="13" t="s">
        <v>11909</v>
      </c>
      <c r="F5288" s="13" t="s">
        <v>16</v>
      </c>
      <c r="G5288" s="13" t="s">
        <v>1851</v>
      </c>
      <c r="H5288" s="14" t="s">
        <v>1897</v>
      </c>
      <c r="I5288" s="2">
        <f t="shared" si="165"/>
        <v>1</v>
      </c>
      <c r="J5288" s="2" t="s">
        <v>11974</v>
      </c>
    </row>
    <row r="5289" spans="1:10" x14ac:dyDescent="0.25">
      <c r="A5289" s="9">
        <v>7822005607</v>
      </c>
      <c r="B5289" s="10" t="s">
        <v>6099</v>
      </c>
      <c r="C5289" s="13" t="str">
        <f>IF(B5289="","не указан"&amp;COUNTIF($A$3:$A5289,A5289),B5289)</f>
        <v>Здание  Государственное бюджетное дошкольное образовательное учреждение детский сад № 22 Пушкинского района Санкт - Петербурга</v>
      </c>
      <c r="D5289" s="10" t="str">
        <f t="shared" si="164"/>
        <v>7822005607Здание  Государственное бюджетное дошкольное образовательное учреждение детский сад № 22 Пушкинского района Санкт - Петербурга</v>
      </c>
      <c r="E5289" s="10" t="s">
        <v>6100</v>
      </c>
      <c r="F5289" s="10" t="s">
        <v>16</v>
      </c>
      <c r="G5289" s="10" t="s">
        <v>1851</v>
      </c>
      <c r="H5289" s="11" t="s">
        <v>1864</v>
      </c>
      <c r="I5289" s="2">
        <f t="shared" si="165"/>
        <v>1</v>
      </c>
      <c r="J5289" s="2" t="s">
        <v>11974</v>
      </c>
    </row>
    <row r="5290" spans="1:10" x14ac:dyDescent="0.25">
      <c r="A5290" s="12">
        <v>7822005614</v>
      </c>
      <c r="B5290" s="13" t="s">
        <v>5201</v>
      </c>
      <c r="C5290" s="13" t="str">
        <f>IF(B5290="","не указан"&amp;COUNTIF($A$3:$A5290,A5290),B5290)</f>
        <v>детский сад - здание 1</v>
      </c>
      <c r="D5290" s="10" t="str">
        <f t="shared" si="164"/>
        <v>7822005614детский сад - здание 1</v>
      </c>
      <c r="E5290" s="13" t="s">
        <v>5202</v>
      </c>
      <c r="F5290" s="13" t="s">
        <v>16</v>
      </c>
      <c r="G5290" s="13" t="s">
        <v>1851</v>
      </c>
      <c r="H5290" s="14" t="s">
        <v>1865</v>
      </c>
      <c r="I5290" s="2">
        <f t="shared" si="165"/>
        <v>2</v>
      </c>
      <c r="J5290" s="2" t="s">
        <v>11974</v>
      </c>
    </row>
    <row r="5291" spans="1:10" x14ac:dyDescent="0.25">
      <c r="A5291" s="9">
        <v>7822005614</v>
      </c>
      <c r="B5291" s="10" t="s">
        <v>5368</v>
      </c>
      <c r="C5291" s="13" t="str">
        <f>IF(B5291="","не указан"&amp;COUNTIF($A$3:$A5291,A5291),B5291)</f>
        <v>детский сад- здание 2</v>
      </c>
      <c r="D5291" s="10" t="str">
        <f t="shared" si="164"/>
        <v>7822005614детский сад- здание 2</v>
      </c>
      <c r="E5291" s="10" t="s">
        <v>5369</v>
      </c>
      <c r="F5291" s="10" t="s">
        <v>16</v>
      </c>
      <c r="G5291" s="10" t="s">
        <v>1851</v>
      </c>
      <c r="H5291" s="11" t="s">
        <v>1865</v>
      </c>
      <c r="I5291" s="2">
        <f t="shared" si="165"/>
        <v>1</v>
      </c>
      <c r="J5291" s="2" t="s">
        <v>11974</v>
      </c>
    </row>
    <row r="5292" spans="1:10" x14ac:dyDescent="0.25">
      <c r="A5292" s="12">
        <v>7822005621</v>
      </c>
      <c r="B5292" s="13" t="s">
        <v>8000</v>
      </c>
      <c r="C5292" s="13" t="str">
        <f>IF(B5292="","не указан"&amp;COUNTIF($A$3:$A5292,A5292),B5292)</f>
        <v>образовательное учебное</v>
      </c>
      <c r="D5292" s="10" t="str">
        <f t="shared" si="164"/>
        <v>7822005621образовательное учебное</v>
      </c>
      <c r="E5292" s="13" t="s">
        <v>8001</v>
      </c>
      <c r="F5292" s="13" t="s">
        <v>16</v>
      </c>
      <c r="G5292" s="13" t="s">
        <v>1851</v>
      </c>
      <c r="H5292" s="14" t="s">
        <v>1926</v>
      </c>
      <c r="I5292" s="2">
        <f t="shared" si="165"/>
        <v>1</v>
      </c>
      <c r="J5292" s="2" t="s">
        <v>11974</v>
      </c>
    </row>
    <row r="5293" spans="1:10" x14ac:dyDescent="0.25">
      <c r="A5293" s="9">
        <v>7822005639</v>
      </c>
      <c r="B5293" s="13"/>
      <c r="C5293" s="13" t="str">
        <f>IF(B5293="","не указан"&amp;COUNTIF($A$3:$A5293,A5293),B5293)</f>
        <v>не указан1</v>
      </c>
      <c r="D5293" s="10" t="str">
        <f t="shared" si="164"/>
        <v>7822005639не указан1</v>
      </c>
      <c r="E5293" s="10" t="s">
        <v>6242</v>
      </c>
      <c r="F5293" s="10" t="s">
        <v>16</v>
      </c>
      <c r="G5293" s="10" t="s">
        <v>1851</v>
      </c>
      <c r="H5293" s="11" t="s">
        <v>1862</v>
      </c>
      <c r="I5293" s="2">
        <f t="shared" si="165"/>
        <v>1</v>
      </c>
      <c r="J5293" s="2" t="s">
        <v>11974</v>
      </c>
    </row>
    <row r="5294" spans="1:10" x14ac:dyDescent="0.25">
      <c r="A5294" s="12">
        <v>7822005646</v>
      </c>
      <c r="B5294" s="13" t="s">
        <v>1863</v>
      </c>
      <c r="C5294" s="13" t="str">
        <f>IF(B5294="","не указан"&amp;COUNTIF($A$3:$A5294,A5294),B5294)</f>
        <v>ГБДОУ детский сад №21 Пушкинского района Санкт-Петербурга</v>
      </c>
      <c r="D5294" s="10" t="str">
        <f t="shared" si="164"/>
        <v>7822005646ГБДОУ детский сад №21 Пушкинского района Санкт-Петербурга</v>
      </c>
      <c r="E5294" s="13" t="s">
        <v>3924</v>
      </c>
      <c r="F5294" s="13" t="s">
        <v>16</v>
      </c>
      <c r="G5294" s="13" t="s">
        <v>1851</v>
      </c>
      <c r="H5294" s="14" t="s">
        <v>1863</v>
      </c>
      <c r="I5294" s="2">
        <f t="shared" si="165"/>
        <v>1</v>
      </c>
      <c r="J5294" s="2" t="s">
        <v>11974</v>
      </c>
    </row>
    <row r="5295" spans="1:10" x14ac:dyDescent="0.25">
      <c r="A5295" s="9">
        <v>7822005653</v>
      </c>
      <c r="B5295" s="13"/>
      <c r="C5295" s="13" t="str">
        <f>IF(B5295="","не указан"&amp;COUNTIF($A$3:$A5295,A5295),B5295)</f>
        <v>не указан1</v>
      </c>
      <c r="D5295" s="10" t="str">
        <f t="shared" si="164"/>
        <v>7822005653не указан1</v>
      </c>
      <c r="E5295" s="10" t="s">
        <v>8261</v>
      </c>
      <c r="F5295" s="10" t="s">
        <v>16</v>
      </c>
      <c r="G5295" s="10" t="s">
        <v>1851</v>
      </c>
      <c r="H5295" s="11" t="s">
        <v>1912</v>
      </c>
      <c r="I5295" s="2">
        <f t="shared" si="165"/>
        <v>2</v>
      </c>
      <c r="J5295" s="2" t="s">
        <v>11974</v>
      </c>
    </row>
    <row r="5296" spans="1:10" x14ac:dyDescent="0.25">
      <c r="A5296" s="12">
        <v>7822005653</v>
      </c>
      <c r="B5296" s="13"/>
      <c r="C5296" s="13" t="str">
        <f>IF(B5296="","не указан"&amp;COUNTIF($A$3:$A5296,A5296),B5296)</f>
        <v>не указан2</v>
      </c>
      <c r="D5296" s="10" t="str">
        <f t="shared" si="164"/>
        <v>7822005653не указан2</v>
      </c>
      <c r="E5296" s="13" t="s">
        <v>8369</v>
      </c>
      <c r="F5296" s="13" t="s">
        <v>16</v>
      </c>
      <c r="G5296" s="13" t="s">
        <v>1851</v>
      </c>
      <c r="H5296" s="14" t="s">
        <v>1912</v>
      </c>
      <c r="I5296" s="2">
        <f t="shared" si="165"/>
        <v>1</v>
      </c>
      <c r="J5296" s="2" t="s">
        <v>11974</v>
      </c>
    </row>
    <row r="5297" spans="1:10" x14ac:dyDescent="0.25">
      <c r="A5297" s="9">
        <v>7823002920</v>
      </c>
      <c r="B5297" s="10" t="s">
        <v>3148</v>
      </c>
      <c r="C5297" s="13" t="str">
        <f>IF(B5297="","не указан"&amp;COUNTIF($A$3:$A5297,A5297),B5297)</f>
        <v>Администрация СПб ГБУ "ПМЦ Петродворцового района Санкт-Петербурга"</v>
      </c>
      <c r="D5297" s="10" t="str">
        <f t="shared" si="164"/>
        <v>7823002920Администрация СПб ГБУ "ПМЦ Петродворцового района Санкт-Петербурга"</v>
      </c>
      <c r="E5297" s="10" t="s">
        <v>3149</v>
      </c>
      <c r="F5297" s="10" t="s">
        <v>16</v>
      </c>
      <c r="G5297" s="10" t="s">
        <v>1608</v>
      </c>
      <c r="H5297" s="11" t="s">
        <v>1672</v>
      </c>
      <c r="I5297" s="2">
        <f t="shared" si="165"/>
        <v>12</v>
      </c>
      <c r="J5297" s="2" t="s">
        <v>11974</v>
      </c>
    </row>
    <row r="5298" spans="1:10" x14ac:dyDescent="0.25">
      <c r="A5298" s="12">
        <v>7823002920</v>
      </c>
      <c r="B5298" s="13" t="s">
        <v>9267</v>
      </c>
      <c r="C5298" s="13" t="str">
        <f>IF(B5298="","не указан"&amp;COUNTIF($A$3:$A5298,A5298),B5298)</f>
        <v>Подростково-молодёжный клуб  М-51</v>
      </c>
      <c r="D5298" s="10" t="str">
        <f t="shared" si="164"/>
        <v>7823002920Подростково-молодёжный клуб  М-51</v>
      </c>
      <c r="E5298" s="13"/>
      <c r="F5298" s="13" t="s">
        <v>16</v>
      </c>
      <c r="G5298" s="13" t="s">
        <v>1608</v>
      </c>
      <c r="H5298" s="14" t="s">
        <v>1672</v>
      </c>
      <c r="I5298" s="2">
        <f t="shared" si="165"/>
        <v>11</v>
      </c>
      <c r="J5298" s="2" t="s">
        <v>11974</v>
      </c>
    </row>
    <row r="5299" spans="1:10" x14ac:dyDescent="0.25">
      <c r="A5299" s="9">
        <v>7823002920</v>
      </c>
      <c r="B5299" s="10" t="s">
        <v>9279</v>
      </c>
      <c r="C5299" s="13" t="str">
        <f>IF(B5299="","не указан"&amp;COUNTIF($A$3:$A5299,A5299),B5299)</f>
        <v>Подростково-молодёжный клуб "Бриг"</v>
      </c>
      <c r="D5299" s="10" t="str">
        <f t="shared" si="164"/>
        <v>7823002920Подростково-молодёжный клуб "Бриг"</v>
      </c>
      <c r="E5299" s="10" t="s">
        <v>9280</v>
      </c>
      <c r="F5299" s="10" t="s">
        <v>16</v>
      </c>
      <c r="G5299" s="10" t="s">
        <v>1608</v>
      </c>
      <c r="H5299" s="11" t="s">
        <v>1672</v>
      </c>
      <c r="I5299" s="2">
        <f t="shared" si="165"/>
        <v>10</v>
      </c>
      <c r="J5299" s="2" t="s">
        <v>11974</v>
      </c>
    </row>
    <row r="5300" spans="1:10" x14ac:dyDescent="0.25">
      <c r="A5300" s="12">
        <v>7823002920</v>
      </c>
      <c r="B5300" s="13" t="s">
        <v>9289</v>
      </c>
      <c r="C5300" s="13" t="str">
        <f>IF(B5300="","не указан"&amp;COUNTIF($A$3:$A5300,A5300),B5300)</f>
        <v>Подростково-молодёжный клуб "Вымпел"</v>
      </c>
      <c r="D5300" s="10" t="str">
        <f t="shared" si="164"/>
        <v>7823002920Подростково-молодёжный клуб "Вымпел"</v>
      </c>
      <c r="E5300" s="13" t="s">
        <v>9290</v>
      </c>
      <c r="F5300" s="13" t="s">
        <v>16</v>
      </c>
      <c r="G5300" s="13" t="s">
        <v>1608</v>
      </c>
      <c r="H5300" s="14" t="s">
        <v>1672</v>
      </c>
      <c r="I5300" s="2">
        <f t="shared" si="165"/>
        <v>9</v>
      </c>
      <c r="J5300" s="2" t="s">
        <v>11974</v>
      </c>
    </row>
    <row r="5301" spans="1:10" x14ac:dyDescent="0.25">
      <c r="A5301" s="9">
        <v>7823002920</v>
      </c>
      <c r="B5301" s="10" t="s">
        <v>9291</v>
      </c>
      <c r="C5301" s="13" t="str">
        <f>IF(B5301="","не указан"&amp;COUNTIF($A$3:$A5301,A5301),B5301)</f>
        <v>Подростково-молодёжный клуб "Галс"</v>
      </c>
      <c r="D5301" s="10" t="str">
        <f t="shared" si="164"/>
        <v>7823002920Подростково-молодёжный клуб "Галс"</v>
      </c>
      <c r="E5301" s="10" t="s">
        <v>9292</v>
      </c>
      <c r="F5301" s="10" t="s">
        <v>16</v>
      </c>
      <c r="G5301" s="10" t="s">
        <v>1608</v>
      </c>
      <c r="H5301" s="11" t="s">
        <v>1672</v>
      </c>
      <c r="I5301" s="2">
        <f t="shared" si="165"/>
        <v>8</v>
      </c>
      <c r="J5301" s="2" t="s">
        <v>11974</v>
      </c>
    </row>
    <row r="5302" spans="1:10" x14ac:dyDescent="0.25">
      <c r="A5302" s="12">
        <v>7823002920</v>
      </c>
      <c r="B5302" s="13" t="s">
        <v>9328</v>
      </c>
      <c r="C5302" s="13" t="str">
        <f>IF(B5302="","не указан"&amp;COUNTIF($A$3:$A5302,A5302),B5302)</f>
        <v>Подростково-молодёжный клуб "Меридиан"</v>
      </c>
      <c r="D5302" s="10" t="str">
        <f t="shared" si="164"/>
        <v>7823002920Подростково-молодёжный клуб "Меридиан"</v>
      </c>
      <c r="E5302" s="13" t="s">
        <v>9329</v>
      </c>
      <c r="F5302" s="13" t="s">
        <v>16</v>
      </c>
      <c r="G5302" s="13" t="s">
        <v>1608</v>
      </c>
      <c r="H5302" s="14" t="s">
        <v>1672</v>
      </c>
      <c r="I5302" s="2">
        <f t="shared" si="165"/>
        <v>7</v>
      </c>
      <c r="J5302" s="2" t="s">
        <v>11974</v>
      </c>
    </row>
    <row r="5303" spans="1:10" x14ac:dyDescent="0.25">
      <c r="A5303" s="9">
        <v>7823002920</v>
      </c>
      <c r="B5303" s="10" t="s">
        <v>9344</v>
      </c>
      <c r="C5303" s="13" t="str">
        <f>IF(B5303="","не указан"&amp;COUNTIF($A$3:$A5303,A5303),B5303)</f>
        <v>Подростково-молодёжный клуб "Навигатор"</v>
      </c>
      <c r="D5303" s="10" t="str">
        <f t="shared" si="164"/>
        <v>7823002920Подростково-молодёжный клуб "Навигатор"</v>
      </c>
      <c r="E5303" s="10"/>
      <c r="F5303" s="10" t="s">
        <v>16</v>
      </c>
      <c r="G5303" s="10" t="s">
        <v>1608</v>
      </c>
      <c r="H5303" s="11" t="s">
        <v>1672</v>
      </c>
      <c r="I5303" s="2">
        <f t="shared" si="165"/>
        <v>6</v>
      </c>
      <c r="J5303" s="2" t="s">
        <v>11974</v>
      </c>
    </row>
    <row r="5304" spans="1:10" x14ac:dyDescent="0.25">
      <c r="A5304" s="12">
        <v>7823002920</v>
      </c>
      <c r="B5304" s="13" t="s">
        <v>9353</v>
      </c>
      <c r="C5304" s="13" t="str">
        <f>IF(B5304="","не указан"&amp;COUNTIF($A$3:$A5304,A5304),B5304)</f>
        <v>Подростково-молодёжный клуб "Олимп"</v>
      </c>
      <c r="D5304" s="10" t="str">
        <f t="shared" si="164"/>
        <v>7823002920Подростково-молодёжный клуб "Олимп"</v>
      </c>
      <c r="E5304" s="13" t="s">
        <v>9354</v>
      </c>
      <c r="F5304" s="13" t="s">
        <v>16</v>
      </c>
      <c r="G5304" s="13" t="s">
        <v>1608</v>
      </c>
      <c r="H5304" s="14" t="s">
        <v>1672</v>
      </c>
      <c r="I5304" s="2">
        <f t="shared" si="165"/>
        <v>5</v>
      </c>
      <c r="J5304" s="2" t="s">
        <v>11974</v>
      </c>
    </row>
    <row r="5305" spans="1:10" x14ac:dyDescent="0.25">
      <c r="A5305" s="9">
        <v>7823002920</v>
      </c>
      <c r="B5305" s="10" t="s">
        <v>9409</v>
      </c>
      <c r="C5305" s="13" t="str">
        <f>IF(B5305="","не указан"&amp;COUNTIF($A$3:$A5305,A5305),B5305)</f>
        <v>Подростково-молодёжный клуб "Стрела"</v>
      </c>
      <c r="D5305" s="10" t="str">
        <f t="shared" si="164"/>
        <v>7823002920Подростково-молодёжный клуб "Стрела"</v>
      </c>
      <c r="E5305" s="10"/>
      <c r="F5305" s="10" t="s">
        <v>16</v>
      </c>
      <c r="G5305" s="10" t="s">
        <v>1608</v>
      </c>
      <c r="H5305" s="11" t="s">
        <v>1672</v>
      </c>
      <c r="I5305" s="2">
        <f t="shared" si="165"/>
        <v>4</v>
      </c>
      <c r="J5305" s="2" t="s">
        <v>11974</v>
      </c>
    </row>
    <row r="5306" spans="1:10" x14ac:dyDescent="0.25">
      <c r="A5306" s="12">
        <v>7823002920</v>
      </c>
      <c r="B5306" s="13" t="s">
        <v>9410</v>
      </c>
      <c r="C5306" s="13" t="str">
        <f>IF(B5306="","не указан"&amp;COUNTIF($A$3:$A5306,A5306),B5306)</f>
        <v>Подростково-молодёжный клуб "Тайфун"</v>
      </c>
      <c r="D5306" s="10" t="str">
        <f t="shared" si="164"/>
        <v>7823002920Подростково-молодёжный клуб "Тайфун"</v>
      </c>
      <c r="E5306" s="13" t="s">
        <v>9411</v>
      </c>
      <c r="F5306" s="13" t="s">
        <v>16</v>
      </c>
      <c r="G5306" s="13" t="s">
        <v>1608</v>
      </c>
      <c r="H5306" s="14" t="s">
        <v>1672</v>
      </c>
      <c r="I5306" s="2">
        <f t="shared" si="165"/>
        <v>3</v>
      </c>
      <c r="J5306" s="2" t="s">
        <v>11974</v>
      </c>
    </row>
    <row r="5307" spans="1:10" x14ac:dyDescent="0.25">
      <c r="A5307" s="9">
        <v>7823002920</v>
      </c>
      <c r="B5307" s="10" t="s">
        <v>9429</v>
      </c>
      <c r="C5307" s="13" t="str">
        <f>IF(B5307="","не указан"&amp;COUNTIF($A$3:$A5307,A5307),B5307)</f>
        <v>Подростково-молодёжный клуб "Экватор"</v>
      </c>
      <c r="D5307" s="10" t="str">
        <f t="shared" si="164"/>
        <v>7823002920Подростково-молодёжный клуб "Экватор"</v>
      </c>
      <c r="E5307" s="10" t="s">
        <v>9430</v>
      </c>
      <c r="F5307" s="10" t="s">
        <v>16</v>
      </c>
      <c r="G5307" s="10" t="s">
        <v>1608</v>
      </c>
      <c r="H5307" s="11" t="s">
        <v>1672</v>
      </c>
      <c r="I5307" s="2">
        <f t="shared" si="165"/>
        <v>2</v>
      </c>
      <c r="J5307" s="2" t="s">
        <v>11974</v>
      </c>
    </row>
    <row r="5308" spans="1:10" x14ac:dyDescent="0.25">
      <c r="A5308" s="12">
        <v>7823002920</v>
      </c>
      <c r="B5308" s="13" t="s">
        <v>9439</v>
      </c>
      <c r="C5308" s="13" t="str">
        <f>IF(B5308="","не указан"&amp;COUNTIF($A$3:$A5308,A5308),B5308)</f>
        <v>Подростково-молодёжный клуб "Юнта"</v>
      </c>
      <c r="D5308" s="10" t="str">
        <f t="shared" si="164"/>
        <v>7823002920Подростково-молодёжный клуб "Юнта"</v>
      </c>
      <c r="E5308" s="13" t="s">
        <v>9440</v>
      </c>
      <c r="F5308" s="13" t="s">
        <v>16</v>
      </c>
      <c r="G5308" s="13" t="s">
        <v>1608</v>
      </c>
      <c r="H5308" s="14" t="s">
        <v>1672</v>
      </c>
      <c r="I5308" s="2">
        <f t="shared" si="165"/>
        <v>1</v>
      </c>
      <c r="J5308" s="2" t="s">
        <v>11974</v>
      </c>
    </row>
    <row r="5309" spans="1:10" x14ac:dyDescent="0.25">
      <c r="A5309" s="9">
        <v>7823003553</v>
      </c>
      <c r="B5309" s="10" t="s">
        <v>6365</v>
      </c>
      <c r="C5309" s="13" t="str">
        <f>IF(B5309="","не указан"&amp;COUNTIF($A$3:$A5309,A5309),B5309)</f>
        <v>Здание Дома культуры</v>
      </c>
      <c r="D5309" s="10" t="str">
        <f t="shared" si="164"/>
        <v>7823003553Здание Дома культуры</v>
      </c>
      <c r="E5309" s="10" t="s">
        <v>6366</v>
      </c>
      <c r="F5309" s="10" t="s">
        <v>16</v>
      </c>
      <c r="G5309" s="10" t="s">
        <v>1608</v>
      </c>
      <c r="H5309" s="11" t="s">
        <v>1669</v>
      </c>
      <c r="I5309" s="2">
        <f t="shared" si="165"/>
        <v>2</v>
      </c>
      <c r="J5309" s="2" t="s">
        <v>11974</v>
      </c>
    </row>
    <row r="5310" spans="1:10" x14ac:dyDescent="0.25">
      <c r="A5310" s="12">
        <v>7823003553</v>
      </c>
      <c r="B5310" s="13"/>
      <c r="C5310" s="13" t="str">
        <f>IF(B5310="","не указан"&amp;COUNTIF($A$3:$A5310,A5310),B5310)</f>
        <v>не указан2</v>
      </c>
      <c r="D5310" s="10" t="str">
        <f t="shared" si="164"/>
        <v>7823003553не указан2</v>
      </c>
      <c r="E5310" s="13" t="s">
        <v>6367</v>
      </c>
      <c r="F5310" s="13" t="s">
        <v>16</v>
      </c>
      <c r="G5310" s="13" t="s">
        <v>1608</v>
      </c>
      <c r="H5310" s="14" t="s">
        <v>1669</v>
      </c>
      <c r="I5310" s="2">
        <f t="shared" si="165"/>
        <v>1</v>
      </c>
      <c r="J5310" s="2" t="s">
        <v>11974</v>
      </c>
    </row>
    <row r="5311" spans="1:10" x14ac:dyDescent="0.25">
      <c r="A5311" s="9">
        <v>7823004980</v>
      </c>
      <c r="B5311" s="13"/>
      <c r="C5311" s="13" t="str">
        <f>IF(B5311="","не указан"&amp;COUNTIF($A$3:$A5311,A5311),B5311)</f>
        <v>не указан1</v>
      </c>
      <c r="D5311" s="10" t="str">
        <f t="shared" si="164"/>
        <v>7823004980не указан1</v>
      </c>
      <c r="E5311" s="10" t="s">
        <v>8109</v>
      </c>
      <c r="F5311" s="10" t="s">
        <v>16</v>
      </c>
      <c r="G5311" s="10" t="s">
        <v>1608</v>
      </c>
      <c r="H5311" s="11" t="s">
        <v>1651</v>
      </c>
      <c r="I5311" s="2">
        <f t="shared" si="165"/>
        <v>1</v>
      </c>
      <c r="J5311" s="2" t="s">
        <v>11974</v>
      </c>
    </row>
    <row r="5312" spans="1:10" x14ac:dyDescent="0.25">
      <c r="A5312" s="12">
        <v>7823005007</v>
      </c>
      <c r="B5312" s="13"/>
      <c r="C5312" s="13" t="str">
        <f>IF(B5312="","не указан"&amp;COUNTIF($A$3:$A5312,A5312),B5312)</f>
        <v>не указан1</v>
      </c>
      <c r="D5312" s="10" t="str">
        <f t="shared" si="164"/>
        <v>7823005007не указан1</v>
      </c>
      <c r="E5312" s="13" t="s">
        <v>8296</v>
      </c>
      <c r="F5312" s="13" t="s">
        <v>16</v>
      </c>
      <c r="G5312" s="13" t="s">
        <v>1608</v>
      </c>
      <c r="H5312" s="14" t="s">
        <v>1640</v>
      </c>
      <c r="I5312" s="2">
        <f t="shared" si="165"/>
        <v>1</v>
      </c>
      <c r="J5312" s="2" t="s">
        <v>11974</v>
      </c>
    </row>
    <row r="5313" spans="1:10" x14ac:dyDescent="0.25">
      <c r="A5313" s="9">
        <v>7823005039</v>
      </c>
      <c r="B5313" s="13"/>
      <c r="C5313" s="13" t="str">
        <f>IF(B5313="","не указан"&amp;COUNTIF($A$3:$A5313,A5313),B5313)</f>
        <v>не указан1</v>
      </c>
      <c r="D5313" s="10" t="str">
        <f t="shared" si="164"/>
        <v>7823005039не указан1</v>
      </c>
      <c r="E5313" s="10" t="s">
        <v>11827</v>
      </c>
      <c r="F5313" s="10" t="s">
        <v>16</v>
      </c>
      <c r="G5313" s="10" t="s">
        <v>1608</v>
      </c>
      <c r="H5313" s="11" t="s">
        <v>1648</v>
      </c>
      <c r="I5313" s="2">
        <f t="shared" si="165"/>
        <v>1</v>
      </c>
      <c r="J5313" s="2" t="s">
        <v>11974</v>
      </c>
    </row>
    <row r="5314" spans="1:10" x14ac:dyDescent="0.25">
      <c r="A5314" s="12">
        <v>7823005102</v>
      </c>
      <c r="B5314" s="13" t="s">
        <v>4873</v>
      </c>
      <c r="C5314" s="13" t="str">
        <f>IF(B5314="","не указан"&amp;COUNTIF($A$3:$A5314,A5314),B5314)</f>
        <v>Государственное бюджетное учреждение дополнительного образования Дом детского творчества Петродворцового района Санкт-Петербурга "Ораниенбаум"</v>
      </c>
      <c r="D5314" s="10" t="str">
        <f t="shared" si="164"/>
        <v>7823005102Государственное бюджетное учреждение дополнительного образования Дом детского творчества Петродворцового района Санкт-Петербурга "Ораниенбаум"</v>
      </c>
      <c r="E5314" s="13"/>
      <c r="F5314" s="13" t="s">
        <v>16</v>
      </c>
      <c r="G5314" s="13" t="s">
        <v>1608</v>
      </c>
      <c r="H5314" s="14" t="s">
        <v>1661</v>
      </c>
      <c r="I5314" s="2">
        <f t="shared" si="165"/>
        <v>2</v>
      </c>
      <c r="J5314" s="2" t="s">
        <v>11974</v>
      </c>
    </row>
    <row r="5315" spans="1:10" x14ac:dyDescent="0.25">
      <c r="A5315" s="9">
        <v>7823005102</v>
      </c>
      <c r="B5315" s="13"/>
      <c r="C5315" s="13" t="str">
        <f>IF(B5315="","не указан"&amp;COUNTIF($A$3:$A5315,A5315),B5315)</f>
        <v>не указан2</v>
      </c>
      <c r="D5315" s="10" t="str">
        <f t="shared" si="164"/>
        <v>7823005102не указан2</v>
      </c>
      <c r="E5315" s="10" t="s">
        <v>7528</v>
      </c>
      <c r="F5315" s="10" t="s">
        <v>16</v>
      </c>
      <c r="G5315" s="10" t="s">
        <v>1608</v>
      </c>
      <c r="H5315" s="11" t="s">
        <v>1661</v>
      </c>
      <c r="I5315" s="2">
        <f t="shared" si="165"/>
        <v>1</v>
      </c>
      <c r="J5315" s="2" t="s">
        <v>11974</v>
      </c>
    </row>
    <row r="5316" spans="1:10" x14ac:dyDescent="0.25">
      <c r="A5316" s="12">
        <v>7823005180</v>
      </c>
      <c r="B5316" s="13"/>
      <c r="C5316" s="13" t="str">
        <f>IF(B5316="","не указан"&amp;COUNTIF($A$3:$A5316,A5316),B5316)</f>
        <v>не указан1</v>
      </c>
      <c r="D5316" s="10" t="str">
        <f t="shared" ref="D5316:D5379" si="166">A5316&amp;C5316</f>
        <v>7823005180не указан1</v>
      </c>
      <c r="E5316" s="13" t="s">
        <v>6503</v>
      </c>
      <c r="F5316" s="13" t="s">
        <v>16</v>
      </c>
      <c r="G5316" s="13" t="s">
        <v>1608</v>
      </c>
      <c r="H5316" s="14" t="s">
        <v>1656</v>
      </c>
      <c r="I5316" s="2">
        <f t="shared" ref="I5316:I5379" si="167">COUNTIF(A5316:A12047,A5316)</f>
        <v>1</v>
      </c>
      <c r="J5316" s="2" t="s">
        <v>11974</v>
      </c>
    </row>
    <row r="5317" spans="1:10" x14ac:dyDescent="0.25">
      <c r="A5317" s="9">
        <v>7823005230</v>
      </c>
      <c r="B5317" s="10" t="s">
        <v>11441</v>
      </c>
      <c r="C5317" s="13" t="str">
        <f>IF(B5317="","не указан"&amp;COUNTIF($A$3:$A5317,A5317),B5317)</f>
        <v>Учреждение образования</v>
      </c>
      <c r="D5317" s="10" t="str">
        <f t="shared" si="166"/>
        <v>7823005230Учреждение образования</v>
      </c>
      <c r="E5317" s="10" t="s">
        <v>11442</v>
      </c>
      <c r="F5317" s="10" t="s">
        <v>16</v>
      </c>
      <c r="G5317" s="10" t="s">
        <v>1608</v>
      </c>
      <c r="H5317" s="11" t="s">
        <v>1652</v>
      </c>
      <c r="I5317" s="2">
        <f t="shared" si="167"/>
        <v>1</v>
      </c>
      <c r="J5317" s="2" t="s">
        <v>11974</v>
      </c>
    </row>
    <row r="5318" spans="1:10" x14ac:dyDescent="0.25">
      <c r="A5318" s="12">
        <v>7823005293</v>
      </c>
      <c r="B5318" s="13" t="s">
        <v>4814</v>
      </c>
      <c r="C5318" s="13" t="str">
        <f>IF(B5318="","не указан"&amp;COUNTIF($A$3:$A5318,A5318),B5318)</f>
        <v>Государственное бюджетное общеобразовательное учреждение средняя общеобразовательная школа №429 Петродворцового района Санкт-Петербурга имени Героя Российской Федерации М.Ю.Малофеева</v>
      </c>
      <c r="D5318" s="10" t="str">
        <f t="shared" si="166"/>
        <v>7823005293Государственное бюджетное общеобразовательное учреждение средняя общеобразовательная школа №429 Петродворцового района Санкт-Петербурга имени Героя Российской Федерации М.Ю.Малофеева</v>
      </c>
      <c r="E5318" s="13"/>
      <c r="F5318" s="13" t="s">
        <v>16</v>
      </c>
      <c r="G5318" s="13" t="s">
        <v>1608</v>
      </c>
      <c r="H5318" s="14" t="s">
        <v>1650</v>
      </c>
      <c r="I5318" s="2">
        <f t="shared" si="167"/>
        <v>1</v>
      </c>
      <c r="J5318" s="2" t="s">
        <v>11974</v>
      </c>
    </row>
    <row r="5319" spans="1:10" x14ac:dyDescent="0.25">
      <c r="A5319" s="9">
        <v>7823005504</v>
      </c>
      <c r="B5319" s="10" t="s">
        <v>1664</v>
      </c>
      <c r="C5319" s="13" t="str">
        <f>IF(B5319="","не указан"&amp;COUNTIF($A$3:$A5319,A5319),B5319)</f>
        <v>Государственное бюджетное учреждение спортивная школа "Манеж" Петродворцового района Санкт-Петербурга</v>
      </c>
      <c r="D5319" s="10" t="str">
        <f t="shared" si="166"/>
        <v>7823005504Государственное бюджетное учреждение спортивная школа "Манеж" Петродворцового района Санкт-Петербурга</v>
      </c>
      <c r="E5319" s="10" t="s">
        <v>4888</v>
      </c>
      <c r="F5319" s="10" t="s">
        <v>16</v>
      </c>
      <c r="G5319" s="10" t="s">
        <v>1608</v>
      </c>
      <c r="H5319" s="11" t="s">
        <v>1664</v>
      </c>
      <c r="I5319" s="2">
        <f t="shared" si="167"/>
        <v>2</v>
      </c>
      <c r="J5319" s="2" t="s">
        <v>11974</v>
      </c>
    </row>
    <row r="5320" spans="1:10" x14ac:dyDescent="0.25">
      <c r="A5320" s="12">
        <v>7823005504</v>
      </c>
      <c r="B5320" s="13" t="s">
        <v>7003</v>
      </c>
      <c r="C5320" s="13" t="str">
        <f>IF(B5320="","не указан"&amp;COUNTIF($A$3:$A5320,A5320),B5320)</f>
        <v>Крытый каток</v>
      </c>
      <c r="D5320" s="10" t="str">
        <f t="shared" si="166"/>
        <v>7823005504Крытый каток</v>
      </c>
      <c r="E5320" s="13" t="s">
        <v>7004</v>
      </c>
      <c r="F5320" s="13" t="s">
        <v>16</v>
      </c>
      <c r="G5320" s="13" t="s">
        <v>1608</v>
      </c>
      <c r="H5320" s="14" t="s">
        <v>1664</v>
      </c>
      <c r="I5320" s="2">
        <f t="shared" si="167"/>
        <v>1</v>
      </c>
      <c r="J5320" s="2" t="s">
        <v>11974</v>
      </c>
    </row>
    <row r="5321" spans="1:10" x14ac:dyDescent="0.25">
      <c r="A5321" s="9">
        <v>7823005543</v>
      </c>
      <c r="B5321" s="13"/>
      <c r="C5321" s="13" t="str">
        <f>IF(B5321="","не указан"&amp;COUNTIF($A$3:$A5321,A5321),B5321)</f>
        <v>не указан1</v>
      </c>
      <c r="D5321" s="10" t="str">
        <f t="shared" si="166"/>
        <v>7823005543не указан1</v>
      </c>
      <c r="E5321" s="10" t="s">
        <v>5034</v>
      </c>
      <c r="F5321" s="10" t="s">
        <v>16</v>
      </c>
      <c r="G5321" s="10" t="s">
        <v>1608</v>
      </c>
      <c r="H5321" s="11" t="s">
        <v>1631</v>
      </c>
      <c r="I5321" s="2">
        <f t="shared" si="167"/>
        <v>1</v>
      </c>
      <c r="J5321" s="2" t="s">
        <v>11974</v>
      </c>
    </row>
    <row r="5322" spans="1:10" x14ac:dyDescent="0.25">
      <c r="A5322" s="12">
        <v>7823005568</v>
      </c>
      <c r="B5322" s="13" t="s">
        <v>4285</v>
      </c>
      <c r="C5322" s="13" t="str">
        <f>IF(B5322="","не указан"&amp;COUNTIF($A$3:$A5322,A5322),B5322)</f>
        <v>Государственное бюджетное дошкольное  образовательное учреждение детский сад № 25  компенсирующего вида  Петродворцового района Санкт-Петербурга</v>
      </c>
      <c r="D5322" s="10" t="str">
        <f t="shared" si="166"/>
        <v>7823005568Государственное бюджетное дошкольное  образовательное учреждение детский сад № 25  компенсирующего вида  Петродворцового района Санкт-Петербурга</v>
      </c>
      <c r="E5322" s="13"/>
      <c r="F5322" s="13" t="s">
        <v>16</v>
      </c>
      <c r="G5322" s="13" t="s">
        <v>1608</v>
      </c>
      <c r="H5322" s="14" t="s">
        <v>1624</v>
      </c>
      <c r="I5322" s="2">
        <f t="shared" si="167"/>
        <v>1</v>
      </c>
      <c r="J5322" s="2" t="s">
        <v>11974</v>
      </c>
    </row>
    <row r="5323" spans="1:10" x14ac:dyDescent="0.25">
      <c r="A5323" s="9">
        <v>7823006000</v>
      </c>
      <c r="B5323" s="10" t="s">
        <v>4103</v>
      </c>
      <c r="C5323" s="13" t="str">
        <f>IF(B5323="","не указан"&amp;COUNTIF($A$3:$A5323,A5323),B5323)</f>
        <v>ГБУ ДО ЦППМСП Петродворцового района Санкт-Петербурга "Доверие"</v>
      </c>
      <c r="D5323" s="10" t="str">
        <f t="shared" si="166"/>
        <v>7823006000ГБУ ДО ЦППМСП Петродворцового района Санкт-Петербурга "Доверие"</v>
      </c>
      <c r="E5323" s="10" t="s">
        <v>4104</v>
      </c>
      <c r="F5323" s="10" t="s">
        <v>16</v>
      </c>
      <c r="G5323" s="10" t="s">
        <v>1608</v>
      </c>
      <c r="H5323" s="11" t="s">
        <v>1662</v>
      </c>
      <c r="I5323" s="2">
        <f t="shared" si="167"/>
        <v>1</v>
      </c>
      <c r="J5323" s="2" t="s">
        <v>11974</v>
      </c>
    </row>
    <row r="5324" spans="1:10" x14ac:dyDescent="0.25">
      <c r="A5324" s="12">
        <v>7823006233</v>
      </c>
      <c r="B5324" s="13" t="s">
        <v>4975</v>
      </c>
      <c r="C5324" s="13" t="str">
        <f>IF(B5324="","не указан"&amp;COUNTIF($A$3:$A5324,A5324),B5324)</f>
        <v>Детская школа искусств им. И.Ф. Стравинского</v>
      </c>
      <c r="D5324" s="10" t="str">
        <f t="shared" si="166"/>
        <v>7823006233Детская школа искусств им. И.Ф. Стравинского</v>
      </c>
      <c r="E5324" s="13" t="s">
        <v>4976</v>
      </c>
      <c r="F5324" s="13" t="s">
        <v>16</v>
      </c>
      <c r="G5324" s="13" t="s">
        <v>1608</v>
      </c>
      <c r="H5324" s="14" t="s">
        <v>1678</v>
      </c>
      <c r="I5324" s="2">
        <f t="shared" si="167"/>
        <v>1</v>
      </c>
      <c r="J5324" s="2" t="s">
        <v>11974</v>
      </c>
    </row>
    <row r="5325" spans="1:10" x14ac:dyDescent="0.25">
      <c r="A5325" s="9">
        <v>7824030180</v>
      </c>
      <c r="B5325" s="13"/>
      <c r="C5325" s="13" t="str">
        <f>IF(B5325="","не указан"&amp;COUNTIF($A$3:$A5325,A5325),B5325)</f>
        <v>не указан1</v>
      </c>
      <c r="D5325" s="10" t="str">
        <f t="shared" si="166"/>
        <v>7824030180не указан1</v>
      </c>
      <c r="E5325" s="10" t="s">
        <v>2959</v>
      </c>
      <c r="F5325" s="10" t="s">
        <v>16</v>
      </c>
      <c r="G5325" s="10" t="s">
        <v>1139</v>
      </c>
      <c r="H5325" s="11" t="s">
        <v>1190</v>
      </c>
      <c r="I5325" s="2">
        <f t="shared" si="167"/>
        <v>22</v>
      </c>
      <c r="J5325" s="2" t="s">
        <v>11974</v>
      </c>
    </row>
    <row r="5326" spans="1:10" x14ac:dyDescent="0.25">
      <c r="A5326" s="12">
        <v>7824030180</v>
      </c>
      <c r="B5326" s="13" t="s">
        <v>3312</v>
      </c>
      <c r="C5326" s="13" t="str">
        <f>IF(B5326="","не указан"&amp;COUNTIF($A$3:$A5326,A5326),B5326)</f>
        <v>База отдыха, дача №1</v>
      </c>
      <c r="D5326" s="10" t="str">
        <f t="shared" si="166"/>
        <v>7824030180База отдыха, дача №1</v>
      </c>
      <c r="E5326" s="13" t="s">
        <v>3313</v>
      </c>
      <c r="F5326" s="13" t="s">
        <v>16</v>
      </c>
      <c r="G5326" s="13" t="s">
        <v>1139</v>
      </c>
      <c r="H5326" s="14" t="s">
        <v>1190</v>
      </c>
      <c r="I5326" s="2">
        <f t="shared" si="167"/>
        <v>21</v>
      </c>
      <c r="J5326" s="2" t="s">
        <v>11974</v>
      </c>
    </row>
    <row r="5327" spans="1:10" x14ac:dyDescent="0.25">
      <c r="A5327" s="9">
        <v>7824030180</v>
      </c>
      <c r="B5327" s="10" t="s">
        <v>3314</v>
      </c>
      <c r="C5327" s="13" t="str">
        <f>IF(B5327="","не указан"&amp;COUNTIF($A$3:$A5327,A5327),B5327)</f>
        <v>База отдыха, дача №10</v>
      </c>
      <c r="D5327" s="10" t="str">
        <f t="shared" si="166"/>
        <v>7824030180База отдыха, дача №10</v>
      </c>
      <c r="E5327" s="10" t="s">
        <v>3315</v>
      </c>
      <c r="F5327" s="10" t="s">
        <v>16</v>
      </c>
      <c r="G5327" s="10" t="s">
        <v>1139</v>
      </c>
      <c r="H5327" s="11" t="s">
        <v>1190</v>
      </c>
      <c r="I5327" s="2">
        <f t="shared" si="167"/>
        <v>20</v>
      </c>
      <c r="J5327" s="2" t="s">
        <v>11974</v>
      </c>
    </row>
    <row r="5328" spans="1:10" x14ac:dyDescent="0.25">
      <c r="A5328" s="12">
        <v>7824030180</v>
      </c>
      <c r="B5328" s="13" t="s">
        <v>3316</v>
      </c>
      <c r="C5328" s="13" t="str">
        <f>IF(B5328="","не указан"&amp;COUNTIF($A$3:$A5328,A5328),B5328)</f>
        <v>База отдыха, дача №2</v>
      </c>
      <c r="D5328" s="10" t="str">
        <f t="shared" si="166"/>
        <v>7824030180База отдыха, дача №2</v>
      </c>
      <c r="E5328" s="13" t="s">
        <v>3317</v>
      </c>
      <c r="F5328" s="13" t="s">
        <v>16</v>
      </c>
      <c r="G5328" s="13" t="s">
        <v>1139</v>
      </c>
      <c r="H5328" s="14" t="s">
        <v>1190</v>
      </c>
      <c r="I5328" s="2">
        <f t="shared" si="167"/>
        <v>19</v>
      </c>
      <c r="J5328" s="2" t="s">
        <v>11974</v>
      </c>
    </row>
    <row r="5329" spans="1:10" x14ac:dyDescent="0.25">
      <c r="A5329" s="9">
        <v>7824030180</v>
      </c>
      <c r="B5329" s="10" t="s">
        <v>3318</v>
      </c>
      <c r="C5329" s="13" t="str">
        <f>IF(B5329="","не указан"&amp;COUNTIF($A$3:$A5329,A5329),B5329)</f>
        <v>База отдыха, дача №3</v>
      </c>
      <c r="D5329" s="10" t="str">
        <f t="shared" si="166"/>
        <v>7824030180База отдыха, дача №3</v>
      </c>
      <c r="E5329" s="10" t="s">
        <v>3319</v>
      </c>
      <c r="F5329" s="10" t="s">
        <v>16</v>
      </c>
      <c r="G5329" s="10" t="s">
        <v>1139</v>
      </c>
      <c r="H5329" s="11" t="s">
        <v>1190</v>
      </c>
      <c r="I5329" s="2">
        <f t="shared" si="167"/>
        <v>18</v>
      </c>
      <c r="J5329" s="2" t="s">
        <v>11974</v>
      </c>
    </row>
    <row r="5330" spans="1:10" x14ac:dyDescent="0.25">
      <c r="A5330" s="12">
        <v>7824030180</v>
      </c>
      <c r="B5330" s="13" t="s">
        <v>3320</v>
      </c>
      <c r="C5330" s="13" t="str">
        <f>IF(B5330="","не указан"&amp;COUNTIF($A$3:$A5330,A5330),B5330)</f>
        <v>База отдыха, дача №4</v>
      </c>
      <c r="D5330" s="10" t="str">
        <f t="shared" si="166"/>
        <v>7824030180База отдыха, дача №4</v>
      </c>
      <c r="E5330" s="13" t="s">
        <v>3321</v>
      </c>
      <c r="F5330" s="13" t="s">
        <v>16</v>
      </c>
      <c r="G5330" s="13" t="s">
        <v>1139</v>
      </c>
      <c r="H5330" s="14" t="s">
        <v>1190</v>
      </c>
      <c r="I5330" s="2">
        <f t="shared" si="167"/>
        <v>17</v>
      </c>
      <c r="J5330" s="2" t="s">
        <v>11974</v>
      </c>
    </row>
    <row r="5331" spans="1:10" x14ac:dyDescent="0.25">
      <c r="A5331" s="9">
        <v>7824030180</v>
      </c>
      <c r="B5331" s="10" t="s">
        <v>3322</v>
      </c>
      <c r="C5331" s="13" t="str">
        <f>IF(B5331="","не указан"&amp;COUNTIF($A$3:$A5331,A5331),B5331)</f>
        <v>База отдыха, дача №5</v>
      </c>
      <c r="D5331" s="10" t="str">
        <f t="shared" si="166"/>
        <v>7824030180База отдыха, дача №5</v>
      </c>
      <c r="E5331" s="10" t="s">
        <v>3323</v>
      </c>
      <c r="F5331" s="10" t="s">
        <v>16</v>
      </c>
      <c r="G5331" s="10" t="s">
        <v>1139</v>
      </c>
      <c r="H5331" s="11" t="s">
        <v>1190</v>
      </c>
      <c r="I5331" s="2">
        <f t="shared" si="167"/>
        <v>16</v>
      </c>
      <c r="J5331" s="2" t="s">
        <v>11974</v>
      </c>
    </row>
    <row r="5332" spans="1:10" x14ac:dyDescent="0.25">
      <c r="A5332" s="12">
        <v>7824030180</v>
      </c>
      <c r="B5332" s="13" t="s">
        <v>3324</v>
      </c>
      <c r="C5332" s="13" t="str">
        <f>IF(B5332="","не указан"&amp;COUNTIF($A$3:$A5332,A5332),B5332)</f>
        <v>База отдыха, дача №6</v>
      </c>
      <c r="D5332" s="10" t="str">
        <f t="shared" si="166"/>
        <v>7824030180База отдыха, дача №6</v>
      </c>
      <c r="E5332" s="13" t="s">
        <v>3325</v>
      </c>
      <c r="F5332" s="13" t="s">
        <v>16</v>
      </c>
      <c r="G5332" s="13" t="s">
        <v>1139</v>
      </c>
      <c r="H5332" s="14" t="s">
        <v>1190</v>
      </c>
      <c r="I5332" s="2">
        <f t="shared" si="167"/>
        <v>15</v>
      </c>
      <c r="J5332" s="2" t="s">
        <v>11974</v>
      </c>
    </row>
    <row r="5333" spans="1:10" x14ac:dyDescent="0.25">
      <c r="A5333" s="9">
        <v>7824030180</v>
      </c>
      <c r="B5333" s="10" t="s">
        <v>3326</v>
      </c>
      <c r="C5333" s="13" t="str">
        <f>IF(B5333="","не указан"&amp;COUNTIF($A$3:$A5333,A5333),B5333)</f>
        <v>База отдыха, дача №7</v>
      </c>
      <c r="D5333" s="10" t="str">
        <f t="shared" si="166"/>
        <v>7824030180База отдыха, дача №7</v>
      </c>
      <c r="E5333" s="10" t="s">
        <v>3327</v>
      </c>
      <c r="F5333" s="10" t="s">
        <v>16</v>
      </c>
      <c r="G5333" s="10" t="s">
        <v>1139</v>
      </c>
      <c r="H5333" s="11" t="s">
        <v>1190</v>
      </c>
      <c r="I5333" s="2">
        <f t="shared" si="167"/>
        <v>14</v>
      </c>
      <c r="J5333" s="2" t="s">
        <v>11974</v>
      </c>
    </row>
    <row r="5334" spans="1:10" x14ac:dyDescent="0.25">
      <c r="A5334" s="12">
        <v>7824030180</v>
      </c>
      <c r="B5334" s="13" t="s">
        <v>3328</v>
      </c>
      <c r="C5334" s="13" t="str">
        <f>IF(B5334="","не указан"&amp;COUNTIF($A$3:$A5334,A5334),B5334)</f>
        <v>База отдыха, дача №8</v>
      </c>
      <c r="D5334" s="10" t="str">
        <f t="shared" si="166"/>
        <v>7824030180База отдыха, дача №8</v>
      </c>
      <c r="E5334" s="13" t="s">
        <v>3329</v>
      </c>
      <c r="F5334" s="13" t="s">
        <v>16</v>
      </c>
      <c r="G5334" s="13" t="s">
        <v>1139</v>
      </c>
      <c r="H5334" s="14" t="s">
        <v>1190</v>
      </c>
      <c r="I5334" s="2">
        <f t="shared" si="167"/>
        <v>13</v>
      </c>
      <c r="J5334" s="2" t="s">
        <v>11974</v>
      </c>
    </row>
    <row r="5335" spans="1:10" x14ac:dyDescent="0.25">
      <c r="A5335" s="9">
        <v>7824030180</v>
      </c>
      <c r="B5335" s="10" t="s">
        <v>3330</v>
      </c>
      <c r="C5335" s="13" t="str">
        <f>IF(B5335="","не указан"&amp;COUNTIF($A$3:$A5335,A5335),B5335)</f>
        <v>База отдыха, дача №9</v>
      </c>
      <c r="D5335" s="10" t="str">
        <f t="shared" si="166"/>
        <v>7824030180База отдыха, дача №9</v>
      </c>
      <c r="E5335" s="10" t="s">
        <v>3331</v>
      </c>
      <c r="F5335" s="10" t="s">
        <v>16</v>
      </c>
      <c r="G5335" s="10" t="s">
        <v>1139</v>
      </c>
      <c r="H5335" s="11" t="s">
        <v>1190</v>
      </c>
      <c r="I5335" s="2">
        <f t="shared" si="167"/>
        <v>12</v>
      </c>
      <c r="J5335" s="2" t="s">
        <v>11974</v>
      </c>
    </row>
    <row r="5336" spans="1:10" x14ac:dyDescent="0.25">
      <c r="A5336" s="12">
        <v>7824030180</v>
      </c>
      <c r="B5336" s="13" t="s">
        <v>3335</v>
      </c>
      <c r="C5336" s="13" t="str">
        <f>IF(B5336="","не указан"&amp;COUNTIF($A$3:$A5336,A5336),B5336)</f>
        <v>Барак холодный</v>
      </c>
      <c r="D5336" s="10" t="str">
        <f t="shared" si="166"/>
        <v>7824030180Барак холодный</v>
      </c>
      <c r="E5336" s="13" t="s">
        <v>3336</v>
      </c>
      <c r="F5336" s="13" t="s">
        <v>16</v>
      </c>
      <c r="G5336" s="13" t="s">
        <v>1139</v>
      </c>
      <c r="H5336" s="14" t="s">
        <v>1190</v>
      </c>
      <c r="I5336" s="2">
        <f t="shared" si="167"/>
        <v>11</v>
      </c>
      <c r="J5336" s="2" t="s">
        <v>11974</v>
      </c>
    </row>
    <row r="5337" spans="1:10" x14ac:dyDescent="0.25">
      <c r="A5337" s="9">
        <v>7824030180</v>
      </c>
      <c r="B5337" s="10" t="s">
        <v>3719</v>
      </c>
      <c r="C5337" s="13" t="str">
        <f>IF(B5337="","не указан"&amp;COUNTIF($A$3:$A5337,A5337),B5337)</f>
        <v>Выставочный павильон</v>
      </c>
      <c r="D5337" s="10" t="str">
        <f t="shared" si="166"/>
        <v>7824030180Выставочный павильон</v>
      </c>
      <c r="E5337" s="10" t="s">
        <v>3720</v>
      </c>
      <c r="F5337" s="10" t="s">
        <v>16</v>
      </c>
      <c r="G5337" s="10" t="s">
        <v>1139</v>
      </c>
      <c r="H5337" s="11" t="s">
        <v>1190</v>
      </c>
      <c r="I5337" s="2">
        <f t="shared" si="167"/>
        <v>10</v>
      </c>
      <c r="J5337" s="2" t="s">
        <v>11974</v>
      </c>
    </row>
    <row r="5338" spans="1:10" x14ac:dyDescent="0.25">
      <c r="A5338" s="12">
        <v>7824030180</v>
      </c>
      <c r="B5338" s="13" t="s">
        <v>5625</v>
      </c>
      <c r="C5338" s="13" t="str">
        <f>IF(B5338="","не указан"&amp;COUNTIF($A$3:$A5338,A5338),B5338)</f>
        <v>Дом рубленый,склад</v>
      </c>
      <c r="D5338" s="10" t="str">
        <f t="shared" si="166"/>
        <v>7824030180Дом рубленый,склад</v>
      </c>
      <c r="E5338" s="13" t="s">
        <v>5626</v>
      </c>
      <c r="F5338" s="13" t="s">
        <v>16</v>
      </c>
      <c r="G5338" s="13" t="s">
        <v>1139</v>
      </c>
      <c r="H5338" s="14" t="s">
        <v>1190</v>
      </c>
      <c r="I5338" s="2">
        <f t="shared" si="167"/>
        <v>9</v>
      </c>
      <c r="J5338" s="2" t="s">
        <v>11974</v>
      </c>
    </row>
    <row r="5339" spans="1:10" x14ac:dyDescent="0.25">
      <c r="A5339" s="9">
        <v>7824030180</v>
      </c>
      <c r="B5339" s="10" t="s">
        <v>5627</v>
      </c>
      <c r="C5339" s="13" t="str">
        <f>IF(B5339="","не указан"&amp;COUNTIF($A$3:$A5339,A5339),B5339)</f>
        <v>Дом с гаражем</v>
      </c>
      <c r="D5339" s="10" t="str">
        <f t="shared" si="166"/>
        <v>7824030180Дом с гаражем</v>
      </c>
      <c r="E5339" s="10" t="s">
        <v>5628</v>
      </c>
      <c r="F5339" s="10" t="s">
        <v>16</v>
      </c>
      <c r="G5339" s="10" t="s">
        <v>1139</v>
      </c>
      <c r="H5339" s="11" t="s">
        <v>1190</v>
      </c>
      <c r="I5339" s="2">
        <f t="shared" si="167"/>
        <v>8</v>
      </c>
      <c r="J5339" s="2" t="s">
        <v>11974</v>
      </c>
    </row>
    <row r="5340" spans="1:10" x14ac:dyDescent="0.25">
      <c r="A5340" s="12">
        <v>7824030180</v>
      </c>
      <c r="B5340" s="13"/>
      <c r="C5340" s="13" t="str">
        <f>IF(B5340="","не указан"&amp;COUNTIF($A$3:$A5340,A5340),B5340)</f>
        <v>не указан16</v>
      </c>
      <c r="D5340" s="10" t="str">
        <f t="shared" si="166"/>
        <v>7824030180не указан16</v>
      </c>
      <c r="E5340" s="13" t="s">
        <v>6966</v>
      </c>
      <c r="F5340" s="13" t="s">
        <v>16</v>
      </c>
      <c r="G5340" s="13" t="s">
        <v>1139</v>
      </c>
      <c r="H5340" s="14" t="s">
        <v>1190</v>
      </c>
      <c r="I5340" s="2">
        <f t="shared" si="167"/>
        <v>7</v>
      </c>
      <c r="J5340" s="2" t="s">
        <v>11974</v>
      </c>
    </row>
    <row r="5341" spans="1:10" x14ac:dyDescent="0.25">
      <c r="A5341" s="9">
        <v>7824030180</v>
      </c>
      <c r="B5341" s="10" t="s">
        <v>7737</v>
      </c>
      <c r="C5341" s="13" t="str">
        <f>IF(B5341="","не указан"&amp;COUNTIF($A$3:$A5341,A5341),B5341)</f>
        <v>Нежилое здание-подсобное помещение</v>
      </c>
      <c r="D5341" s="10" t="str">
        <f t="shared" si="166"/>
        <v>7824030180Нежилое здание-подсобное помещение</v>
      </c>
      <c r="E5341" s="10" t="s">
        <v>7738</v>
      </c>
      <c r="F5341" s="10" t="s">
        <v>16</v>
      </c>
      <c r="G5341" s="10" t="s">
        <v>1139</v>
      </c>
      <c r="H5341" s="11" t="s">
        <v>1190</v>
      </c>
      <c r="I5341" s="2">
        <f t="shared" si="167"/>
        <v>6</v>
      </c>
      <c r="J5341" s="2" t="s">
        <v>11974</v>
      </c>
    </row>
    <row r="5342" spans="1:10" x14ac:dyDescent="0.25">
      <c r="A5342" s="12">
        <v>7824030180</v>
      </c>
      <c r="B5342" s="13" t="s">
        <v>7739</v>
      </c>
      <c r="C5342" s="13" t="str">
        <f>IF(B5342="","не указан"&amp;COUNTIF($A$3:$A5342,A5342),B5342)</f>
        <v>Нежилое здание-хозяйственное помещение</v>
      </c>
      <c r="D5342" s="10" t="str">
        <f t="shared" si="166"/>
        <v>7824030180Нежилое здание-хозяйственное помещение</v>
      </c>
      <c r="E5342" s="13" t="s">
        <v>7740</v>
      </c>
      <c r="F5342" s="13" t="s">
        <v>16</v>
      </c>
      <c r="G5342" s="13" t="s">
        <v>1139</v>
      </c>
      <c r="H5342" s="14" t="s">
        <v>1190</v>
      </c>
      <c r="I5342" s="2">
        <f t="shared" si="167"/>
        <v>5</v>
      </c>
      <c r="J5342" s="2" t="s">
        <v>11974</v>
      </c>
    </row>
    <row r="5343" spans="1:10" x14ac:dyDescent="0.25">
      <c r="A5343" s="9">
        <v>7824030180</v>
      </c>
      <c r="B5343" s="10" t="s">
        <v>10308</v>
      </c>
      <c r="C5343" s="13" t="str">
        <f>IF(B5343="","не указан"&amp;COUNTIF($A$3:$A5343,A5343),B5343)</f>
        <v>Склад прокат</v>
      </c>
      <c r="D5343" s="10" t="str">
        <f t="shared" si="166"/>
        <v>7824030180Склад прокат</v>
      </c>
      <c r="E5343" s="10" t="s">
        <v>10309</v>
      </c>
      <c r="F5343" s="10" t="s">
        <v>16</v>
      </c>
      <c r="G5343" s="10" t="s">
        <v>1139</v>
      </c>
      <c r="H5343" s="11" t="s">
        <v>1190</v>
      </c>
      <c r="I5343" s="2">
        <f t="shared" si="167"/>
        <v>4</v>
      </c>
      <c r="J5343" s="2" t="s">
        <v>11974</v>
      </c>
    </row>
    <row r="5344" spans="1:10" x14ac:dyDescent="0.25">
      <c r="A5344" s="12">
        <v>7824030180</v>
      </c>
      <c r="B5344" s="13" t="s">
        <v>10890</v>
      </c>
      <c r="C5344" s="13" t="str">
        <f>IF(B5344="","не указан"&amp;COUNTIF($A$3:$A5344,A5344),B5344)</f>
        <v>Столярная мастерская</v>
      </c>
      <c r="D5344" s="10" t="str">
        <f t="shared" si="166"/>
        <v>7824030180Столярная мастерская</v>
      </c>
      <c r="E5344" s="13" t="s">
        <v>10891</v>
      </c>
      <c r="F5344" s="13" t="s">
        <v>16</v>
      </c>
      <c r="G5344" s="13" t="s">
        <v>1139</v>
      </c>
      <c r="H5344" s="14" t="s">
        <v>1190</v>
      </c>
      <c r="I5344" s="2">
        <f t="shared" si="167"/>
        <v>3</v>
      </c>
      <c r="J5344" s="2" t="s">
        <v>11974</v>
      </c>
    </row>
    <row r="5345" spans="1:10" x14ac:dyDescent="0.25">
      <c r="A5345" s="9">
        <v>7824030180</v>
      </c>
      <c r="B5345" s="10" t="s">
        <v>10952</v>
      </c>
      <c r="C5345" s="13" t="str">
        <f>IF(B5345="","не указан"&amp;COUNTIF($A$3:$A5345,A5345),B5345)</f>
        <v>Танцевальный павильон</v>
      </c>
      <c r="D5345" s="10" t="str">
        <f t="shared" si="166"/>
        <v>7824030180Танцевальный павильон</v>
      </c>
      <c r="E5345" s="10" t="s">
        <v>10953</v>
      </c>
      <c r="F5345" s="10" t="s">
        <v>16</v>
      </c>
      <c r="G5345" s="10" t="s">
        <v>1139</v>
      </c>
      <c r="H5345" s="11" t="s">
        <v>1190</v>
      </c>
      <c r="I5345" s="2">
        <f t="shared" si="167"/>
        <v>2</v>
      </c>
      <c r="J5345" s="2" t="s">
        <v>11974</v>
      </c>
    </row>
    <row r="5346" spans="1:10" x14ac:dyDescent="0.25">
      <c r="A5346" s="12">
        <v>7824030180</v>
      </c>
      <c r="B5346" s="13" t="s">
        <v>10988</v>
      </c>
      <c r="C5346" s="13" t="str">
        <f>IF(B5346="","не указан"&amp;COUNTIF($A$3:$A5346,A5346),B5346)</f>
        <v>Теплица</v>
      </c>
      <c r="D5346" s="10" t="str">
        <f t="shared" si="166"/>
        <v>7824030180Теплица</v>
      </c>
      <c r="E5346" s="13" t="s">
        <v>10989</v>
      </c>
      <c r="F5346" s="13" t="s">
        <v>16</v>
      </c>
      <c r="G5346" s="13" t="s">
        <v>1139</v>
      </c>
      <c r="H5346" s="14" t="s">
        <v>1190</v>
      </c>
      <c r="I5346" s="2">
        <f t="shared" si="167"/>
        <v>1</v>
      </c>
      <c r="J5346" s="2" t="s">
        <v>11974</v>
      </c>
    </row>
    <row r="5347" spans="1:10" x14ac:dyDescent="0.25">
      <c r="A5347" s="9">
        <v>7824030461</v>
      </c>
      <c r="B5347" s="10" t="s">
        <v>5613</v>
      </c>
      <c r="C5347" s="13" t="str">
        <f>IF(B5347="","не указан"&amp;COUNTIF($A$3:$A5347,A5347),B5347)</f>
        <v>Дом обслуживающего персонала (используется в летнее время)</v>
      </c>
      <c r="D5347" s="10" t="str">
        <f t="shared" si="166"/>
        <v>7824030461Дом обслуживающего персонала (используется в летнее время)</v>
      </c>
      <c r="E5347" s="10"/>
      <c r="F5347" s="10" t="s">
        <v>2243</v>
      </c>
      <c r="G5347" s="10" t="s">
        <v>2317</v>
      </c>
      <c r="H5347" s="11" t="s">
        <v>2373</v>
      </c>
      <c r="I5347" s="2">
        <f t="shared" si="167"/>
        <v>6</v>
      </c>
      <c r="J5347" s="2" t="s">
        <v>11974</v>
      </c>
    </row>
    <row r="5348" spans="1:10" x14ac:dyDescent="0.25">
      <c r="A5348" s="12">
        <v>7824030461</v>
      </c>
      <c r="B5348" s="13"/>
      <c r="C5348" s="13" t="str">
        <f>IF(B5348="","не указан"&amp;COUNTIF($A$3:$A5348,A5348),B5348)</f>
        <v>не указан2</v>
      </c>
      <c r="D5348" s="10" t="str">
        <f t="shared" si="166"/>
        <v>7824030461не указан2</v>
      </c>
      <c r="E5348" s="13" t="s">
        <v>8233</v>
      </c>
      <c r="F5348" s="13" t="s">
        <v>2243</v>
      </c>
      <c r="G5348" s="13" t="s">
        <v>2317</v>
      </c>
      <c r="H5348" s="14" t="s">
        <v>2373</v>
      </c>
      <c r="I5348" s="2">
        <f t="shared" si="167"/>
        <v>5</v>
      </c>
      <c r="J5348" s="2" t="s">
        <v>11974</v>
      </c>
    </row>
    <row r="5349" spans="1:10" x14ac:dyDescent="0.25">
      <c r="A5349" s="9">
        <v>7824030461</v>
      </c>
      <c r="B5349" s="10" t="s">
        <v>8251</v>
      </c>
      <c r="C5349" s="13" t="str">
        <f>IF(B5349="","не указан"&amp;COUNTIF($A$3:$A5349,A5349),B5349)</f>
        <v>общежитие №2</v>
      </c>
      <c r="D5349" s="10" t="str">
        <f t="shared" si="166"/>
        <v>7824030461общежитие №2</v>
      </c>
      <c r="E5349" s="10" t="s">
        <v>8252</v>
      </c>
      <c r="F5349" s="10" t="s">
        <v>2243</v>
      </c>
      <c r="G5349" s="10" t="s">
        <v>2317</v>
      </c>
      <c r="H5349" s="11" t="s">
        <v>2373</v>
      </c>
      <c r="I5349" s="2">
        <f t="shared" si="167"/>
        <v>4</v>
      </c>
      <c r="J5349" s="2" t="s">
        <v>11974</v>
      </c>
    </row>
    <row r="5350" spans="1:10" x14ac:dyDescent="0.25">
      <c r="A5350" s="12">
        <v>7824030461</v>
      </c>
      <c r="B5350" s="13" t="s">
        <v>9863</v>
      </c>
      <c r="C5350" s="13" t="str">
        <f>IF(B5350="","не указан"&amp;COUNTIF($A$3:$A5350,A5350),B5350)</f>
        <v>прачечная</v>
      </c>
      <c r="D5350" s="10" t="str">
        <f t="shared" si="166"/>
        <v>7824030461прачечная</v>
      </c>
      <c r="E5350" s="13" t="s">
        <v>9864</v>
      </c>
      <c r="F5350" s="13" t="s">
        <v>2243</v>
      </c>
      <c r="G5350" s="13" t="s">
        <v>2317</v>
      </c>
      <c r="H5350" s="14" t="s">
        <v>2373</v>
      </c>
      <c r="I5350" s="2">
        <f t="shared" si="167"/>
        <v>3</v>
      </c>
      <c r="J5350" s="2" t="s">
        <v>11974</v>
      </c>
    </row>
    <row r="5351" spans="1:10" x14ac:dyDescent="0.25">
      <c r="A5351" s="9">
        <v>7824030461</v>
      </c>
      <c r="B5351" s="10" t="s">
        <v>10449</v>
      </c>
      <c r="C5351" s="13" t="str">
        <f>IF(B5351="","не указан"&amp;COUNTIF($A$3:$A5351,A5351),B5351)</f>
        <v>спальный корпус №1</v>
      </c>
      <c r="D5351" s="10" t="str">
        <f t="shared" si="166"/>
        <v>7824030461спальный корпус №1</v>
      </c>
      <c r="E5351" s="10" t="s">
        <v>10450</v>
      </c>
      <c r="F5351" s="10" t="s">
        <v>2243</v>
      </c>
      <c r="G5351" s="10" t="s">
        <v>2317</v>
      </c>
      <c r="H5351" s="11" t="s">
        <v>2373</v>
      </c>
      <c r="I5351" s="2">
        <f t="shared" si="167"/>
        <v>2</v>
      </c>
      <c r="J5351" s="2" t="s">
        <v>11974</v>
      </c>
    </row>
    <row r="5352" spans="1:10" x14ac:dyDescent="0.25">
      <c r="A5352" s="12">
        <v>7824030461</v>
      </c>
      <c r="B5352" s="13" t="s">
        <v>10459</v>
      </c>
      <c r="C5352" s="13" t="str">
        <f>IF(B5352="","не указан"&amp;COUNTIF($A$3:$A5352,A5352),B5352)</f>
        <v>спальный корпус №2</v>
      </c>
      <c r="D5352" s="10" t="str">
        <f t="shared" si="166"/>
        <v>7824030461спальный корпус №2</v>
      </c>
      <c r="E5352" s="13" t="s">
        <v>10460</v>
      </c>
      <c r="F5352" s="13" t="s">
        <v>2243</v>
      </c>
      <c r="G5352" s="13" t="s">
        <v>2317</v>
      </c>
      <c r="H5352" s="14" t="s">
        <v>2373</v>
      </c>
      <c r="I5352" s="2">
        <f t="shared" si="167"/>
        <v>1</v>
      </c>
      <c r="J5352" s="2" t="s">
        <v>11974</v>
      </c>
    </row>
    <row r="5353" spans="1:10" x14ac:dyDescent="0.25">
      <c r="A5353" s="9">
        <v>7825001463</v>
      </c>
      <c r="B5353" s="13"/>
      <c r="C5353" s="13" t="str">
        <f>IF(B5353="","не указан"&amp;COUNTIF($A$3:$A5353,A5353),B5353)</f>
        <v>не указан1</v>
      </c>
      <c r="D5353" s="10" t="str">
        <f t="shared" si="166"/>
        <v>7825001463не указан1</v>
      </c>
      <c r="E5353" s="10" t="s">
        <v>11297</v>
      </c>
      <c r="F5353" s="10" t="s">
        <v>16</v>
      </c>
      <c r="G5353" s="10" t="s">
        <v>2118</v>
      </c>
      <c r="H5353" s="11" t="s">
        <v>2214</v>
      </c>
      <c r="I5353" s="2">
        <f t="shared" si="167"/>
        <v>2</v>
      </c>
      <c r="J5353" s="2" t="s">
        <v>11974</v>
      </c>
    </row>
    <row r="5354" spans="1:10" x14ac:dyDescent="0.25">
      <c r="A5354" s="12">
        <v>7825001463</v>
      </c>
      <c r="B5354" s="13" t="s">
        <v>11417</v>
      </c>
      <c r="C5354" s="13" t="str">
        <f>IF(B5354="","не указан"&amp;COUNTIF($A$3:$A5354,A5354),B5354)</f>
        <v>Учебный корпус- начальные классы</v>
      </c>
      <c r="D5354" s="10" t="str">
        <f t="shared" si="166"/>
        <v>7825001463Учебный корпус- начальные классы</v>
      </c>
      <c r="E5354" s="13"/>
      <c r="F5354" s="13" t="s">
        <v>16</v>
      </c>
      <c r="G5354" s="13" t="s">
        <v>2118</v>
      </c>
      <c r="H5354" s="14" t="s">
        <v>2214</v>
      </c>
      <c r="I5354" s="2">
        <f t="shared" si="167"/>
        <v>1</v>
      </c>
      <c r="J5354" s="2" t="s">
        <v>11974</v>
      </c>
    </row>
    <row r="5355" spans="1:10" x14ac:dyDescent="0.25">
      <c r="A5355" s="9">
        <v>7825008042</v>
      </c>
      <c r="B5355" s="10" t="s">
        <v>6904</v>
      </c>
      <c r="C5355" s="13" t="str">
        <f>IF(B5355="","не указан"&amp;COUNTIF($A$3:$A5355,A5355),B5355)</f>
        <v>Корпус для команд</v>
      </c>
      <c r="D5355" s="10" t="str">
        <f t="shared" si="166"/>
        <v>7825008042Корпус для команд</v>
      </c>
      <c r="E5355" s="10"/>
      <c r="F5355" s="10" t="s">
        <v>2243</v>
      </c>
      <c r="G5355" s="10" t="s">
        <v>2708</v>
      </c>
      <c r="H5355" s="11" t="s">
        <v>2727</v>
      </c>
      <c r="I5355" s="2">
        <f t="shared" si="167"/>
        <v>2</v>
      </c>
      <c r="J5355" s="2" t="s">
        <v>11974</v>
      </c>
    </row>
    <row r="5356" spans="1:10" x14ac:dyDescent="0.25">
      <c r="A5356" s="12">
        <v>7825008042</v>
      </c>
      <c r="B5356" s="13" t="s">
        <v>11011</v>
      </c>
      <c r="C5356" s="13" t="str">
        <f>IF(B5356="","не указан"&amp;COUNTIF($A$3:$A5356,A5356),B5356)</f>
        <v>Техническое здание с буфетом и конференц-залом</v>
      </c>
      <c r="D5356" s="10" t="str">
        <f t="shared" si="166"/>
        <v>7825008042Техническое здание с буфетом и конференц-залом</v>
      </c>
      <c r="E5356" s="13"/>
      <c r="F5356" s="13" t="s">
        <v>2243</v>
      </c>
      <c r="G5356" s="13" t="s">
        <v>2708</v>
      </c>
      <c r="H5356" s="14" t="s">
        <v>2727</v>
      </c>
      <c r="I5356" s="2">
        <f t="shared" si="167"/>
        <v>1</v>
      </c>
      <c r="J5356" s="2" t="s">
        <v>11974</v>
      </c>
    </row>
    <row r="5357" spans="1:10" x14ac:dyDescent="0.25">
      <c r="A5357" s="9">
        <v>7825010179</v>
      </c>
      <c r="B5357" s="10" t="s">
        <v>7807</v>
      </c>
      <c r="C5357" s="13" t="str">
        <f>IF(B5357="","не указан"&amp;COUNTIF($A$3:$A5357,A5357),B5357)</f>
        <v>нежилое помещение для концертной деятельности</v>
      </c>
      <c r="D5357" s="10" t="str">
        <f t="shared" si="166"/>
        <v>7825010179нежилое помещение для концертной деятельности</v>
      </c>
      <c r="E5357" s="10" t="s">
        <v>7808</v>
      </c>
      <c r="F5357" s="10" t="s">
        <v>2243</v>
      </c>
      <c r="G5357" s="10" t="s">
        <v>2428</v>
      </c>
      <c r="H5357" s="11" t="s">
        <v>2493</v>
      </c>
      <c r="I5357" s="2">
        <f t="shared" si="167"/>
        <v>1</v>
      </c>
      <c r="J5357" s="2" t="s">
        <v>11974</v>
      </c>
    </row>
    <row r="5358" spans="1:10" x14ac:dyDescent="0.25">
      <c r="A5358" s="12">
        <v>7825010980</v>
      </c>
      <c r="B5358" s="13"/>
      <c r="C5358" s="13" t="str">
        <f>IF(B5358="","не указан"&amp;COUNTIF($A$3:$A5358,A5358),B5358)</f>
        <v>не указан1</v>
      </c>
      <c r="D5358" s="10" t="str">
        <f t="shared" si="166"/>
        <v>7825010980не указан1</v>
      </c>
      <c r="E5358" s="13" t="s">
        <v>4161</v>
      </c>
      <c r="F5358" s="13" t="s">
        <v>2243</v>
      </c>
      <c r="G5358" s="13" t="s">
        <v>2317</v>
      </c>
      <c r="H5358" s="14" t="s">
        <v>2358</v>
      </c>
      <c r="I5358" s="2">
        <f t="shared" si="167"/>
        <v>1</v>
      </c>
      <c r="J5358" s="2" t="s">
        <v>11974</v>
      </c>
    </row>
    <row r="5359" spans="1:10" x14ac:dyDescent="0.25">
      <c r="A5359" s="9">
        <v>7825014590</v>
      </c>
      <c r="B5359" s="10" t="s">
        <v>4732</v>
      </c>
      <c r="C5359" s="13" t="str">
        <f>IF(B5359="","не указан"&amp;COUNTIF($A$3:$A5359,A5359),B5359)</f>
        <v>Государственное бюджетное общеобразовательное учреждение средняя общеобразовательная школа № 189 "Шанс" Центрального района Санкт-Петербурга</v>
      </c>
      <c r="D5359" s="10" t="str">
        <f t="shared" si="166"/>
        <v>7825014590Государственное бюджетное общеобразовательное учреждение средняя общеобразовательная школа № 189 "Шанс" Центрального района Санкт-Петербурга</v>
      </c>
      <c r="E5359" s="10" t="s">
        <v>4733</v>
      </c>
      <c r="F5359" s="10" t="s">
        <v>16</v>
      </c>
      <c r="G5359" s="10" t="s">
        <v>2118</v>
      </c>
      <c r="H5359" s="11" t="s">
        <v>2197</v>
      </c>
      <c r="I5359" s="2">
        <f t="shared" si="167"/>
        <v>1</v>
      </c>
      <c r="J5359" s="2" t="s">
        <v>11974</v>
      </c>
    </row>
    <row r="5360" spans="1:10" x14ac:dyDescent="0.25">
      <c r="A5360" s="12">
        <v>7825017008</v>
      </c>
      <c r="B5360" s="13" t="s">
        <v>7872</v>
      </c>
      <c r="C5360" s="13" t="str">
        <f>IF(B5360="","не указан"&amp;COUNTIF($A$3:$A5360,A5360),B5360)</f>
        <v>образование</v>
      </c>
      <c r="D5360" s="10" t="str">
        <f t="shared" si="166"/>
        <v>7825017008образование</v>
      </c>
      <c r="E5360" s="13"/>
      <c r="F5360" s="13" t="s">
        <v>2243</v>
      </c>
      <c r="G5360" s="13" t="s">
        <v>2565</v>
      </c>
      <c r="H5360" s="14" t="s">
        <v>2599</v>
      </c>
      <c r="I5360" s="2">
        <f t="shared" si="167"/>
        <v>3</v>
      </c>
      <c r="J5360" s="2" t="s">
        <v>11974</v>
      </c>
    </row>
    <row r="5361" spans="1:10" x14ac:dyDescent="0.25">
      <c r="A5361" s="9">
        <v>7825017008</v>
      </c>
      <c r="B5361" s="13"/>
      <c r="C5361" s="13" t="str">
        <f>IF(B5361="","не указан"&amp;COUNTIF($A$3:$A5361,A5361),B5361)</f>
        <v>не указан2</v>
      </c>
      <c r="D5361" s="10" t="str">
        <f t="shared" si="166"/>
        <v>7825017008не указан2</v>
      </c>
      <c r="E5361" s="10" t="s">
        <v>7882</v>
      </c>
      <c r="F5361" s="10" t="s">
        <v>2243</v>
      </c>
      <c r="G5361" s="10" t="s">
        <v>2565</v>
      </c>
      <c r="H5361" s="11" t="s">
        <v>2599</v>
      </c>
      <c r="I5361" s="2">
        <f t="shared" si="167"/>
        <v>2</v>
      </c>
      <c r="J5361" s="2" t="s">
        <v>11974</v>
      </c>
    </row>
    <row r="5362" spans="1:10" x14ac:dyDescent="0.25">
      <c r="A5362" s="12">
        <v>7825017008</v>
      </c>
      <c r="B5362" s="13" t="s">
        <v>2599</v>
      </c>
      <c r="C5362" s="13" t="str">
        <f>IF(B5362="","не указан"&amp;COUNTIF($A$3:$A5362,A5362),B5362)</f>
        <v>СПб ГБПОУ "Колледж кулинарного мастерства"</v>
      </c>
      <c r="D5362" s="10" t="str">
        <f t="shared" si="166"/>
        <v>7825017008СПб ГБПОУ "Колледж кулинарного мастерства"</v>
      </c>
      <c r="E5362" s="13"/>
      <c r="F5362" s="13" t="s">
        <v>2243</v>
      </c>
      <c r="G5362" s="13" t="s">
        <v>2565</v>
      </c>
      <c r="H5362" s="14" t="s">
        <v>2599</v>
      </c>
      <c r="I5362" s="2">
        <f t="shared" si="167"/>
        <v>1</v>
      </c>
      <c r="J5362" s="2" t="s">
        <v>11974</v>
      </c>
    </row>
    <row r="5363" spans="1:10" x14ac:dyDescent="0.25">
      <c r="A5363" s="9">
        <v>7825024478</v>
      </c>
      <c r="B5363" s="10" t="s">
        <v>3559</v>
      </c>
      <c r="C5363" s="13" t="str">
        <f>IF(B5363="","не указан"&amp;COUNTIF($A$3:$A5363,A5363),B5363)</f>
        <v>Бюро медико-социальной экспертизы</v>
      </c>
      <c r="D5363" s="10" t="str">
        <f t="shared" si="166"/>
        <v>7825024478Бюро медико-социальной экспертизы</v>
      </c>
      <c r="E5363" s="10" t="s">
        <v>3560</v>
      </c>
      <c r="F5363" s="10" t="s">
        <v>16</v>
      </c>
      <c r="G5363" s="10" t="s">
        <v>2118</v>
      </c>
      <c r="H5363" s="11" t="s">
        <v>2232</v>
      </c>
      <c r="I5363" s="2">
        <f t="shared" si="167"/>
        <v>4</v>
      </c>
      <c r="J5363" s="2" t="s">
        <v>11974</v>
      </c>
    </row>
    <row r="5364" spans="1:10" x14ac:dyDescent="0.25">
      <c r="A5364" s="12">
        <v>7825024478</v>
      </c>
      <c r="B5364" s="13" t="s">
        <v>5952</v>
      </c>
      <c r="C5364" s="13" t="str">
        <f>IF(B5364="","не указан"&amp;COUNTIF($A$3:$A5364,A5364),B5364)</f>
        <v>Женская консультация "№2</v>
      </c>
      <c r="D5364" s="10" t="str">
        <f t="shared" si="166"/>
        <v>7825024478Женская консультация "№2</v>
      </c>
      <c r="E5364" s="13" t="s">
        <v>5953</v>
      </c>
      <c r="F5364" s="13" t="s">
        <v>16</v>
      </c>
      <c r="G5364" s="13" t="s">
        <v>2118</v>
      </c>
      <c r="H5364" s="14" t="s">
        <v>2232</v>
      </c>
      <c r="I5364" s="2">
        <f t="shared" si="167"/>
        <v>3</v>
      </c>
      <c r="J5364" s="2" t="s">
        <v>11974</v>
      </c>
    </row>
    <row r="5365" spans="1:10" x14ac:dyDescent="0.25">
      <c r="A5365" s="9">
        <v>7825024478</v>
      </c>
      <c r="B5365" s="10" t="s">
        <v>9609</v>
      </c>
      <c r="C5365" s="13" t="str">
        <f>IF(B5365="","не указан"&amp;COUNTIF($A$3:$A5365,A5365),B5365)</f>
        <v>Поликлиника №39</v>
      </c>
      <c r="D5365" s="10" t="str">
        <f t="shared" si="166"/>
        <v>7825024478Поликлиника №39</v>
      </c>
      <c r="E5365" s="10" t="s">
        <v>9610</v>
      </c>
      <c r="F5365" s="10" t="s">
        <v>16</v>
      </c>
      <c r="G5365" s="10" t="s">
        <v>2118</v>
      </c>
      <c r="H5365" s="11" t="s">
        <v>2232</v>
      </c>
      <c r="I5365" s="2">
        <f t="shared" si="167"/>
        <v>2</v>
      </c>
      <c r="J5365" s="2" t="s">
        <v>11974</v>
      </c>
    </row>
    <row r="5366" spans="1:10" x14ac:dyDescent="0.25">
      <c r="A5366" s="12">
        <v>7825024478</v>
      </c>
      <c r="B5366" s="13" t="s">
        <v>9627</v>
      </c>
      <c r="C5366" s="13" t="str">
        <f>IF(B5366="","не указан"&amp;COUNTIF($A$3:$A5366,A5366),B5366)</f>
        <v>Поликлиническое отделение поликлиники №39</v>
      </c>
      <c r="D5366" s="10" t="str">
        <f t="shared" si="166"/>
        <v>7825024478Поликлиническое отделение поликлиники №39</v>
      </c>
      <c r="E5366" s="13" t="s">
        <v>9628</v>
      </c>
      <c r="F5366" s="13" t="s">
        <v>16</v>
      </c>
      <c r="G5366" s="13" t="s">
        <v>2118</v>
      </c>
      <c r="H5366" s="14" t="s">
        <v>2232</v>
      </c>
      <c r="I5366" s="2">
        <f t="shared" si="167"/>
        <v>1</v>
      </c>
      <c r="J5366" s="2" t="s">
        <v>11974</v>
      </c>
    </row>
    <row r="5367" spans="1:10" x14ac:dyDescent="0.25">
      <c r="A5367" s="9">
        <v>7825051464</v>
      </c>
      <c r="B5367" s="10" t="s">
        <v>7773</v>
      </c>
      <c r="C5367" s="13" t="str">
        <f>IF(B5367="","не указан"&amp;COUNTIF($A$3:$A5367,A5367),B5367)</f>
        <v>нежилое помещение 1</v>
      </c>
      <c r="D5367" s="10" t="str">
        <f t="shared" si="166"/>
        <v>7825051464нежилое помещение 1</v>
      </c>
      <c r="E5367" s="10" t="s">
        <v>7774</v>
      </c>
      <c r="F5367" s="10" t="s">
        <v>2243</v>
      </c>
      <c r="G5367" s="10" t="s">
        <v>2548</v>
      </c>
      <c r="H5367" s="11" t="s">
        <v>2552</v>
      </c>
      <c r="I5367" s="2">
        <f t="shared" si="167"/>
        <v>2</v>
      </c>
      <c r="J5367" s="2" t="s">
        <v>11974</v>
      </c>
    </row>
    <row r="5368" spans="1:10" x14ac:dyDescent="0.25">
      <c r="A5368" s="12">
        <v>7825051464</v>
      </c>
      <c r="B5368" s="13" t="s">
        <v>7775</v>
      </c>
      <c r="C5368" s="13" t="str">
        <f>IF(B5368="","не указан"&amp;COUNTIF($A$3:$A5368,A5368),B5368)</f>
        <v>нежилое помещение 2</v>
      </c>
      <c r="D5368" s="10" t="str">
        <f t="shared" si="166"/>
        <v>7825051464нежилое помещение 2</v>
      </c>
      <c r="E5368" s="13" t="s">
        <v>7776</v>
      </c>
      <c r="F5368" s="13" t="s">
        <v>2243</v>
      </c>
      <c r="G5368" s="13" t="s">
        <v>2548</v>
      </c>
      <c r="H5368" s="14" t="s">
        <v>2552</v>
      </c>
      <c r="I5368" s="2">
        <f t="shared" si="167"/>
        <v>1</v>
      </c>
      <c r="J5368" s="2" t="s">
        <v>11974</v>
      </c>
    </row>
    <row r="5369" spans="1:10" x14ac:dyDescent="0.25">
      <c r="A5369" s="9">
        <v>7825052676</v>
      </c>
      <c r="B5369" s="10" t="s">
        <v>2316</v>
      </c>
      <c r="C5369" s="13" t="str">
        <f>IF(B5369="","не указан"&amp;COUNTIF($A$3:$A5369,A5369),B5369)</f>
        <v>Комитет по делам записи актов гражданского состояния</v>
      </c>
      <c r="D5369" s="10" t="str">
        <f t="shared" si="166"/>
        <v>7825052676Комитет по делам записи актов гражданского состояния</v>
      </c>
      <c r="E5369" s="10"/>
      <c r="F5369" s="10" t="s">
        <v>2243</v>
      </c>
      <c r="G5369" s="10" t="s">
        <v>2316</v>
      </c>
      <c r="H5369" s="11" t="s">
        <v>2316</v>
      </c>
      <c r="I5369" s="2">
        <f t="shared" si="167"/>
        <v>24</v>
      </c>
      <c r="J5369" s="2" t="s">
        <v>11973</v>
      </c>
    </row>
    <row r="5370" spans="1:10" x14ac:dyDescent="0.25">
      <c r="A5370" s="12">
        <v>7825052676</v>
      </c>
      <c r="B5370" s="13"/>
      <c r="C5370" s="13" t="str">
        <f>IF(B5370="","не указан"&amp;COUNTIF($A$3:$A5370,A5370),B5370)</f>
        <v>не указан2</v>
      </c>
      <c r="D5370" s="10" t="str">
        <f t="shared" si="166"/>
        <v>7825052676не указан2</v>
      </c>
      <c r="E5370" s="13" t="s">
        <v>3301</v>
      </c>
      <c r="F5370" s="13" t="s">
        <v>2243</v>
      </c>
      <c r="G5370" s="13" t="s">
        <v>2316</v>
      </c>
      <c r="H5370" s="14" t="s">
        <v>2316</v>
      </c>
      <c r="I5370" s="2">
        <f t="shared" si="167"/>
        <v>23</v>
      </c>
      <c r="J5370" s="2" t="s">
        <v>11973</v>
      </c>
    </row>
    <row r="5371" spans="1:10" x14ac:dyDescent="0.25">
      <c r="A5371" s="9">
        <v>7825052676</v>
      </c>
      <c r="B5371" s="10" t="s">
        <v>8554</v>
      </c>
      <c r="C5371" s="13" t="str">
        <f>IF(B5371="","не указан"&amp;COUNTIF($A$3:$A5371,A5371),B5371)</f>
        <v>Отдел записи актов гражданского Колпинского района</v>
      </c>
      <c r="D5371" s="10" t="str">
        <f t="shared" si="166"/>
        <v>7825052676Отдел записи актов гражданского Колпинского района</v>
      </c>
      <c r="E5371" s="10" t="s">
        <v>8555</v>
      </c>
      <c r="F5371" s="10" t="s">
        <v>2243</v>
      </c>
      <c r="G5371" s="10" t="s">
        <v>2316</v>
      </c>
      <c r="H5371" s="11" t="s">
        <v>2316</v>
      </c>
      <c r="I5371" s="2">
        <f t="shared" si="167"/>
        <v>22</v>
      </c>
      <c r="J5371" s="2" t="s">
        <v>11973</v>
      </c>
    </row>
    <row r="5372" spans="1:10" x14ac:dyDescent="0.25">
      <c r="A5372" s="12">
        <v>7825052676</v>
      </c>
      <c r="B5372" s="13" t="s">
        <v>8556</v>
      </c>
      <c r="C5372" s="13" t="str">
        <f>IF(B5372="","не указан"&amp;COUNTIF($A$3:$A5372,A5372),B5372)</f>
        <v>Отдел записи актов гражданского состояния Адмиралтейского района</v>
      </c>
      <c r="D5372" s="10" t="str">
        <f t="shared" si="166"/>
        <v>7825052676Отдел записи актов гражданского состояния Адмиралтейского района</v>
      </c>
      <c r="E5372" s="13" t="s">
        <v>8557</v>
      </c>
      <c r="F5372" s="13" t="s">
        <v>2243</v>
      </c>
      <c r="G5372" s="13" t="s">
        <v>2316</v>
      </c>
      <c r="H5372" s="14" t="s">
        <v>2316</v>
      </c>
      <c r="I5372" s="2">
        <f t="shared" si="167"/>
        <v>21</v>
      </c>
      <c r="J5372" s="2" t="s">
        <v>11973</v>
      </c>
    </row>
    <row r="5373" spans="1:10" x14ac:dyDescent="0.25">
      <c r="A5373" s="9">
        <v>7825052676</v>
      </c>
      <c r="B5373" s="10" t="s">
        <v>8558</v>
      </c>
      <c r="C5373" s="13" t="str">
        <f>IF(B5373="","не указан"&amp;COUNTIF($A$3:$A5373,A5373),B5373)</f>
        <v>Отдел записи актов гражданского состояния Выборгского района</v>
      </c>
      <c r="D5373" s="10" t="str">
        <f t="shared" si="166"/>
        <v>7825052676Отдел записи актов гражданского состояния Выборгского района</v>
      </c>
      <c r="E5373" s="10" t="s">
        <v>8559</v>
      </c>
      <c r="F5373" s="10" t="s">
        <v>2243</v>
      </c>
      <c r="G5373" s="10" t="s">
        <v>2316</v>
      </c>
      <c r="H5373" s="11" t="s">
        <v>2316</v>
      </c>
      <c r="I5373" s="2">
        <f t="shared" si="167"/>
        <v>20</v>
      </c>
      <c r="J5373" s="2" t="s">
        <v>11973</v>
      </c>
    </row>
    <row r="5374" spans="1:10" x14ac:dyDescent="0.25">
      <c r="A5374" s="12">
        <v>7825052676</v>
      </c>
      <c r="B5374" s="13" t="s">
        <v>8560</v>
      </c>
      <c r="C5374" s="13" t="str">
        <f>IF(B5374="","не указан"&amp;COUNTIF($A$3:$A5374,A5374),B5374)</f>
        <v>Отдел записи актов гражданского состояния Калининского района</v>
      </c>
      <c r="D5374" s="10" t="str">
        <f t="shared" si="166"/>
        <v>7825052676Отдел записи актов гражданского состояния Калининского района</v>
      </c>
      <c r="E5374" s="13" t="s">
        <v>8561</v>
      </c>
      <c r="F5374" s="13" t="s">
        <v>2243</v>
      </c>
      <c r="G5374" s="13" t="s">
        <v>2316</v>
      </c>
      <c r="H5374" s="14" t="s">
        <v>2316</v>
      </c>
      <c r="I5374" s="2">
        <f t="shared" si="167"/>
        <v>19</v>
      </c>
      <c r="J5374" s="2" t="s">
        <v>11973</v>
      </c>
    </row>
    <row r="5375" spans="1:10" x14ac:dyDescent="0.25">
      <c r="A5375" s="9">
        <v>7825052676</v>
      </c>
      <c r="B5375" s="10" t="s">
        <v>8562</v>
      </c>
      <c r="C5375" s="13" t="str">
        <f>IF(B5375="","не указан"&amp;COUNTIF($A$3:$A5375,A5375),B5375)</f>
        <v>Отдел записи актов гражданского состояния Кировского района</v>
      </c>
      <c r="D5375" s="10" t="str">
        <f t="shared" si="166"/>
        <v>7825052676Отдел записи актов гражданского состояния Кировского района</v>
      </c>
      <c r="E5375" s="10" t="s">
        <v>8563</v>
      </c>
      <c r="F5375" s="10" t="s">
        <v>2243</v>
      </c>
      <c r="G5375" s="10" t="s">
        <v>2316</v>
      </c>
      <c r="H5375" s="11" t="s">
        <v>2316</v>
      </c>
      <c r="I5375" s="2">
        <f t="shared" si="167"/>
        <v>18</v>
      </c>
      <c r="J5375" s="2" t="s">
        <v>11973</v>
      </c>
    </row>
    <row r="5376" spans="1:10" x14ac:dyDescent="0.25">
      <c r="A5376" s="12">
        <v>7825052676</v>
      </c>
      <c r="B5376" s="13" t="s">
        <v>8564</v>
      </c>
      <c r="C5376" s="13" t="str">
        <f>IF(B5376="","не указан"&amp;COUNTIF($A$3:$A5376,A5376),B5376)</f>
        <v>Отдел записи актов гражданского состояния Красногвардейского района</v>
      </c>
      <c r="D5376" s="10" t="str">
        <f t="shared" si="166"/>
        <v>7825052676Отдел записи актов гражданского состояния Красногвардейского района</v>
      </c>
      <c r="E5376" s="13" t="s">
        <v>8565</v>
      </c>
      <c r="F5376" s="13" t="s">
        <v>2243</v>
      </c>
      <c r="G5376" s="13" t="s">
        <v>2316</v>
      </c>
      <c r="H5376" s="14" t="s">
        <v>2316</v>
      </c>
      <c r="I5376" s="2">
        <f t="shared" si="167"/>
        <v>17</v>
      </c>
      <c r="J5376" s="2" t="s">
        <v>11973</v>
      </c>
    </row>
    <row r="5377" spans="1:10" x14ac:dyDescent="0.25">
      <c r="A5377" s="9">
        <v>7825052676</v>
      </c>
      <c r="B5377" s="10" t="s">
        <v>8566</v>
      </c>
      <c r="C5377" s="13" t="str">
        <f>IF(B5377="","не указан"&amp;COUNTIF($A$3:$A5377,A5377),B5377)</f>
        <v>Отдел записи актов гражданского состояния Красносельского района</v>
      </c>
      <c r="D5377" s="10" t="str">
        <f t="shared" si="166"/>
        <v>7825052676Отдел записи актов гражданского состояния Красносельского района</v>
      </c>
      <c r="E5377" s="10"/>
      <c r="F5377" s="10" t="s">
        <v>2243</v>
      </c>
      <c r="G5377" s="10" t="s">
        <v>2316</v>
      </c>
      <c r="H5377" s="11" t="s">
        <v>2316</v>
      </c>
      <c r="I5377" s="2">
        <f t="shared" si="167"/>
        <v>16</v>
      </c>
      <c r="J5377" s="2" t="s">
        <v>11973</v>
      </c>
    </row>
    <row r="5378" spans="1:10" x14ac:dyDescent="0.25">
      <c r="A5378" s="12">
        <v>7825052676</v>
      </c>
      <c r="B5378" s="13" t="s">
        <v>8567</v>
      </c>
      <c r="C5378" s="13" t="str">
        <f>IF(B5378="","не указан"&amp;COUNTIF($A$3:$A5378,A5378),B5378)</f>
        <v>Отдел записи актов гражданского состояния Московского района</v>
      </c>
      <c r="D5378" s="10" t="str">
        <f t="shared" si="166"/>
        <v>7825052676Отдел записи актов гражданского состояния Московского района</v>
      </c>
      <c r="E5378" s="13"/>
      <c r="F5378" s="13" t="s">
        <v>2243</v>
      </c>
      <c r="G5378" s="13" t="s">
        <v>2316</v>
      </c>
      <c r="H5378" s="14" t="s">
        <v>2316</v>
      </c>
      <c r="I5378" s="2">
        <f t="shared" si="167"/>
        <v>15</v>
      </c>
      <c r="J5378" s="2" t="s">
        <v>11973</v>
      </c>
    </row>
    <row r="5379" spans="1:10" x14ac:dyDescent="0.25">
      <c r="A5379" s="9">
        <v>7825052676</v>
      </c>
      <c r="B5379" s="10" t="s">
        <v>8568</v>
      </c>
      <c r="C5379" s="13" t="str">
        <f>IF(B5379="","не указан"&amp;COUNTIF($A$3:$A5379,A5379),B5379)</f>
        <v>Отдел записи актов гражданского состояния Невского района</v>
      </c>
      <c r="D5379" s="10" t="str">
        <f t="shared" si="166"/>
        <v>7825052676Отдел записи актов гражданского состояния Невского района</v>
      </c>
      <c r="E5379" s="10" t="s">
        <v>8569</v>
      </c>
      <c r="F5379" s="10" t="s">
        <v>2243</v>
      </c>
      <c r="G5379" s="10" t="s">
        <v>2316</v>
      </c>
      <c r="H5379" s="11" t="s">
        <v>2316</v>
      </c>
      <c r="I5379" s="2">
        <f t="shared" si="167"/>
        <v>14</v>
      </c>
      <c r="J5379" s="2" t="s">
        <v>11973</v>
      </c>
    </row>
    <row r="5380" spans="1:10" x14ac:dyDescent="0.25">
      <c r="A5380" s="12">
        <v>7825052676</v>
      </c>
      <c r="B5380" s="13" t="s">
        <v>8570</v>
      </c>
      <c r="C5380" s="13" t="str">
        <f>IF(B5380="","не указан"&amp;COUNTIF($A$3:$A5380,A5380),B5380)</f>
        <v>Отдел записи актов гражданского состояния Петроградского района</v>
      </c>
      <c r="D5380" s="10" t="str">
        <f t="shared" ref="D5380:D5443" si="168">A5380&amp;C5380</f>
        <v>7825052676Отдел записи актов гражданского состояния Петроградского района</v>
      </c>
      <c r="E5380" s="13" t="s">
        <v>8571</v>
      </c>
      <c r="F5380" s="13" t="s">
        <v>2243</v>
      </c>
      <c r="G5380" s="13" t="s">
        <v>2316</v>
      </c>
      <c r="H5380" s="14" t="s">
        <v>2316</v>
      </c>
      <c r="I5380" s="2">
        <f t="shared" ref="I5380:I5443" si="169">COUNTIF(A5380:A12111,A5380)</f>
        <v>13</v>
      </c>
      <c r="J5380" s="2" t="s">
        <v>11973</v>
      </c>
    </row>
    <row r="5381" spans="1:10" x14ac:dyDescent="0.25">
      <c r="A5381" s="9">
        <v>7825052676</v>
      </c>
      <c r="B5381" s="10" t="s">
        <v>8572</v>
      </c>
      <c r="C5381" s="13" t="str">
        <f>IF(B5381="","не указан"&amp;COUNTIF($A$3:$A5381,A5381),B5381)</f>
        <v>Отдел записи актов гражданского состояния Приморского района</v>
      </c>
      <c r="D5381" s="10" t="str">
        <f t="shared" si="168"/>
        <v>7825052676Отдел записи актов гражданского состояния Приморского района</v>
      </c>
      <c r="E5381" s="10" t="s">
        <v>8573</v>
      </c>
      <c r="F5381" s="10" t="s">
        <v>2243</v>
      </c>
      <c r="G5381" s="10" t="s">
        <v>2316</v>
      </c>
      <c r="H5381" s="11" t="s">
        <v>2316</v>
      </c>
      <c r="I5381" s="2">
        <f t="shared" si="169"/>
        <v>12</v>
      </c>
      <c r="J5381" s="2" t="s">
        <v>11973</v>
      </c>
    </row>
    <row r="5382" spans="1:10" x14ac:dyDescent="0.25">
      <c r="A5382" s="12">
        <v>7825052676</v>
      </c>
      <c r="B5382" s="13" t="s">
        <v>8574</v>
      </c>
      <c r="C5382" s="13" t="str">
        <f>IF(B5382="","не указан"&amp;COUNTIF($A$3:$A5382,A5382),B5382)</f>
        <v>Отдел записи актов гражданского состояния Фрунзенского района</v>
      </c>
      <c r="D5382" s="10" t="str">
        <f t="shared" si="168"/>
        <v>7825052676Отдел записи актов гражданского состояния Фрунзенского района</v>
      </c>
      <c r="E5382" s="13" t="s">
        <v>8575</v>
      </c>
      <c r="F5382" s="13" t="s">
        <v>2243</v>
      </c>
      <c r="G5382" s="13" t="s">
        <v>2316</v>
      </c>
      <c r="H5382" s="14" t="s">
        <v>2316</v>
      </c>
      <c r="I5382" s="2">
        <f t="shared" si="169"/>
        <v>11</v>
      </c>
      <c r="J5382" s="2" t="s">
        <v>11973</v>
      </c>
    </row>
    <row r="5383" spans="1:10" x14ac:dyDescent="0.25">
      <c r="A5383" s="9">
        <v>7825052676</v>
      </c>
      <c r="B5383" s="10" t="s">
        <v>8576</v>
      </c>
      <c r="C5383" s="13" t="str">
        <f>IF(B5383="","не указан"&amp;COUNTIF($A$3:$A5383,A5383),B5383)</f>
        <v>Отдел записи актов гражданского состояния Центрального района</v>
      </c>
      <c r="D5383" s="10" t="str">
        <f t="shared" si="168"/>
        <v>7825052676Отдел записи актов гражданского состояния Центрального района</v>
      </c>
      <c r="E5383" s="10" t="s">
        <v>8577</v>
      </c>
      <c r="F5383" s="10" t="s">
        <v>2243</v>
      </c>
      <c r="G5383" s="10" t="s">
        <v>2316</v>
      </c>
      <c r="H5383" s="11" t="s">
        <v>2316</v>
      </c>
      <c r="I5383" s="2">
        <f t="shared" si="169"/>
        <v>10</v>
      </c>
      <c r="J5383" s="2" t="s">
        <v>11973</v>
      </c>
    </row>
    <row r="5384" spans="1:10" x14ac:dyDescent="0.25">
      <c r="A5384" s="12">
        <v>7825052676</v>
      </c>
      <c r="B5384" s="13" t="s">
        <v>8593</v>
      </c>
      <c r="C5384" s="13" t="str">
        <f>IF(B5384="","не указан"&amp;COUNTIF($A$3:$A5384,A5384),B5384)</f>
        <v>Отдел регистрации актов гражданского состояния Василеостровского района</v>
      </c>
      <c r="D5384" s="10" t="str">
        <f t="shared" si="168"/>
        <v>7825052676Отдел регистрации актов гражданского состояния Василеостровского района</v>
      </c>
      <c r="E5384" s="13" t="s">
        <v>8594</v>
      </c>
      <c r="F5384" s="13" t="s">
        <v>2243</v>
      </c>
      <c r="G5384" s="13" t="s">
        <v>2316</v>
      </c>
      <c r="H5384" s="14" t="s">
        <v>2316</v>
      </c>
      <c r="I5384" s="2">
        <f t="shared" si="169"/>
        <v>9</v>
      </c>
      <c r="J5384" s="2" t="s">
        <v>11973</v>
      </c>
    </row>
    <row r="5385" spans="1:10" x14ac:dyDescent="0.25">
      <c r="A5385" s="9">
        <v>7825052676</v>
      </c>
      <c r="B5385" s="10" t="s">
        <v>8595</v>
      </c>
      <c r="C5385" s="13" t="str">
        <f>IF(B5385="","не указан"&amp;COUNTIF($A$3:$A5385,A5385),B5385)</f>
        <v>Отдел регистрации актов гражданского состояния о браке - дворец бракосочетания № 1</v>
      </c>
      <c r="D5385" s="10" t="str">
        <f t="shared" si="168"/>
        <v>7825052676Отдел регистрации актов гражданского состояния о браке - дворец бракосочетания № 1</v>
      </c>
      <c r="E5385" s="10" t="s">
        <v>8596</v>
      </c>
      <c r="F5385" s="10" t="s">
        <v>2243</v>
      </c>
      <c r="G5385" s="10" t="s">
        <v>2316</v>
      </c>
      <c r="H5385" s="11" t="s">
        <v>2316</v>
      </c>
      <c r="I5385" s="2">
        <f t="shared" si="169"/>
        <v>8</v>
      </c>
      <c r="J5385" s="2" t="s">
        <v>11973</v>
      </c>
    </row>
    <row r="5386" spans="1:10" x14ac:dyDescent="0.25">
      <c r="A5386" s="12">
        <v>7825052676</v>
      </c>
      <c r="B5386" s="13" t="s">
        <v>8597</v>
      </c>
      <c r="C5386" s="13" t="str">
        <f>IF(B5386="","не указан"&amp;COUNTIF($A$3:$A5386,A5386),B5386)</f>
        <v>Отдел регистрации актов гражданского состояния о браке - дворец бракосочетания № 2</v>
      </c>
      <c r="D5386" s="10" t="str">
        <f t="shared" si="168"/>
        <v>7825052676Отдел регистрации актов гражданского состояния о браке - дворец бракосочетания № 2</v>
      </c>
      <c r="E5386" s="13" t="s">
        <v>8598</v>
      </c>
      <c r="F5386" s="13" t="s">
        <v>2243</v>
      </c>
      <c r="G5386" s="13" t="s">
        <v>2316</v>
      </c>
      <c r="H5386" s="14" t="s">
        <v>2316</v>
      </c>
      <c r="I5386" s="2">
        <f t="shared" si="169"/>
        <v>7</v>
      </c>
      <c r="J5386" s="2" t="s">
        <v>11973</v>
      </c>
    </row>
    <row r="5387" spans="1:10" x14ac:dyDescent="0.25">
      <c r="A5387" s="9">
        <v>7825052676</v>
      </c>
      <c r="B5387" s="10" t="s">
        <v>8599</v>
      </c>
      <c r="C5387" s="13" t="str">
        <f>IF(B5387="","не указан"&amp;COUNTIF($A$3:$A5387,A5387),B5387)</f>
        <v>Отдел регистрации актов гражданского состояния о браке - дворец бракосочетания № 3</v>
      </c>
      <c r="D5387" s="10" t="str">
        <f t="shared" si="168"/>
        <v>7825052676Отдел регистрации актов гражданского состояния о браке - дворец бракосочетания № 3</v>
      </c>
      <c r="E5387" s="10" t="s">
        <v>8600</v>
      </c>
      <c r="F5387" s="10" t="s">
        <v>2243</v>
      </c>
      <c r="G5387" s="10" t="s">
        <v>2316</v>
      </c>
      <c r="H5387" s="11" t="s">
        <v>2316</v>
      </c>
      <c r="I5387" s="2">
        <f t="shared" si="169"/>
        <v>6</v>
      </c>
      <c r="J5387" s="2" t="s">
        <v>11973</v>
      </c>
    </row>
    <row r="5388" spans="1:10" x14ac:dyDescent="0.25">
      <c r="A5388" s="12">
        <v>7825052676</v>
      </c>
      <c r="B5388" s="13" t="s">
        <v>8601</v>
      </c>
      <c r="C5388" s="13" t="str">
        <f>IF(B5388="","не указан"&amp;COUNTIF($A$3:$A5388,A5388),B5388)</f>
        <v>Отдел регистрации актов гражданского состояния о рождении - дворец "Малютка"</v>
      </c>
      <c r="D5388" s="10" t="str">
        <f t="shared" si="168"/>
        <v>7825052676Отдел регистрации актов гражданского состояния о рождении - дворец "Малютка"</v>
      </c>
      <c r="E5388" s="13" t="s">
        <v>8602</v>
      </c>
      <c r="F5388" s="13" t="s">
        <v>2243</v>
      </c>
      <c r="G5388" s="13" t="s">
        <v>2316</v>
      </c>
      <c r="H5388" s="14" t="s">
        <v>2316</v>
      </c>
      <c r="I5388" s="2">
        <f t="shared" si="169"/>
        <v>5</v>
      </c>
      <c r="J5388" s="2" t="s">
        <v>11973</v>
      </c>
    </row>
    <row r="5389" spans="1:10" x14ac:dyDescent="0.25">
      <c r="A5389" s="9">
        <v>7825052676</v>
      </c>
      <c r="B5389" s="10" t="s">
        <v>8603</v>
      </c>
      <c r="C5389" s="13" t="str">
        <f>IF(B5389="","не указан"&amp;COUNTIF($A$3:$A5389,A5389),B5389)</f>
        <v>Отдел регистрации актов гражданского состояния о смерти</v>
      </c>
      <c r="D5389" s="10" t="str">
        <f t="shared" si="168"/>
        <v>7825052676Отдел регистрации актов гражданского состояния о смерти</v>
      </c>
      <c r="E5389" s="10" t="s">
        <v>8604</v>
      </c>
      <c r="F5389" s="10" t="s">
        <v>2243</v>
      </c>
      <c r="G5389" s="10" t="s">
        <v>2316</v>
      </c>
      <c r="H5389" s="11" t="s">
        <v>2316</v>
      </c>
      <c r="I5389" s="2">
        <f t="shared" si="169"/>
        <v>4</v>
      </c>
      <c r="J5389" s="2" t="s">
        <v>11973</v>
      </c>
    </row>
    <row r="5390" spans="1:10" x14ac:dyDescent="0.25">
      <c r="A5390" s="12">
        <v>7825052676</v>
      </c>
      <c r="B5390" s="13" t="s">
        <v>8609</v>
      </c>
      <c r="C5390" s="13" t="str">
        <f>IF(B5390="","не указан"&amp;COUNTIF($A$3:$A5390,A5390),B5390)</f>
        <v>Отдел-дворец регистрации актов гражданского состояния Петродворцового района</v>
      </c>
      <c r="D5390" s="10" t="str">
        <f t="shared" si="168"/>
        <v>7825052676Отдел-дворец регистрации актов гражданского состояния Петродворцового района</v>
      </c>
      <c r="E5390" s="13" t="s">
        <v>8610</v>
      </c>
      <c r="F5390" s="13" t="s">
        <v>2243</v>
      </c>
      <c r="G5390" s="13" t="s">
        <v>2316</v>
      </c>
      <c r="H5390" s="14" t="s">
        <v>2316</v>
      </c>
      <c r="I5390" s="2">
        <f t="shared" si="169"/>
        <v>3</v>
      </c>
      <c r="J5390" s="2" t="s">
        <v>11973</v>
      </c>
    </row>
    <row r="5391" spans="1:10" x14ac:dyDescent="0.25">
      <c r="A5391" s="9">
        <v>7825052676</v>
      </c>
      <c r="B5391" s="10" t="s">
        <v>10190</v>
      </c>
      <c r="C5391" s="13" t="str">
        <f>IF(B5391="","не указан"&amp;COUNTIF($A$3:$A5391,A5391),B5391)</f>
        <v>Сектор записи актов гражданского состояния Кронштадского района</v>
      </c>
      <c r="D5391" s="10" t="str">
        <f t="shared" si="168"/>
        <v>7825052676Сектор записи актов гражданского состояния Кронштадского района</v>
      </c>
      <c r="E5391" s="10" t="s">
        <v>10191</v>
      </c>
      <c r="F5391" s="10" t="s">
        <v>2243</v>
      </c>
      <c r="G5391" s="10" t="s">
        <v>2316</v>
      </c>
      <c r="H5391" s="11" t="s">
        <v>2316</v>
      </c>
      <c r="I5391" s="2">
        <f t="shared" si="169"/>
        <v>2</v>
      </c>
      <c r="J5391" s="2" t="s">
        <v>11973</v>
      </c>
    </row>
    <row r="5392" spans="1:10" x14ac:dyDescent="0.25">
      <c r="A5392" s="12">
        <v>7825052676</v>
      </c>
      <c r="B5392" s="13" t="s">
        <v>10192</v>
      </c>
      <c r="C5392" s="13" t="str">
        <f>IF(B5392="","не указан"&amp;COUNTIF($A$3:$A5392,A5392),B5392)</f>
        <v>Сектор записи актов гражданского состояния Курортного района</v>
      </c>
      <c r="D5392" s="10" t="str">
        <f t="shared" si="168"/>
        <v>7825052676Сектор записи актов гражданского состояния Курортного района</v>
      </c>
      <c r="E5392" s="13" t="s">
        <v>7029</v>
      </c>
      <c r="F5392" s="13" t="s">
        <v>2243</v>
      </c>
      <c r="G5392" s="13" t="s">
        <v>2316</v>
      </c>
      <c r="H5392" s="14" t="s">
        <v>2316</v>
      </c>
      <c r="I5392" s="2">
        <f t="shared" si="169"/>
        <v>1</v>
      </c>
      <c r="J5392" s="2" t="s">
        <v>11973</v>
      </c>
    </row>
    <row r="5393" spans="1:10" x14ac:dyDescent="0.25">
      <c r="A5393" s="9">
        <v>7825053486</v>
      </c>
      <c r="B5393" s="10" t="s">
        <v>3662</v>
      </c>
      <c r="C5393" s="13" t="str">
        <f>IF(B5393="","не указан"&amp;COUNTIF($A$3:$A5393,A5393),B5393)</f>
        <v>Вспомогательное помещение медицинского учреждения СПб ГБУЗ КВД № 11</v>
      </c>
      <c r="D5393" s="10" t="str">
        <f t="shared" si="168"/>
        <v>7825053486Вспомогательное помещение медицинского учреждения СПб ГБУЗ КВД № 11</v>
      </c>
      <c r="E5393" s="10" t="s">
        <v>3663</v>
      </c>
      <c r="F5393" s="10" t="s">
        <v>16</v>
      </c>
      <c r="G5393" s="10" t="s">
        <v>2118</v>
      </c>
      <c r="H5393" s="11" t="s">
        <v>2234</v>
      </c>
      <c r="I5393" s="2">
        <f t="shared" si="169"/>
        <v>4</v>
      </c>
      <c r="J5393" s="2" t="s">
        <v>11974</v>
      </c>
    </row>
    <row r="5394" spans="1:10" x14ac:dyDescent="0.25">
      <c r="A5394" s="12">
        <v>7825053486</v>
      </c>
      <c r="B5394" s="13" t="s">
        <v>4170</v>
      </c>
      <c r="C5394" s="13" t="str">
        <f>IF(B5394="","не указан"&amp;COUNTIF($A$3:$A5394,A5394),B5394)</f>
        <v>Главное здание медицинского учреждения СПб ГБУЗ КВД № 11</v>
      </c>
      <c r="D5394" s="10" t="str">
        <f t="shared" si="168"/>
        <v>7825053486Главное здание медицинского учреждения СПб ГБУЗ КВД № 11</v>
      </c>
      <c r="E5394" s="13" t="s">
        <v>4171</v>
      </c>
      <c r="F5394" s="13" t="s">
        <v>16</v>
      </c>
      <c r="G5394" s="13" t="s">
        <v>2118</v>
      </c>
      <c r="H5394" s="14" t="s">
        <v>2234</v>
      </c>
      <c r="I5394" s="2">
        <f t="shared" si="169"/>
        <v>3</v>
      </c>
      <c r="J5394" s="2" t="s">
        <v>11974</v>
      </c>
    </row>
    <row r="5395" spans="1:10" x14ac:dyDescent="0.25">
      <c r="A5395" s="9">
        <v>7825053486</v>
      </c>
      <c r="B5395" s="10" t="s">
        <v>6450</v>
      </c>
      <c r="C5395" s="13" t="str">
        <f>IF(B5395="","не указан"&amp;COUNTIF($A$3:$A5395,A5395),B5395)</f>
        <v>Здание медицинского учреждения СПб ГБУЗ КВД № 11</v>
      </c>
      <c r="D5395" s="10" t="str">
        <f t="shared" si="168"/>
        <v>7825053486Здание медицинского учреждения СПб ГБУЗ КВД № 11</v>
      </c>
      <c r="E5395" s="10" t="s">
        <v>6451</v>
      </c>
      <c r="F5395" s="10" t="s">
        <v>16</v>
      </c>
      <c r="G5395" s="10" t="s">
        <v>2118</v>
      </c>
      <c r="H5395" s="11" t="s">
        <v>2234</v>
      </c>
      <c r="I5395" s="2">
        <f t="shared" si="169"/>
        <v>2</v>
      </c>
      <c r="J5395" s="2" t="s">
        <v>11974</v>
      </c>
    </row>
    <row r="5396" spans="1:10" x14ac:dyDescent="0.25">
      <c r="A5396" s="12">
        <v>7825053486</v>
      </c>
      <c r="B5396" s="13" t="s">
        <v>7062</v>
      </c>
      <c r="C5396" s="13" t="str">
        <f>IF(B5396="","не указан"&amp;COUNTIF($A$3:$A5396,A5396),B5396)</f>
        <v>Лабораторный комплекс медицинского учреждения СПб ГБУЗ КВД № 11</v>
      </c>
      <c r="D5396" s="10" t="str">
        <f t="shared" si="168"/>
        <v>7825053486Лабораторный комплекс медицинского учреждения СПб ГБУЗ КВД № 11</v>
      </c>
      <c r="E5396" s="13" t="s">
        <v>7063</v>
      </c>
      <c r="F5396" s="13" t="s">
        <v>16</v>
      </c>
      <c r="G5396" s="13" t="s">
        <v>2118</v>
      </c>
      <c r="H5396" s="14" t="s">
        <v>2234</v>
      </c>
      <c r="I5396" s="2">
        <f t="shared" si="169"/>
        <v>1</v>
      </c>
      <c r="J5396" s="2" t="s">
        <v>11974</v>
      </c>
    </row>
    <row r="5397" spans="1:10" x14ac:dyDescent="0.25">
      <c r="A5397" s="9">
        <v>7825065611</v>
      </c>
      <c r="B5397" s="10" t="s">
        <v>2892</v>
      </c>
      <c r="C5397" s="13" t="str">
        <f>IF(B5397="","не указан"&amp;COUNTIF($A$3:$A5397,A5397),B5397)</f>
        <v>Автостоянка, мастерские (литера Д)</v>
      </c>
      <c r="D5397" s="10" t="str">
        <f t="shared" si="168"/>
        <v>7825065611Автостоянка, мастерские (литера Д)</v>
      </c>
      <c r="E5397" s="10" t="s">
        <v>2893</v>
      </c>
      <c r="F5397" s="10" t="s">
        <v>2243</v>
      </c>
      <c r="G5397" s="10" t="s">
        <v>2640</v>
      </c>
      <c r="H5397" s="11" t="s">
        <v>2663</v>
      </c>
      <c r="I5397" s="2">
        <f t="shared" si="169"/>
        <v>7</v>
      </c>
      <c r="J5397" s="2" t="s">
        <v>11974</v>
      </c>
    </row>
    <row r="5398" spans="1:10" x14ac:dyDescent="0.25">
      <c r="A5398" s="12">
        <v>7825065611</v>
      </c>
      <c r="B5398" s="13" t="s">
        <v>3296</v>
      </c>
      <c r="C5398" s="13" t="str">
        <f>IF(B5398="","не указан"&amp;COUNTIF($A$3:$A5398,A5398),B5398)</f>
        <v>Архив рентгенограмм (Литера Ж)</v>
      </c>
      <c r="D5398" s="10" t="str">
        <f t="shared" si="168"/>
        <v>7825065611Архив рентгенограмм (Литера Ж)</v>
      </c>
      <c r="E5398" s="13" t="s">
        <v>3297</v>
      </c>
      <c r="F5398" s="13" t="s">
        <v>2243</v>
      </c>
      <c r="G5398" s="13" t="s">
        <v>2640</v>
      </c>
      <c r="H5398" s="14" t="s">
        <v>2663</v>
      </c>
      <c r="I5398" s="2">
        <f t="shared" si="169"/>
        <v>6</v>
      </c>
      <c r="J5398" s="2" t="s">
        <v>11974</v>
      </c>
    </row>
    <row r="5399" spans="1:10" x14ac:dyDescent="0.25">
      <c r="A5399" s="9">
        <v>7825065611</v>
      </c>
      <c r="B5399" s="13"/>
      <c r="C5399" s="13" t="str">
        <f>IF(B5399="","не указан"&amp;COUNTIF($A$3:$A5399,A5399),B5399)</f>
        <v>не указан3</v>
      </c>
      <c r="D5399" s="10" t="str">
        <f t="shared" si="168"/>
        <v>7825065611не указан3</v>
      </c>
      <c r="E5399" s="10" t="s">
        <v>8241</v>
      </c>
      <c r="F5399" s="10" t="s">
        <v>2243</v>
      </c>
      <c r="G5399" s="10" t="s">
        <v>2640</v>
      </c>
      <c r="H5399" s="11" t="s">
        <v>2663</v>
      </c>
      <c r="I5399" s="2">
        <f t="shared" si="169"/>
        <v>5</v>
      </c>
      <c r="J5399" s="2" t="s">
        <v>11974</v>
      </c>
    </row>
    <row r="5400" spans="1:10" x14ac:dyDescent="0.25">
      <c r="A5400" s="12">
        <v>7825065611</v>
      </c>
      <c r="B5400" s="13" t="s">
        <v>9039</v>
      </c>
      <c r="C5400" s="13" t="str">
        <f>IF(B5400="","не указан"&amp;COUNTIF($A$3:$A5400,A5400),B5400)</f>
        <v>Паталого-анатомический корпус и проходная хоз. зоны (литера В)</v>
      </c>
      <c r="D5400" s="10" t="str">
        <f t="shared" si="168"/>
        <v>7825065611Паталого-анатомический корпус и проходная хоз. зоны (литера В)</v>
      </c>
      <c r="E5400" s="13" t="s">
        <v>9040</v>
      </c>
      <c r="F5400" s="13" t="s">
        <v>2243</v>
      </c>
      <c r="G5400" s="13" t="s">
        <v>2640</v>
      </c>
      <c r="H5400" s="14" t="s">
        <v>2663</v>
      </c>
      <c r="I5400" s="2">
        <f t="shared" si="169"/>
        <v>4</v>
      </c>
      <c r="J5400" s="2" t="s">
        <v>11974</v>
      </c>
    </row>
    <row r="5401" spans="1:10" x14ac:dyDescent="0.25">
      <c r="A5401" s="9">
        <v>7825065611</v>
      </c>
      <c r="B5401" s="10" t="s">
        <v>9872</v>
      </c>
      <c r="C5401" s="13" t="str">
        <f>IF(B5401="","не указан"&amp;COUNTIF($A$3:$A5401,A5401),B5401)</f>
        <v>Прачечная с дез. отделением (литера Б)</v>
      </c>
      <c r="D5401" s="10" t="str">
        <f t="shared" si="168"/>
        <v>7825065611Прачечная с дез. отделением (литера Б)</v>
      </c>
      <c r="E5401" s="10" t="s">
        <v>9873</v>
      </c>
      <c r="F5401" s="10" t="s">
        <v>2243</v>
      </c>
      <c r="G5401" s="10" t="s">
        <v>2640</v>
      </c>
      <c r="H5401" s="11" t="s">
        <v>2663</v>
      </c>
      <c r="I5401" s="2">
        <f t="shared" si="169"/>
        <v>3</v>
      </c>
      <c r="J5401" s="2" t="s">
        <v>11974</v>
      </c>
    </row>
    <row r="5402" spans="1:10" x14ac:dyDescent="0.25">
      <c r="A5402" s="12">
        <v>7825065611</v>
      </c>
      <c r="B5402" s="13" t="s">
        <v>9964</v>
      </c>
      <c r="C5402" s="13" t="str">
        <f>IF(B5402="","не указан"&amp;COUNTIF($A$3:$A5402,A5402),B5402)</f>
        <v>Психоневрологический интернат (Литера А)</v>
      </c>
      <c r="D5402" s="10" t="str">
        <f t="shared" si="168"/>
        <v>7825065611Психоневрологический интернат (Литера А)</v>
      </c>
      <c r="E5402" s="13"/>
      <c r="F5402" s="13" t="s">
        <v>2243</v>
      </c>
      <c r="G5402" s="13" t="s">
        <v>2640</v>
      </c>
      <c r="H5402" s="14" t="s">
        <v>2663</v>
      </c>
      <c r="I5402" s="2">
        <f t="shared" si="169"/>
        <v>2</v>
      </c>
      <c r="J5402" s="2" t="s">
        <v>11974</v>
      </c>
    </row>
    <row r="5403" spans="1:10" x14ac:dyDescent="0.25">
      <c r="A5403" s="9">
        <v>7825065611</v>
      </c>
      <c r="B5403" s="10" t="s">
        <v>11703</v>
      </c>
      <c r="C5403" s="13" t="str">
        <f>IF(B5403="","не указан"&amp;COUNTIF($A$3:$A5403,A5403),B5403)</f>
        <v>Центральная проходная (Ллитера Е)</v>
      </c>
      <c r="D5403" s="10" t="str">
        <f t="shared" si="168"/>
        <v>7825065611Центральная проходная (Ллитера Е)</v>
      </c>
      <c r="E5403" s="10" t="s">
        <v>11704</v>
      </c>
      <c r="F5403" s="10" t="s">
        <v>2243</v>
      </c>
      <c r="G5403" s="10" t="s">
        <v>2640</v>
      </c>
      <c r="H5403" s="11" t="s">
        <v>2663</v>
      </c>
      <c r="I5403" s="2">
        <f t="shared" si="169"/>
        <v>1</v>
      </c>
      <c r="J5403" s="2" t="s">
        <v>11974</v>
      </c>
    </row>
    <row r="5404" spans="1:10" x14ac:dyDescent="0.25">
      <c r="A5404" s="12">
        <v>7825069662</v>
      </c>
      <c r="B5404" s="13" t="s">
        <v>6779</v>
      </c>
      <c r="C5404" s="13" t="str">
        <f>IF(B5404="","не указан"&amp;COUNTIF($A$3:$A5404,A5404),B5404)</f>
        <v>Каток</v>
      </c>
      <c r="D5404" s="10" t="str">
        <f t="shared" si="168"/>
        <v>7825069662Каток</v>
      </c>
      <c r="E5404" s="13" t="s">
        <v>6780</v>
      </c>
      <c r="F5404" s="13" t="s">
        <v>2243</v>
      </c>
      <c r="G5404" s="13" t="s">
        <v>2708</v>
      </c>
      <c r="H5404" s="14" t="s">
        <v>2728</v>
      </c>
      <c r="I5404" s="2">
        <f t="shared" si="169"/>
        <v>1</v>
      </c>
      <c r="J5404" s="2" t="s">
        <v>11974</v>
      </c>
    </row>
    <row r="5405" spans="1:10" x14ac:dyDescent="0.25">
      <c r="A5405" s="9">
        <v>7825106561</v>
      </c>
      <c r="B5405" s="13"/>
      <c r="C5405" s="13" t="str">
        <f>IF(B5405="","не указан"&amp;COUNTIF($A$3:$A5405,A5405),B5405)</f>
        <v>не указан1</v>
      </c>
      <c r="D5405" s="10" t="str">
        <f t="shared" si="168"/>
        <v>7825106561не указан1</v>
      </c>
      <c r="E5405" s="10" t="s">
        <v>8834</v>
      </c>
      <c r="F5405" s="10" t="s">
        <v>2243</v>
      </c>
      <c r="G5405" s="10" t="s">
        <v>2265</v>
      </c>
      <c r="H5405" s="11" t="s">
        <v>2268</v>
      </c>
      <c r="I5405" s="2">
        <f t="shared" si="169"/>
        <v>1</v>
      </c>
      <c r="J5405" s="2" t="s">
        <v>11974</v>
      </c>
    </row>
    <row r="5406" spans="1:10" x14ac:dyDescent="0.25">
      <c r="A5406" s="12">
        <v>7825121827</v>
      </c>
      <c r="B5406" s="13" t="s">
        <v>11532</v>
      </c>
      <c r="C5406" s="13" t="str">
        <f>IF(B5406="","не указан"&amp;COUNTIF($A$3:$A5406,A5406),B5406)</f>
        <v>Фондохранилище, офис</v>
      </c>
      <c r="D5406" s="10" t="str">
        <f t="shared" si="168"/>
        <v>7825121827Фондохранилище, офис</v>
      </c>
      <c r="E5406" s="13"/>
      <c r="F5406" s="13" t="s">
        <v>2243</v>
      </c>
      <c r="G5406" s="13" t="s">
        <v>2428</v>
      </c>
      <c r="H5406" s="14" t="s">
        <v>2498</v>
      </c>
      <c r="I5406" s="2">
        <f t="shared" si="169"/>
        <v>2</v>
      </c>
      <c r="J5406" s="2" t="s">
        <v>11974</v>
      </c>
    </row>
    <row r="5407" spans="1:10" x14ac:dyDescent="0.25">
      <c r="A5407" s="9">
        <v>7825121827</v>
      </c>
      <c r="B5407" s="10" t="s">
        <v>11944</v>
      </c>
      <c r="C5407" s="13" t="str">
        <f>IF(B5407="","не указан"&amp;COUNTIF($A$3:$A5407,A5407),B5407)</f>
        <v>Экспозиция музея</v>
      </c>
      <c r="D5407" s="10" t="str">
        <f t="shared" si="168"/>
        <v>7825121827Экспозиция музея</v>
      </c>
      <c r="E5407" s="10"/>
      <c r="F5407" s="10" t="s">
        <v>2243</v>
      </c>
      <c r="G5407" s="10" t="s">
        <v>2428</v>
      </c>
      <c r="H5407" s="11" t="s">
        <v>2498</v>
      </c>
      <c r="I5407" s="2">
        <f t="shared" si="169"/>
        <v>1</v>
      </c>
      <c r="J5407" s="2" t="s">
        <v>11974</v>
      </c>
    </row>
    <row r="5408" spans="1:10" x14ac:dyDescent="0.25">
      <c r="A5408" s="12">
        <v>7825125204</v>
      </c>
      <c r="B5408" s="13" t="s">
        <v>11313</v>
      </c>
      <c r="C5408" s="13" t="str">
        <f>IF(B5408="","не указан"&amp;COUNTIF($A$3:$A5408,A5408),B5408)</f>
        <v>УЧЕБНЫЙ КОРПУС</v>
      </c>
      <c r="D5408" s="10" t="str">
        <f t="shared" si="168"/>
        <v>7825125204УЧЕБНЫЙ КОРПУС</v>
      </c>
      <c r="E5408" s="13" t="s">
        <v>11314</v>
      </c>
      <c r="F5408" s="13" t="s">
        <v>16</v>
      </c>
      <c r="G5408" s="13" t="s">
        <v>2118</v>
      </c>
      <c r="H5408" s="14" t="s">
        <v>2195</v>
      </c>
      <c r="I5408" s="2">
        <f t="shared" si="169"/>
        <v>1</v>
      </c>
      <c r="J5408" s="2" t="s">
        <v>11974</v>
      </c>
    </row>
    <row r="5409" spans="1:10" x14ac:dyDescent="0.25">
      <c r="A5409" s="9">
        <v>7825127160</v>
      </c>
      <c r="B5409" s="10" t="s">
        <v>8827</v>
      </c>
      <c r="C5409" s="13" t="str">
        <f>IF(B5409="","не указан"&amp;COUNTIF($A$3:$A5409,A5409),B5409)</f>
        <v>Отдельностоящее нежилое трехэтажное здание</v>
      </c>
      <c r="D5409" s="10" t="str">
        <f t="shared" si="168"/>
        <v>7825127160Отдельностоящее нежилое трехэтажное здание</v>
      </c>
      <c r="E5409" s="10"/>
      <c r="F5409" s="10" t="s">
        <v>16</v>
      </c>
      <c r="G5409" s="10" t="s">
        <v>2118</v>
      </c>
      <c r="H5409" s="11" t="s">
        <v>2152</v>
      </c>
      <c r="I5409" s="2">
        <f t="shared" si="169"/>
        <v>1</v>
      </c>
      <c r="J5409" s="2" t="s">
        <v>11974</v>
      </c>
    </row>
    <row r="5410" spans="1:10" x14ac:dyDescent="0.25">
      <c r="A5410" s="12">
        <v>7825127787</v>
      </c>
      <c r="B5410" s="13" t="s">
        <v>7229</v>
      </c>
      <c r="C5410" s="13" t="str">
        <f>IF(B5410="","не указан"&amp;COUNTIF($A$3:$A5410,A5410),B5410)</f>
        <v>Литер А</v>
      </c>
      <c r="D5410" s="10" t="str">
        <f t="shared" si="168"/>
        <v>7825127787Литер А</v>
      </c>
      <c r="E5410" s="13" t="s">
        <v>7230</v>
      </c>
      <c r="F5410" s="13" t="s">
        <v>16</v>
      </c>
      <c r="G5410" s="13" t="s">
        <v>2118</v>
      </c>
      <c r="H5410" s="14" t="s">
        <v>2222</v>
      </c>
      <c r="I5410" s="2">
        <f t="shared" si="169"/>
        <v>3</v>
      </c>
      <c r="J5410" s="2" t="s">
        <v>11974</v>
      </c>
    </row>
    <row r="5411" spans="1:10" x14ac:dyDescent="0.25">
      <c r="A5411" s="9">
        <v>7825127787</v>
      </c>
      <c r="B5411" s="10" t="s">
        <v>7233</v>
      </c>
      <c r="C5411" s="13" t="str">
        <f>IF(B5411="","не указан"&amp;COUNTIF($A$3:$A5411,A5411),B5411)</f>
        <v>Литер В</v>
      </c>
      <c r="D5411" s="10" t="str">
        <f t="shared" si="168"/>
        <v>7825127787Литер В</v>
      </c>
      <c r="E5411" s="10" t="s">
        <v>7234</v>
      </c>
      <c r="F5411" s="10" t="s">
        <v>16</v>
      </c>
      <c r="G5411" s="10" t="s">
        <v>2118</v>
      </c>
      <c r="H5411" s="11" t="s">
        <v>2222</v>
      </c>
      <c r="I5411" s="2">
        <f t="shared" si="169"/>
        <v>2</v>
      </c>
      <c r="J5411" s="2" t="s">
        <v>11974</v>
      </c>
    </row>
    <row r="5412" spans="1:10" x14ac:dyDescent="0.25">
      <c r="A5412" s="12">
        <v>7825127787</v>
      </c>
      <c r="B5412" s="13" t="s">
        <v>7236</v>
      </c>
      <c r="C5412" s="13" t="str">
        <f>IF(B5412="","не указан"&amp;COUNTIF($A$3:$A5412,A5412),B5412)</f>
        <v>Литер Г</v>
      </c>
      <c r="D5412" s="10" t="str">
        <f t="shared" si="168"/>
        <v>7825127787Литер Г</v>
      </c>
      <c r="E5412" s="13" t="s">
        <v>7237</v>
      </c>
      <c r="F5412" s="13" t="s">
        <v>16</v>
      </c>
      <c r="G5412" s="13" t="s">
        <v>2118</v>
      </c>
      <c r="H5412" s="14" t="s">
        <v>2222</v>
      </c>
      <c r="I5412" s="2">
        <f t="shared" si="169"/>
        <v>1</v>
      </c>
      <c r="J5412" s="2" t="s">
        <v>11974</v>
      </c>
    </row>
    <row r="5413" spans="1:10" x14ac:dyDescent="0.25">
      <c r="A5413" s="9">
        <v>7825127804</v>
      </c>
      <c r="B5413" s="10" t="s">
        <v>6804</v>
      </c>
      <c r="C5413" s="13" t="str">
        <f>IF(B5413="","не указан"&amp;COUNTIF($A$3:$A5413,A5413),B5413)</f>
        <v>КК_ГБОУ СОШ №197 Центрального района Санкт-Петербурга</v>
      </c>
      <c r="D5413" s="10" t="str">
        <f t="shared" si="168"/>
        <v>7825127804КК_ГБОУ СОШ №197 Центрального района Санкт-Петербурга</v>
      </c>
      <c r="E5413" s="10"/>
      <c r="F5413" s="10" t="s">
        <v>16</v>
      </c>
      <c r="G5413" s="10" t="s">
        <v>2118</v>
      </c>
      <c r="H5413" s="11" t="s">
        <v>2199</v>
      </c>
      <c r="I5413" s="2">
        <f t="shared" si="169"/>
        <v>2</v>
      </c>
      <c r="J5413" s="2" t="s">
        <v>11974</v>
      </c>
    </row>
    <row r="5414" spans="1:10" x14ac:dyDescent="0.25">
      <c r="A5414" s="12">
        <v>7825127804</v>
      </c>
      <c r="B5414" s="13" t="s">
        <v>7051</v>
      </c>
      <c r="C5414" s="13" t="str">
        <f>IF(B5414="","не указан"&amp;COUNTIF($A$3:$A5414,A5414),B5414)</f>
        <v>КФ_ГБОУ СОШ №197 Центрального района Санкт-Петербурга</v>
      </c>
      <c r="D5414" s="10" t="str">
        <f t="shared" si="168"/>
        <v>7825127804КФ_ГБОУ СОШ №197 Центрального района Санкт-Петербурга</v>
      </c>
      <c r="E5414" s="13" t="s">
        <v>7052</v>
      </c>
      <c r="F5414" s="13" t="s">
        <v>16</v>
      </c>
      <c r="G5414" s="13" t="s">
        <v>2118</v>
      </c>
      <c r="H5414" s="14" t="s">
        <v>2199</v>
      </c>
      <c r="I5414" s="2">
        <f t="shared" si="169"/>
        <v>1</v>
      </c>
      <c r="J5414" s="2" t="s">
        <v>11974</v>
      </c>
    </row>
    <row r="5415" spans="1:10" x14ac:dyDescent="0.25">
      <c r="A5415" s="9">
        <v>7825127850</v>
      </c>
      <c r="B5415" s="13"/>
      <c r="C5415" s="13" t="str">
        <f>IF(B5415="","не указан"&amp;COUNTIF($A$3:$A5415,A5415),B5415)</f>
        <v>не указан1</v>
      </c>
      <c r="D5415" s="10" t="str">
        <f t="shared" si="168"/>
        <v>7825127850не указан1</v>
      </c>
      <c r="E5415" s="10" t="s">
        <v>6628</v>
      </c>
      <c r="F5415" s="10" t="s">
        <v>16</v>
      </c>
      <c r="G5415" s="10" t="s">
        <v>2118</v>
      </c>
      <c r="H5415" s="11" t="s">
        <v>2198</v>
      </c>
      <c r="I5415" s="2">
        <f t="shared" si="169"/>
        <v>1</v>
      </c>
      <c r="J5415" s="2" t="s">
        <v>11974</v>
      </c>
    </row>
    <row r="5416" spans="1:10" x14ac:dyDescent="0.25">
      <c r="A5416" s="12">
        <v>7825127882</v>
      </c>
      <c r="B5416" s="13" t="s">
        <v>11899</v>
      </c>
      <c r="C5416" s="13" t="str">
        <f>IF(B5416="","не указан"&amp;COUNTIF($A$3:$A5416,A5416),B5416)</f>
        <v>Школа №204</v>
      </c>
      <c r="D5416" s="10" t="str">
        <f t="shared" si="168"/>
        <v>7825127882Школа №204</v>
      </c>
      <c r="E5416" s="13" t="s">
        <v>11900</v>
      </c>
      <c r="F5416" s="13" t="s">
        <v>16</v>
      </c>
      <c r="G5416" s="13" t="s">
        <v>2118</v>
      </c>
      <c r="H5416" s="14" t="s">
        <v>2200</v>
      </c>
      <c r="I5416" s="2">
        <f t="shared" si="169"/>
        <v>1</v>
      </c>
      <c r="J5416" s="2" t="s">
        <v>11974</v>
      </c>
    </row>
    <row r="5417" spans="1:10" x14ac:dyDescent="0.25">
      <c r="A5417" s="9">
        <v>7825128075</v>
      </c>
      <c r="B5417" s="10" t="s">
        <v>3869</v>
      </c>
      <c r="C5417" s="13" t="str">
        <f>IF(B5417="","не указан"&amp;COUNTIF($A$3:$A5417,A5417),B5417)</f>
        <v>ГБДОУ детский сад № 41 комбинированного вида Центрального района СПб "Центр интегративного воспитания" площадка № 1</v>
      </c>
      <c r="D5417" s="10" t="str">
        <f t="shared" si="168"/>
        <v>7825128075ГБДОУ детский сад № 41 комбинированного вида Центрального района СПб "Центр интегративного воспитания" площадка № 1</v>
      </c>
      <c r="E5417" s="10" t="s">
        <v>3870</v>
      </c>
      <c r="F5417" s="10" t="s">
        <v>16</v>
      </c>
      <c r="G5417" s="10" t="s">
        <v>2118</v>
      </c>
      <c r="H5417" s="11" t="s">
        <v>2149</v>
      </c>
      <c r="I5417" s="2">
        <f t="shared" si="169"/>
        <v>2</v>
      </c>
      <c r="J5417" s="2" t="s">
        <v>11974</v>
      </c>
    </row>
    <row r="5418" spans="1:10" x14ac:dyDescent="0.25">
      <c r="A5418" s="12">
        <v>7825128075</v>
      </c>
      <c r="B5418" s="13" t="s">
        <v>3871</v>
      </c>
      <c r="C5418" s="13" t="str">
        <f>IF(B5418="","не указан"&amp;COUNTIF($A$3:$A5418,A5418),B5418)</f>
        <v>ГБДОУ детский сад № 41 комбинированного вида Центрального района СПб "Центр интегративного воспитания" площадка № 2</v>
      </c>
      <c r="D5418" s="10" t="str">
        <f t="shared" si="168"/>
        <v>7825128075ГБДОУ детский сад № 41 комбинированного вида Центрального района СПб "Центр интегративного воспитания" площадка № 2</v>
      </c>
      <c r="E5418" s="13"/>
      <c r="F5418" s="13" t="s">
        <v>16</v>
      </c>
      <c r="G5418" s="13" t="s">
        <v>2118</v>
      </c>
      <c r="H5418" s="14" t="s">
        <v>2149</v>
      </c>
      <c r="I5418" s="2">
        <f t="shared" si="169"/>
        <v>1</v>
      </c>
      <c r="J5418" s="2" t="s">
        <v>11974</v>
      </c>
    </row>
    <row r="5419" spans="1:10" x14ac:dyDescent="0.25">
      <c r="A5419" s="9">
        <v>7825128082</v>
      </c>
      <c r="B5419" s="13"/>
      <c r="C5419" s="13" t="str">
        <f>IF(B5419="","не указан"&amp;COUNTIF($A$3:$A5419,A5419),B5419)</f>
        <v>не указан1</v>
      </c>
      <c r="D5419" s="10" t="str">
        <f t="shared" si="168"/>
        <v>7825128082не указан1</v>
      </c>
      <c r="E5419" s="10" t="s">
        <v>7568</v>
      </c>
      <c r="F5419" s="10" t="s">
        <v>16</v>
      </c>
      <c r="G5419" s="10" t="s">
        <v>2118</v>
      </c>
      <c r="H5419" s="11" t="s">
        <v>2167</v>
      </c>
      <c r="I5419" s="2">
        <f t="shared" si="169"/>
        <v>1</v>
      </c>
      <c r="J5419" s="2" t="s">
        <v>11974</v>
      </c>
    </row>
    <row r="5420" spans="1:10" x14ac:dyDescent="0.25">
      <c r="A5420" s="12">
        <v>7825128117</v>
      </c>
      <c r="B5420" s="13" t="s">
        <v>4334</v>
      </c>
      <c r="C5420" s="13" t="str">
        <f>IF(B5420="","не указан"&amp;COUNTIF($A$3:$A5420,A5420),B5420)</f>
        <v>Государственное бюджетное дошкольное образовательное учреждение детский сад № 110 комбинированного вида Центрального района Санкт-Петербурга "Эрмитажный детский сад 1"</v>
      </c>
      <c r="D5420" s="10" t="str">
        <f t="shared" si="168"/>
        <v>7825128117Государственное бюджетное дошкольное образовательное учреждение детский сад № 110 комбинированного вида Центрального района Санкт-Петербурга "Эрмитажный детский сад 1"</v>
      </c>
      <c r="E5420" s="13" t="s">
        <v>4335</v>
      </c>
      <c r="F5420" s="13" t="s">
        <v>16</v>
      </c>
      <c r="G5420" s="13" t="s">
        <v>2118</v>
      </c>
      <c r="H5420" s="14" t="s">
        <v>2123</v>
      </c>
      <c r="I5420" s="2">
        <f t="shared" si="169"/>
        <v>3</v>
      </c>
      <c r="J5420" s="2" t="s">
        <v>11974</v>
      </c>
    </row>
    <row r="5421" spans="1:10" x14ac:dyDescent="0.25">
      <c r="A5421" s="9">
        <v>7825128117</v>
      </c>
      <c r="B5421" s="10" t="s">
        <v>4336</v>
      </c>
      <c r="C5421" s="13" t="str">
        <f>IF(B5421="","не указан"&amp;COUNTIF($A$3:$A5421,A5421),B5421)</f>
        <v>Государственное бюджетное дошкольное образовательное учреждение детский сад № 110 комбинированного вида Центрального района Санкт-Петербурга "Эрмитажный детский сад 2"</v>
      </c>
      <c r="D5421" s="10" t="str">
        <f t="shared" si="168"/>
        <v>7825128117Государственное бюджетное дошкольное образовательное учреждение детский сад № 110 комбинированного вида Центрального района Санкт-Петербурга "Эрмитажный детский сад 2"</v>
      </c>
      <c r="E5421" s="10" t="s">
        <v>4337</v>
      </c>
      <c r="F5421" s="10" t="s">
        <v>16</v>
      </c>
      <c r="G5421" s="10" t="s">
        <v>2118</v>
      </c>
      <c r="H5421" s="11" t="s">
        <v>2123</v>
      </c>
      <c r="I5421" s="2">
        <f t="shared" si="169"/>
        <v>2</v>
      </c>
      <c r="J5421" s="2" t="s">
        <v>11974</v>
      </c>
    </row>
    <row r="5422" spans="1:10" x14ac:dyDescent="0.25">
      <c r="A5422" s="12">
        <v>7825128117</v>
      </c>
      <c r="B5422" s="13" t="s">
        <v>4338</v>
      </c>
      <c r="C5422" s="13" t="str">
        <f>IF(B5422="","не указан"&amp;COUNTIF($A$3:$A5422,A5422),B5422)</f>
        <v>Государственное бюджетное дошкольное образовательное учреждение детский сад № 110 комбинированного вида Центрального района Санкт-Петербурга "Эрмитажный детский сад"</v>
      </c>
      <c r="D5422" s="10" t="str">
        <f t="shared" si="168"/>
        <v>7825128117Государственное бюджетное дошкольное образовательное учреждение детский сад № 110 комбинированного вида Центрального района Санкт-Петербурга "Эрмитажный детский сад"</v>
      </c>
      <c r="E5422" s="13" t="s">
        <v>4337</v>
      </c>
      <c r="F5422" s="13" t="s">
        <v>16</v>
      </c>
      <c r="G5422" s="13" t="s">
        <v>2118</v>
      </c>
      <c r="H5422" s="14" t="s">
        <v>2123</v>
      </c>
      <c r="I5422" s="2">
        <f t="shared" si="169"/>
        <v>1</v>
      </c>
      <c r="J5422" s="2" t="s">
        <v>11974</v>
      </c>
    </row>
    <row r="5423" spans="1:10" x14ac:dyDescent="0.25">
      <c r="A5423" s="9">
        <v>7825128237</v>
      </c>
      <c r="B5423" s="10" t="s">
        <v>5330</v>
      </c>
      <c r="C5423" s="13" t="str">
        <f>IF(B5423="","не указан"&amp;COUNTIF($A$3:$A5423,A5423),B5423)</f>
        <v>Детский сад № 40</v>
      </c>
      <c r="D5423" s="10" t="str">
        <f t="shared" si="168"/>
        <v>7825128237Детский сад № 40</v>
      </c>
      <c r="E5423" s="10" t="s">
        <v>5331</v>
      </c>
      <c r="F5423" s="10" t="s">
        <v>16</v>
      </c>
      <c r="G5423" s="10" t="s">
        <v>2118</v>
      </c>
      <c r="H5423" s="11" t="s">
        <v>2148</v>
      </c>
      <c r="I5423" s="2">
        <f t="shared" si="169"/>
        <v>1</v>
      </c>
      <c r="J5423" s="2" t="s">
        <v>11974</v>
      </c>
    </row>
    <row r="5424" spans="1:10" x14ac:dyDescent="0.25">
      <c r="A5424" s="12">
        <v>7825128251</v>
      </c>
      <c r="B5424" s="13"/>
      <c r="C5424" s="13" t="str">
        <f>IF(B5424="","не указан"&amp;COUNTIF($A$3:$A5424,A5424),B5424)</f>
        <v>не указан1</v>
      </c>
      <c r="D5424" s="10" t="str">
        <f t="shared" si="168"/>
        <v>7825128251не указан1</v>
      </c>
      <c r="E5424" s="13" t="s">
        <v>5181</v>
      </c>
      <c r="F5424" s="13" t="s">
        <v>16</v>
      </c>
      <c r="G5424" s="13" t="s">
        <v>2118</v>
      </c>
      <c r="H5424" s="14" t="s">
        <v>2162</v>
      </c>
      <c r="I5424" s="2">
        <f t="shared" si="169"/>
        <v>1</v>
      </c>
      <c r="J5424" s="2" t="s">
        <v>11974</v>
      </c>
    </row>
    <row r="5425" spans="1:10" x14ac:dyDescent="0.25">
      <c r="A5425" s="9">
        <v>7825128283</v>
      </c>
      <c r="B5425" s="10" t="s">
        <v>7531</v>
      </c>
      <c r="C5425" s="13" t="str">
        <f>IF(B5425="","не указан"&amp;COUNTIF($A$3:$A5425,A5425),B5425)</f>
        <v>Не жилое</v>
      </c>
      <c r="D5425" s="10" t="str">
        <f t="shared" si="168"/>
        <v>7825128283Не жилое</v>
      </c>
      <c r="E5425" s="10" t="s">
        <v>7532</v>
      </c>
      <c r="F5425" s="10" t="s">
        <v>16</v>
      </c>
      <c r="G5425" s="10" t="s">
        <v>2118</v>
      </c>
      <c r="H5425" s="11" t="s">
        <v>2125</v>
      </c>
      <c r="I5425" s="2">
        <f t="shared" si="169"/>
        <v>1</v>
      </c>
      <c r="J5425" s="2" t="s">
        <v>11974</v>
      </c>
    </row>
    <row r="5426" spans="1:10" x14ac:dyDescent="0.25">
      <c r="A5426" s="12">
        <v>7825128290</v>
      </c>
      <c r="B5426" s="13" t="s">
        <v>5820</v>
      </c>
      <c r="C5426" s="13" t="str">
        <f>IF(B5426="","не указан"&amp;COUNTIF($A$3:$A5426,A5426),B5426)</f>
        <v>Дошкольное образовательное учреждение детский сад</v>
      </c>
      <c r="D5426" s="10" t="str">
        <f t="shared" si="168"/>
        <v>7825128290Дошкольное образовательное учреждение детский сад</v>
      </c>
      <c r="E5426" s="13" t="s">
        <v>5821</v>
      </c>
      <c r="F5426" s="13" t="s">
        <v>16</v>
      </c>
      <c r="G5426" s="13" t="s">
        <v>2118</v>
      </c>
      <c r="H5426" s="14" t="s">
        <v>2129</v>
      </c>
      <c r="I5426" s="2">
        <f t="shared" si="169"/>
        <v>1</v>
      </c>
      <c r="J5426" s="2" t="s">
        <v>11974</v>
      </c>
    </row>
    <row r="5427" spans="1:10" x14ac:dyDescent="0.25">
      <c r="A5427" s="9">
        <v>7825128318</v>
      </c>
      <c r="B5427" s="13"/>
      <c r="C5427" s="13" t="str">
        <f>IF(B5427="","не указан"&amp;COUNTIF($A$3:$A5427,A5427),B5427)</f>
        <v>не указан1</v>
      </c>
      <c r="D5427" s="10" t="str">
        <f t="shared" si="168"/>
        <v>7825128318не указан1</v>
      </c>
      <c r="E5427" s="10" t="s">
        <v>11332</v>
      </c>
      <c r="F5427" s="10" t="s">
        <v>16</v>
      </c>
      <c r="G5427" s="10" t="s">
        <v>2118</v>
      </c>
      <c r="H5427" s="11" t="s">
        <v>2130</v>
      </c>
      <c r="I5427" s="2">
        <f t="shared" si="169"/>
        <v>2</v>
      </c>
      <c r="J5427" s="2" t="s">
        <v>11974</v>
      </c>
    </row>
    <row r="5428" spans="1:10" x14ac:dyDescent="0.25">
      <c r="A5428" s="12">
        <v>7825128318</v>
      </c>
      <c r="B5428" s="13"/>
      <c r="C5428" s="13" t="str">
        <f>IF(B5428="","не указан"&amp;COUNTIF($A$3:$A5428,A5428),B5428)</f>
        <v>не указан2</v>
      </c>
      <c r="D5428" s="10" t="str">
        <f t="shared" si="168"/>
        <v>7825128318не указан2</v>
      </c>
      <c r="E5428" s="13" t="s">
        <v>11347</v>
      </c>
      <c r="F5428" s="13" t="s">
        <v>16</v>
      </c>
      <c r="G5428" s="13" t="s">
        <v>2118</v>
      </c>
      <c r="H5428" s="14" t="s">
        <v>2130</v>
      </c>
      <c r="I5428" s="2">
        <f t="shared" si="169"/>
        <v>1</v>
      </c>
      <c r="J5428" s="2" t="s">
        <v>11974</v>
      </c>
    </row>
    <row r="5429" spans="1:10" x14ac:dyDescent="0.25">
      <c r="A5429" s="9">
        <v>7825128325</v>
      </c>
      <c r="B5429" s="13"/>
      <c r="C5429" s="13" t="str">
        <f>IF(B5429="","не указан"&amp;COUNTIF($A$3:$A5429,A5429),B5429)</f>
        <v>не указан1</v>
      </c>
      <c r="D5429" s="10" t="str">
        <f t="shared" si="168"/>
        <v>7825128325не указан1</v>
      </c>
      <c r="E5429" s="10" t="s">
        <v>8273</v>
      </c>
      <c r="F5429" s="10" t="s">
        <v>16</v>
      </c>
      <c r="G5429" s="10" t="s">
        <v>2118</v>
      </c>
      <c r="H5429" s="11" t="s">
        <v>2157</v>
      </c>
      <c r="I5429" s="2">
        <f t="shared" si="169"/>
        <v>1</v>
      </c>
      <c r="J5429" s="2" t="s">
        <v>11974</v>
      </c>
    </row>
    <row r="5430" spans="1:10" x14ac:dyDescent="0.25">
      <c r="A5430" s="12">
        <v>7825128389</v>
      </c>
      <c r="B5430" s="13" t="s">
        <v>11315</v>
      </c>
      <c r="C5430" s="13" t="str">
        <f>IF(B5430="","не указан"&amp;COUNTIF($A$3:$A5430,A5430),B5430)</f>
        <v>Учебный корпус  Старшая школа</v>
      </c>
      <c r="D5430" s="10" t="str">
        <f t="shared" si="168"/>
        <v>7825128389Учебный корпус  Старшая школа</v>
      </c>
      <c r="E5430" s="13" t="s">
        <v>11316</v>
      </c>
      <c r="F5430" s="13" t="s">
        <v>16</v>
      </c>
      <c r="G5430" s="13" t="s">
        <v>2118</v>
      </c>
      <c r="H5430" s="14" t="s">
        <v>2180</v>
      </c>
      <c r="I5430" s="2">
        <f t="shared" si="169"/>
        <v>3</v>
      </c>
      <c r="J5430" s="2" t="s">
        <v>11974</v>
      </c>
    </row>
    <row r="5431" spans="1:10" x14ac:dyDescent="0.25">
      <c r="A5431" s="9">
        <v>7825128389</v>
      </c>
      <c r="B5431" s="10" t="s">
        <v>11382</v>
      </c>
      <c r="C5431" s="13" t="str">
        <f>IF(B5431="","не указан"&amp;COUNTIF($A$3:$A5431,A5431),B5431)</f>
        <v>Учебный корпус Дошкольное отделение</v>
      </c>
      <c r="D5431" s="10" t="str">
        <f t="shared" si="168"/>
        <v>7825128389Учебный корпус Дошкольное отделение</v>
      </c>
      <c r="E5431" s="10"/>
      <c r="F5431" s="10" t="s">
        <v>16</v>
      </c>
      <c r="G5431" s="10" t="s">
        <v>2118</v>
      </c>
      <c r="H5431" s="11" t="s">
        <v>2180</v>
      </c>
      <c r="I5431" s="2">
        <f t="shared" si="169"/>
        <v>2</v>
      </c>
      <c r="J5431" s="2" t="s">
        <v>11974</v>
      </c>
    </row>
    <row r="5432" spans="1:10" x14ac:dyDescent="0.25">
      <c r="A5432" s="12">
        <v>7825128389</v>
      </c>
      <c r="B5432" s="13" t="s">
        <v>11386</v>
      </c>
      <c r="C5432" s="13" t="str">
        <f>IF(B5432="","не указан"&amp;COUNTIF($A$3:$A5432,A5432),B5432)</f>
        <v>Учебный корпус Начальная школа</v>
      </c>
      <c r="D5432" s="10" t="str">
        <f t="shared" si="168"/>
        <v>7825128389Учебный корпус Начальная школа</v>
      </c>
      <c r="E5432" s="13" t="s">
        <v>11387</v>
      </c>
      <c r="F5432" s="13" t="s">
        <v>16</v>
      </c>
      <c r="G5432" s="13" t="s">
        <v>2118</v>
      </c>
      <c r="H5432" s="14" t="s">
        <v>2180</v>
      </c>
      <c r="I5432" s="2">
        <f t="shared" si="169"/>
        <v>1</v>
      </c>
      <c r="J5432" s="2" t="s">
        <v>11974</v>
      </c>
    </row>
    <row r="5433" spans="1:10" x14ac:dyDescent="0.25">
      <c r="A5433" s="9">
        <v>7825128413</v>
      </c>
      <c r="B5433" s="10" t="s">
        <v>5338</v>
      </c>
      <c r="C5433" s="13" t="str">
        <f>IF(B5433="","не указан"&amp;COUNTIF($A$3:$A5433,A5433),B5433)</f>
        <v>Детский сад № 75</v>
      </c>
      <c r="D5433" s="10" t="str">
        <f t="shared" si="168"/>
        <v>7825128413Детский сад № 75</v>
      </c>
      <c r="E5433" s="10"/>
      <c r="F5433" s="10" t="s">
        <v>16</v>
      </c>
      <c r="G5433" s="10" t="s">
        <v>2118</v>
      </c>
      <c r="H5433" s="11" t="s">
        <v>2161</v>
      </c>
      <c r="I5433" s="2">
        <f t="shared" si="169"/>
        <v>2</v>
      </c>
      <c r="J5433" s="2" t="s">
        <v>11974</v>
      </c>
    </row>
    <row r="5434" spans="1:10" x14ac:dyDescent="0.25">
      <c r="A5434" s="12">
        <v>7825128413</v>
      </c>
      <c r="B5434" s="13"/>
      <c r="C5434" s="13" t="str">
        <f>IF(B5434="","не указан"&amp;COUNTIF($A$3:$A5434,A5434),B5434)</f>
        <v>не указан2</v>
      </c>
      <c r="D5434" s="10" t="str">
        <f t="shared" si="168"/>
        <v>7825128413не указан2</v>
      </c>
      <c r="E5434" s="13" t="s">
        <v>5900</v>
      </c>
      <c r="F5434" s="13" t="s">
        <v>16</v>
      </c>
      <c r="G5434" s="13" t="s">
        <v>2118</v>
      </c>
      <c r="H5434" s="14" t="s">
        <v>2161</v>
      </c>
      <c r="I5434" s="2">
        <f t="shared" si="169"/>
        <v>1</v>
      </c>
      <c r="J5434" s="2" t="s">
        <v>11974</v>
      </c>
    </row>
    <row r="5435" spans="1:10" x14ac:dyDescent="0.25">
      <c r="A5435" s="9">
        <v>7825128438</v>
      </c>
      <c r="B5435" s="13"/>
      <c r="C5435" s="13" t="str">
        <f>IF(B5435="","не указан"&amp;COUNTIF($A$3:$A5435,A5435),B5435)</f>
        <v>не указан1</v>
      </c>
      <c r="D5435" s="10" t="str">
        <f t="shared" si="168"/>
        <v>7825128438не указан1</v>
      </c>
      <c r="E5435" s="10" t="s">
        <v>8341</v>
      </c>
      <c r="F5435" s="10" t="s">
        <v>16</v>
      </c>
      <c r="G5435" s="10" t="s">
        <v>2118</v>
      </c>
      <c r="H5435" s="11" t="s">
        <v>2134</v>
      </c>
      <c r="I5435" s="2">
        <f t="shared" si="169"/>
        <v>1</v>
      </c>
      <c r="J5435" s="2" t="s">
        <v>11974</v>
      </c>
    </row>
    <row r="5436" spans="1:10" x14ac:dyDescent="0.25">
      <c r="A5436" s="12">
        <v>7825128445</v>
      </c>
      <c r="B5436" s="13" t="s">
        <v>3994</v>
      </c>
      <c r="C5436" s="13" t="str">
        <f>IF(B5436="","не указан"&amp;COUNTIF($A$3:$A5436,A5436),B5436)</f>
        <v>ГБДОУ №59</v>
      </c>
      <c r="D5436" s="10" t="str">
        <f t="shared" si="168"/>
        <v>7825128445ГБДОУ №59</v>
      </c>
      <c r="E5436" s="13" t="s">
        <v>3995</v>
      </c>
      <c r="F5436" s="13" t="s">
        <v>16</v>
      </c>
      <c r="G5436" s="13" t="s">
        <v>2118</v>
      </c>
      <c r="H5436" s="14" t="s">
        <v>2175</v>
      </c>
      <c r="I5436" s="2">
        <f t="shared" si="169"/>
        <v>2</v>
      </c>
      <c r="J5436" s="2" t="s">
        <v>11974</v>
      </c>
    </row>
    <row r="5437" spans="1:10" x14ac:dyDescent="0.25">
      <c r="A5437" s="9">
        <v>7825128445</v>
      </c>
      <c r="B5437" s="13"/>
      <c r="C5437" s="13" t="str">
        <f>IF(B5437="","не указан"&amp;COUNTIF($A$3:$A5437,A5437),B5437)</f>
        <v>не указан2</v>
      </c>
      <c r="D5437" s="10" t="str">
        <f t="shared" si="168"/>
        <v>7825128445не указан2</v>
      </c>
      <c r="E5437" s="10"/>
      <c r="F5437" s="10" t="s">
        <v>16</v>
      </c>
      <c r="G5437" s="10" t="s">
        <v>2118</v>
      </c>
      <c r="H5437" s="11" t="s">
        <v>2175</v>
      </c>
      <c r="I5437" s="2">
        <f t="shared" si="169"/>
        <v>1</v>
      </c>
      <c r="J5437" s="2" t="s">
        <v>11974</v>
      </c>
    </row>
    <row r="5438" spans="1:10" x14ac:dyDescent="0.25">
      <c r="A5438" s="12">
        <v>7825128460</v>
      </c>
      <c r="B5438" s="13"/>
      <c r="C5438" s="13" t="str">
        <f>IF(B5438="","не указан"&amp;COUNTIF($A$3:$A5438,A5438),B5438)</f>
        <v>не указан1</v>
      </c>
      <c r="D5438" s="10" t="str">
        <f t="shared" si="168"/>
        <v>7825128460не указан1</v>
      </c>
      <c r="E5438" s="13" t="s">
        <v>11274</v>
      </c>
      <c r="F5438" s="13" t="s">
        <v>16</v>
      </c>
      <c r="G5438" s="13" t="s">
        <v>2118</v>
      </c>
      <c r="H5438" s="14" t="s">
        <v>2126</v>
      </c>
      <c r="I5438" s="2">
        <f t="shared" si="169"/>
        <v>2</v>
      </c>
      <c r="J5438" s="2" t="s">
        <v>11974</v>
      </c>
    </row>
    <row r="5439" spans="1:10" x14ac:dyDescent="0.25">
      <c r="A5439" s="9">
        <v>7825128460</v>
      </c>
      <c r="B5439" s="13"/>
      <c r="C5439" s="13" t="str">
        <f>IF(B5439="","не указан"&amp;COUNTIF($A$3:$A5439,A5439),B5439)</f>
        <v>не указан2</v>
      </c>
      <c r="D5439" s="10" t="str">
        <f t="shared" si="168"/>
        <v>7825128460не указан2</v>
      </c>
      <c r="E5439" s="10" t="s">
        <v>11345</v>
      </c>
      <c r="F5439" s="10" t="s">
        <v>16</v>
      </c>
      <c r="G5439" s="10" t="s">
        <v>2118</v>
      </c>
      <c r="H5439" s="11" t="s">
        <v>2126</v>
      </c>
      <c r="I5439" s="2">
        <f t="shared" si="169"/>
        <v>1</v>
      </c>
      <c r="J5439" s="2" t="s">
        <v>11974</v>
      </c>
    </row>
    <row r="5440" spans="1:10" x14ac:dyDescent="0.25">
      <c r="A5440" s="12">
        <v>7825128734</v>
      </c>
      <c r="B5440" s="13"/>
      <c r="C5440" s="13" t="str">
        <f>IF(B5440="","не указан"&amp;COUNTIF($A$3:$A5440,A5440),B5440)</f>
        <v>не указан1</v>
      </c>
      <c r="D5440" s="10" t="str">
        <f t="shared" si="168"/>
        <v>7825128734не указан1</v>
      </c>
      <c r="E5440" s="13" t="s">
        <v>4210</v>
      </c>
      <c r="F5440" s="13" t="s">
        <v>16</v>
      </c>
      <c r="G5440" s="13" t="s">
        <v>2118</v>
      </c>
      <c r="H5440" s="14" t="s">
        <v>2196</v>
      </c>
      <c r="I5440" s="2">
        <f t="shared" si="169"/>
        <v>2</v>
      </c>
      <c r="J5440" s="2" t="s">
        <v>11974</v>
      </c>
    </row>
    <row r="5441" spans="1:10" x14ac:dyDescent="0.25">
      <c r="A5441" s="9">
        <v>7825128734</v>
      </c>
      <c r="B5441" s="10" t="s">
        <v>11411</v>
      </c>
      <c r="C5441" s="13" t="str">
        <f>IF(B5441="","не указан"&amp;COUNTIF($A$3:$A5441,A5441),B5441)</f>
        <v>Учебный корпус №2 (флигель)</v>
      </c>
      <c r="D5441" s="10" t="str">
        <f t="shared" si="168"/>
        <v>7825128734Учебный корпус №2 (флигель)</v>
      </c>
      <c r="E5441" s="10" t="s">
        <v>11412</v>
      </c>
      <c r="F5441" s="10" t="s">
        <v>16</v>
      </c>
      <c r="G5441" s="10" t="s">
        <v>2118</v>
      </c>
      <c r="H5441" s="11" t="s">
        <v>2196</v>
      </c>
      <c r="I5441" s="2">
        <f t="shared" si="169"/>
        <v>1</v>
      </c>
      <c r="J5441" s="2" t="s">
        <v>11974</v>
      </c>
    </row>
    <row r="5442" spans="1:10" x14ac:dyDescent="0.25">
      <c r="A5442" s="12">
        <v>7825129093</v>
      </c>
      <c r="B5442" s="13"/>
      <c r="C5442" s="13" t="str">
        <f>IF(B5442="","не указан"&amp;COUNTIF($A$3:$A5442,A5442),B5442)</f>
        <v>не указан1</v>
      </c>
      <c r="D5442" s="10" t="str">
        <f t="shared" si="168"/>
        <v>7825129093не указан1</v>
      </c>
      <c r="E5442" s="13" t="s">
        <v>5764</v>
      </c>
      <c r="F5442" s="13" t="s">
        <v>16</v>
      </c>
      <c r="G5442" s="13" t="s">
        <v>2118</v>
      </c>
      <c r="H5442" s="14" t="s">
        <v>2147</v>
      </c>
      <c r="I5442" s="2">
        <f t="shared" si="169"/>
        <v>1</v>
      </c>
      <c r="J5442" s="2" t="s">
        <v>11974</v>
      </c>
    </row>
    <row r="5443" spans="1:10" x14ac:dyDescent="0.25">
      <c r="A5443" s="9">
        <v>7825129537</v>
      </c>
      <c r="B5443" s="13"/>
      <c r="C5443" s="13" t="str">
        <f>IF(B5443="","не указан"&amp;COUNTIF($A$3:$A5443,A5443),B5443)</f>
        <v>не указан1</v>
      </c>
      <c r="D5443" s="10" t="str">
        <f t="shared" si="168"/>
        <v>7825129537не указан1</v>
      </c>
      <c r="E5443" s="10" t="s">
        <v>8954</v>
      </c>
      <c r="F5443" s="10" t="s">
        <v>2243</v>
      </c>
      <c r="G5443" s="10" t="s">
        <v>2640</v>
      </c>
      <c r="H5443" s="11" t="s">
        <v>2689</v>
      </c>
      <c r="I5443" s="2">
        <f t="shared" si="169"/>
        <v>1</v>
      </c>
      <c r="J5443" s="2" t="s">
        <v>11974</v>
      </c>
    </row>
    <row r="5444" spans="1:10" x14ac:dyDescent="0.25">
      <c r="A5444" s="12">
        <v>7825129801</v>
      </c>
      <c r="B5444" s="13"/>
      <c r="C5444" s="13" t="str">
        <f>IF(B5444="","не указан"&amp;COUNTIF($A$3:$A5444,A5444),B5444)</f>
        <v>не указан1</v>
      </c>
      <c r="D5444" s="10" t="str">
        <f t="shared" ref="D5444:D5507" si="170">A5444&amp;C5444</f>
        <v>7825129801не указан1</v>
      </c>
      <c r="E5444" s="13" t="s">
        <v>8031</v>
      </c>
      <c r="F5444" s="13" t="s">
        <v>16</v>
      </c>
      <c r="G5444" s="13" t="s">
        <v>2118</v>
      </c>
      <c r="H5444" s="14" t="s">
        <v>2181</v>
      </c>
      <c r="I5444" s="2">
        <f t="shared" ref="I5444:I5507" si="171">COUNTIF(A5444:A12175,A5444)</f>
        <v>1</v>
      </c>
      <c r="J5444" s="2" t="s">
        <v>11974</v>
      </c>
    </row>
    <row r="5445" spans="1:10" x14ac:dyDescent="0.25">
      <c r="A5445" s="9">
        <v>7825129939</v>
      </c>
      <c r="B5445" s="13"/>
      <c r="C5445" s="13" t="str">
        <f>IF(B5445="","не указан"&amp;COUNTIF($A$3:$A5445,A5445),B5445)</f>
        <v>не указан1</v>
      </c>
      <c r="D5445" s="10" t="str">
        <f t="shared" si="170"/>
        <v>7825129939не указан1</v>
      </c>
      <c r="E5445" s="10" t="s">
        <v>6269</v>
      </c>
      <c r="F5445" s="10" t="s">
        <v>16</v>
      </c>
      <c r="G5445" s="10" t="s">
        <v>2118</v>
      </c>
      <c r="H5445" s="11" t="s">
        <v>2170</v>
      </c>
      <c r="I5445" s="2">
        <f t="shared" si="171"/>
        <v>1</v>
      </c>
      <c r="J5445" s="2" t="s">
        <v>11974</v>
      </c>
    </row>
    <row r="5446" spans="1:10" x14ac:dyDescent="0.25">
      <c r="A5446" s="12">
        <v>7825130028</v>
      </c>
      <c r="B5446" s="13" t="s">
        <v>6509</v>
      </c>
      <c r="C5446" s="13" t="str">
        <f>IF(B5446="","не указан"&amp;COUNTIF($A$3:$A5446,A5446),B5446)</f>
        <v>здание организации 1</v>
      </c>
      <c r="D5446" s="10" t="str">
        <f t="shared" si="170"/>
        <v>7825130028здание организации 1</v>
      </c>
      <c r="E5446" s="13"/>
      <c r="F5446" s="13" t="s">
        <v>16</v>
      </c>
      <c r="G5446" s="13" t="s">
        <v>2118</v>
      </c>
      <c r="H5446" s="14" t="s">
        <v>2224</v>
      </c>
      <c r="I5446" s="2">
        <f t="shared" si="171"/>
        <v>3</v>
      </c>
      <c r="J5446" s="2" t="s">
        <v>11974</v>
      </c>
    </row>
    <row r="5447" spans="1:10" x14ac:dyDescent="0.25">
      <c r="A5447" s="9">
        <v>7825130028</v>
      </c>
      <c r="B5447" s="10" t="s">
        <v>6511</v>
      </c>
      <c r="C5447" s="13" t="str">
        <f>IF(B5447="","не указан"&amp;COUNTIF($A$3:$A5447,A5447),B5447)</f>
        <v>здание организации 2</v>
      </c>
      <c r="D5447" s="10" t="str">
        <f t="shared" si="170"/>
        <v>7825130028здание организации 2</v>
      </c>
      <c r="E5447" s="10"/>
      <c r="F5447" s="10" t="s">
        <v>16</v>
      </c>
      <c r="G5447" s="10" t="s">
        <v>2118</v>
      </c>
      <c r="H5447" s="11" t="s">
        <v>2224</v>
      </c>
      <c r="I5447" s="2">
        <f t="shared" si="171"/>
        <v>2</v>
      </c>
      <c r="J5447" s="2" t="s">
        <v>11974</v>
      </c>
    </row>
    <row r="5448" spans="1:10" x14ac:dyDescent="0.25">
      <c r="A5448" s="12">
        <v>7825130028</v>
      </c>
      <c r="B5448" s="13" t="s">
        <v>6513</v>
      </c>
      <c r="C5448" s="13" t="str">
        <f>IF(B5448="","не указан"&amp;COUNTIF($A$3:$A5448,A5448),B5448)</f>
        <v>здание организации 3</v>
      </c>
      <c r="D5448" s="10" t="str">
        <f t="shared" si="170"/>
        <v>7825130028здание организации 3</v>
      </c>
      <c r="E5448" s="13"/>
      <c r="F5448" s="13" t="s">
        <v>16</v>
      </c>
      <c r="G5448" s="13" t="s">
        <v>2118</v>
      </c>
      <c r="H5448" s="14" t="s">
        <v>2224</v>
      </c>
      <c r="I5448" s="2">
        <f t="shared" si="171"/>
        <v>1</v>
      </c>
      <c r="J5448" s="2" t="s">
        <v>11974</v>
      </c>
    </row>
    <row r="5449" spans="1:10" x14ac:dyDescent="0.25">
      <c r="A5449" s="9">
        <v>7825130557</v>
      </c>
      <c r="B5449" s="10" t="s">
        <v>8217</v>
      </c>
      <c r="C5449" s="13" t="str">
        <f>IF(B5449="","не указан"&amp;COUNTIF($A$3:$A5449,A5449),B5449)</f>
        <v>образовательный корпус</v>
      </c>
      <c r="D5449" s="10" t="str">
        <f t="shared" si="170"/>
        <v>7825130557образовательный корпус</v>
      </c>
      <c r="E5449" s="10" t="s">
        <v>8218</v>
      </c>
      <c r="F5449" s="10" t="s">
        <v>16</v>
      </c>
      <c r="G5449" s="10" t="s">
        <v>2118</v>
      </c>
      <c r="H5449" s="11" t="s">
        <v>2122</v>
      </c>
      <c r="I5449" s="2">
        <f t="shared" si="171"/>
        <v>1</v>
      </c>
      <c r="J5449" s="2" t="s">
        <v>11974</v>
      </c>
    </row>
    <row r="5450" spans="1:10" x14ac:dyDescent="0.25">
      <c r="A5450" s="12">
        <v>7825131328</v>
      </c>
      <c r="B5450" s="13" t="s">
        <v>7552</v>
      </c>
      <c r="C5450" s="13" t="str">
        <f>IF(B5450="","не указан"&amp;COUNTIF($A$3:$A5450,A5450),B5450)</f>
        <v>Не жилой фонд</v>
      </c>
      <c r="D5450" s="10" t="str">
        <f t="shared" si="170"/>
        <v>7825131328Не жилой фонд</v>
      </c>
      <c r="E5450" s="13" t="s">
        <v>7553</v>
      </c>
      <c r="F5450" s="13" t="s">
        <v>2243</v>
      </c>
      <c r="G5450" s="13" t="s">
        <v>2428</v>
      </c>
      <c r="H5450" s="14" t="s">
        <v>2470</v>
      </c>
      <c r="I5450" s="2">
        <f t="shared" si="171"/>
        <v>1</v>
      </c>
      <c r="J5450" s="2" t="s">
        <v>11974</v>
      </c>
    </row>
    <row r="5451" spans="1:10" x14ac:dyDescent="0.25">
      <c r="A5451" s="9">
        <v>7825132508</v>
      </c>
      <c r="B5451" s="13"/>
      <c r="C5451" s="13" t="str">
        <f>IF(B5451="","не указан"&amp;COUNTIF($A$3:$A5451,A5451),B5451)</f>
        <v>не указан1</v>
      </c>
      <c r="D5451" s="10" t="str">
        <f t="shared" si="170"/>
        <v>7825132508не указан1</v>
      </c>
      <c r="E5451" s="10"/>
      <c r="F5451" s="10" t="s">
        <v>2243</v>
      </c>
      <c r="G5451" s="10" t="s">
        <v>2428</v>
      </c>
      <c r="H5451" s="11" t="s">
        <v>2486</v>
      </c>
      <c r="I5451" s="2">
        <f t="shared" si="171"/>
        <v>1</v>
      </c>
      <c r="J5451" s="2" t="s">
        <v>11974</v>
      </c>
    </row>
    <row r="5452" spans="1:10" x14ac:dyDescent="0.25">
      <c r="A5452" s="12">
        <v>7825132699</v>
      </c>
      <c r="B5452" s="13" t="s">
        <v>3348</v>
      </c>
      <c r="C5452" s="13" t="str">
        <f>IF(B5452="","не указан"&amp;COUNTIF($A$3:$A5452,A5452),B5452)</f>
        <v>Библиотека  "Измайловская" (сектор библтотека Книжной графики, Британской книги, Комиксов)</v>
      </c>
      <c r="D5452" s="10" t="str">
        <f t="shared" si="170"/>
        <v>7825132699Библиотека  "Измайловская" (сектор библтотека Книжной графики, Британской книги, Комиксов)</v>
      </c>
      <c r="E5452" s="13" t="s">
        <v>3349</v>
      </c>
      <c r="F5452" s="13" t="s">
        <v>2243</v>
      </c>
      <c r="G5452" s="13" t="s">
        <v>2428</v>
      </c>
      <c r="H5452" s="14" t="s">
        <v>2511</v>
      </c>
      <c r="I5452" s="2">
        <f t="shared" si="171"/>
        <v>16</v>
      </c>
      <c r="J5452" s="2" t="s">
        <v>11974</v>
      </c>
    </row>
    <row r="5453" spans="1:10" x14ac:dyDescent="0.25">
      <c r="A5453" s="9">
        <v>7825132699</v>
      </c>
      <c r="B5453" s="10" t="s">
        <v>3350</v>
      </c>
      <c r="C5453" s="13" t="str">
        <f>IF(B5453="","не указан"&amp;COUNTIF($A$3:$A5453,A5453),B5453)</f>
        <v>Библиотека "Бронницкая"</v>
      </c>
      <c r="D5453" s="10" t="str">
        <f t="shared" si="170"/>
        <v>7825132699Библиотека "Бронницкая"</v>
      </c>
      <c r="E5453" s="10" t="s">
        <v>3351</v>
      </c>
      <c r="F5453" s="10" t="s">
        <v>2243</v>
      </c>
      <c r="G5453" s="10" t="s">
        <v>2428</v>
      </c>
      <c r="H5453" s="11" t="s">
        <v>2511</v>
      </c>
      <c r="I5453" s="2">
        <f t="shared" si="171"/>
        <v>15</v>
      </c>
      <c r="J5453" s="2" t="s">
        <v>11974</v>
      </c>
    </row>
    <row r="5454" spans="1:10" x14ac:dyDescent="0.25">
      <c r="A5454" s="12">
        <v>7825132699</v>
      </c>
      <c r="B5454" s="13" t="s">
        <v>3353</v>
      </c>
      <c r="C5454" s="13" t="str">
        <f>IF(B5454="","не указан"&amp;COUNTIF($A$3:$A5454,A5454),B5454)</f>
        <v>Библиотека "Екатерингофская"</v>
      </c>
      <c r="D5454" s="10" t="str">
        <f t="shared" si="170"/>
        <v>7825132699Библиотека "Екатерингофская"</v>
      </c>
      <c r="E5454" s="13" t="s">
        <v>3354</v>
      </c>
      <c r="F5454" s="13" t="s">
        <v>2243</v>
      </c>
      <c r="G5454" s="13" t="s">
        <v>2428</v>
      </c>
      <c r="H5454" s="14" t="s">
        <v>2511</v>
      </c>
      <c r="I5454" s="2">
        <f t="shared" si="171"/>
        <v>14</v>
      </c>
      <c r="J5454" s="2" t="s">
        <v>11974</v>
      </c>
    </row>
    <row r="5455" spans="1:10" x14ac:dyDescent="0.25">
      <c r="A5455" s="9">
        <v>7825132699</v>
      </c>
      <c r="B5455" s="10" t="s">
        <v>3355</v>
      </c>
      <c r="C5455" s="13" t="str">
        <f>IF(B5455="","не указан"&amp;COUNTIF($A$3:$A5455,A5455),B5455)</f>
        <v>Библиотека "Измайловская"</v>
      </c>
      <c r="D5455" s="10" t="str">
        <f t="shared" si="170"/>
        <v>7825132699Библиотека "Измайловская"</v>
      </c>
      <c r="E5455" s="10" t="s">
        <v>3356</v>
      </c>
      <c r="F5455" s="10" t="s">
        <v>2243</v>
      </c>
      <c r="G5455" s="10" t="s">
        <v>2428</v>
      </c>
      <c r="H5455" s="11" t="s">
        <v>2511</v>
      </c>
      <c r="I5455" s="2">
        <f t="shared" si="171"/>
        <v>13</v>
      </c>
      <c r="J5455" s="2" t="s">
        <v>11974</v>
      </c>
    </row>
    <row r="5456" spans="1:10" x14ac:dyDescent="0.25">
      <c r="A5456" s="12">
        <v>7825132699</v>
      </c>
      <c r="B5456" s="13" t="s">
        <v>3357</v>
      </c>
      <c r="C5456" s="13" t="str">
        <f>IF(B5456="","не указан"&amp;COUNTIF($A$3:$A5456,A5456),B5456)</f>
        <v>Библиотека "Лиговская"</v>
      </c>
      <c r="D5456" s="10" t="str">
        <f t="shared" si="170"/>
        <v>7825132699Библиотека "Лиговская"</v>
      </c>
      <c r="E5456" s="13" t="s">
        <v>3358</v>
      </c>
      <c r="F5456" s="13" t="s">
        <v>2243</v>
      </c>
      <c r="G5456" s="13" t="s">
        <v>2428</v>
      </c>
      <c r="H5456" s="14" t="s">
        <v>2511</v>
      </c>
      <c r="I5456" s="2">
        <f t="shared" si="171"/>
        <v>12</v>
      </c>
      <c r="J5456" s="2" t="s">
        <v>11974</v>
      </c>
    </row>
    <row r="5457" spans="1:10" x14ac:dyDescent="0.25">
      <c r="A5457" s="9">
        <v>7825132699</v>
      </c>
      <c r="B5457" s="10" t="s">
        <v>3364</v>
      </c>
      <c r="C5457" s="13" t="str">
        <f>IF(B5457="","не указан"&amp;COUNTIF($A$3:$A5457,A5457),B5457)</f>
        <v>Библиотека "На Стремянной"</v>
      </c>
      <c r="D5457" s="10" t="str">
        <f t="shared" si="170"/>
        <v>7825132699Библиотека "На Стремянной"</v>
      </c>
      <c r="E5457" s="10" t="s">
        <v>3365</v>
      </c>
      <c r="F5457" s="10" t="s">
        <v>2243</v>
      </c>
      <c r="G5457" s="10" t="s">
        <v>2428</v>
      </c>
      <c r="H5457" s="11" t="s">
        <v>2511</v>
      </c>
      <c r="I5457" s="2">
        <f t="shared" si="171"/>
        <v>11</v>
      </c>
      <c r="J5457" s="2" t="s">
        <v>11974</v>
      </c>
    </row>
    <row r="5458" spans="1:10" x14ac:dyDescent="0.25">
      <c r="A5458" s="12">
        <v>7825132699</v>
      </c>
      <c r="B5458" s="13" t="s">
        <v>3367</v>
      </c>
      <c r="C5458" s="13" t="str">
        <f>IF(B5458="","не указан"&amp;COUNTIF($A$3:$A5458,A5458),B5458)</f>
        <v>Библиотека "Семеновская"</v>
      </c>
      <c r="D5458" s="10" t="str">
        <f t="shared" si="170"/>
        <v>7825132699Библиотека "Семеновская"</v>
      </c>
      <c r="E5458" s="13" t="s">
        <v>3368</v>
      </c>
      <c r="F5458" s="13" t="s">
        <v>2243</v>
      </c>
      <c r="G5458" s="13" t="s">
        <v>2428</v>
      </c>
      <c r="H5458" s="14" t="s">
        <v>2511</v>
      </c>
      <c r="I5458" s="2">
        <f t="shared" si="171"/>
        <v>10</v>
      </c>
      <c r="J5458" s="2" t="s">
        <v>11974</v>
      </c>
    </row>
    <row r="5459" spans="1:10" x14ac:dyDescent="0.25">
      <c r="A5459" s="9">
        <v>7825132699</v>
      </c>
      <c r="B5459" s="10" t="s">
        <v>3369</v>
      </c>
      <c r="C5459" s="13" t="str">
        <f>IF(B5459="","не указан"&amp;COUNTIF($A$3:$A5459,A5459),B5459)</f>
        <v>Библиотека "Старая Коломна"</v>
      </c>
      <c r="D5459" s="10" t="str">
        <f t="shared" si="170"/>
        <v>7825132699Библиотека "Старая Коломна"</v>
      </c>
      <c r="E5459" s="10"/>
      <c r="F5459" s="10" t="s">
        <v>2243</v>
      </c>
      <c r="G5459" s="10" t="s">
        <v>2428</v>
      </c>
      <c r="H5459" s="11" t="s">
        <v>2511</v>
      </c>
      <c r="I5459" s="2">
        <f t="shared" si="171"/>
        <v>9</v>
      </c>
      <c r="J5459" s="2" t="s">
        <v>11974</v>
      </c>
    </row>
    <row r="5460" spans="1:10" x14ac:dyDescent="0.25">
      <c r="A5460" s="12">
        <v>7825132699</v>
      </c>
      <c r="B5460" s="13" t="s">
        <v>3382</v>
      </c>
      <c r="C5460" s="13" t="str">
        <f>IF(B5460="","не указан"&amp;COUNTIF($A$3:$A5460,A5460),B5460)</f>
        <v>Библиотека им. А.И. Герцена</v>
      </c>
      <c r="D5460" s="10" t="str">
        <f t="shared" si="170"/>
        <v>7825132699Библиотека им. А.И. Герцена</v>
      </c>
      <c r="E5460" s="13"/>
      <c r="F5460" s="13" t="s">
        <v>2243</v>
      </c>
      <c r="G5460" s="13" t="s">
        <v>2428</v>
      </c>
      <c r="H5460" s="14" t="s">
        <v>2511</v>
      </c>
      <c r="I5460" s="2">
        <f t="shared" si="171"/>
        <v>8</v>
      </c>
      <c r="J5460" s="2" t="s">
        <v>11974</v>
      </c>
    </row>
    <row r="5461" spans="1:10" x14ac:dyDescent="0.25">
      <c r="A5461" s="9">
        <v>7825132699</v>
      </c>
      <c r="B5461" s="10" t="s">
        <v>3383</v>
      </c>
      <c r="C5461" s="13" t="str">
        <f>IF(B5461="","не указан"&amp;COUNTIF($A$3:$A5461,A5461),B5461)</f>
        <v>Библиотека им. А.С. Грибоедова</v>
      </c>
      <c r="D5461" s="10" t="str">
        <f t="shared" si="170"/>
        <v>7825132699Библиотека им. А.С. Грибоедова</v>
      </c>
      <c r="E5461" s="10" t="s">
        <v>3384</v>
      </c>
      <c r="F5461" s="10" t="s">
        <v>2243</v>
      </c>
      <c r="G5461" s="10" t="s">
        <v>2428</v>
      </c>
      <c r="H5461" s="11" t="s">
        <v>2511</v>
      </c>
      <c r="I5461" s="2">
        <f t="shared" si="171"/>
        <v>7</v>
      </c>
      <c r="J5461" s="2" t="s">
        <v>11974</v>
      </c>
    </row>
    <row r="5462" spans="1:10" x14ac:dyDescent="0.25">
      <c r="A5462" s="12">
        <v>7825132699</v>
      </c>
      <c r="B5462" s="13" t="s">
        <v>3392</v>
      </c>
      <c r="C5462" s="13" t="str">
        <f>IF(B5462="","не указан"&amp;COUNTIF($A$3:$A5462,A5462),B5462)</f>
        <v>Библиотека им. К.А. Тимирязева</v>
      </c>
      <c r="D5462" s="10" t="str">
        <f t="shared" si="170"/>
        <v>7825132699Библиотека им. К.А. Тимирязева</v>
      </c>
      <c r="E5462" s="13"/>
      <c r="F5462" s="13" t="s">
        <v>2243</v>
      </c>
      <c r="G5462" s="13" t="s">
        <v>2428</v>
      </c>
      <c r="H5462" s="14" t="s">
        <v>2511</v>
      </c>
      <c r="I5462" s="2">
        <f t="shared" si="171"/>
        <v>6</v>
      </c>
      <c r="J5462" s="2" t="s">
        <v>11974</v>
      </c>
    </row>
    <row r="5463" spans="1:10" x14ac:dyDescent="0.25">
      <c r="A5463" s="9">
        <v>7825132699</v>
      </c>
      <c r="B5463" s="10" t="s">
        <v>3393</v>
      </c>
      <c r="C5463" s="13" t="str">
        <f>IF(B5463="","не указан"&amp;COUNTIF($A$3:$A5463,A5463),B5463)</f>
        <v>Библиотека им. М.Ю. Лермонтова</v>
      </c>
      <c r="D5463" s="10" t="str">
        <f t="shared" si="170"/>
        <v>7825132699Библиотека им. М.Ю. Лермонтова</v>
      </c>
      <c r="E5463" s="10" t="s">
        <v>3394</v>
      </c>
      <c r="F5463" s="10" t="s">
        <v>2243</v>
      </c>
      <c r="G5463" s="10" t="s">
        <v>2428</v>
      </c>
      <c r="H5463" s="11" t="s">
        <v>2511</v>
      </c>
      <c r="I5463" s="2">
        <f t="shared" si="171"/>
        <v>5</v>
      </c>
      <c r="J5463" s="2" t="s">
        <v>11974</v>
      </c>
    </row>
    <row r="5464" spans="1:10" x14ac:dyDescent="0.25">
      <c r="A5464" s="12">
        <v>7825132699</v>
      </c>
      <c r="B5464" s="13" t="s">
        <v>3395</v>
      </c>
      <c r="C5464" s="13" t="str">
        <f>IF(B5464="","не указан"&amp;COUNTIF($A$3:$A5464,A5464),B5464)</f>
        <v>Библиотека им. Н.А. Некрасова, Центр управления фондом, Отдел развития проектов и программ</v>
      </c>
      <c r="D5464" s="10" t="str">
        <f t="shared" si="170"/>
        <v>7825132699Библиотека им. Н.А. Некрасова, Центр управления фондом, Отдел развития проектов и программ</v>
      </c>
      <c r="E5464" s="13" t="s">
        <v>3396</v>
      </c>
      <c r="F5464" s="13" t="s">
        <v>2243</v>
      </c>
      <c r="G5464" s="13" t="s">
        <v>2428</v>
      </c>
      <c r="H5464" s="14" t="s">
        <v>2511</v>
      </c>
      <c r="I5464" s="2">
        <f t="shared" si="171"/>
        <v>4</v>
      </c>
      <c r="J5464" s="2" t="s">
        <v>11974</v>
      </c>
    </row>
    <row r="5465" spans="1:10" x14ac:dyDescent="0.25">
      <c r="A5465" s="9">
        <v>7825132699</v>
      </c>
      <c r="B5465" s="10" t="s">
        <v>4944</v>
      </c>
      <c r="C5465" s="13" t="str">
        <f>IF(B5465="","не указан"&amp;COUNTIF($A$3:$A5465,A5465),B5465)</f>
        <v>Детская библиотека</v>
      </c>
      <c r="D5465" s="10" t="str">
        <f t="shared" si="170"/>
        <v>7825132699Детская библиотека</v>
      </c>
      <c r="E5465" s="10" t="s">
        <v>4945</v>
      </c>
      <c r="F5465" s="10" t="s">
        <v>2243</v>
      </c>
      <c r="G5465" s="10" t="s">
        <v>2428</v>
      </c>
      <c r="H5465" s="11" t="s">
        <v>2511</v>
      </c>
      <c r="I5465" s="2">
        <f t="shared" si="171"/>
        <v>3</v>
      </c>
      <c r="J5465" s="2" t="s">
        <v>11974</v>
      </c>
    </row>
    <row r="5466" spans="1:10" x14ac:dyDescent="0.25">
      <c r="A5466" s="12">
        <v>7825132699</v>
      </c>
      <c r="B5466" s="13" t="s">
        <v>10344</v>
      </c>
      <c r="C5466" s="13" t="str">
        <f>IF(B5466="","не указан"&amp;COUNTIF($A$3:$A5466,A5466),B5466)</f>
        <v>Служебное помещение</v>
      </c>
      <c r="D5466" s="10" t="str">
        <f t="shared" si="170"/>
        <v>7825132699Служебное помещение</v>
      </c>
      <c r="E5466" s="13" t="s">
        <v>10345</v>
      </c>
      <c r="F5466" s="13" t="s">
        <v>2243</v>
      </c>
      <c r="G5466" s="13" t="s">
        <v>2428</v>
      </c>
      <c r="H5466" s="14" t="s">
        <v>2511</v>
      </c>
      <c r="I5466" s="2">
        <f t="shared" si="171"/>
        <v>2</v>
      </c>
      <c r="J5466" s="2" t="s">
        <v>11974</v>
      </c>
    </row>
    <row r="5467" spans="1:10" x14ac:dyDescent="0.25">
      <c r="A5467" s="9">
        <v>7825132699</v>
      </c>
      <c r="B5467" s="10" t="s">
        <v>11682</v>
      </c>
      <c r="C5467" s="13" t="str">
        <f>IF(B5467="","не указан"&amp;COUNTIF($A$3:$A5467,A5467),B5467)</f>
        <v>Центр управления фондом. Сектор учета и хранения</v>
      </c>
      <c r="D5467" s="10" t="str">
        <f t="shared" si="170"/>
        <v>7825132699Центр управления фондом. Сектор учета и хранения</v>
      </c>
      <c r="E5467" s="10" t="s">
        <v>11683</v>
      </c>
      <c r="F5467" s="10" t="s">
        <v>2243</v>
      </c>
      <c r="G5467" s="10" t="s">
        <v>2428</v>
      </c>
      <c r="H5467" s="11" t="s">
        <v>2511</v>
      </c>
      <c r="I5467" s="2">
        <f t="shared" si="171"/>
        <v>1</v>
      </c>
      <c r="J5467" s="2" t="s">
        <v>11974</v>
      </c>
    </row>
    <row r="5468" spans="1:10" x14ac:dyDescent="0.25">
      <c r="A5468" s="12">
        <v>7825133195</v>
      </c>
      <c r="B5468" s="13" t="s">
        <v>10525</v>
      </c>
      <c r="C5468" s="13" t="str">
        <f>IF(B5468="","не указан"&amp;COUNTIF($A$3:$A5468,A5468),B5468)</f>
        <v>СПб ГБОУ ДПО "Учебно-методический центр развития образования в сфере культуры и искусства Санкт-Петербурга"</v>
      </c>
      <c r="D5468" s="10" t="str">
        <f t="shared" si="170"/>
        <v>7825133195СПб ГБОУ ДПО "Учебно-методический центр развития образования в сфере культуры и искусства Санкт-Петербурга"</v>
      </c>
      <c r="E5468" s="13"/>
      <c r="F5468" s="13" t="s">
        <v>2243</v>
      </c>
      <c r="G5468" s="13" t="s">
        <v>2428</v>
      </c>
      <c r="H5468" s="14" t="s">
        <v>2431</v>
      </c>
      <c r="I5468" s="2">
        <f t="shared" si="171"/>
        <v>1</v>
      </c>
      <c r="J5468" s="2" t="s">
        <v>11974</v>
      </c>
    </row>
    <row r="5469" spans="1:10" x14ac:dyDescent="0.25">
      <c r="A5469" s="9">
        <v>7825133477</v>
      </c>
      <c r="B5469" s="13"/>
      <c r="C5469" s="13" t="str">
        <f>IF(B5469="","не указан"&amp;COUNTIF($A$3:$A5469,A5469),B5469)</f>
        <v>не указан1</v>
      </c>
      <c r="D5469" s="10" t="str">
        <f t="shared" si="170"/>
        <v>7825133477не указан1</v>
      </c>
      <c r="E5469" s="10"/>
      <c r="F5469" s="10" t="s">
        <v>2243</v>
      </c>
      <c r="G5469" s="10" t="s">
        <v>2428</v>
      </c>
      <c r="H5469" s="11" t="s">
        <v>2465</v>
      </c>
      <c r="I5469" s="2">
        <f t="shared" si="171"/>
        <v>1</v>
      </c>
      <c r="J5469" s="2" t="s">
        <v>11974</v>
      </c>
    </row>
    <row r="5470" spans="1:10" x14ac:dyDescent="0.25">
      <c r="A5470" s="12">
        <v>7825134223</v>
      </c>
      <c r="B5470" s="13" t="s">
        <v>7678</v>
      </c>
      <c r="C5470" s="13" t="str">
        <f>IF(B5470="","не указан"&amp;COUNTIF($A$3:$A5470,A5470),B5470)</f>
        <v>нежилое здание (здание гаража музыкального училища)</v>
      </c>
      <c r="D5470" s="10" t="str">
        <f t="shared" si="170"/>
        <v>7825134223нежилое здание (здание гаража музыкального училища)</v>
      </c>
      <c r="E5470" s="13" t="s">
        <v>7679</v>
      </c>
      <c r="F5470" s="13" t="s">
        <v>2243</v>
      </c>
      <c r="G5470" s="13" t="s">
        <v>2428</v>
      </c>
      <c r="H5470" s="14" t="s">
        <v>2443</v>
      </c>
      <c r="I5470" s="2">
        <f t="shared" si="171"/>
        <v>4</v>
      </c>
      <c r="J5470" s="2" t="s">
        <v>11974</v>
      </c>
    </row>
    <row r="5471" spans="1:10" x14ac:dyDescent="0.25">
      <c r="A5471" s="9">
        <v>7825134223</v>
      </c>
      <c r="B5471" s="10" t="s">
        <v>7828</v>
      </c>
      <c r="C5471" s="13" t="str">
        <f>IF(B5471="","не указан"&amp;COUNTIF($A$3:$A5471,A5471),B5471)</f>
        <v>Нежилое учебное учреждение</v>
      </c>
      <c r="D5471" s="10" t="str">
        <f t="shared" si="170"/>
        <v>7825134223Нежилое учебное учреждение</v>
      </c>
      <c r="E5471" s="10" t="s">
        <v>7829</v>
      </c>
      <c r="F5471" s="10" t="s">
        <v>2243</v>
      </c>
      <c r="G5471" s="10" t="s">
        <v>2428</v>
      </c>
      <c r="H5471" s="11" t="s">
        <v>2443</v>
      </c>
      <c r="I5471" s="2">
        <f t="shared" si="171"/>
        <v>3</v>
      </c>
      <c r="J5471" s="2" t="s">
        <v>11974</v>
      </c>
    </row>
    <row r="5472" spans="1:10" x14ac:dyDescent="0.25">
      <c r="A5472" s="12">
        <v>7825134223</v>
      </c>
      <c r="B5472" s="13"/>
      <c r="C5472" s="13" t="str">
        <f>IF(B5472="","не указан"&amp;COUNTIF($A$3:$A5472,A5472),B5472)</f>
        <v>не указан3</v>
      </c>
      <c r="D5472" s="10" t="str">
        <f t="shared" si="170"/>
        <v>7825134223не указан3</v>
      </c>
      <c r="E5472" s="13" t="s">
        <v>8236</v>
      </c>
      <c r="F5472" s="13" t="s">
        <v>2243</v>
      </c>
      <c r="G5472" s="13" t="s">
        <v>2428</v>
      </c>
      <c r="H5472" s="14" t="s">
        <v>2443</v>
      </c>
      <c r="I5472" s="2">
        <f t="shared" si="171"/>
        <v>2</v>
      </c>
      <c r="J5472" s="2" t="s">
        <v>11974</v>
      </c>
    </row>
    <row r="5473" spans="1:10" x14ac:dyDescent="0.25">
      <c r="A5473" s="9">
        <v>7825134223</v>
      </c>
      <c r="B5473" s="13"/>
      <c r="C5473" s="13" t="str">
        <f>IF(B5473="","не указан"&amp;COUNTIF($A$3:$A5473,A5473),B5473)</f>
        <v>не указан4</v>
      </c>
      <c r="D5473" s="10" t="str">
        <f t="shared" si="170"/>
        <v>7825134223не указан4</v>
      </c>
      <c r="E5473" s="10" t="s">
        <v>11219</v>
      </c>
      <c r="F5473" s="10" t="s">
        <v>2243</v>
      </c>
      <c r="G5473" s="10" t="s">
        <v>2428</v>
      </c>
      <c r="H5473" s="11" t="s">
        <v>2443</v>
      </c>
      <c r="I5473" s="2">
        <f t="shared" si="171"/>
        <v>1</v>
      </c>
      <c r="J5473" s="2" t="s">
        <v>11974</v>
      </c>
    </row>
    <row r="5474" spans="1:10" x14ac:dyDescent="0.25">
      <c r="A5474" s="12">
        <v>7825330281</v>
      </c>
      <c r="B5474" s="13"/>
      <c r="C5474" s="13" t="str">
        <f>IF(B5474="","не указан"&amp;COUNTIF($A$3:$A5474,A5474),B5474)</f>
        <v>не указан1</v>
      </c>
      <c r="D5474" s="10" t="str">
        <f t="shared" si="170"/>
        <v>7825330281не указан1</v>
      </c>
      <c r="E5474" s="13" t="s">
        <v>3006</v>
      </c>
      <c r="F5474" s="13" t="s">
        <v>16</v>
      </c>
      <c r="G5474" s="13" t="s">
        <v>2118</v>
      </c>
      <c r="H5474" s="14" t="s">
        <v>2230</v>
      </c>
      <c r="I5474" s="2">
        <f t="shared" si="171"/>
        <v>4</v>
      </c>
      <c r="J5474" s="2" t="s">
        <v>11974</v>
      </c>
    </row>
    <row r="5475" spans="1:10" x14ac:dyDescent="0.25">
      <c r="A5475" s="9">
        <v>7825330281</v>
      </c>
      <c r="B5475" s="10" t="s">
        <v>4239</v>
      </c>
      <c r="C5475" s="13" t="str">
        <f>IF(B5475="","не указан"&amp;COUNTIF($A$3:$A5475,A5475),B5475)</f>
        <v>Городской гастроэнтерологический центр</v>
      </c>
      <c r="D5475" s="10" t="str">
        <f t="shared" si="170"/>
        <v>7825330281Городской гастроэнтерологический центр</v>
      </c>
      <c r="E5475" s="10" t="s">
        <v>4240</v>
      </c>
      <c r="F5475" s="10" t="s">
        <v>16</v>
      </c>
      <c r="G5475" s="10" t="s">
        <v>2118</v>
      </c>
      <c r="H5475" s="11" t="s">
        <v>2230</v>
      </c>
      <c r="I5475" s="2">
        <f t="shared" si="171"/>
        <v>3</v>
      </c>
      <c r="J5475" s="2" t="s">
        <v>11974</v>
      </c>
    </row>
    <row r="5476" spans="1:10" x14ac:dyDescent="0.25">
      <c r="A5476" s="12">
        <v>7825330281</v>
      </c>
      <c r="B5476" s="13" t="s">
        <v>5427</v>
      </c>
      <c r="C5476" s="13" t="str">
        <f>IF(B5476="","не указан"&amp;COUNTIF($A$3:$A5476,A5476),B5476)</f>
        <v>Детское поликлиническое отделение №12</v>
      </c>
      <c r="D5476" s="10" t="str">
        <f t="shared" si="170"/>
        <v>7825330281Детское поликлиническое отделение №12</v>
      </c>
      <c r="E5476" s="13" t="s">
        <v>5428</v>
      </c>
      <c r="F5476" s="13" t="s">
        <v>16</v>
      </c>
      <c r="G5476" s="13" t="s">
        <v>2118</v>
      </c>
      <c r="H5476" s="14" t="s">
        <v>2230</v>
      </c>
      <c r="I5476" s="2">
        <f t="shared" si="171"/>
        <v>2</v>
      </c>
      <c r="J5476" s="2" t="s">
        <v>11974</v>
      </c>
    </row>
    <row r="5477" spans="1:10" x14ac:dyDescent="0.25">
      <c r="A5477" s="9">
        <v>7825330281</v>
      </c>
      <c r="B5477" s="10" t="s">
        <v>9675</v>
      </c>
      <c r="C5477" s="13" t="str">
        <f>IF(B5477="","не указан"&amp;COUNTIF($A$3:$A5477,A5477),B5477)</f>
        <v>Поликлиническое отделение №37</v>
      </c>
      <c r="D5477" s="10" t="str">
        <f t="shared" si="170"/>
        <v>7825330281Поликлиническое отделение №37</v>
      </c>
      <c r="E5477" s="10" t="s">
        <v>9676</v>
      </c>
      <c r="F5477" s="10" t="s">
        <v>16</v>
      </c>
      <c r="G5477" s="10" t="s">
        <v>2118</v>
      </c>
      <c r="H5477" s="11" t="s">
        <v>2230</v>
      </c>
      <c r="I5477" s="2">
        <f t="shared" si="171"/>
        <v>1</v>
      </c>
      <c r="J5477" s="2" t="s">
        <v>11974</v>
      </c>
    </row>
    <row r="5478" spans="1:10" x14ac:dyDescent="0.25">
      <c r="A5478" s="12">
        <v>7825330764</v>
      </c>
      <c r="B5478" s="13" t="s">
        <v>4176</v>
      </c>
      <c r="C5478" s="13" t="str">
        <f>IF(B5478="","не указан"&amp;COUNTIF($A$3:$A5478,A5478),B5478)</f>
        <v>Главное здание театра</v>
      </c>
      <c r="D5478" s="10" t="str">
        <f t="shared" si="170"/>
        <v>7825330764Главное здание театра</v>
      </c>
      <c r="E5478" s="13" t="s">
        <v>4177</v>
      </c>
      <c r="F5478" s="13" t="s">
        <v>2243</v>
      </c>
      <c r="G5478" s="13" t="s">
        <v>2428</v>
      </c>
      <c r="H5478" s="14" t="s">
        <v>2525</v>
      </c>
      <c r="I5478" s="2">
        <f t="shared" si="171"/>
        <v>1</v>
      </c>
      <c r="J5478" s="2" t="s">
        <v>11974</v>
      </c>
    </row>
    <row r="5479" spans="1:10" x14ac:dyDescent="0.25">
      <c r="A5479" s="9">
        <v>7825331119</v>
      </c>
      <c r="B5479" s="10" t="s">
        <v>8493</v>
      </c>
      <c r="C5479" s="13" t="str">
        <f>IF(B5479="","не указан"&amp;COUNTIF($A$3:$A5479,A5479),B5479)</f>
        <v>организация предоставления дополнительного профессионального образования</v>
      </c>
      <c r="D5479" s="10" t="str">
        <f t="shared" si="170"/>
        <v>7825331119организация предоставления дополнительного профессионального образования</v>
      </c>
      <c r="E5479" s="10" t="s">
        <v>8494</v>
      </c>
      <c r="F5479" s="10" t="s">
        <v>2243</v>
      </c>
      <c r="G5479" s="10" t="s">
        <v>2265</v>
      </c>
      <c r="H5479" s="11" t="s">
        <v>2266</v>
      </c>
      <c r="I5479" s="2">
        <f t="shared" si="171"/>
        <v>1</v>
      </c>
      <c r="J5479" s="2" t="s">
        <v>11974</v>
      </c>
    </row>
    <row r="5480" spans="1:10" x14ac:dyDescent="0.25">
      <c r="A5480" s="12">
        <v>7825331790</v>
      </c>
      <c r="B5480" s="13"/>
      <c r="C5480" s="13" t="str">
        <f>IF(B5480="","не указан"&amp;COUNTIF($A$3:$A5480,A5480),B5480)</f>
        <v>не указан1</v>
      </c>
      <c r="D5480" s="10" t="str">
        <f t="shared" si="170"/>
        <v>7825331790не указан1</v>
      </c>
      <c r="E5480" s="13" t="s">
        <v>9581</v>
      </c>
      <c r="F5480" s="13" t="s">
        <v>2243</v>
      </c>
      <c r="G5480" s="13" t="s">
        <v>2317</v>
      </c>
      <c r="H5480" s="14" t="s">
        <v>2320</v>
      </c>
      <c r="I5480" s="2">
        <f t="shared" si="171"/>
        <v>1</v>
      </c>
      <c r="J5480" s="2" t="s">
        <v>11974</v>
      </c>
    </row>
    <row r="5481" spans="1:10" x14ac:dyDescent="0.25">
      <c r="A5481" s="9">
        <v>7825332472</v>
      </c>
      <c r="B5481" s="10" t="s">
        <v>2937</v>
      </c>
      <c r="C5481" s="13" t="str">
        <f>IF(B5481="","не указан"&amp;COUNTIF($A$3:$A5481,A5481),B5481)</f>
        <v>Административно-складское</v>
      </c>
      <c r="D5481" s="10" t="str">
        <f t="shared" si="170"/>
        <v>7825332472Административно-складское</v>
      </c>
      <c r="E5481" s="10" t="s">
        <v>2938</v>
      </c>
      <c r="F5481" s="10" t="s">
        <v>2243</v>
      </c>
      <c r="G5481" s="10" t="s">
        <v>2428</v>
      </c>
      <c r="H5481" s="11" t="s">
        <v>2518</v>
      </c>
      <c r="I5481" s="2">
        <f t="shared" si="171"/>
        <v>14</v>
      </c>
      <c r="J5481" s="2" t="s">
        <v>11974</v>
      </c>
    </row>
    <row r="5482" spans="1:10" x14ac:dyDescent="0.25">
      <c r="A5482" s="12">
        <v>7825332472</v>
      </c>
      <c r="B5482" s="13" t="s">
        <v>5943</v>
      </c>
      <c r="C5482" s="13" t="str">
        <f>IF(B5482="","не указан"&amp;COUNTIF($A$3:$A5482,A5482),B5482)</f>
        <v>Екатерининское собрание (нежилое, административное, концертное здание)</v>
      </c>
      <c r="D5482" s="10" t="str">
        <f t="shared" si="170"/>
        <v>7825332472Екатерининское собрание (нежилое, административное, концертное здание)</v>
      </c>
      <c r="E5482" s="13" t="s">
        <v>5944</v>
      </c>
      <c r="F5482" s="13" t="s">
        <v>2243</v>
      </c>
      <c r="G5482" s="13" t="s">
        <v>2428</v>
      </c>
      <c r="H5482" s="14" t="s">
        <v>2518</v>
      </c>
      <c r="I5482" s="2">
        <f t="shared" si="171"/>
        <v>13</v>
      </c>
      <c r="J5482" s="2" t="s">
        <v>11974</v>
      </c>
    </row>
    <row r="5483" spans="1:10" x14ac:dyDescent="0.25">
      <c r="A5483" s="9">
        <v>7825332472</v>
      </c>
      <c r="B5483" s="10" t="s">
        <v>6869</v>
      </c>
      <c r="C5483" s="13" t="str">
        <f>IF(B5483="","не указан"&amp;COUNTIF($A$3:$A5483,A5483),B5483)</f>
        <v>Концертный зал</v>
      </c>
      <c r="D5483" s="10" t="str">
        <f t="shared" si="170"/>
        <v>7825332472Концертный зал</v>
      </c>
      <c r="E5483" s="10" t="s">
        <v>6870</v>
      </c>
      <c r="F5483" s="10" t="s">
        <v>2243</v>
      </c>
      <c r="G5483" s="10" t="s">
        <v>2428</v>
      </c>
      <c r="H5483" s="11" t="s">
        <v>2518</v>
      </c>
      <c r="I5483" s="2">
        <f t="shared" si="171"/>
        <v>12</v>
      </c>
      <c r="J5483" s="2" t="s">
        <v>11974</v>
      </c>
    </row>
    <row r="5484" spans="1:10" x14ac:dyDescent="0.25">
      <c r="A5484" s="12">
        <v>7825332472</v>
      </c>
      <c r="B5484" s="13" t="s">
        <v>6962</v>
      </c>
      <c r="C5484" s="13" t="str">
        <f>IF(B5484="","не указан"&amp;COUNTIF($A$3:$A5484,A5484),B5484)</f>
        <v>Костюмерный склад</v>
      </c>
      <c r="D5484" s="10" t="str">
        <f t="shared" si="170"/>
        <v>7825332472Костюмерный склад</v>
      </c>
      <c r="E5484" s="13" t="s">
        <v>6963</v>
      </c>
      <c r="F5484" s="13" t="s">
        <v>2243</v>
      </c>
      <c r="G5484" s="13" t="s">
        <v>2428</v>
      </c>
      <c r="H5484" s="14" t="s">
        <v>2518</v>
      </c>
      <c r="I5484" s="2">
        <f t="shared" si="171"/>
        <v>11</v>
      </c>
      <c r="J5484" s="2" t="s">
        <v>11974</v>
      </c>
    </row>
    <row r="5485" spans="1:10" x14ac:dyDescent="0.25">
      <c r="A5485" s="9">
        <v>7825332472</v>
      </c>
      <c r="B5485" s="13"/>
      <c r="C5485" s="13" t="str">
        <f>IF(B5485="","не указан"&amp;COUNTIF($A$3:$A5485,A5485),B5485)</f>
        <v>не указан5</v>
      </c>
      <c r="D5485" s="10" t="str">
        <f t="shared" si="170"/>
        <v>7825332472не указан5</v>
      </c>
      <c r="E5485" s="10" t="s">
        <v>10016</v>
      </c>
      <c r="F5485" s="10" t="s">
        <v>2243</v>
      </c>
      <c r="G5485" s="10" t="s">
        <v>2428</v>
      </c>
      <c r="H5485" s="11" t="s">
        <v>2518</v>
      </c>
      <c r="I5485" s="2">
        <f t="shared" si="171"/>
        <v>10</v>
      </c>
      <c r="J5485" s="2" t="s">
        <v>11974</v>
      </c>
    </row>
    <row r="5486" spans="1:10" x14ac:dyDescent="0.25">
      <c r="A5486" s="12">
        <v>7825332472</v>
      </c>
      <c r="B5486" s="13"/>
      <c r="C5486" s="13" t="str">
        <f>IF(B5486="","не указан"&amp;COUNTIF($A$3:$A5486,A5486),B5486)</f>
        <v>не указан6</v>
      </c>
      <c r="D5486" s="10" t="str">
        <f t="shared" si="170"/>
        <v>7825332472не указан6</v>
      </c>
      <c r="E5486" s="13" t="s">
        <v>10018</v>
      </c>
      <c r="F5486" s="13" t="s">
        <v>2243</v>
      </c>
      <c r="G5486" s="13" t="s">
        <v>2428</v>
      </c>
      <c r="H5486" s="14" t="s">
        <v>2518</v>
      </c>
      <c r="I5486" s="2">
        <f t="shared" si="171"/>
        <v>9</v>
      </c>
      <c r="J5486" s="2" t="s">
        <v>11974</v>
      </c>
    </row>
    <row r="5487" spans="1:10" x14ac:dyDescent="0.25">
      <c r="A5487" s="9">
        <v>7825332472</v>
      </c>
      <c r="B5487" s="13"/>
      <c r="C5487" s="13" t="str">
        <f>IF(B5487="","не указан"&amp;COUNTIF($A$3:$A5487,A5487),B5487)</f>
        <v>не указан7</v>
      </c>
      <c r="D5487" s="10" t="str">
        <f t="shared" si="170"/>
        <v>7825332472не указан7</v>
      </c>
      <c r="E5487" s="10" t="s">
        <v>10270</v>
      </c>
      <c r="F5487" s="10" t="s">
        <v>2243</v>
      </c>
      <c r="G5487" s="10" t="s">
        <v>2428</v>
      </c>
      <c r="H5487" s="11" t="s">
        <v>2518</v>
      </c>
      <c r="I5487" s="2">
        <f t="shared" si="171"/>
        <v>8</v>
      </c>
      <c r="J5487" s="2" t="s">
        <v>11974</v>
      </c>
    </row>
    <row r="5488" spans="1:10" x14ac:dyDescent="0.25">
      <c r="A5488" s="12">
        <v>7825332472</v>
      </c>
      <c r="B5488" s="13"/>
      <c r="C5488" s="13" t="str">
        <f>IF(B5488="","не указан"&amp;COUNTIF($A$3:$A5488,A5488),B5488)</f>
        <v>не указан8</v>
      </c>
      <c r="D5488" s="10" t="str">
        <f t="shared" si="170"/>
        <v>7825332472не указан8</v>
      </c>
      <c r="E5488" s="13" t="s">
        <v>10277</v>
      </c>
      <c r="F5488" s="13" t="s">
        <v>2243</v>
      </c>
      <c r="G5488" s="13" t="s">
        <v>2428</v>
      </c>
      <c r="H5488" s="14" t="s">
        <v>2518</v>
      </c>
      <c r="I5488" s="2">
        <f t="shared" si="171"/>
        <v>7</v>
      </c>
      <c r="J5488" s="2" t="s">
        <v>11974</v>
      </c>
    </row>
    <row r="5489" spans="1:10" x14ac:dyDescent="0.25">
      <c r="A5489" s="9">
        <v>7825332472</v>
      </c>
      <c r="B5489" s="10" t="s">
        <v>10312</v>
      </c>
      <c r="C5489" s="13" t="str">
        <f>IF(B5489="","не указан"&amp;COUNTIF($A$3:$A5489,A5489),B5489)</f>
        <v>Склад театральных декораций</v>
      </c>
      <c r="D5489" s="10" t="str">
        <f t="shared" si="170"/>
        <v>7825332472Склад театральных декораций</v>
      </c>
      <c r="E5489" s="10" t="s">
        <v>10313</v>
      </c>
      <c r="F5489" s="10" t="s">
        <v>2243</v>
      </c>
      <c r="G5489" s="10" t="s">
        <v>2428</v>
      </c>
      <c r="H5489" s="11" t="s">
        <v>2518</v>
      </c>
      <c r="I5489" s="2">
        <f t="shared" si="171"/>
        <v>6</v>
      </c>
      <c r="J5489" s="2" t="s">
        <v>11974</v>
      </c>
    </row>
    <row r="5490" spans="1:10" x14ac:dyDescent="0.25">
      <c r="A5490" s="12">
        <v>7825332472</v>
      </c>
      <c r="B5490" s="13" t="s">
        <v>10330</v>
      </c>
      <c r="C5490" s="13" t="str">
        <f>IF(B5490="","не указан"&amp;COUNTIF($A$3:$A5490,A5490),B5490)</f>
        <v>Складское</v>
      </c>
      <c r="D5490" s="10" t="str">
        <f t="shared" si="170"/>
        <v>7825332472Складское</v>
      </c>
      <c r="E5490" s="13" t="s">
        <v>10331</v>
      </c>
      <c r="F5490" s="13" t="s">
        <v>2243</v>
      </c>
      <c r="G5490" s="13" t="s">
        <v>2428</v>
      </c>
      <c r="H5490" s="14" t="s">
        <v>2518</v>
      </c>
      <c r="I5490" s="2">
        <f t="shared" si="171"/>
        <v>5</v>
      </c>
      <c r="J5490" s="2" t="s">
        <v>11974</v>
      </c>
    </row>
    <row r="5491" spans="1:10" x14ac:dyDescent="0.25">
      <c r="A5491" s="9">
        <v>7825332472</v>
      </c>
      <c r="B5491" s="13"/>
      <c r="C5491" s="13" t="str">
        <f>IF(B5491="","не указан"&amp;COUNTIF($A$3:$A5491,A5491),B5491)</f>
        <v>не указан11</v>
      </c>
      <c r="D5491" s="10" t="str">
        <f t="shared" si="170"/>
        <v>7825332472не указан11</v>
      </c>
      <c r="E5491" s="10" t="s">
        <v>10313</v>
      </c>
      <c r="F5491" s="10" t="s">
        <v>2243</v>
      </c>
      <c r="G5491" s="10" t="s">
        <v>2428</v>
      </c>
      <c r="H5491" s="11" t="s">
        <v>2518</v>
      </c>
      <c r="I5491" s="2">
        <f t="shared" si="171"/>
        <v>4</v>
      </c>
      <c r="J5491" s="2" t="s">
        <v>11974</v>
      </c>
    </row>
    <row r="5492" spans="1:10" x14ac:dyDescent="0.25">
      <c r="A5492" s="12">
        <v>7825332472</v>
      </c>
      <c r="B5492" s="13" t="s">
        <v>10956</v>
      </c>
      <c r="C5492" s="13" t="str">
        <f>IF(B5492="","не указан"&amp;COUNTIF($A$3:$A5492,A5492),B5492)</f>
        <v>Творческая мастерская</v>
      </c>
      <c r="D5492" s="10" t="str">
        <f t="shared" si="170"/>
        <v>7825332472Творческая мастерская</v>
      </c>
      <c r="E5492" s="13"/>
      <c r="F5492" s="13" t="s">
        <v>2243</v>
      </c>
      <c r="G5492" s="13" t="s">
        <v>2428</v>
      </c>
      <c r="H5492" s="14" t="s">
        <v>2518</v>
      </c>
      <c r="I5492" s="2">
        <f t="shared" si="171"/>
        <v>3</v>
      </c>
      <c r="J5492" s="2" t="s">
        <v>11974</v>
      </c>
    </row>
    <row r="5493" spans="1:10" x14ac:dyDescent="0.25">
      <c r="A5493" s="9">
        <v>7825332472</v>
      </c>
      <c r="B5493" s="10" t="s">
        <v>11756</v>
      </c>
      <c r="C5493" s="13" t="str">
        <f>IF(B5493="","не указан"&amp;COUNTIF($A$3:$A5493,A5493),B5493)</f>
        <v>часть склада</v>
      </c>
      <c r="D5493" s="10" t="str">
        <f t="shared" si="170"/>
        <v>7825332472часть склада</v>
      </c>
      <c r="E5493" s="10" t="s">
        <v>11757</v>
      </c>
      <c r="F5493" s="10" t="s">
        <v>2243</v>
      </c>
      <c r="G5493" s="10" t="s">
        <v>2428</v>
      </c>
      <c r="H5493" s="11" t="s">
        <v>2518</v>
      </c>
      <c r="I5493" s="2">
        <f t="shared" si="171"/>
        <v>2</v>
      </c>
      <c r="J5493" s="2" t="s">
        <v>11974</v>
      </c>
    </row>
    <row r="5494" spans="1:10" x14ac:dyDescent="0.25">
      <c r="A5494" s="12">
        <v>7825332472</v>
      </c>
      <c r="B5494" s="13" t="s">
        <v>11760</v>
      </c>
      <c r="C5494" s="13" t="str">
        <f>IF(B5494="","не указан"&amp;COUNTIF($A$3:$A5494,A5494),B5494)</f>
        <v>Швейная мастерская</v>
      </c>
      <c r="D5494" s="10" t="str">
        <f t="shared" si="170"/>
        <v>7825332472Швейная мастерская</v>
      </c>
      <c r="E5494" s="13" t="s">
        <v>10277</v>
      </c>
      <c r="F5494" s="13" t="s">
        <v>2243</v>
      </c>
      <c r="G5494" s="13" t="s">
        <v>2428</v>
      </c>
      <c r="H5494" s="14" t="s">
        <v>2518</v>
      </c>
      <c r="I5494" s="2">
        <f t="shared" si="171"/>
        <v>1</v>
      </c>
      <c r="J5494" s="2" t="s">
        <v>11974</v>
      </c>
    </row>
    <row r="5495" spans="1:10" x14ac:dyDescent="0.25">
      <c r="A5495" s="9">
        <v>7825332987</v>
      </c>
      <c r="B5495" s="10" t="s">
        <v>10964</v>
      </c>
      <c r="C5495" s="13" t="str">
        <f>IF(B5495="","не указан"&amp;COUNTIF($A$3:$A5495,A5495),B5495)</f>
        <v>театр</v>
      </c>
      <c r="D5495" s="10" t="str">
        <f t="shared" si="170"/>
        <v>7825332987театр</v>
      </c>
      <c r="E5495" s="10"/>
      <c r="F5495" s="10" t="s">
        <v>2243</v>
      </c>
      <c r="G5495" s="10" t="s">
        <v>2428</v>
      </c>
      <c r="H5495" s="11" t="s">
        <v>2533</v>
      </c>
      <c r="I5495" s="2">
        <f t="shared" si="171"/>
        <v>1</v>
      </c>
      <c r="J5495" s="2" t="s">
        <v>11974</v>
      </c>
    </row>
    <row r="5496" spans="1:10" x14ac:dyDescent="0.25">
      <c r="A5496" s="12">
        <v>7825334649</v>
      </c>
      <c r="B5496" s="13" t="s">
        <v>10297</v>
      </c>
      <c r="C5496" s="13" t="str">
        <f>IF(B5496="","не указан"&amp;COUNTIF($A$3:$A5496,A5496),B5496)</f>
        <v>Склад декораций</v>
      </c>
      <c r="D5496" s="10" t="str">
        <f t="shared" si="170"/>
        <v>7825334649Склад декораций</v>
      </c>
      <c r="E5496" s="13" t="s">
        <v>10298</v>
      </c>
      <c r="F5496" s="13" t="s">
        <v>2243</v>
      </c>
      <c r="G5496" s="13" t="s">
        <v>2428</v>
      </c>
      <c r="H5496" s="14" t="s">
        <v>2438</v>
      </c>
      <c r="I5496" s="2">
        <f t="shared" si="171"/>
        <v>3</v>
      </c>
      <c r="J5496" s="2" t="s">
        <v>11974</v>
      </c>
    </row>
    <row r="5497" spans="1:10" x14ac:dyDescent="0.25">
      <c r="A5497" s="9">
        <v>7825334649</v>
      </c>
      <c r="B5497" s="10" t="s">
        <v>10323</v>
      </c>
      <c r="C5497" s="13" t="str">
        <f>IF(B5497="","не указан"&amp;COUNTIF($A$3:$A5497,A5497),B5497)</f>
        <v>Склад, помещение 2-Н</v>
      </c>
      <c r="D5497" s="10" t="str">
        <f t="shared" si="170"/>
        <v>7825334649Склад, помещение 2-Н</v>
      </c>
      <c r="E5497" s="10" t="s">
        <v>10324</v>
      </c>
      <c r="F5497" s="10" t="s">
        <v>2243</v>
      </c>
      <c r="G5497" s="10" t="s">
        <v>2428</v>
      </c>
      <c r="H5497" s="11" t="s">
        <v>2438</v>
      </c>
      <c r="I5497" s="2">
        <f t="shared" si="171"/>
        <v>2</v>
      </c>
      <c r="J5497" s="2" t="s">
        <v>11974</v>
      </c>
    </row>
    <row r="5498" spans="1:10" x14ac:dyDescent="0.25">
      <c r="A5498" s="12">
        <v>7825334649</v>
      </c>
      <c r="B5498" s="13" t="s">
        <v>10523</v>
      </c>
      <c r="C5498" s="13" t="str">
        <f>IF(B5498="","не указан"&amp;COUNTIF($A$3:$A5498,A5498),B5498)</f>
        <v>СПб ГАУК "СПб государственный театр музыкальной комедии"</v>
      </c>
      <c r="D5498" s="10" t="str">
        <f t="shared" si="170"/>
        <v>7825334649СПб ГАУК "СПб государственный театр музыкальной комедии"</v>
      </c>
      <c r="E5498" s="13" t="s">
        <v>10524</v>
      </c>
      <c r="F5498" s="13" t="s">
        <v>2243</v>
      </c>
      <c r="G5498" s="13" t="s">
        <v>2428</v>
      </c>
      <c r="H5498" s="14" t="s">
        <v>2438</v>
      </c>
      <c r="I5498" s="2">
        <f t="shared" si="171"/>
        <v>1</v>
      </c>
      <c r="J5498" s="2" t="s">
        <v>11974</v>
      </c>
    </row>
    <row r="5499" spans="1:10" x14ac:dyDescent="0.25">
      <c r="A5499" s="9">
        <v>7825335561</v>
      </c>
      <c r="B5499" s="13"/>
      <c r="C5499" s="13" t="str">
        <f>IF(B5499="","не указан"&amp;COUNTIF($A$3:$A5499,A5499),B5499)</f>
        <v>не указан1</v>
      </c>
      <c r="D5499" s="10" t="str">
        <f t="shared" si="170"/>
        <v>7825335561не указан1</v>
      </c>
      <c r="E5499" s="10" t="s">
        <v>11846</v>
      </c>
      <c r="F5499" s="10" t="s">
        <v>16</v>
      </c>
      <c r="G5499" s="10" t="s">
        <v>2118</v>
      </c>
      <c r="H5499" s="11" t="s">
        <v>2211</v>
      </c>
      <c r="I5499" s="2">
        <f t="shared" si="171"/>
        <v>1</v>
      </c>
      <c r="J5499" s="2" t="s">
        <v>11974</v>
      </c>
    </row>
    <row r="5500" spans="1:10" x14ac:dyDescent="0.25">
      <c r="A5500" s="12">
        <v>7825337368</v>
      </c>
      <c r="B5500" s="13" t="s">
        <v>3665</v>
      </c>
      <c r="C5500" s="13" t="str">
        <f>IF(B5500="","не указан"&amp;COUNTIF($A$3:$A5500,A5500),B5500)</f>
        <v>Встроенно-пристроенные помещения</v>
      </c>
      <c r="D5500" s="10" t="str">
        <f t="shared" si="170"/>
        <v>7825337368Встроенно-пристроенные помещения</v>
      </c>
      <c r="E5500" s="13" t="s">
        <v>3666</v>
      </c>
      <c r="F5500" s="13" t="s">
        <v>2243</v>
      </c>
      <c r="G5500" s="13" t="s">
        <v>2428</v>
      </c>
      <c r="H5500" s="14" t="s">
        <v>2529</v>
      </c>
      <c r="I5500" s="2">
        <f t="shared" si="171"/>
        <v>1</v>
      </c>
      <c r="J5500" s="2" t="s">
        <v>11974</v>
      </c>
    </row>
    <row r="5501" spans="1:10" x14ac:dyDescent="0.25">
      <c r="A5501" s="9">
        <v>7825337449</v>
      </c>
      <c r="B5501" s="13"/>
      <c r="C5501" s="13" t="str">
        <f>IF(B5501="","не указан"&amp;COUNTIF($A$3:$A5501,A5501),B5501)</f>
        <v>не указан1</v>
      </c>
      <c r="D5501" s="10" t="str">
        <f t="shared" si="170"/>
        <v>7825337449не указан1</v>
      </c>
      <c r="E5501" s="10" t="s">
        <v>5653</v>
      </c>
      <c r="F5501" s="10" t="s">
        <v>2243</v>
      </c>
      <c r="G5501" s="10" t="s">
        <v>2565</v>
      </c>
      <c r="H5501" s="11" t="s">
        <v>2583</v>
      </c>
      <c r="I5501" s="2">
        <f t="shared" si="171"/>
        <v>1</v>
      </c>
      <c r="J5501" s="2" t="s">
        <v>11974</v>
      </c>
    </row>
    <row r="5502" spans="1:10" x14ac:dyDescent="0.25">
      <c r="A5502" s="12">
        <v>7825342390</v>
      </c>
      <c r="B5502" s="13"/>
      <c r="C5502" s="13" t="str">
        <f>IF(B5502="","не указан"&amp;COUNTIF($A$3:$A5502,A5502),B5502)</f>
        <v>не указан1</v>
      </c>
      <c r="D5502" s="10" t="str">
        <f t="shared" si="170"/>
        <v>7825342390не указан1</v>
      </c>
      <c r="E5502" s="13" t="s">
        <v>3024</v>
      </c>
      <c r="F5502" s="13" t="s">
        <v>2243</v>
      </c>
      <c r="G5502" s="13" t="s">
        <v>2634</v>
      </c>
      <c r="H5502" s="14" t="s">
        <v>2636</v>
      </c>
      <c r="I5502" s="2">
        <f t="shared" si="171"/>
        <v>4</v>
      </c>
      <c r="J5502" s="2" t="s">
        <v>11974</v>
      </c>
    </row>
    <row r="5503" spans="1:10" x14ac:dyDescent="0.25">
      <c r="A5503" s="9">
        <v>7825342390</v>
      </c>
      <c r="B5503" s="13"/>
      <c r="C5503" s="13" t="str">
        <f>IF(B5503="","не указан"&amp;COUNTIF($A$3:$A5503,A5503),B5503)</f>
        <v>не указан2</v>
      </c>
      <c r="D5503" s="10" t="str">
        <f t="shared" si="170"/>
        <v>7825342390не указан2</v>
      </c>
      <c r="E5503" s="10" t="s">
        <v>3082</v>
      </c>
      <c r="F5503" s="10" t="s">
        <v>2243</v>
      </c>
      <c r="G5503" s="10" t="s">
        <v>2634</v>
      </c>
      <c r="H5503" s="11" t="s">
        <v>2636</v>
      </c>
      <c r="I5503" s="2">
        <f t="shared" si="171"/>
        <v>3</v>
      </c>
      <c r="J5503" s="2" t="s">
        <v>11974</v>
      </c>
    </row>
    <row r="5504" spans="1:10" x14ac:dyDescent="0.25">
      <c r="A5504" s="12">
        <v>7825342390</v>
      </c>
      <c r="B5504" s="13" t="s">
        <v>5675</v>
      </c>
      <c r="C5504" s="13" t="str">
        <f>IF(B5504="","не указан"&amp;COUNTIF($A$3:$A5504,A5504),B5504)</f>
        <v>Дорожно-строительная лаборатория контроля качества</v>
      </c>
      <c r="D5504" s="10" t="str">
        <f t="shared" si="170"/>
        <v>7825342390Дорожно-строительная лаборатория контроля качества</v>
      </c>
      <c r="E5504" s="13" t="s">
        <v>5676</v>
      </c>
      <c r="F5504" s="13" t="s">
        <v>2243</v>
      </c>
      <c r="G5504" s="13" t="s">
        <v>2634</v>
      </c>
      <c r="H5504" s="14" t="s">
        <v>2636</v>
      </c>
      <c r="I5504" s="2">
        <f t="shared" si="171"/>
        <v>2</v>
      </c>
      <c r="J5504" s="2" t="s">
        <v>11974</v>
      </c>
    </row>
    <row r="5505" spans="1:10" x14ac:dyDescent="0.25">
      <c r="A5505" s="9">
        <v>7825342390</v>
      </c>
      <c r="B5505" s="10" t="s">
        <v>9857</v>
      </c>
      <c r="C5505" s="13" t="str">
        <f>IF(B5505="","не указан"&amp;COUNTIF($A$3:$A5505,A5505),B5505)</f>
        <v>Пост технического осмотра автомобилей</v>
      </c>
      <c r="D5505" s="10" t="str">
        <f t="shared" si="170"/>
        <v>7825342390Пост технического осмотра автомобилей</v>
      </c>
      <c r="E5505" s="10"/>
      <c r="F5505" s="10" t="s">
        <v>2243</v>
      </c>
      <c r="G5505" s="10" t="s">
        <v>2634</v>
      </c>
      <c r="H5505" s="11" t="s">
        <v>2636</v>
      </c>
      <c r="I5505" s="2">
        <f t="shared" si="171"/>
        <v>1</v>
      </c>
      <c r="J5505" s="2" t="s">
        <v>11974</v>
      </c>
    </row>
    <row r="5506" spans="1:10" x14ac:dyDescent="0.25">
      <c r="A5506" s="12">
        <v>7825342706</v>
      </c>
      <c r="B5506" s="13"/>
      <c r="C5506" s="13" t="str">
        <f>IF(B5506="","не указан"&amp;COUNTIF($A$3:$A5506,A5506),B5506)</f>
        <v>не указан1</v>
      </c>
      <c r="D5506" s="10" t="str">
        <f t="shared" si="170"/>
        <v>7825342706не указан1</v>
      </c>
      <c r="E5506" s="13" t="s">
        <v>3019</v>
      </c>
      <c r="F5506" s="13" t="s">
        <v>2243</v>
      </c>
      <c r="G5506" s="13" t="s">
        <v>2317</v>
      </c>
      <c r="H5506" s="14" t="s">
        <v>2410</v>
      </c>
      <c r="I5506" s="2">
        <f t="shared" si="171"/>
        <v>1</v>
      </c>
      <c r="J5506" s="2" t="s">
        <v>11974</v>
      </c>
    </row>
    <row r="5507" spans="1:10" x14ac:dyDescent="0.25">
      <c r="A5507" s="9">
        <v>7825343925</v>
      </c>
      <c r="B5507" s="10" t="s">
        <v>3510</v>
      </c>
      <c r="C5507" s="13" t="str">
        <f>IF(B5507="","не указан"&amp;COUNTIF($A$3:$A5507,A5507),B5507)</f>
        <v>Библиотечный центр "ОХТА"</v>
      </c>
      <c r="D5507" s="10" t="str">
        <f t="shared" si="170"/>
        <v>7825343925Библиотечный центр "ОХТА"</v>
      </c>
      <c r="E5507" s="10" t="s">
        <v>3511</v>
      </c>
      <c r="F5507" s="10" t="s">
        <v>2243</v>
      </c>
      <c r="G5507" s="10" t="s">
        <v>2428</v>
      </c>
      <c r="H5507" s="11" t="s">
        <v>2541</v>
      </c>
      <c r="I5507" s="2">
        <f t="shared" si="171"/>
        <v>7</v>
      </c>
      <c r="J5507" s="2" t="s">
        <v>11974</v>
      </c>
    </row>
    <row r="5508" spans="1:10" x14ac:dyDescent="0.25">
      <c r="A5508" s="12">
        <v>7825343925</v>
      </c>
      <c r="B5508" s="13"/>
      <c r="C5508" s="13" t="str">
        <f>IF(B5508="","не указан"&amp;COUNTIF($A$3:$A5508,A5508),B5508)</f>
        <v>не указан2</v>
      </c>
      <c r="D5508" s="10" t="str">
        <f t="shared" ref="D5508:D5571" si="172">A5508&amp;C5508</f>
        <v>7825343925не указан2</v>
      </c>
      <c r="E5508" s="13" t="s">
        <v>6140</v>
      </c>
      <c r="F5508" s="13" t="s">
        <v>2243</v>
      </c>
      <c r="G5508" s="13" t="s">
        <v>2428</v>
      </c>
      <c r="H5508" s="14" t="s">
        <v>2541</v>
      </c>
      <c r="I5508" s="2">
        <f t="shared" ref="I5508:I5571" si="173">COUNTIF(A5508:A12239,A5508)</f>
        <v>6</v>
      </c>
      <c r="J5508" s="2" t="s">
        <v>11974</v>
      </c>
    </row>
    <row r="5509" spans="1:10" x14ac:dyDescent="0.25">
      <c r="A5509" s="9">
        <v>7825343925</v>
      </c>
      <c r="B5509" s="10" t="s">
        <v>6724</v>
      </c>
      <c r="C5509" s="13" t="str">
        <f>IF(B5509="","не указан"&amp;COUNTIF($A$3:$A5509,A5509),B5509)</f>
        <v>Информационно-досуговый центр М-86</v>
      </c>
      <c r="D5509" s="10" t="str">
        <f t="shared" si="172"/>
        <v>7825343925Информационно-досуговый центр М-86</v>
      </c>
      <c r="E5509" s="10" t="s">
        <v>6725</v>
      </c>
      <c r="F5509" s="10" t="s">
        <v>2243</v>
      </c>
      <c r="G5509" s="10" t="s">
        <v>2428</v>
      </c>
      <c r="H5509" s="11" t="s">
        <v>2541</v>
      </c>
      <c r="I5509" s="2">
        <f t="shared" si="173"/>
        <v>5</v>
      </c>
      <c r="J5509" s="2" t="s">
        <v>11974</v>
      </c>
    </row>
    <row r="5510" spans="1:10" x14ac:dyDescent="0.25">
      <c r="A5510" s="12">
        <v>7825343925</v>
      </c>
      <c r="B5510" s="13" t="s">
        <v>8543</v>
      </c>
      <c r="C5510" s="13" t="str">
        <f>IF(B5510="","не указан"&amp;COUNTIF($A$3:$A5510,A5510),B5510)</f>
        <v>Отдел Абонемента</v>
      </c>
      <c r="D5510" s="10" t="str">
        <f t="shared" si="172"/>
        <v>7825343925Отдел Абонемента</v>
      </c>
      <c r="E5510" s="13" t="s">
        <v>8544</v>
      </c>
      <c r="F5510" s="13" t="s">
        <v>2243</v>
      </c>
      <c r="G5510" s="13" t="s">
        <v>2428</v>
      </c>
      <c r="H5510" s="14" t="s">
        <v>2541</v>
      </c>
      <c r="I5510" s="2">
        <f t="shared" si="173"/>
        <v>4</v>
      </c>
      <c r="J5510" s="2" t="s">
        <v>11974</v>
      </c>
    </row>
    <row r="5511" spans="1:10" x14ac:dyDescent="0.25">
      <c r="A5511" s="9">
        <v>7825343925</v>
      </c>
      <c r="B5511" s="10" t="s">
        <v>8583</v>
      </c>
      <c r="C5511" s="13" t="str">
        <f>IF(B5511="","не указан"&amp;COUNTIF($A$3:$A5511,A5511),B5511)</f>
        <v>Отдел литературы по искусству и музыке "Невский ART"</v>
      </c>
      <c r="D5511" s="10" t="str">
        <f t="shared" si="172"/>
        <v>7825343925Отдел литературы по искусству и музыке "Невский ART"</v>
      </c>
      <c r="E5511" s="10" t="s">
        <v>8584</v>
      </c>
      <c r="F5511" s="10" t="s">
        <v>2243</v>
      </c>
      <c r="G5511" s="10" t="s">
        <v>2428</v>
      </c>
      <c r="H5511" s="11" t="s">
        <v>2541</v>
      </c>
      <c r="I5511" s="2">
        <f t="shared" si="173"/>
        <v>3</v>
      </c>
      <c r="J5511" s="2" t="s">
        <v>11974</v>
      </c>
    </row>
    <row r="5512" spans="1:10" x14ac:dyDescent="0.25">
      <c r="A5512" s="12">
        <v>7825343925</v>
      </c>
      <c r="B5512" s="13" t="s">
        <v>8588</v>
      </c>
      <c r="C5512" s="13" t="str">
        <f>IF(B5512="","не указан"&amp;COUNTIF($A$3:$A5512,A5512),B5512)</f>
        <v>Отдел по работе с юношеством</v>
      </c>
      <c r="D5512" s="10" t="str">
        <f t="shared" si="172"/>
        <v>7825343925Отдел по работе с юношеством</v>
      </c>
      <c r="E5512" s="13" t="s">
        <v>8589</v>
      </c>
      <c r="F5512" s="13" t="s">
        <v>2243</v>
      </c>
      <c r="G5512" s="13" t="s">
        <v>2428</v>
      </c>
      <c r="H5512" s="14" t="s">
        <v>2541</v>
      </c>
      <c r="I5512" s="2">
        <f t="shared" si="173"/>
        <v>2</v>
      </c>
      <c r="J5512" s="2" t="s">
        <v>11974</v>
      </c>
    </row>
    <row r="5513" spans="1:10" x14ac:dyDescent="0.25">
      <c r="A5513" s="9">
        <v>7825343925</v>
      </c>
      <c r="B5513" s="10" t="s">
        <v>8607</v>
      </c>
      <c r="C5513" s="13" t="str">
        <f>IF(B5513="","не указан"&amp;COUNTIF($A$3:$A5513,A5513),B5513)</f>
        <v>Отдел читальных залов и абонемента</v>
      </c>
      <c r="D5513" s="10" t="str">
        <f t="shared" si="172"/>
        <v>7825343925Отдел читальных залов и абонемента</v>
      </c>
      <c r="E5513" s="10" t="s">
        <v>8608</v>
      </c>
      <c r="F5513" s="10" t="s">
        <v>2243</v>
      </c>
      <c r="G5513" s="10" t="s">
        <v>2428</v>
      </c>
      <c r="H5513" s="11" t="s">
        <v>2541</v>
      </c>
      <c r="I5513" s="2">
        <f t="shared" si="173"/>
        <v>1</v>
      </c>
      <c r="J5513" s="2" t="s">
        <v>11974</v>
      </c>
    </row>
    <row r="5514" spans="1:10" x14ac:dyDescent="0.25">
      <c r="A5514" s="12">
        <v>7825344326</v>
      </c>
      <c r="B5514" s="13" t="s">
        <v>9768</v>
      </c>
      <c r="C5514" s="13" t="str">
        <f>IF(B5514="","не указан"&amp;COUNTIF($A$3:$A5514,A5514),B5514)</f>
        <v>Помещение по договору безвозмездного пользования, расположенное по адресу: г. Санкт-Петербург, Диагональная улица, д.4, к.2, литера Б, помещение 3-Н</v>
      </c>
      <c r="D5514" s="10" t="str">
        <f t="shared" si="172"/>
        <v>7825344326Помещение по договору безвозмездного пользования, расположенное по адресу: г. Санкт-Петербург, Диагональная улица, д.4, к.2, литера Б, помещение 3-Н</v>
      </c>
      <c r="E5514" s="13"/>
      <c r="F5514" s="13" t="s">
        <v>2243</v>
      </c>
      <c r="G5514" s="13" t="s">
        <v>2746</v>
      </c>
      <c r="H5514" s="14" t="s">
        <v>2746</v>
      </c>
      <c r="I5514" s="2">
        <f t="shared" si="173"/>
        <v>2</v>
      </c>
      <c r="J5514" s="2" t="s">
        <v>11974</v>
      </c>
    </row>
    <row r="5515" spans="1:10" x14ac:dyDescent="0.25">
      <c r="A5515" s="9">
        <v>7825344326</v>
      </c>
      <c r="B5515" s="10" t="s">
        <v>9769</v>
      </c>
      <c r="C5515" s="13" t="str">
        <f>IF(B5515="","не указан"&amp;COUNTIF($A$3:$A5515,A5515),B5515)</f>
        <v>Помещение по договору безвозмездного пользования, расположенное по адресу: г. Санкт-Петербург, Новолитовская улица, д. 5, литера А, помещение 19-Н</v>
      </c>
      <c r="D5515" s="10" t="str">
        <f t="shared" si="172"/>
        <v>7825344326Помещение по договору безвозмездного пользования, расположенное по адресу: г. Санкт-Петербург, Новолитовская улица, д. 5, литера А, помещение 19-Н</v>
      </c>
      <c r="E5515" s="10" t="s">
        <v>9770</v>
      </c>
      <c r="F5515" s="10" t="s">
        <v>2243</v>
      </c>
      <c r="G5515" s="10" t="s">
        <v>2746</v>
      </c>
      <c r="H5515" s="11" t="s">
        <v>2746</v>
      </c>
      <c r="I5515" s="2">
        <f t="shared" si="173"/>
        <v>1</v>
      </c>
      <c r="J5515" s="2" t="s">
        <v>11974</v>
      </c>
    </row>
    <row r="5516" spans="1:10" x14ac:dyDescent="0.25">
      <c r="A5516" s="12">
        <v>7825346242</v>
      </c>
      <c r="B5516" s="13"/>
      <c r="C5516" s="13" t="str">
        <f>IF(B5516="","не указан"&amp;COUNTIF($A$3:$A5516,A5516),B5516)</f>
        <v>не указан1</v>
      </c>
      <c r="D5516" s="10" t="str">
        <f t="shared" si="172"/>
        <v>7825346242не указан1</v>
      </c>
      <c r="E5516" s="13"/>
      <c r="F5516" s="13" t="s">
        <v>2243</v>
      </c>
      <c r="G5516" s="13" t="s">
        <v>2640</v>
      </c>
      <c r="H5516" s="14" t="s">
        <v>2646</v>
      </c>
      <c r="I5516" s="2">
        <f t="shared" si="173"/>
        <v>1</v>
      </c>
      <c r="J5516" s="2" t="s">
        <v>11974</v>
      </c>
    </row>
    <row r="5517" spans="1:10" x14ac:dyDescent="0.25">
      <c r="A5517" s="9">
        <v>7825346732</v>
      </c>
      <c r="B5517" s="13"/>
      <c r="C5517" s="13" t="str">
        <f>IF(B5517="","не указан"&amp;COUNTIF($A$3:$A5517,A5517),B5517)</f>
        <v>не указан1</v>
      </c>
      <c r="D5517" s="10" t="str">
        <f t="shared" si="172"/>
        <v>7825346732не указан1</v>
      </c>
      <c r="E5517" s="10" t="s">
        <v>3778</v>
      </c>
      <c r="F5517" s="10" t="s">
        <v>2243</v>
      </c>
      <c r="G5517" s="10" t="s">
        <v>2548</v>
      </c>
      <c r="H5517" s="11" t="s">
        <v>2550</v>
      </c>
      <c r="I5517" s="2">
        <f t="shared" si="173"/>
        <v>22</v>
      </c>
      <c r="J5517" s="2" t="s">
        <v>11974</v>
      </c>
    </row>
    <row r="5518" spans="1:10" x14ac:dyDescent="0.25">
      <c r="A5518" s="12">
        <v>7825346732</v>
      </c>
      <c r="B5518" s="13" t="s">
        <v>8858</v>
      </c>
      <c r="C5518" s="13" t="str">
        <f>IF(B5518="","не указан"&amp;COUNTIF($A$3:$A5518,A5518),B5518)</f>
        <v>Офис Альпийский,30</v>
      </c>
      <c r="D5518" s="10" t="str">
        <f t="shared" si="172"/>
        <v>7825346732Офис Альпийский,30</v>
      </c>
      <c r="E5518" s="13" t="s">
        <v>8859</v>
      </c>
      <c r="F5518" s="13" t="s">
        <v>2243</v>
      </c>
      <c r="G5518" s="13" t="s">
        <v>2548</v>
      </c>
      <c r="H5518" s="14" t="s">
        <v>2550</v>
      </c>
      <c r="I5518" s="2">
        <f t="shared" si="173"/>
        <v>21</v>
      </c>
      <c r="J5518" s="2" t="s">
        <v>11974</v>
      </c>
    </row>
    <row r="5519" spans="1:10" x14ac:dyDescent="0.25">
      <c r="A5519" s="9">
        <v>7825346732</v>
      </c>
      <c r="B5519" s="10" t="s">
        <v>8860</v>
      </c>
      <c r="C5519" s="13" t="str">
        <f>IF(B5519="","не указан"&amp;COUNTIF($A$3:$A5519,A5519),B5519)</f>
        <v>Офис Большой проспект ПС,19</v>
      </c>
      <c r="D5519" s="10" t="str">
        <f t="shared" si="172"/>
        <v>7825346732Офис Большой проспект ПС,19</v>
      </c>
      <c r="E5519" s="10" t="s">
        <v>8861</v>
      </c>
      <c r="F5519" s="10" t="s">
        <v>2243</v>
      </c>
      <c r="G5519" s="10" t="s">
        <v>2548</v>
      </c>
      <c r="H5519" s="11" t="s">
        <v>2550</v>
      </c>
      <c r="I5519" s="2">
        <f t="shared" si="173"/>
        <v>20</v>
      </c>
      <c r="J5519" s="2" t="s">
        <v>11974</v>
      </c>
    </row>
    <row r="5520" spans="1:10" x14ac:dyDescent="0.25">
      <c r="A5520" s="12">
        <v>7825346732</v>
      </c>
      <c r="B5520" s="13" t="s">
        <v>8862</v>
      </c>
      <c r="C5520" s="13" t="str">
        <f>IF(B5520="","не указан"&amp;COUNTIF($A$3:$A5520,A5520),B5520)</f>
        <v>Офис В.О 14-я линия</v>
      </c>
      <c r="D5520" s="10" t="str">
        <f t="shared" si="172"/>
        <v>7825346732Офис В.О 14-я линия</v>
      </c>
      <c r="E5520" s="13" t="s">
        <v>8863</v>
      </c>
      <c r="F5520" s="13" t="s">
        <v>2243</v>
      </c>
      <c r="G5520" s="13" t="s">
        <v>2548</v>
      </c>
      <c r="H5520" s="14" t="s">
        <v>2550</v>
      </c>
      <c r="I5520" s="2">
        <f t="shared" si="173"/>
        <v>19</v>
      </c>
      <c r="J5520" s="2" t="s">
        <v>11974</v>
      </c>
    </row>
    <row r="5521" spans="1:10" x14ac:dyDescent="0.25">
      <c r="A5521" s="9">
        <v>7825346732</v>
      </c>
      <c r="B5521" s="10" t="s">
        <v>8865</v>
      </c>
      <c r="C5521" s="13" t="str">
        <f>IF(B5521="","не указан"&amp;COUNTIF($A$3:$A5521,A5521),B5521)</f>
        <v>Офис Восстания,17</v>
      </c>
      <c r="D5521" s="10" t="str">
        <f t="shared" si="172"/>
        <v>7825346732Офис Восстания,17</v>
      </c>
      <c r="E5521" s="10" t="s">
        <v>7483</v>
      </c>
      <c r="F5521" s="10" t="s">
        <v>2243</v>
      </c>
      <c r="G5521" s="10" t="s">
        <v>2548</v>
      </c>
      <c r="H5521" s="11" t="s">
        <v>2550</v>
      </c>
      <c r="I5521" s="2">
        <f t="shared" si="173"/>
        <v>18</v>
      </c>
      <c r="J5521" s="2" t="s">
        <v>11974</v>
      </c>
    </row>
    <row r="5522" spans="1:10" x14ac:dyDescent="0.25">
      <c r="A5522" s="12">
        <v>7825346732</v>
      </c>
      <c r="B5522" s="13" t="s">
        <v>8897</v>
      </c>
      <c r="C5522" s="13" t="str">
        <f>IF(B5522="","не указан"&amp;COUNTIF($A$3:$A5522,A5522),B5522)</f>
        <v>Офис Гладкова,43</v>
      </c>
      <c r="D5522" s="10" t="str">
        <f t="shared" si="172"/>
        <v>7825346732Офис Гладкова,43</v>
      </c>
      <c r="E5522" s="13" t="s">
        <v>8898</v>
      </c>
      <c r="F5522" s="13" t="s">
        <v>2243</v>
      </c>
      <c r="G5522" s="13" t="s">
        <v>2548</v>
      </c>
      <c r="H5522" s="14" t="s">
        <v>2550</v>
      </c>
      <c r="I5522" s="2">
        <f t="shared" si="173"/>
        <v>17</v>
      </c>
      <c r="J5522" s="2" t="s">
        <v>11974</v>
      </c>
    </row>
    <row r="5523" spans="1:10" x14ac:dyDescent="0.25">
      <c r="A5523" s="9">
        <v>7825346732</v>
      </c>
      <c r="B5523" s="10" t="s">
        <v>8899</v>
      </c>
      <c r="C5523" s="13" t="str">
        <f>IF(B5523="","не указан"&amp;COUNTIF($A$3:$A5523,A5523),B5523)</f>
        <v>Офис Гражданская 25</v>
      </c>
      <c r="D5523" s="10" t="str">
        <f t="shared" si="172"/>
        <v>7825346732Офис Гражданская 25</v>
      </c>
      <c r="E5523" s="10"/>
      <c r="F5523" s="10" t="s">
        <v>2243</v>
      </c>
      <c r="G5523" s="10" t="s">
        <v>2548</v>
      </c>
      <c r="H5523" s="11" t="s">
        <v>2550</v>
      </c>
      <c r="I5523" s="2">
        <f t="shared" si="173"/>
        <v>16</v>
      </c>
      <c r="J5523" s="2" t="s">
        <v>11974</v>
      </c>
    </row>
    <row r="5524" spans="1:10" x14ac:dyDescent="0.25">
      <c r="A5524" s="12">
        <v>7825346732</v>
      </c>
      <c r="B5524" s="13" t="s">
        <v>8900</v>
      </c>
      <c r="C5524" s="13" t="str">
        <f>IF(B5524="","не указан"&amp;COUNTIF($A$3:$A5524,A5524),B5524)</f>
        <v>Офис Дворцовый, 43/6</v>
      </c>
      <c r="D5524" s="10" t="str">
        <f t="shared" si="172"/>
        <v>7825346732Офис Дворцовый, 43/6</v>
      </c>
      <c r="E5524" s="13" t="s">
        <v>8901</v>
      </c>
      <c r="F5524" s="13" t="s">
        <v>2243</v>
      </c>
      <c r="G5524" s="13" t="s">
        <v>2548</v>
      </c>
      <c r="H5524" s="14" t="s">
        <v>2550</v>
      </c>
      <c r="I5524" s="2">
        <f t="shared" si="173"/>
        <v>15</v>
      </c>
      <c r="J5524" s="2" t="s">
        <v>11974</v>
      </c>
    </row>
    <row r="5525" spans="1:10" x14ac:dyDescent="0.25">
      <c r="A5525" s="9">
        <v>7825346732</v>
      </c>
      <c r="B5525" s="10" t="s">
        <v>8902</v>
      </c>
      <c r="C5525" s="13" t="str">
        <f>IF(B5525="","не указан"&amp;COUNTIF($A$3:$A5525,A5525),B5525)</f>
        <v>Офис Демьяна Бедного, 19</v>
      </c>
      <c r="D5525" s="10" t="str">
        <f t="shared" si="172"/>
        <v>7825346732Офис Демьяна Бедного, 19</v>
      </c>
      <c r="E5525" s="10" t="s">
        <v>8903</v>
      </c>
      <c r="F5525" s="10" t="s">
        <v>2243</v>
      </c>
      <c r="G5525" s="10" t="s">
        <v>2548</v>
      </c>
      <c r="H5525" s="11" t="s">
        <v>2550</v>
      </c>
      <c r="I5525" s="2">
        <f t="shared" si="173"/>
        <v>14</v>
      </c>
      <c r="J5525" s="2" t="s">
        <v>11974</v>
      </c>
    </row>
    <row r="5526" spans="1:10" x14ac:dyDescent="0.25">
      <c r="A5526" s="12">
        <v>7825346732</v>
      </c>
      <c r="B5526" s="13" t="s">
        <v>8907</v>
      </c>
      <c r="C5526" s="13" t="str">
        <f>IF(B5526="","не указан"&amp;COUNTIF($A$3:$A5526,A5526),B5526)</f>
        <v>Офис Колпино</v>
      </c>
      <c r="D5526" s="10" t="str">
        <f t="shared" si="172"/>
        <v>7825346732Офис Колпино</v>
      </c>
      <c r="E5526" s="13" t="s">
        <v>8908</v>
      </c>
      <c r="F5526" s="13" t="s">
        <v>2243</v>
      </c>
      <c r="G5526" s="13" t="s">
        <v>2548</v>
      </c>
      <c r="H5526" s="14" t="s">
        <v>2550</v>
      </c>
      <c r="I5526" s="2">
        <f t="shared" si="173"/>
        <v>13</v>
      </c>
      <c r="J5526" s="2" t="s">
        <v>11974</v>
      </c>
    </row>
    <row r="5527" spans="1:10" x14ac:dyDescent="0.25">
      <c r="A5527" s="9">
        <v>7825346732</v>
      </c>
      <c r="B5527" s="10" t="s">
        <v>8909</v>
      </c>
      <c r="C5527" s="13" t="str">
        <f>IF(B5527="","не указан"&amp;COUNTIF($A$3:$A5527,A5527),B5527)</f>
        <v>Офис Конная 5/3</v>
      </c>
      <c r="D5527" s="10" t="str">
        <f t="shared" si="172"/>
        <v>7825346732Офис Конная 5/3</v>
      </c>
      <c r="E5527" s="10" t="s">
        <v>8910</v>
      </c>
      <c r="F5527" s="10" t="s">
        <v>2243</v>
      </c>
      <c r="G5527" s="10" t="s">
        <v>2548</v>
      </c>
      <c r="H5527" s="11" t="s">
        <v>2550</v>
      </c>
      <c r="I5527" s="2">
        <f t="shared" si="173"/>
        <v>12</v>
      </c>
      <c r="J5527" s="2" t="s">
        <v>11974</v>
      </c>
    </row>
    <row r="5528" spans="1:10" x14ac:dyDescent="0.25">
      <c r="A5528" s="12">
        <v>7825346732</v>
      </c>
      <c r="B5528" s="13" t="s">
        <v>8911</v>
      </c>
      <c r="C5528" s="13" t="str">
        <f>IF(B5528="","не указан"&amp;COUNTIF($A$3:$A5528,A5528),B5528)</f>
        <v>Офис Космонавтов 28к.3</v>
      </c>
      <c r="D5528" s="10" t="str">
        <f t="shared" si="172"/>
        <v>7825346732Офис Космонавтов 28к.3</v>
      </c>
      <c r="E5528" s="13"/>
      <c r="F5528" s="13" t="s">
        <v>2243</v>
      </c>
      <c r="G5528" s="13" t="s">
        <v>2548</v>
      </c>
      <c r="H5528" s="14" t="s">
        <v>2550</v>
      </c>
      <c r="I5528" s="2">
        <f t="shared" si="173"/>
        <v>11</v>
      </c>
      <c r="J5528" s="2" t="s">
        <v>11974</v>
      </c>
    </row>
    <row r="5529" spans="1:10" x14ac:dyDescent="0.25">
      <c r="A5529" s="9">
        <v>7825346732</v>
      </c>
      <c r="B5529" s="10" t="s">
        <v>8912</v>
      </c>
      <c r="C5529" s="13" t="str">
        <f>IF(B5529="","не указан"&amp;COUNTIF($A$3:$A5529,A5529),B5529)</f>
        <v>Офис Ленинский,55</v>
      </c>
      <c r="D5529" s="10" t="str">
        <f t="shared" si="172"/>
        <v>7825346732Офис Ленинский,55</v>
      </c>
      <c r="E5529" s="10" t="s">
        <v>8913</v>
      </c>
      <c r="F5529" s="10" t="s">
        <v>2243</v>
      </c>
      <c r="G5529" s="10" t="s">
        <v>2548</v>
      </c>
      <c r="H5529" s="11" t="s">
        <v>2550</v>
      </c>
      <c r="I5529" s="2">
        <f t="shared" si="173"/>
        <v>10</v>
      </c>
      <c r="J5529" s="2" t="s">
        <v>11974</v>
      </c>
    </row>
    <row r="5530" spans="1:10" x14ac:dyDescent="0.25">
      <c r="A5530" s="12">
        <v>7825346732</v>
      </c>
      <c r="B5530" s="13" t="s">
        <v>8914</v>
      </c>
      <c r="C5530" s="13" t="str">
        <f>IF(B5530="","не указан"&amp;COUNTIF($A$3:$A5530,A5530),B5530)</f>
        <v>Офис Ленская,17</v>
      </c>
      <c r="D5530" s="10" t="str">
        <f t="shared" si="172"/>
        <v>7825346732Офис Ленская,17</v>
      </c>
      <c r="E5530" s="13" t="s">
        <v>8915</v>
      </c>
      <c r="F5530" s="13" t="s">
        <v>2243</v>
      </c>
      <c r="G5530" s="13" t="s">
        <v>2548</v>
      </c>
      <c r="H5530" s="14" t="s">
        <v>2550</v>
      </c>
      <c r="I5530" s="2">
        <f t="shared" si="173"/>
        <v>9</v>
      </c>
      <c r="J5530" s="2" t="s">
        <v>11974</v>
      </c>
    </row>
    <row r="5531" spans="1:10" x14ac:dyDescent="0.25">
      <c r="A5531" s="9">
        <v>7825346732</v>
      </c>
      <c r="B5531" s="10" t="s">
        <v>8922</v>
      </c>
      <c r="C5531" s="13" t="str">
        <f>IF(B5531="","не указан"&amp;COUNTIF($A$3:$A5531,A5531),B5531)</f>
        <v>Офис Парашютная 4к.2</v>
      </c>
      <c r="D5531" s="10" t="str">
        <f t="shared" si="172"/>
        <v>7825346732Офис Парашютная 4к.2</v>
      </c>
      <c r="E5531" s="10"/>
      <c r="F5531" s="10" t="s">
        <v>2243</v>
      </c>
      <c r="G5531" s="10" t="s">
        <v>2548</v>
      </c>
      <c r="H5531" s="11" t="s">
        <v>2550</v>
      </c>
      <c r="I5531" s="2">
        <f t="shared" si="173"/>
        <v>8</v>
      </c>
      <c r="J5531" s="2" t="s">
        <v>11974</v>
      </c>
    </row>
    <row r="5532" spans="1:10" x14ac:dyDescent="0.25">
      <c r="A5532" s="12">
        <v>7825346732</v>
      </c>
      <c r="B5532" s="13" t="s">
        <v>8923</v>
      </c>
      <c r="C5532" s="13" t="str">
        <f>IF(B5532="","не указан"&amp;COUNTIF($A$3:$A5532,A5532),B5532)</f>
        <v>Офис Пархоменко,33</v>
      </c>
      <c r="D5532" s="10" t="str">
        <f t="shared" si="172"/>
        <v>7825346732Офис Пархоменко,33</v>
      </c>
      <c r="E5532" s="13" t="s">
        <v>8924</v>
      </c>
      <c r="F5532" s="13" t="s">
        <v>2243</v>
      </c>
      <c r="G5532" s="13" t="s">
        <v>2548</v>
      </c>
      <c r="H5532" s="14" t="s">
        <v>2550</v>
      </c>
      <c r="I5532" s="2">
        <f t="shared" si="173"/>
        <v>7</v>
      </c>
      <c r="J5532" s="2" t="s">
        <v>11974</v>
      </c>
    </row>
    <row r="5533" spans="1:10" x14ac:dyDescent="0.25">
      <c r="A5533" s="9">
        <v>7825346732</v>
      </c>
      <c r="B5533" s="10" t="s">
        <v>8927</v>
      </c>
      <c r="C5533" s="13" t="str">
        <f>IF(B5533="","не указан"&amp;COUNTIF($A$3:$A5533,A5533),B5533)</f>
        <v>Офис Пушкин</v>
      </c>
      <c r="D5533" s="10" t="str">
        <f t="shared" si="172"/>
        <v>7825346732Офис Пушкин</v>
      </c>
      <c r="E5533" s="10" t="s">
        <v>8928</v>
      </c>
      <c r="F5533" s="10" t="s">
        <v>2243</v>
      </c>
      <c r="G5533" s="10" t="s">
        <v>2548</v>
      </c>
      <c r="H5533" s="11" t="s">
        <v>2550</v>
      </c>
      <c r="I5533" s="2">
        <f t="shared" si="173"/>
        <v>6</v>
      </c>
      <c r="J5533" s="2" t="s">
        <v>11974</v>
      </c>
    </row>
    <row r="5534" spans="1:10" x14ac:dyDescent="0.25">
      <c r="A5534" s="12">
        <v>7825346732</v>
      </c>
      <c r="B5534" s="13" t="s">
        <v>8929</v>
      </c>
      <c r="C5534" s="13" t="str">
        <f>IF(B5534="","не указан"&amp;COUNTIF($A$3:$A5534,A5534),B5534)</f>
        <v>Офис Рубинштейна, 15-17</v>
      </c>
      <c r="D5534" s="10" t="str">
        <f t="shared" si="172"/>
        <v>7825346732Офис Рубинштейна, 15-17</v>
      </c>
      <c r="E5534" s="13" t="s">
        <v>8930</v>
      </c>
      <c r="F5534" s="13" t="s">
        <v>2243</v>
      </c>
      <c r="G5534" s="13" t="s">
        <v>2548</v>
      </c>
      <c r="H5534" s="14" t="s">
        <v>2550</v>
      </c>
      <c r="I5534" s="2">
        <f t="shared" si="173"/>
        <v>5</v>
      </c>
      <c r="J5534" s="2" t="s">
        <v>11974</v>
      </c>
    </row>
    <row r="5535" spans="1:10" x14ac:dyDescent="0.25">
      <c r="A5535" s="9">
        <v>7825346732</v>
      </c>
      <c r="B5535" s="10" t="s">
        <v>8931</v>
      </c>
      <c r="C5535" s="13" t="str">
        <f>IF(B5535="","не указан"&amp;COUNTIF($A$3:$A5535,A5535),B5535)</f>
        <v>Офис Смоленская31/20</v>
      </c>
      <c r="D5535" s="10" t="str">
        <f t="shared" si="172"/>
        <v>7825346732Офис Смоленская31/20</v>
      </c>
      <c r="E5535" s="10"/>
      <c r="F5535" s="10" t="s">
        <v>2243</v>
      </c>
      <c r="G5535" s="10" t="s">
        <v>2548</v>
      </c>
      <c r="H5535" s="11" t="s">
        <v>2550</v>
      </c>
      <c r="I5535" s="2">
        <f t="shared" si="173"/>
        <v>4</v>
      </c>
      <c r="J5535" s="2" t="s">
        <v>11974</v>
      </c>
    </row>
    <row r="5536" spans="1:10" x14ac:dyDescent="0.25">
      <c r="A5536" s="12">
        <v>7825346732</v>
      </c>
      <c r="B5536" s="13" t="s">
        <v>8934</v>
      </c>
      <c r="C5536" s="13" t="str">
        <f>IF(B5536="","не указан"&amp;COUNTIF($A$3:$A5536,A5536),B5536)</f>
        <v>Офис Токарева,10</v>
      </c>
      <c r="D5536" s="10" t="str">
        <f t="shared" si="172"/>
        <v>7825346732Офис Токарева,10</v>
      </c>
      <c r="E5536" s="13"/>
      <c r="F5536" s="13" t="s">
        <v>2243</v>
      </c>
      <c r="G5536" s="13" t="s">
        <v>2548</v>
      </c>
      <c r="H5536" s="14" t="s">
        <v>2550</v>
      </c>
      <c r="I5536" s="2">
        <f t="shared" si="173"/>
        <v>3</v>
      </c>
      <c r="J5536" s="2" t="s">
        <v>11974</v>
      </c>
    </row>
    <row r="5537" spans="1:10" x14ac:dyDescent="0.25">
      <c r="A5537" s="9">
        <v>7825346732</v>
      </c>
      <c r="B5537" s="10" t="s">
        <v>8935</v>
      </c>
      <c r="C5537" s="13" t="str">
        <f>IF(B5537="","не указан"&amp;COUNTIF($A$3:$A5537,A5537),B5537)</f>
        <v>Офис Фрунзе,4</v>
      </c>
      <c r="D5537" s="10" t="str">
        <f t="shared" si="172"/>
        <v>7825346732Офис Фрунзе,4</v>
      </c>
      <c r="E5537" s="10" t="s">
        <v>8936</v>
      </c>
      <c r="F5537" s="10" t="s">
        <v>2243</v>
      </c>
      <c r="G5537" s="10" t="s">
        <v>2548</v>
      </c>
      <c r="H5537" s="11" t="s">
        <v>2550</v>
      </c>
      <c r="I5537" s="2">
        <f t="shared" si="173"/>
        <v>2</v>
      </c>
      <c r="J5537" s="2" t="s">
        <v>11974</v>
      </c>
    </row>
    <row r="5538" spans="1:10" x14ac:dyDescent="0.25">
      <c r="A5538" s="12">
        <v>7825346732</v>
      </c>
      <c r="B5538" s="13" t="s">
        <v>8937</v>
      </c>
      <c r="C5538" s="13" t="str">
        <f>IF(B5538="","не указан"&amp;COUNTIF($A$3:$A5538,A5538),B5538)</f>
        <v>Офис Цимбалина, 38</v>
      </c>
      <c r="D5538" s="10" t="str">
        <f t="shared" si="172"/>
        <v>7825346732Офис Цимбалина, 38</v>
      </c>
      <c r="E5538" s="13" t="s">
        <v>8938</v>
      </c>
      <c r="F5538" s="13" t="s">
        <v>2243</v>
      </c>
      <c r="G5538" s="13" t="s">
        <v>2548</v>
      </c>
      <c r="H5538" s="14" t="s">
        <v>2550</v>
      </c>
      <c r="I5538" s="2">
        <f t="shared" si="173"/>
        <v>1</v>
      </c>
      <c r="J5538" s="2" t="s">
        <v>11974</v>
      </c>
    </row>
    <row r="5539" spans="1:10" x14ac:dyDescent="0.25">
      <c r="A5539" s="9">
        <v>7825357195</v>
      </c>
      <c r="B5539" s="10" t="s">
        <v>4985</v>
      </c>
      <c r="C5539" s="13" t="str">
        <f>IF(B5539="","не указан"&amp;COUNTIF($A$3:$A5539,A5539),B5539)</f>
        <v>Детский оздоровительный комплекс "Зеленый огонек"</v>
      </c>
      <c r="D5539" s="10" t="str">
        <f t="shared" si="172"/>
        <v>7825357195Детский оздоровительный комплекс "Зеленый огонек"</v>
      </c>
      <c r="E5539" s="10"/>
      <c r="F5539" s="10" t="s">
        <v>2243</v>
      </c>
      <c r="G5539" s="10" t="s">
        <v>2565</v>
      </c>
      <c r="H5539" s="11" t="s">
        <v>2621</v>
      </c>
      <c r="I5539" s="2">
        <f t="shared" si="173"/>
        <v>6</v>
      </c>
      <c r="J5539" s="2" t="s">
        <v>11974</v>
      </c>
    </row>
    <row r="5540" spans="1:10" x14ac:dyDescent="0.25">
      <c r="A5540" s="12">
        <v>7825357195</v>
      </c>
      <c r="B5540" s="13" t="s">
        <v>4986</v>
      </c>
      <c r="C5540" s="13" t="str">
        <f>IF(B5540="","не указан"&amp;COUNTIF($A$3:$A5540,A5540),B5540)</f>
        <v>Детский оздоровительный лагерь "Восход"</v>
      </c>
      <c r="D5540" s="10" t="str">
        <f t="shared" si="172"/>
        <v>7825357195Детский оздоровительный лагерь "Восход"</v>
      </c>
      <c r="E5540" s="13"/>
      <c r="F5540" s="13" t="s">
        <v>2243</v>
      </c>
      <c r="G5540" s="13" t="s">
        <v>2565</v>
      </c>
      <c r="H5540" s="14" t="s">
        <v>2621</v>
      </c>
      <c r="I5540" s="2">
        <f t="shared" si="173"/>
        <v>5</v>
      </c>
      <c r="J5540" s="2" t="s">
        <v>11974</v>
      </c>
    </row>
    <row r="5541" spans="1:10" x14ac:dyDescent="0.25">
      <c r="A5541" s="9">
        <v>7825357195</v>
      </c>
      <c r="B5541" s="10" t="s">
        <v>4987</v>
      </c>
      <c r="C5541" s="13" t="str">
        <f>IF(B5541="","не указан"&amp;COUNTIF($A$3:$A5541,A5541),B5541)</f>
        <v>Детский оздоровительный лагерь "Молодежный"</v>
      </c>
      <c r="D5541" s="10" t="str">
        <f t="shared" si="172"/>
        <v>7825357195Детский оздоровительный лагерь "Молодежный"</v>
      </c>
      <c r="E5541" s="10"/>
      <c r="F5541" s="10" t="s">
        <v>2243</v>
      </c>
      <c r="G5541" s="10" t="s">
        <v>2565</v>
      </c>
      <c r="H5541" s="11" t="s">
        <v>2621</v>
      </c>
      <c r="I5541" s="2">
        <f t="shared" si="173"/>
        <v>4</v>
      </c>
      <c r="J5541" s="2" t="s">
        <v>11974</v>
      </c>
    </row>
    <row r="5542" spans="1:10" x14ac:dyDescent="0.25">
      <c r="A5542" s="12">
        <v>7825357195</v>
      </c>
      <c r="B5542" s="13" t="s">
        <v>4988</v>
      </c>
      <c r="C5542" s="13" t="str">
        <f>IF(B5542="","не указан"&amp;COUNTIF($A$3:$A5542,A5542),B5542)</f>
        <v>Детский оздоровительный лагерь "Фрегат"</v>
      </c>
      <c r="D5542" s="10" t="str">
        <f t="shared" si="172"/>
        <v>7825357195Детский оздоровительный лагерь "Фрегат"</v>
      </c>
      <c r="E5542" s="13"/>
      <c r="F5542" s="13" t="s">
        <v>2243</v>
      </c>
      <c r="G5542" s="13" t="s">
        <v>2565</v>
      </c>
      <c r="H5542" s="14" t="s">
        <v>2621</v>
      </c>
      <c r="I5542" s="2">
        <f t="shared" si="173"/>
        <v>3</v>
      </c>
      <c r="J5542" s="2" t="s">
        <v>11974</v>
      </c>
    </row>
    <row r="5543" spans="1:10" x14ac:dyDescent="0.25">
      <c r="A5543" s="9">
        <v>7825357195</v>
      </c>
      <c r="B5543" s="10" t="s">
        <v>4991</v>
      </c>
      <c r="C5543" s="13" t="str">
        <f>IF(B5543="","не указан"&amp;COUNTIF($A$3:$A5543,A5543),B5543)</f>
        <v>Детский оздоровительный лагерь "Юность"</v>
      </c>
      <c r="D5543" s="10" t="str">
        <f t="shared" si="172"/>
        <v>7825357195Детский оздоровительный лагерь "Юность"</v>
      </c>
      <c r="E5543" s="10"/>
      <c r="F5543" s="10" t="s">
        <v>2243</v>
      </c>
      <c r="G5543" s="10" t="s">
        <v>2565</v>
      </c>
      <c r="H5543" s="11" t="s">
        <v>2621</v>
      </c>
      <c r="I5543" s="2">
        <f t="shared" si="173"/>
        <v>2</v>
      </c>
      <c r="J5543" s="2" t="s">
        <v>11974</v>
      </c>
    </row>
    <row r="5544" spans="1:10" x14ac:dyDescent="0.25">
      <c r="A5544" s="12">
        <v>7825357195</v>
      </c>
      <c r="B5544" s="13" t="s">
        <v>10723</v>
      </c>
      <c r="C5544" s="13" t="str">
        <f>IF(B5544="","не указан"&amp;COUNTIF($A$3:$A5544,A5544),B5544)</f>
        <v>Спортивно оздоровительный пансионат "Крылья Балтики"</v>
      </c>
      <c r="D5544" s="10" t="str">
        <f t="shared" si="172"/>
        <v>7825357195Спортивно оздоровительный пансионат "Крылья Балтики"</v>
      </c>
      <c r="E5544" s="13"/>
      <c r="F5544" s="13" t="s">
        <v>2243</v>
      </c>
      <c r="G5544" s="13" t="s">
        <v>2565</v>
      </c>
      <c r="H5544" s="14" t="s">
        <v>2621</v>
      </c>
      <c r="I5544" s="2">
        <f t="shared" si="173"/>
        <v>1</v>
      </c>
      <c r="J5544" s="2" t="s">
        <v>11974</v>
      </c>
    </row>
    <row r="5545" spans="1:10" x14ac:dyDescent="0.25">
      <c r="A5545" s="9">
        <v>7825362188</v>
      </c>
      <c r="B5545" s="13"/>
      <c r="C5545" s="13" t="str">
        <f>IF(B5545="","не указан"&amp;COUNTIF($A$3:$A5545,A5545),B5545)</f>
        <v>не указан1</v>
      </c>
      <c r="D5545" s="10" t="str">
        <f t="shared" si="172"/>
        <v>7825362188не указан1</v>
      </c>
      <c r="E5545" s="10" t="s">
        <v>5985</v>
      </c>
      <c r="F5545" s="10" t="s">
        <v>2243</v>
      </c>
      <c r="G5545" s="10" t="s">
        <v>2428</v>
      </c>
      <c r="H5545" s="11" t="s">
        <v>2450</v>
      </c>
      <c r="I5545" s="2">
        <f t="shared" si="173"/>
        <v>1</v>
      </c>
      <c r="J5545" s="2" t="s">
        <v>11974</v>
      </c>
    </row>
    <row r="5546" spans="1:10" x14ac:dyDescent="0.25">
      <c r="A5546" s="12">
        <v>7825363978</v>
      </c>
      <c r="B5546" s="13" t="s">
        <v>2934</v>
      </c>
      <c r="C5546" s="13" t="str">
        <f>IF(B5546="","не указан"&amp;COUNTIF($A$3:$A5546,A5546),B5546)</f>
        <v>Административно-общественный деловой комплекс "Невская ратуша"</v>
      </c>
      <c r="D5546" s="10" t="str">
        <f t="shared" si="172"/>
        <v>7825363978Административно-общественный деловой комплекс "Невская ратуша"</v>
      </c>
      <c r="E5546" s="13"/>
      <c r="F5546" s="13" t="s">
        <v>2243</v>
      </c>
      <c r="G5546" s="13" t="s">
        <v>2734</v>
      </c>
      <c r="H5546" s="14" t="s">
        <v>2734</v>
      </c>
      <c r="I5546" s="2">
        <f t="shared" si="173"/>
        <v>1</v>
      </c>
      <c r="J5546" s="2" t="s">
        <v>11973</v>
      </c>
    </row>
    <row r="5547" spans="1:10" x14ac:dyDescent="0.25">
      <c r="A5547" s="9">
        <v>7825401623</v>
      </c>
      <c r="B5547" s="10" t="s">
        <v>8987</v>
      </c>
      <c r="C5547" s="13" t="str">
        <f>IF(B5547="","не указан"&amp;COUNTIF($A$3:$A5547,A5547),B5547)</f>
        <v>Офисные и репетиционные помещения</v>
      </c>
      <c r="D5547" s="10" t="str">
        <f t="shared" si="172"/>
        <v>7825401623Офисные и репетиционные помещения</v>
      </c>
      <c r="E5547" s="10" t="s">
        <v>8988</v>
      </c>
      <c r="F5547" s="10" t="s">
        <v>2243</v>
      </c>
      <c r="G5547" s="10" t="s">
        <v>2428</v>
      </c>
      <c r="H5547" s="11" t="s">
        <v>2538</v>
      </c>
      <c r="I5547" s="2">
        <f t="shared" si="173"/>
        <v>3</v>
      </c>
      <c r="J5547" s="2" t="s">
        <v>11974</v>
      </c>
    </row>
    <row r="5548" spans="1:10" x14ac:dyDescent="0.25">
      <c r="A5548" s="12">
        <v>7825401623</v>
      </c>
      <c r="B5548" s="13" t="s">
        <v>11744</v>
      </c>
      <c r="C5548" s="13" t="str">
        <f>IF(B5548="","не указан"&amp;COUNTIF($A$3:$A5548,A5548),B5548)</f>
        <v>часть здания</v>
      </c>
      <c r="D5548" s="10" t="str">
        <f t="shared" si="172"/>
        <v>7825401623часть здания</v>
      </c>
      <c r="E5548" s="13"/>
      <c r="F5548" s="13" t="s">
        <v>2243</v>
      </c>
      <c r="G5548" s="13" t="s">
        <v>2428</v>
      </c>
      <c r="H5548" s="14" t="s">
        <v>2538</v>
      </c>
      <c r="I5548" s="2">
        <f t="shared" si="173"/>
        <v>2</v>
      </c>
      <c r="J5548" s="2" t="s">
        <v>11974</v>
      </c>
    </row>
    <row r="5549" spans="1:10" x14ac:dyDescent="0.25">
      <c r="A5549" s="9">
        <v>7825401623</v>
      </c>
      <c r="B5549" s="10" t="s">
        <v>11747</v>
      </c>
      <c r="C5549" s="13" t="str">
        <f>IF(B5549="","не указан"&amp;COUNTIF($A$3:$A5549,A5549),B5549)</f>
        <v>Часть здания Думская 1-3 литер. А</v>
      </c>
      <c r="D5549" s="10" t="str">
        <f t="shared" si="172"/>
        <v>7825401623Часть здания Думская 1-3 литер. А</v>
      </c>
      <c r="E5549" s="10"/>
      <c r="F5549" s="10" t="s">
        <v>2243</v>
      </c>
      <c r="G5549" s="10" t="s">
        <v>2428</v>
      </c>
      <c r="H5549" s="11" t="s">
        <v>2538</v>
      </c>
      <c r="I5549" s="2">
        <f t="shared" si="173"/>
        <v>1</v>
      </c>
      <c r="J5549" s="2" t="s">
        <v>11974</v>
      </c>
    </row>
    <row r="5550" spans="1:10" x14ac:dyDescent="0.25">
      <c r="A5550" s="12">
        <v>7825404487</v>
      </c>
      <c r="B5550" s="13" t="s">
        <v>6594</v>
      </c>
      <c r="C5550" s="13" t="str">
        <f>IF(B5550="","не указан"&amp;COUNTIF($A$3:$A5550,A5550),B5550)</f>
        <v>Здание учебного учреждения №1</v>
      </c>
      <c r="D5550" s="10" t="str">
        <f t="shared" si="172"/>
        <v>7825404487Здание учебного учреждения №1</v>
      </c>
      <c r="E5550" s="13" t="s">
        <v>6595</v>
      </c>
      <c r="F5550" s="13" t="s">
        <v>16</v>
      </c>
      <c r="G5550" s="13" t="s">
        <v>2118</v>
      </c>
      <c r="H5550" s="14" t="s">
        <v>2202</v>
      </c>
      <c r="I5550" s="2">
        <f t="shared" si="173"/>
        <v>2</v>
      </c>
      <c r="J5550" s="2" t="s">
        <v>11974</v>
      </c>
    </row>
    <row r="5551" spans="1:10" x14ac:dyDescent="0.25">
      <c r="A5551" s="9">
        <v>7825404487</v>
      </c>
      <c r="B5551" s="10" t="s">
        <v>6596</v>
      </c>
      <c r="C5551" s="13" t="str">
        <f>IF(B5551="","не указан"&amp;COUNTIF($A$3:$A5551,A5551),B5551)</f>
        <v>Здание учебного учреждения №2</v>
      </c>
      <c r="D5551" s="10" t="str">
        <f t="shared" si="172"/>
        <v>7825404487Здание учебного учреждения №2</v>
      </c>
      <c r="E5551" s="10" t="s">
        <v>6597</v>
      </c>
      <c r="F5551" s="10" t="s">
        <v>16</v>
      </c>
      <c r="G5551" s="10" t="s">
        <v>2118</v>
      </c>
      <c r="H5551" s="11" t="s">
        <v>2202</v>
      </c>
      <c r="I5551" s="2">
        <f t="shared" si="173"/>
        <v>1</v>
      </c>
      <c r="J5551" s="2" t="s">
        <v>11974</v>
      </c>
    </row>
    <row r="5552" spans="1:10" x14ac:dyDescent="0.25">
      <c r="A5552" s="12">
        <v>7825405032</v>
      </c>
      <c r="B5552" s="13" t="s">
        <v>3347</v>
      </c>
      <c r="C5552" s="13" t="str">
        <f>IF(B5552="","не указан"&amp;COUNTIF($A$3:$A5552,A5552),B5552)</f>
        <v>Библиотека</v>
      </c>
      <c r="D5552" s="10" t="str">
        <f t="shared" si="172"/>
        <v>7825405032Библиотека</v>
      </c>
      <c r="E5552" s="13"/>
      <c r="F5552" s="13" t="s">
        <v>2243</v>
      </c>
      <c r="G5552" s="13" t="s">
        <v>2428</v>
      </c>
      <c r="H5552" s="14" t="s">
        <v>2519</v>
      </c>
      <c r="I5552" s="2">
        <f t="shared" si="173"/>
        <v>2</v>
      </c>
      <c r="J5552" s="2" t="s">
        <v>11974</v>
      </c>
    </row>
    <row r="5553" spans="1:10" x14ac:dyDescent="0.25">
      <c r="A5553" s="9">
        <v>7825405032</v>
      </c>
      <c r="B5553" s="10" t="s">
        <v>9744</v>
      </c>
      <c r="C5553" s="13" t="str">
        <f>IF(B5553="","не указан"&amp;COUNTIF($A$3:$A5553,A5553),B5553)</f>
        <v>Помещение книгохранения</v>
      </c>
      <c r="D5553" s="10" t="str">
        <f t="shared" si="172"/>
        <v>7825405032Помещение книгохранения</v>
      </c>
      <c r="E5553" s="10"/>
      <c r="F5553" s="10" t="s">
        <v>2243</v>
      </c>
      <c r="G5553" s="10" t="s">
        <v>2428</v>
      </c>
      <c r="H5553" s="11" t="s">
        <v>2519</v>
      </c>
      <c r="I5553" s="2">
        <f t="shared" si="173"/>
        <v>1</v>
      </c>
      <c r="J5553" s="2" t="s">
        <v>11974</v>
      </c>
    </row>
    <row r="5554" spans="1:10" x14ac:dyDescent="0.25">
      <c r="A5554" s="12">
        <v>7825408361</v>
      </c>
      <c r="B5554" s="13"/>
      <c r="C5554" s="13" t="str">
        <f>IF(B5554="","не указан"&amp;COUNTIF($A$3:$A5554,A5554),B5554)</f>
        <v>не указан1</v>
      </c>
      <c r="D5554" s="10" t="str">
        <f t="shared" si="172"/>
        <v>7825408361не указан1</v>
      </c>
      <c r="E5554" s="13"/>
      <c r="F5554" s="13" t="s">
        <v>2243</v>
      </c>
      <c r="G5554" s="13" t="s">
        <v>2553</v>
      </c>
      <c r="H5554" s="14" t="s">
        <v>2562</v>
      </c>
      <c r="I5554" s="2">
        <f t="shared" si="173"/>
        <v>1</v>
      </c>
      <c r="J5554" s="2" t="s">
        <v>11974</v>
      </c>
    </row>
    <row r="5555" spans="1:10" x14ac:dyDescent="0.25">
      <c r="A5555" s="9">
        <v>7825414260</v>
      </c>
      <c r="B5555" s="10" t="s">
        <v>10121</v>
      </c>
      <c r="C5555" s="13" t="str">
        <f>IF(B5555="","не указан"&amp;COUNTIF($A$3:$A5555,A5555),B5555)</f>
        <v>Санкт-Петербургское государственное бюджетное учреждение "Центр медико-социальной реабилитации инвалидов по зрению"</v>
      </c>
      <c r="D5555" s="10" t="str">
        <f t="shared" si="172"/>
        <v>7825414260Санкт-Петербургское государственное бюджетное учреждение "Центр медико-социальной реабилитации инвалидов по зрению"</v>
      </c>
      <c r="E5555" s="10" t="s">
        <v>10122</v>
      </c>
      <c r="F5555" s="10" t="s">
        <v>2243</v>
      </c>
      <c r="G5555" s="10" t="s">
        <v>2640</v>
      </c>
      <c r="H5555" s="11" t="s">
        <v>2649</v>
      </c>
      <c r="I5555" s="2">
        <f t="shared" si="173"/>
        <v>1</v>
      </c>
      <c r="J5555" s="2" t="s">
        <v>11974</v>
      </c>
    </row>
    <row r="5556" spans="1:10" x14ac:dyDescent="0.25">
      <c r="A5556" s="12">
        <v>7825422408</v>
      </c>
      <c r="B5556" s="13" t="s">
        <v>7685</v>
      </c>
      <c r="C5556" s="13" t="str">
        <f>IF(B5556="","не указан"&amp;COUNTIF($A$3:$A5556,A5556),B5556)</f>
        <v>Нежилое здание 1</v>
      </c>
      <c r="D5556" s="10" t="str">
        <f t="shared" si="172"/>
        <v>7825422408Нежилое здание 1</v>
      </c>
      <c r="E5556" s="13" t="s">
        <v>7686</v>
      </c>
      <c r="F5556" s="13" t="s">
        <v>16</v>
      </c>
      <c r="G5556" s="13" t="s">
        <v>2118</v>
      </c>
      <c r="H5556" s="14" t="s">
        <v>2176</v>
      </c>
      <c r="I5556" s="2">
        <f t="shared" si="173"/>
        <v>3</v>
      </c>
      <c r="J5556" s="2" t="s">
        <v>11974</v>
      </c>
    </row>
    <row r="5557" spans="1:10" x14ac:dyDescent="0.25">
      <c r="A5557" s="9">
        <v>7825422408</v>
      </c>
      <c r="B5557" s="10" t="s">
        <v>7687</v>
      </c>
      <c r="C5557" s="13" t="str">
        <f>IF(B5557="","не указан"&amp;COUNTIF($A$3:$A5557,A5557),B5557)</f>
        <v>Нежилое здание 2</v>
      </c>
      <c r="D5557" s="10" t="str">
        <f t="shared" si="172"/>
        <v>7825422408Нежилое здание 2</v>
      </c>
      <c r="E5557" s="10" t="s">
        <v>7688</v>
      </c>
      <c r="F5557" s="10" t="s">
        <v>16</v>
      </c>
      <c r="G5557" s="10" t="s">
        <v>2118</v>
      </c>
      <c r="H5557" s="11" t="s">
        <v>2176</v>
      </c>
      <c r="I5557" s="2">
        <f t="shared" si="173"/>
        <v>2</v>
      </c>
      <c r="J5557" s="2" t="s">
        <v>11974</v>
      </c>
    </row>
    <row r="5558" spans="1:10" x14ac:dyDescent="0.25">
      <c r="A5558" s="12">
        <v>7825422408</v>
      </c>
      <c r="B5558" s="13" t="s">
        <v>7689</v>
      </c>
      <c r="C5558" s="13" t="str">
        <f>IF(B5558="","не указан"&amp;COUNTIF($A$3:$A5558,A5558),B5558)</f>
        <v>Нежилое здание 3</v>
      </c>
      <c r="D5558" s="10" t="str">
        <f t="shared" si="172"/>
        <v>7825422408Нежилое здание 3</v>
      </c>
      <c r="E5558" s="13" t="s">
        <v>7690</v>
      </c>
      <c r="F5558" s="13" t="s">
        <v>16</v>
      </c>
      <c r="G5558" s="13" t="s">
        <v>2118</v>
      </c>
      <c r="H5558" s="14" t="s">
        <v>2176</v>
      </c>
      <c r="I5558" s="2">
        <f t="shared" si="173"/>
        <v>1</v>
      </c>
      <c r="J5558" s="2" t="s">
        <v>11974</v>
      </c>
    </row>
    <row r="5559" spans="1:10" x14ac:dyDescent="0.25">
      <c r="A5559" s="9">
        <v>7825424518</v>
      </c>
      <c r="B5559" s="10" t="s">
        <v>4658</v>
      </c>
      <c r="C5559" s="13" t="str">
        <f>IF(B5559="","не указан"&amp;COUNTIF($A$3:$A5559,A5559),B5559)</f>
        <v>Государственное бюджетное образовательное учреждение дополнительного педагогического профессионального образования центр повышения квалификации специалистов «ИНФОРМАЦИОННО-МЕТОДИЧЕСКИЙ ЦЕНТР» Центрального района Санкт-Петербурга</v>
      </c>
      <c r="D5559" s="10" t="str">
        <f t="shared" si="172"/>
        <v>7825424518Государственное бюджетное образовательное учреждение дополнительного педагогического профессионального образования центр повышения квалификации специалистов «ИНФОРМАЦИОННО-МЕТОДИЧЕСКИЙ ЦЕНТР» Центрального района Санкт-Петербурга</v>
      </c>
      <c r="E5559" s="10" t="s">
        <v>4659</v>
      </c>
      <c r="F5559" s="10" t="s">
        <v>16</v>
      </c>
      <c r="G5559" s="10" t="s">
        <v>2118</v>
      </c>
      <c r="H5559" s="11" t="s">
        <v>2220</v>
      </c>
      <c r="I5559" s="2">
        <f t="shared" si="173"/>
        <v>2</v>
      </c>
      <c r="J5559" s="2" t="s">
        <v>11974</v>
      </c>
    </row>
    <row r="5560" spans="1:10" x14ac:dyDescent="0.25">
      <c r="A5560" s="12">
        <v>7825424518</v>
      </c>
      <c r="B5560" s="13" t="s">
        <v>4909</v>
      </c>
      <c r="C5560" s="13" t="str">
        <f>IF(B5560="","не указан"&amp;COUNTIF($A$3:$A5560,A5560),B5560)</f>
        <v>Гражданское</v>
      </c>
      <c r="D5560" s="10" t="str">
        <f t="shared" si="172"/>
        <v>7825424518Гражданское</v>
      </c>
      <c r="E5560" s="13" t="s">
        <v>4910</v>
      </c>
      <c r="F5560" s="13" t="s">
        <v>16</v>
      </c>
      <c r="G5560" s="13" t="s">
        <v>2118</v>
      </c>
      <c r="H5560" s="14" t="s">
        <v>2220</v>
      </c>
      <c r="I5560" s="2">
        <f t="shared" si="173"/>
        <v>1</v>
      </c>
      <c r="J5560" s="2" t="s">
        <v>11974</v>
      </c>
    </row>
    <row r="5561" spans="1:10" x14ac:dyDescent="0.25">
      <c r="A5561" s="9">
        <v>7825424797</v>
      </c>
      <c r="B5561" s="10" t="s">
        <v>11216</v>
      </c>
      <c r="C5561" s="13" t="str">
        <f>IF(B5561="","не указан"&amp;COUNTIF($A$3:$A5561,A5561),B5561)</f>
        <v>Учебное заведение/школа.</v>
      </c>
      <c r="D5561" s="10" t="str">
        <f t="shared" si="172"/>
        <v>7825424797Учебное заведение/школа.</v>
      </c>
      <c r="E5561" s="10" t="s">
        <v>11217</v>
      </c>
      <c r="F5561" s="10" t="s">
        <v>16</v>
      </c>
      <c r="G5561" s="10" t="s">
        <v>2118</v>
      </c>
      <c r="H5561" s="11" t="s">
        <v>2190</v>
      </c>
      <c r="I5561" s="2">
        <f t="shared" si="173"/>
        <v>1</v>
      </c>
      <c r="J5561" s="2" t="s">
        <v>11974</v>
      </c>
    </row>
    <row r="5562" spans="1:10" x14ac:dyDescent="0.25">
      <c r="A5562" s="12">
        <v>7825424814</v>
      </c>
      <c r="B5562" s="13" t="s">
        <v>4661</v>
      </c>
      <c r="C5562" s="13" t="str">
        <f>IF(B5562="","не указан"&amp;COUNTIF($A$3:$A5562,A5562),B5562)</f>
        <v>Государственное бюджетное общеобразовательное учреждение</v>
      </c>
      <c r="D5562" s="10" t="str">
        <f t="shared" si="172"/>
        <v>7825424814Государственное бюджетное общеобразовательное учреждение</v>
      </c>
      <c r="E5562" s="13" t="s">
        <v>4662</v>
      </c>
      <c r="F5562" s="13" t="s">
        <v>16</v>
      </c>
      <c r="G5562" s="13" t="s">
        <v>2118</v>
      </c>
      <c r="H5562" s="14" t="s">
        <v>2185</v>
      </c>
      <c r="I5562" s="2">
        <f t="shared" si="173"/>
        <v>3</v>
      </c>
      <c r="J5562" s="2" t="s">
        <v>11974</v>
      </c>
    </row>
    <row r="5563" spans="1:10" x14ac:dyDescent="0.25">
      <c r="A5563" s="9">
        <v>7825424814</v>
      </c>
      <c r="B5563" s="13"/>
      <c r="C5563" s="13" t="str">
        <f>IF(B5563="","не указан"&amp;COUNTIF($A$3:$A5563,A5563),B5563)</f>
        <v>не указан2</v>
      </c>
      <c r="D5563" s="10" t="str">
        <f t="shared" si="172"/>
        <v>7825424814не указан2</v>
      </c>
      <c r="E5563" s="10" t="s">
        <v>8686</v>
      </c>
      <c r="F5563" s="10" t="s">
        <v>16</v>
      </c>
      <c r="G5563" s="10" t="s">
        <v>2118</v>
      </c>
      <c r="H5563" s="11" t="s">
        <v>2185</v>
      </c>
      <c r="I5563" s="2">
        <f t="shared" si="173"/>
        <v>2</v>
      </c>
      <c r="J5563" s="2" t="s">
        <v>11974</v>
      </c>
    </row>
    <row r="5564" spans="1:10" x14ac:dyDescent="0.25">
      <c r="A5564" s="12">
        <v>7825424814</v>
      </c>
      <c r="B5564" s="13" t="s">
        <v>10431</v>
      </c>
      <c r="C5564" s="13" t="str">
        <f>IF(B5564="","не указан"&amp;COUNTIF($A$3:$A5564,A5564),B5564)</f>
        <v>Спальные группы для учащихся 1-ых классов</v>
      </c>
      <c r="D5564" s="10" t="str">
        <f t="shared" si="172"/>
        <v>7825424814Спальные группы для учащихся 1-ых классов</v>
      </c>
      <c r="E5564" s="13" t="s">
        <v>10432</v>
      </c>
      <c r="F5564" s="13" t="s">
        <v>16</v>
      </c>
      <c r="G5564" s="13" t="s">
        <v>2118</v>
      </c>
      <c r="H5564" s="14" t="s">
        <v>2185</v>
      </c>
      <c r="I5564" s="2">
        <f t="shared" si="173"/>
        <v>1</v>
      </c>
      <c r="J5564" s="2" t="s">
        <v>11974</v>
      </c>
    </row>
    <row r="5565" spans="1:10" x14ac:dyDescent="0.25">
      <c r="A5565" s="9">
        <v>7825425342</v>
      </c>
      <c r="B5565" s="10" t="s">
        <v>4925</v>
      </c>
      <c r="C5565" s="13" t="str">
        <f>IF(B5565="","не указан"&amp;COUNTIF($A$3:$A5565,A5565),B5565)</f>
        <v>два этажа школы в жилом доме</v>
      </c>
      <c r="D5565" s="10" t="str">
        <f t="shared" si="172"/>
        <v>7825425342два этажа школы в жилом доме</v>
      </c>
      <c r="E5565" s="10" t="s">
        <v>4926</v>
      </c>
      <c r="F5565" s="10" t="s">
        <v>16</v>
      </c>
      <c r="G5565" s="10" t="s">
        <v>2118</v>
      </c>
      <c r="H5565" s="11" t="s">
        <v>2203</v>
      </c>
      <c r="I5565" s="2">
        <f t="shared" si="173"/>
        <v>2</v>
      </c>
      <c r="J5565" s="2" t="s">
        <v>11974</v>
      </c>
    </row>
    <row r="5566" spans="1:10" x14ac:dyDescent="0.25">
      <c r="A5566" s="12">
        <v>7825425342</v>
      </c>
      <c r="B5566" s="13"/>
      <c r="C5566" s="13" t="str">
        <f>IF(B5566="","не указан"&amp;COUNTIF($A$3:$A5566,A5566),B5566)</f>
        <v>не указан2</v>
      </c>
      <c r="D5566" s="10" t="str">
        <f t="shared" si="172"/>
        <v>7825425342не указан2</v>
      </c>
      <c r="E5566" s="13" t="s">
        <v>11302</v>
      </c>
      <c r="F5566" s="13" t="s">
        <v>16</v>
      </c>
      <c r="G5566" s="13" t="s">
        <v>2118</v>
      </c>
      <c r="H5566" s="14" t="s">
        <v>2203</v>
      </c>
      <c r="I5566" s="2">
        <f t="shared" si="173"/>
        <v>1</v>
      </c>
      <c r="J5566" s="2" t="s">
        <v>11974</v>
      </c>
    </row>
    <row r="5567" spans="1:10" x14ac:dyDescent="0.25">
      <c r="A5567" s="9">
        <v>7825425350</v>
      </c>
      <c r="B5567" s="13"/>
      <c r="C5567" s="13" t="str">
        <f>IF(B5567="","не указан"&amp;COUNTIF($A$3:$A5567,A5567),B5567)</f>
        <v>не указан1</v>
      </c>
      <c r="D5567" s="10" t="str">
        <f t="shared" si="172"/>
        <v>7825425350не указан1</v>
      </c>
      <c r="E5567" s="10" t="s">
        <v>11224</v>
      </c>
      <c r="F5567" s="10" t="s">
        <v>16</v>
      </c>
      <c r="G5567" s="10" t="s">
        <v>2118</v>
      </c>
      <c r="H5567" s="11" t="s">
        <v>2193</v>
      </c>
      <c r="I5567" s="2">
        <f t="shared" si="173"/>
        <v>1</v>
      </c>
      <c r="J5567" s="2" t="s">
        <v>11974</v>
      </c>
    </row>
    <row r="5568" spans="1:10" x14ac:dyDescent="0.25">
      <c r="A5568" s="12">
        <v>7825425367</v>
      </c>
      <c r="B5568" s="13"/>
      <c r="C5568" s="13" t="str">
        <f>IF(B5568="","не указан"&amp;COUNTIF($A$3:$A5568,A5568),B5568)</f>
        <v>не указан1</v>
      </c>
      <c r="D5568" s="10" t="str">
        <f t="shared" si="172"/>
        <v>7825425367не указан1</v>
      </c>
      <c r="E5568" s="13" t="s">
        <v>5108</v>
      </c>
      <c r="F5568" s="13" t="s">
        <v>16</v>
      </c>
      <c r="G5568" s="13" t="s">
        <v>2118</v>
      </c>
      <c r="H5568" s="14" t="s">
        <v>2136</v>
      </c>
      <c r="I5568" s="2">
        <f t="shared" si="173"/>
        <v>2</v>
      </c>
      <c r="J5568" s="2" t="s">
        <v>11974</v>
      </c>
    </row>
    <row r="5569" spans="1:10" x14ac:dyDescent="0.25">
      <c r="A5569" s="9">
        <v>7825425367</v>
      </c>
      <c r="B5569" s="10" t="s">
        <v>5245</v>
      </c>
      <c r="C5569" s="13" t="str">
        <f>IF(B5569="","не указан"&amp;COUNTIF($A$3:$A5569,A5569),B5569)</f>
        <v>Детский сад 17</v>
      </c>
      <c r="D5569" s="10" t="str">
        <f t="shared" si="172"/>
        <v>7825425367Детский сад 17</v>
      </c>
      <c r="E5569" s="10" t="s">
        <v>5246</v>
      </c>
      <c r="F5569" s="10" t="s">
        <v>16</v>
      </c>
      <c r="G5569" s="10" t="s">
        <v>2118</v>
      </c>
      <c r="H5569" s="11" t="s">
        <v>2136</v>
      </c>
      <c r="I5569" s="2">
        <f t="shared" si="173"/>
        <v>1</v>
      </c>
      <c r="J5569" s="2" t="s">
        <v>11974</v>
      </c>
    </row>
    <row r="5570" spans="1:10" x14ac:dyDescent="0.25">
      <c r="A5570" s="12">
        <v>7825425504</v>
      </c>
      <c r="B5570" s="13"/>
      <c r="C5570" s="13" t="str">
        <f>IF(B5570="","не указан"&amp;COUNTIF($A$3:$A5570,A5570),B5570)</f>
        <v>не указан1</v>
      </c>
      <c r="D5570" s="10" t="str">
        <f t="shared" si="172"/>
        <v>7825425504не указан1</v>
      </c>
      <c r="E5570" s="13" t="s">
        <v>5012</v>
      </c>
      <c r="F5570" s="13" t="s">
        <v>16</v>
      </c>
      <c r="G5570" s="13" t="s">
        <v>2118</v>
      </c>
      <c r="H5570" s="14" t="s">
        <v>2121</v>
      </c>
      <c r="I5570" s="2">
        <f t="shared" si="173"/>
        <v>1</v>
      </c>
      <c r="J5570" s="2" t="s">
        <v>11974</v>
      </c>
    </row>
    <row r="5571" spans="1:10" x14ac:dyDescent="0.25">
      <c r="A5571" s="9">
        <v>7825425529</v>
      </c>
      <c r="B5571" s="10" t="s">
        <v>4642</v>
      </c>
      <c r="C5571" s="13" t="str">
        <f>IF(B5571="","не указан"&amp;COUNTIF($A$3:$A5571,A5571),B5571)</f>
        <v>Государственное бюджетное дошкольное общеобразовательное учреждение</v>
      </c>
      <c r="D5571" s="10" t="str">
        <f t="shared" si="172"/>
        <v>7825425529Государственное бюджетное дошкольное общеобразовательное учреждение</v>
      </c>
      <c r="E5571" s="10" t="s">
        <v>4643</v>
      </c>
      <c r="F5571" s="10" t="s">
        <v>16</v>
      </c>
      <c r="G5571" s="10" t="s">
        <v>2118</v>
      </c>
      <c r="H5571" s="11" t="s">
        <v>2143</v>
      </c>
      <c r="I5571" s="2">
        <f t="shared" si="173"/>
        <v>2</v>
      </c>
      <c r="J5571" s="2" t="s">
        <v>11974</v>
      </c>
    </row>
    <row r="5572" spans="1:10" x14ac:dyDescent="0.25">
      <c r="A5572" s="12">
        <v>7825425529</v>
      </c>
      <c r="B5572" s="13"/>
      <c r="C5572" s="13" t="str">
        <f>IF(B5572="","не указан"&amp;COUNTIF($A$3:$A5572,A5572),B5572)</f>
        <v>не указан2</v>
      </c>
      <c r="D5572" s="10" t="str">
        <f t="shared" ref="D5572:D5635" si="174">A5572&amp;C5572</f>
        <v>7825425529не указан2</v>
      </c>
      <c r="E5572" s="13" t="s">
        <v>7923</v>
      </c>
      <c r="F5572" s="13" t="s">
        <v>16</v>
      </c>
      <c r="G5572" s="13" t="s">
        <v>2118</v>
      </c>
      <c r="H5572" s="14" t="s">
        <v>2143</v>
      </c>
      <c r="I5572" s="2">
        <f t="shared" ref="I5572:I5635" si="175">COUNTIF(A5572:A12303,A5572)</f>
        <v>1</v>
      </c>
      <c r="J5572" s="2" t="s">
        <v>11974</v>
      </c>
    </row>
    <row r="5573" spans="1:10" x14ac:dyDescent="0.25">
      <c r="A5573" s="9">
        <v>7825425600</v>
      </c>
      <c r="B5573" s="10" t="s">
        <v>11231</v>
      </c>
      <c r="C5573" s="13" t="str">
        <f>IF(B5573="","не указан"&amp;COUNTIF($A$3:$A5573,A5573),B5573)</f>
        <v>учебное здание (здание №1)</v>
      </c>
      <c r="D5573" s="10" t="str">
        <f t="shared" si="174"/>
        <v>7825425600учебное здание (здание №1)</v>
      </c>
      <c r="E5573" s="10" t="s">
        <v>11232</v>
      </c>
      <c r="F5573" s="10" t="s">
        <v>16</v>
      </c>
      <c r="G5573" s="10" t="s">
        <v>2118</v>
      </c>
      <c r="H5573" s="11" t="s">
        <v>2188</v>
      </c>
      <c r="I5573" s="2">
        <f t="shared" si="175"/>
        <v>2</v>
      </c>
      <c r="J5573" s="2" t="s">
        <v>11974</v>
      </c>
    </row>
    <row r="5574" spans="1:10" x14ac:dyDescent="0.25">
      <c r="A5574" s="12">
        <v>7825425600</v>
      </c>
      <c r="B5574" s="13" t="s">
        <v>11233</v>
      </c>
      <c r="C5574" s="13" t="str">
        <f>IF(B5574="","не указан"&amp;COUNTIF($A$3:$A5574,A5574),B5574)</f>
        <v>учебное здание (здание №2)</v>
      </c>
      <c r="D5574" s="10" t="str">
        <f t="shared" si="174"/>
        <v>7825425600учебное здание (здание №2)</v>
      </c>
      <c r="E5574" s="13" t="s">
        <v>11234</v>
      </c>
      <c r="F5574" s="13" t="s">
        <v>16</v>
      </c>
      <c r="G5574" s="13" t="s">
        <v>2118</v>
      </c>
      <c r="H5574" s="14" t="s">
        <v>2188</v>
      </c>
      <c r="I5574" s="2">
        <f t="shared" si="175"/>
        <v>1</v>
      </c>
      <c r="J5574" s="2" t="s">
        <v>11974</v>
      </c>
    </row>
    <row r="5575" spans="1:10" x14ac:dyDescent="0.25">
      <c r="A5575" s="9">
        <v>7825425864</v>
      </c>
      <c r="B5575" s="10" t="s">
        <v>4844</v>
      </c>
      <c r="C5575" s="13" t="str">
        <f>IF(B5575="","не указан"&amp;COUNTIF($A$3:$A5575,A5575),B5575)</f>
        <v>Государственное бюджетное общеобразовательное учреждение школа № 18 Центрального района Санкт-Петербурга</v>
      </c>
      <c r="D5575" s="10" t="str">
        <f t="shared" si="174"/>
        <v>7825425864Государственное бюджетное общеобразовательное учреждение школа № 18 Центрального района Санкт-Петербурга</v>
      </c>
      <c r="E5575" s="10" t="s">
        <v>4845</v>
      </c>
      <c r="F5575" s="10" t="s">
        <v>16</v>
      </c>
      <c r="G5575" s="10" t="s">
        <v>2118</v>
      </c>
      <c r="H5575" s="11" t="s">
        <v>2194</v>
      </c>
      <c r="I5575" s="2">
        <f t="shared" si="175"/>
        <v>1</v>
      </c>
      <c r="J5575" s="2" t="s">
        <v>11974</v>
      </c>
    </row>
    <row r="5576" spans="1:10" x14ac:dyDescent="0.25">
      <c r="A5576" s="12">
        <v>7825425945</v>
      </c>
      <c r="B5576" s="13" t="s">
        <v>5372</v>
      </c>
      <c r="C5576" s="13" t="str">
        <f>IF(B5576="","не указан"&amp;COUNTIF($A$3:$A5576,A5576),B5576)</f>
        <v>Детский сад, 1 площадка</v>
      </c>
      <c r="D5576" s="10" t="str">
        <f t="shared" si="174"/>
        <v>7825425945Детский сад, 1 площадка</v>
      </c>
      <c r="E5576" s="13" t="s">
        <v>5373</v>
      </c>
      <c r="F5576" s="13" t="s">
        <v>16</v>
      </c>
      <c r="G5576" s="13" t="s">
        <v>2118</v>
      </c>
      <c r="H5576" s="14" t="s">
        <v>2139</v>
      </c>
      <c r="I5576" s="2">
        <f t="shared" si="175"/>
        <v>2</v>
      </c>
      <c r="J5576" s="2" t="s">
        <v>11974</v>
      </c>
    </row>
    <row r="5577" spans="1:10" x14ac:dyDescent="0.25">
      <c r="A5577" s="9">
        <v>7825425945</v>
      </c>
      <c r="B5577" s="10" t="s">
        <v>5374</v>
      </c>
      <c r="C5577" s="13" t="str">
        <f>IF(B5577="","не указан"&amp;COUNTIF($A$3:$A5577,A5577),B5577)</f>
        <v>Детский сад, 2 площадка</v>
      </c>
      <c r="D5577" s="10" t="str">
        <f t="shared" si="174"/>
        <v>7825425945Детский сад, 2 площадка</v>
      </c>
      <c r="E5577" s="10" t="s">
        <v>5375</v>
      </c>
      <c r="F5577" s="10" t="s">
        <v>16</v>
      </c>
      <c r="G5577" s="10" t="s">
        <v>2118</v>
      </c>
      <c r="H5577" s="11" t="s">
        <v>2139</v>
      </c>
      <c r="I5577" s="2">
        <f t="shared" si="175"/>
        <v>1</v>
      </c>
      <c r="J5577" s="2" t="s">
        <v>11974</v>
      </c>
    </row>
    <row r="5578" spans="1:10" x14ac:dyDescent="0.25">
      <c r="A5578" s="12">
        <v>7825426000</v>
      </c>
      <c r="B5578" s="13"/>
      <c r="C5578" s="13" t="str">
        <f>IF(B5578="","не указан"&amp;COUNTIF($A$3:$A5578,A5578),B5578)</f>
        <v>не указан1</v>
      </c>
      <c r="D5578" s="10" t="str">
        <f t="shared" si="174"/>
        <v>7825426000не указан1</v>
      </c>
      <c r="E5578" s="13"/>
      <c r="F5578" s="13" t="s">
        <v>16</v>
      </c>
      <c r="G5578" s="13" t="s">
        <v>2118</v>
      </c>
      <c r="H5578" s="14" t="s">
        <v>2158</v>
      </c>
      <c r="I5578" s="2">
        <f t="shared" si="175"/>
        <v>2</v>
      </c>
      <c r="J5578" s="2" t="s">
        <v>11974</v>
      </c>
    </row>
    <row r="5579" spans="1:10" x14ac:dyDescent="0.25">
      <c r="A5579" s="9">
        <v>7825426000</v>
      </c>
      <c r="B5579" s="13"/>
      <c r="C5579" s="13" t="str">
        <f>IF(B5579="","не указан"&amp;COUNTIF($A$3:$A5579,A5579),B5579)</f>
        <v>не указан2</v>
      </c>
      <c r="D5579" s="10" t="str">
        <f t="shared" si="174"/>
        <v>7825426000не указан2</v>
      </c>
      <c r="E5579" s="10"/>
      <c r="F5579" s="10" t="s">
        <v>16</v>
      </c>
      <c r="G5579" s="10" t="s">
        <v>2118</v>
      </c>
      <c r="H5579" s="11" t="s">
        <v>2158</v>
      </c>
      <c r="I5579" s="2">
        <f t="shared" si="175"/>
        <v>1</v>
      </c>
      <c r="J5579" s="2" t="s">
        <v>11974</v>
      </c>
    </row>
    <row r="5580" spans="1:10" x14ac:dyDescent="0.25">
      <c r="A5580" s="12">
        <v>7825426018</v>
      </c>
      <c r="B5580" s="13" t="s">
        <v>8221</v>
      </c>
      <c r="C5580" s="13" t="str">
        <f>IF(B5580="","не указан"&amp;COUNTIF($A$3:$A5580,A5580),B5580)</f>
        <v>образовательный корпус 1</v>
      </c>
      <c r="D5580" s="10" t="str">
        <f t="shared" si="174"/>
        <v>7825426018образовательный корпус 1</v>
      </c>
      <c r="E5580" s="13" t="s">
        <v>8222</v>
      </c>
      <c r="F5580" s="13" t="s">
        <v>16</v>
      </c>
      <c r="G5580" s="13" t="s">
        <v>2118</v>
      </c>
      <c r="H5580" s="14" t="s">
        <v>2153</v>
      </c>
      <c r="I5580" s="2">
        <f t="shared" si="175"/>
        <v>2</v>
      </c>
      <c r="J5580" s="2" t="s">
        <v>11974</v>
      </c>
    </row>
    <row r="5581" spans="1:10" x14ac:dyDescent="0.25">
      <c r="A5581" s="9">
        <v>7825426018</v>
      </c>
      <c r="B5581" s="10" t="s">
        <v>8223</v>
      </c>
      <c r="C5581" s="13" t="str">
        <f>IF(B5581="","не указан"&amp;COUNTIF($A$3:$A5581,A5581),B5581)</f>
        <v>образовательный корпус 2</v>
      </c>
      <c r="D5581" s="10" t="str">
        <f t="shared" si="174"/>
        <v>7825426018образовательный корпус 2</v>
      </c>
      <c r="E5581" s="10" t="s">
        <v>8224</v>
      </c>
      <c r="F5581" s="10" t="s">
        <v>16</v>
      </c>
      <c r="G5581" s="10" t="s">
        <v>2118</v>
      </c>
      <c r="H5581" s="11" t="s">
        <v>2153</v>
      </c>
      <c r="I5581" s="2">
        <f t="shared" si="175"/>
        <v>1</v>
      </c>
      <c r="J5581" s="2" t="s">
        <v>11974</v>
      </c>
    </row>
    <row r="5582" spans="1:10" x14ac:dyDescent="0.25">
      <c r="A5582" s="12">
        <v>7825426106</v>
      </c>
      <c r="B5582" s="13" t="s">
        <v>11342</v>
      </c>
      <c r="C5582" s="13" t="str">
        <f>IF(B5582="","не указан"&amp;COUNTIF($A$3:$A5582,A5582),B5582)</f>
        <v>Учебный корпус 1,встроенные помещения в жилом здании, в безвозмездном пользовании</v>
      </c>
      <c r="D5582" s="10" t="str">
        <f t="shared" si="174"/>
        <v>7825426106Учебный корпус 1,встроенные помещения в жилом здании, в безвозмездном пользовании</v>
      </c>
      <c r="E5582" s="13" t="s">
        <v>11343</v>
      </c>
      <c r="F5582" s="13" t="s">
        <v>16</v>
      </c>
      <c r="G5582" s="13" t="s">
        <v>2118</v>
      </c>
      <c r="H5582" s="14" t="s">
        <v>2166</v>
      </c>
      <c r="I5582" s="2">
        <f t="shared" si="175"/>
        <v>3</v>
      </c>
      <c r="J5582" s="2" t="s">
        <v>11974</v>
      </c>
    </row>
    <row r="5583" spans="1:10" x14ac:dyDescent="0.25">
      <c r="A5583" s="9">
        <v>7825426106</v>
      </c>
      <c r="B5583" s="10" t="s">
        <v>11358</v>
      </c>
      <c r="C5583" s="13" t="str">
        <f>IF(B5583="","не указан"&amp;COUNTIF($A$3:$A5583,A5583),B5583)</f>
        <v>Учебный корпус 2,встроенные помещения в жилом здании, в безвозмездном пользовании</v>
      </c>
      <c r="D5583" s="10" t="str">
        <f t="shared" si="174"/>
        <v>7825426106Учебный корпус 2,встроенные помещения в жилом здании, в безвозмездном пользовании</v>
      </c>
      <c r="E5583" s="10" t="s">
        <v>11359</v>
      </c>
      <c r="F5583" s="10" t="s">
        <v>16</v>
      </c>
      <c r="G5583" s="10" t="s">
        <v>2118</v>
      </c>
      <c r="H5583" s="11" t="s">
        <v>2166</v>
      </c>
      <c r="I5583" s="2">
        <f t="shared" si="175"/>
        <v>2</v>
      </c>
      <c r="J5583" s="2" t="s">
        <v>11974</v>
      </c>
    </row>
    <row r="5584" spans="1:10" x14ac:dyDescent="0.25">
      <c r="A5584" s="12">
        <v>7825426106</v>
      </c>
      <c r="B5584" s="13" t="s">
        <v>11365</v>
      </c>
      <c r="C5584" s="13" t="str">
        <f>IF(B5584="","не указан"&amp;COUNTIF($A$3:$A5584,A5584),B5584)</f>
        <v>Учебный корпус 3, встроенные помещения в жилом здании, в безвозмездном пользовании</v>
      </c>
      <c r="D5584" s="10" t="str">
        <f t="shared" si="174"/>
        <v>7825426106Учебный корпус 3, встроенные помещения в жилом здании, в безвозмездном пользовании</v>
      </c>
      <c r="E5584" s="13" t="s">
        <v>11366</v>
      </c>
      <c r="F5584" s="13" t="s">
        <v>16</v>
      </c>
      <c r="G5584" s="13" t="s">
        <v>2118</v>
      </c>
      <c r="H5584" s="14" t="s">
        <v>2166</v>
      </c>
      <c r="I5584" s="2">
        <f t="shared" si="175"/>
        <v>1</v>
      </c>
      <c r="J5584" s="2" t="s">
        <v>11974</v>
      </c>
    </row>
    <row r="5585" spans="1:10" x14ac:dyDescent="0.25">
      <c r="A5585" s="9">
        <v>7825426145</v>
      </c>
      <c r="B5585" s="10" t="s">
        <v>7751</v>
      </c>
      <c r="C5585" s="13" t="str">
        <f>IF(B5585="","не указан"&amp;COUNTIF($A$3:$A5585,A5585),B5585)</f>
        <v>нежилое здание, школа № 308</v>
      </c>
      <c r="D5585" s="10" t="str">
        <f t="shared" si="174"/>
        <v>7825426145нежилое здание, школа № 308</v>
      </c>
      <c r="E5585" s="10" t="s">
        <v>7752</v>
      </c>
      <c r="F5585" s="10" t="s">
        <v>16</v>
      </c>
      <c r="G5585" s="10" t="s">
        <v>2118</v>
      </c>
      <c r="H5585" s="11" t="s">
        <v>2207</v>
      </c>
      <c r="I5585" s="2">
        <f t="shared" si="175"/>
        <v>1</v>
      </c>
      <c r="J5585" s="2" t="s">
        <v>11974</v>
      </c>
    </row>
    <row r="5586" spans="1:10" x14ac:dyDescent="0.25">
      <c r="A5586" s="12">
        <v>7825426219</v>
      </c>
      <c r="B5586" s="13"/>
      <c r="C5586" s="13" t="str">
        <f>IF(B5586="","не указан"&amp;COUNTIF($A$3:$A5586,A5586),B5586)</f>
        <v>не указан1</v>
      </c>
      <c r="D5586" s="10" t="str">
        <f t="shared" si="174"/>
        <v>7825426219не указан1</v>
      </c>
      <c r="E5586" s="13" t="s">
        <v>11223</v>
      </c>
      <c r="F5586" s="13" t="s">
        <v>16</v>
      </c>
      <c r="G5586" s="13" t="s">
        <v>2118</v>
      </c>
      <c r="H5586" s="14" t="s">
        <v>2209</v>
      </c>
      <c r="I5586" s="2">
        <f t="shared" si="175"/>
        <v>1</v>
      </c>
      <c r="J5586" s="2" t="s">
        <v>11974</v>
      </c>
    </row>
    <row r="5587" spans="1:10" x14ac:dyDescent="0.25">
      <c r="A5587" s="9">
        <v>7825426226</v>
      </c>
      <c r="B5587" s="10" t="s">
        <v>4776</v>
      </c>
      <c r="C5587" s="13" t="str">
        <f>IF(B5587="","не указан"&amp;COUNTIF($A$3:$A5587,A5587),B5587)</f>
        <v>Государственное бюджетное общеобразовательное учреждение средняя общеобразовательная школа № 636 с углуюленным изучением иностранных языков Центрального района Санкт-Петербурга</v>
      </c>
      <c r="D5587" s="10" t="str">
        <f t="shared" si="174"/>
        <v>7825426226Государственное бюджетное общеобразовательное учреждение средняя общеобразовательная школа № 636 с углуюленным изучением иностранных языков Центрального района Санкт-Петербурга</v>
      </c>
      <c r="E5587" s="10" t="s">
        <v>4777</v>
      </c>
      <c r="F5587" s="10" t="s">
        <v>16</v>
      </c>
      <c r="G5587" s="10" t="s">
        <v>2118</v>
      </c>
      <c r="H5587" s="11" t="s">
        <v>2213</v>
      </c>
      <c r="I5587" s="2">
        <f t="shared" si="175"/>
        <v>1</v>
      </c>
      <c r="J5587" s="2" t="s">
        <v>11974</v>
      </c>
    </row>
    <row r="5588" spans="1:10" x14ac:dyDescent="0.25">
      <c r="A5588" s="12">
        <v>7825426339</v>
      </c>
      <c r="B5588" s="13" t="s">
        <v>8267</v>
      </c>
      <c r="C5588" s="13" t="str">
        <f>IF(B5588="","не указан"&amp;COUNTIF($A$3:$A5588,A5588),B5588)</f>
        <v>Общеобразовательная школа №294</v>
      </c>
      <c r="D5588" s="10" t="str">
        <f t="shared" si="174"/>
        <v>7825426339Общеобразовательная школа №294</v>
      </c>
      <c r="E5588" s="13" t="s">
        <v>8268</v>
      </c>
      <c r="F5588" s="13" t="s">
        <v>16</v>
      </c>
      <c r="G5588" s="13" t="s">
        <v>2118</v>
      </c>
      <c r="H5588" s="14" t="s">
        <v>2205</v>
      </c>
      <c r="I5588" s="2">
        <f t="shared" si="175"/>
        <v>1</v>
      </c>
      <c r="J5588" s="2" t="s">
        <v>11974</v>
      </c>
    </row>
    <row r="5589" spans="1:10" x14ac:dyDescent="0.25">
      <c r="A5589" s="9">
        <v>7825426410</v>
      </c>
      <c r="B5589" s="10" t="s">
        <v>8162</v>
      </c>
      <c r="C5589" s="13" t="str">
        <f>IF(B5589="","не указан"&amp;COUNTIF($A$3:$A5589,A5589),B5589)</f>
        <v>Образовательное учреждение (площадка № 1)</v>
      </c>
      <c r="D5589" s="10" t="str">
        <f t="shared" si="174"/>
        <v>7825426410Образовательное учреждение (площадка № 1)</v>
      </c>
      <c r="E5589" s="10" t="s">
        <v>8163</v>
      </c>
      <c r="F5589" s="10" t="s">
        <v>16</v>
      </c>
      <c r="G5589" s="10" t="s">
        <v>2118</v>
      </c>
      <c r="H5589" s="11" t="s">
        <v>2201</v>
      </c>
      <c r="I5589" s="2">
        <f t="shared" si="175"/>
        <v>1</v>
      </c>
      <c r="J5589" s="2" t="s">
        <v>11974</v>
      </c>
    </row>
    <row r="5590" spans="1:10" x14ac:dyDescent="0.25">
      <c r="A5590" s="12">
        <v>7825426434</v>
      </c>
      <c r="B5590" s="13" t="s">
        <v>8552</v>
      </c>
      <c r="C5590" s="13" t="str">
        <f>IF(B5590="","не указан"&amp;COUNTIF($A$3:$A5590,A5590),B5590)</f>
        <v>Отдел дошкольного образования детей</v>
      </c>
      <c r="D5590" s="10" t="str">
        <f t="shared" si="174"/>
        <v>7825426434Отдел дошкольного образования детей</v>
      </c>
      <c r="E5590" s="13" t="s">
        <v>8553</v>
      </c>
      <c r="F5590" s="13" t="s">
        <v>16</v>
      </c>
      <c r="G5590" s="13" t="s">
        <v>2118</v>
      </c>
      <c r="H5590" s="14" t="s">
        <v>2208</v>
      </c>
      <c r="I5590" s="2">
        <f t="shared" si="175"/>
        <v>2</v>
      </c>
      <c r="J5590" s="2" t="s">
        <v>11974</v>
      </c>
    </row>
    <row r="5591" spans="1:10" x14ac:dyDescent="0.25">
      <c r="A5591" s="9">
        <v>7825426434</v>
      </c>
      <c r="B5591" s="13"/>
      <c r="C5591" s="13" t="str">
        <f>IF(B5591="","не указан"&amp;COUNTIF($A$3:$A5591,A5591),B5591)</f>
        <v>не указан2</v>
      </c>
      <c r="D5591" s="10" t="str">
        <f t="shared" si="174"/>
        <v>7825426434не указан2</v>
      </c>
      <c r="E5591" s="10" t="s">
        <v>11819</v>
      </c>
      <c r="F5591" s="10" t="s">
        <v>16</v>
      </c>
      <c r="G5591" s="10" t="s">
        <v>2118</v>
      </c>
      <c r="H5591" s="11" t="s">
        <v>2208</v>
      </c>
      <c r="I5591" s="2">
        <f t="shared" si="175"/>
        <v>1</v>
      </c>
      <c r="J5591" s="2" t="s">
        <v>11974</v>
      </c>
    </row>
    <row r="5592" spans="1:10" x14ac:dyDescent="0.25">
      <c r="A5592" s="12">
        <v>7825426441</v>
      </c>
      <c r="B5592" s="13"/>
      <c r="C5592" s="13" t="str">
        <f>IF(B5592="","не указан"&amp;COUNTIF($A$3:$A5592,A5592),B5592)</f>
        <v>не указан1</v>
      </c>
      <c r="D5592" s="10" t="str">
        <f t="shared" si="174"/>
        <v>7825426441не указан1</v>
      </c>
      <c r="E5592" s="13" t="s">
        <v>7565</v>
      </c>
      <c r="F5592" s="13" t="s">
        <v>16</v>
      </c>
      <c r="G5592" s="13" t="s">
        <v>2118</v>
      </c>
      <c r="H5592" s="14" t="s">
        <v>2183</v>
      </c>
      <c r="I5592" s="2">
        <f t="shared" si="175"/>
        <v>1</v>
      </c>
      <c r="J5592" s="2" t="s">
        <v>11974</v>
      </c>
    </row>
    <row r="5593" spans="1:10" x14ac:dyDescent="0.25">
      <c r="A5593" s="9">
        <v>7825426466</v>
      </c>
      <c r="B5593" s="10" t="s">
        <v>6204</v>
      </c>
      <c r="C5593" s="13" t="str">
        <f>IF(B5593="","не указан"&amp;COUNTIF($A$3:$A5593,A5593),B5593)</f>
        <v>здание гимназии</v>
      </c>
      <c r="D5593" s="10" t="str">
        <f t="shared" si="174"/>
        <v>7825426466здание гимназии</v>
      </c>
      <c r="E5593" s="10" t="s">
        <v>6205</v>
      </c>
      <c r="F5593" s="10" t="s">
        <v>16</v>
      </c>
      <c r="G5593" s="10" t="s">
        <v>2118</v>
      </c>
      <c r="H5593" s="11" t="s">
        <v>2182</v>
      </c>
      <c r="I5593" s="2">
        <f t="shared" si="175"/>
        <v>1</v>
      </c>
      <c r="J5593" s="2" t="s">
        <v>11974</v>
      </c>
    </row>
    <row r="5594" spans="1:10" x14ac:dyDescent="0.25">
      <c r="A5594" s="12">
        <v>7825426547</v>
      </c>
      <c r="B5594" s="13"/>
      <c r="C5594" s="13" t="str">
        <f>IF(B5594="","не указан"&amp;COUNTIF($A$3:$A5594,A5594),B5594)</f>
        <v>не указан1</v>
      </c>
      <c r="D5594" s="10" t="str">
        <f t="shared" si="174"/>
        <v>7825426547не указан1</v>
      </c>
      <c r="E5594" s="13" t="s">
        <v>6030</v>
      </c>
      <c r="F5594" s="13" t="s">
        <v>16</v>
      </c>
      <c r="G5594" s="13" t="s">
        <v>2118</v>
      </c>
      <c r="H5594" s="14" t="s">
        <v>2142</v>
      </c>
      <c r="I5594" s="2">
        <f t="shared" si="175"/>
        <v>1</v>
      </c>
      <c r="J5594" s="2" t="s">
        <v>11974</v>
      </c>
    </row>
    <row r="5595" spans="1:10" x14ac:dyDescent="0.25">
      <c r="A5595" s="9">
        <v>7825426593</v>
      </c>
      <c r="B5595" s="10" t="s">
        <v>5310</v>
      </c>
      <c r="C5595" s="13" t="str">
        <f>IF(B5595="","не указан"&amp;COUNTIF($A$3:$A5595,A5595),B5595)</f>
        <v>Детский сад I площадка</v>
      </c>
      <c r="D5595" s="10" t="str">
        <f t="shared" si="174"/>
        <v>7825426593Детский сад I площадка</v>
      </c>
      <c r="E5595" s="10" t="s">
        <v>5311</v>
      </c>
      <c r="F5595" s="10" t="s">
        <v>16</v>
      </c>
      <c r="G5595" s="10" t="s">
        <v>2118</v>
      </c>
      <c r="H5595" s="11" t="s">
        <v>2163</v>
      </c>
      <c r="I5595" s="2">
        <f t="shared" si="175"/>
        <v>2</v>
      </c>
      <c r="J5595" s="2" t="s">
        <v>11974</v>
      </c>
    </row>
    <row r="5596" spans="1:10" x14ac:dyDescent="0.25">
      <c r="A5596" s="12">
        <v>7825426593</v>
      </c>
      <c r="B5596" s="13" t="s">
        <v>5312</v>
      </c>
      <c r="C5596" s="13" t="str">
        <f>IF(B5596="","не указан"&amp;COUNTIF($A$3:$A5596,A5596),B5596)</f>
        <v>Детский сад II площадка</v>
      </c>
      <c r="D5596" s="10" t="str">
        <f t="shared" si="174"/>
        <v>7825426593Детский сад II площадка</v>
      </c>
      <c r="E5596" s="13" t="s">
        <v>5313</v>
      </c>
      <c r="F5596" s="13" t="s">
        <v>16</v>
      </c>
      <c r="G5596" s="13" t="s">
        <v>2118</v>
      </c>
      <c r="H5596" s="14" t="s">
        <v>2163</v>
      </c>
      <c r="I5596" s="2">
        <f t="shared" si="175"/>
        <v>1</v>
      </c>
      <c r="J5596" s="2" t="s">
        <v>11974</v>
      </c>
    </row>
    <row r="5597" spans="1:10" x14ac:dyDescent="0.25">
      <c r="A5597" s="9">
        <v>7825426794</v>
      </c>
      <c r="B5597" s="10" t="s">
        <v>6006</v>
      </c>
      <c r="C5597" s="13" t="str">
        <f>IF(B5597="","не указан"&amp;COUNTIF($A$3:$A5597,A5597),B5597)</f>
        <v>жилое здание (здание №1)</v>
      </c>
      <c r="D5597" s="10" t="str">
        <f t="shared" si="174"/>
        <v>7825426794жилое здание (здание №1)</v>
      </c>
      <c r="E5597" s="10" t="s">
        <v>6007</v>
      </c>
      <c r="F5597" s="10" t="s">
        <v>16</v>
      </c>
      <c r="G5597" s="10" t="s">
        <v>2118</v>
      </c>
      <c r="H5597" s="11" t="s">
        <v>2217</v>
      </c>
      <c r="I5597" s="2">
        <f t="shared" si="175"/>
        <v>3</v>
      </c>
      <c r="J5597" s="2" t="s">
        <v>11974</v>
      </c>
    </row>
    <row r="5598" spans="1:10" x14ac:dyDescent="0.25">
      <c r="A5598" s="12">
        <v>7825426794</v>
      </c>
      <c r="B5598" s="13" t="s">
        <v>6008</v>
      </c>
      <c r="C5598" s="13" t="str">
        <f>IF(B5598="","не указан"&amp;COUNTIF($A$3:$A5598,A5598),B5598)</f>
        <v>жилое здание (здание №2)</v>
      </c>
      <c r="D5598" s="10" t="str">
        <f t="shared" si="174"/>
        <v>7825426794жилое здание (здание №2)</v>
      </c>
      <c r="E5598" s="13" t="s">
        <v>3944</v>
      </c>
      <c r="F5598" s="13" t="s">
        <v>16</v>
      </c>
      <c r="G5598" s="13" t="s">
        <v>2118</v>
      </c>
      <c r="H5598" s="14" t="s">
        <v>2217</v>
      </c>
      <c r="I5598" s="2">
        <f t="shared" si="175"/>
        <v>2</v>
      </c>
      <c r="J5598" s="2" t="s">
        <v>11974</v>
      </c>
    </row>
    <row r="5599" spans="1:10" x14ac:dyDescent="0.25">
      <c r="A5599" s="9">
        <v>7825426794</v>
      </c>
      <c r="B5599" s="13"/>
      <c r="C5599" s="13" t="str">
        <f>IF(B5599="","не указан"&amp;COUNTIF($A$3:$A5599,A5599),B5599)</f>
        <v>не указан3</v>
      </c>
      <c r="D5599" s="10" t="str">
        <f t="shared" si="174"/>
        <v>7825426794не указан3</v>
      </c>
      <c r="E5599" s="10" t="s">
        <v>11222</v>
      </c>
      <c r="F5599" s="10" t="s">
        <v>16</v>
      </c>
      <c r="G5599" s="10" t="s">
        <v>2118</v>
      </c>
      <c r="H5599" s="11" t="s">
        <v>2217</v>
      </c>
      <c r="I5599" s="2">
        <f t="shared" si="175"/>
        <v>1</v>
      </c>
      <c r="J5599" s="2" t="s">
        <v>11974</v>
      </c>
    </row>
    <row r="5600" spans="1:10" x14ac:dyDescent="0.25">
      <c r="A5600" s="12">
        <v>7825427131</v>
      </c>
      <c r="B5600" s="13"/>
      <c r="C5600" s="13" t="str">
        <f>IF(B5600="","не указан"&amp;COUNTIF($A$3:$A5600,A5600),B5600)</f>
        <v>не указан1</v>
      </c>
      <c r="D5600" s="10" t="str">
        <f t="shared" si="174"/>
        <v>7825427131не указан1</v>
      </c>
      <c r="E5600" s="13" t="s">
        <v>8030</v>
      </c>
      <c r="F5600" s="13" t="s">
        <v>16</v>
      </c>
      <c r="G5600" s="13" t="s">
        <v>2118</v>
      </c>
      <c r="H5600" s="14" t="s">
        <v>2178</v>
      </c>
      <c r="I5600" s="2">
        <f t="shared" si="175"/>
        <v>2</v>
      </c>
      <c r="J5600" s="2" t="s">
        <v>11974</v>
      </c>
    </row>
    <row r="5601" spans="1:10" x14ac:dyDescent="0.25">
      <c r="A5601" s="9">
        <v>7825427131</v>
      </c>
      <c r="B5601" s="10" t="s">
        <v>8184</v>
      </c>
      <c r="C5601" s="13" t="str">
        <f>IF(B5601="","не указан"&amp;COUNTIF($A$3:$A5601,A5601),B5601)</f>
        <v>образовательное учреждение для начальной школы</v>
      </c>
      <c r="D5601" s="10" t="str">
        <f t="shared" si="174"/>
        <v>7825427131образовательное учреждение для начальной школы</v>
      </c>
      <c r="E5601" s="10" t="s">
        <v>8185</v>
      </c>
      <c r="F5601" s="10" t="s">
        <v>16</v>
      </c>
      <c r="G5601" s="10" t="s">
        <v>2118</v>
      </c>
      <c r="H5601" s="11" t="s">
        <v>2178</v>
      </c>
      <c r="I5601" s="2">
        <f t="shared" si="175"/>
        <v>1</v>
      </c>
      <c r="J5601" s="2" t="s">
        <v>11974</v>
      </c>
    </row>
    <row r="5602" spans="1:10" x14ac:dyDescent="0.25">
      <c r="A5602" s="12">
        <v>7825427195</v>
      </c>
      <c r="B5602" s="13"/>
      <c r="C5602" s="13" t="str">
        <f>IF(B5602="","не указан"&amp;COUNTIF($A$3:$A5602,A5602),B5602)</f>
        <v>не указан1</v>
      </c>
      <c r="D5602" s="10" t="str">
        <f t="shared" si="174"/>
        <v>7825427195не указан1</v>
      </c>
      <c r="E5602" s="13" t="s">
        <v>9726</v>
      </c>
      <c r="F5602" s="13" t="s">
        <v>16</v>
      </c>
      <c r="G5602" s="13" t="s">
        <v>2118</v>
      </c>
      <c r="H5602" s="14" t="s">
        <v>2172</v>
      </c>
      <c r="I5602" s="2">
        <f t="shared" si="175"/>
        <v>1</v>
      </c>
      <c r="J5602" s="2" t="s">
        <v>11974</v>
      </c>
    </row>
    <row r="5603" spans="1:10" x14ac:dyDescent="0.25">
      <c r="A5603" s="9">
        <v>7825427318</v>
      </c>
      <c r="B5603" s="10" t="s">
        <v>6223</v>
      </c>
      <c r="C5603" s="13" t="str">
        <f>IF(B5603="","не указан"&amp;COUNTIF($A$3:$A5603,A5603),B5603)</f>
        <v>здание десткого сада ( часть многоквартирного дома)</v>
      </c>
      <c r="D5603" s="10" t="str">
        <f t="shared" si="174"/>
        <v>7825427318здание десткого сада ( часть многоквартирного дома)</v>
      </c>
      <c r="E5603" s="10"/>
      <c r="F5603" s="10" t="s">
        <v>16</v>
      </c>
      <c r="G5603" s="10" t="s">
        <v>2118</v>
      </c>
      <c r="H5603" s="11" t="s">
        <v>2140</v>
      </c>
      <c r="I5603" s="2">
        <f t="shared" si="175"/>
        <v>3</v>
      </c>
      <c r="J5603" s="2" t="s">
        <v>11974</v>
      </c>
    </row>
    <row r="5604" spans="1:10" x14ac:dyDescent="0.25">
      <c r="A5604" s="12">
        <v>7825427318</v>
      </c>
      <c r="B5604" s="13" t="s">
        <v>6291</v>
      </c>
      <c r="C5604" s="13" t="str">
        <f>IF(B5604="","не указан"&amp;COUNTIF($A$3:$A5604,A5604),B5604)</f>
        <v>здание детского сада ( чать жилого здания )</v>
      </c>
      <c r="D5604" s="10" t="str">
        <f t="shared" si="174"/>
        <v>7825427318здание детского сада ( чать жилого здания )</v>
      </c>
      <c r="E5604" s="13"/>
      <c r="F5604" s="13" t="s">
        <v>16</v>
      </c>
      <c r="G5604" s="13" t="s">
        <v>2118</v>
      </c>
      <c r="H5604" s="14" t="s">
        <v>2140</v>
      </c>
      <c r="I5604" s="2">
        <f t="shared" si="175"/>
        <v>2</v>
      </c>
      <c r="J5604" s="2" t="s">
        <v>11974</v>
      </c>
    </row>
    <row r="5605" spans="1:10" x14ac:dyDescent="0.25">
      <c r="A5605" s="9">
        <v>7825427318</v>
      </c>
      <c r="B5605" s="10" t="s">
        <v>6294</v>
      </c>
      <c r="C5605" s="13" t="str">
        <f>IF(B5605="","не указан"&amp;COUNTIF($A$3:$A5605,A5605),B5605)</f>
        <v>здание детского сада (по договору бездвоздмездного пользования часть здания)</v>
      </c>
      <c r="D5605" s="10" t="str">
        <f t="shared" si="174"/>
        <v>7825427318здание детского сада (по договору бездвоздмездного пользования часть здания)</v>
      </c>
      <c r="E5605" s="10"/>
      <c r="F5605" s="10" t="s">
        <v>16</v>
      </c>
      <c r="G5605" s="10" t="s">
        <v>2118</v>
      </c>
      <c r="H5605" s="11" t="s">
        <v>2140</v>
      </c>
      <c r="I5605" s="2">
        <f t="shared" si="175"/>
        <v>1</v>
      </c>
      <c r="J5605" s="2" t="s">
        <v>11974</v>
      </c>
    </row>
    <row r="5606" spans="1:10" x14ac:dyDescent="0.25">
      <c r="A5606" s="12">
        <v>7825427452</v>
      </c>
      <c r="B5606" s="13"/>
      <c r="C5606" s="13" t="str">
        <f>IF(B5606="","не указан"&amp;COUNTIF($A$3:$A5606,A5606),B5606)</f>
        <v>не указан1</v>
      </c>
      <c r="D5606" s="10" t="str">
        <f t="shared" si="174"/>
        <v>7825427452не указан1</v>
      </c>
      <c r="E5606" s="13" t="s">
        <v>5166</v>
      </c>
      <c r="F5606" s="13" t="s">
        <v>16</v>
      </c>
      <c r="G5606" s="13" t="s">
        <v>2118</v>
      </c>
      <c r="H5606" s="14" t="s">
        <v>2165</v>
      </c>
      <c r="I5606" s="2">
        <f t="shared" si="175"/>
        <v>1</v>
      </c>
      <c r="J5606" s="2" t="s">
        <v>11974</v>
      </c>
    </row>
    <row r="5607" spans="1:10" x14ac:dyDescent="0.25">
      <c r="A5607" s="9">
        <v>7825427572</v>
      </c>
      <c r="B5607" s="10" t="s">
        <v>3883</v>
      </c>
      <c r="C5607" s="13" t="str">
        <f>IF(B5607="","не указан"&amp;COUNTIF($A$3:$A5607,A5607),B5607)</f>
        <v>ГБДОУ детский сад № 60</v>
      </c>
      <c r="D5607" s="10" t="str">
        <f t="shared" si="174"/>
        <v>7825427572ГБДОУ детский сад № 60</v>
      </c>
      <c r="E5607" s="10" t="s">
        <v>3884</v>
      </c>
      <c r="F5607" s="10" t="s">
        <v>16</v>
      </c>
      <c r="G5607" s="10" t="s">
        <v>2118</v>
      </c>
      <c r="H5607" s="11" t="s">
        <v>2159</v>
      </c>
      <c r="I5607" s="2">
        <f t="shared" si="175"/>
        <v>2</v>
      </c>
      <c r="J5607" s="2" t="s">
        <v>11974</v>
      </c>
    </row>
    <row r="5608" spans="1:10" x14ac:dyDescent="0.25">
      <c r="A5608" s="12">
        <v>7825427572</v>
      </c>
      <c r="B5608" s="13" t="s">
        <v>3996</v>
      </c>
      <c r="C5608" s="13" t="str">
        <f>IF(B5608="","не указан"&amp;COUNTIF($A$3:$A5608,A5608),B5608)</f>
        <v>ГБДОУ №60</v>
      </c>
      <c r="D5608" s="10" t="str">
        <f t="shared" si="174"/>
        <v>7825427572ГБДОУ №60</v>
      </c>
      <c r="E5608" s="13" t="s">
        <v>3997</v>
      </c>
      <c r="F5608" s="13" t="s">
        <v>16</v>
      </c>
      <c r="G5608" s="13" t="s">
        <v>2118</v>
      </c>
      <c r="H5608" s="14" t="s">
        <v>2159</v>
      </c>
      <c r="I5608" s="2">
        <f t="shared" si="175"/>
        <v>1</v>
      </c>
      <c r="J5608" s="2" t="s">
        <v>11974</v>
      </c>
    </row>
    <row r="5609" spans="1:10" x14ac:dyDescent="0.25">
      <c r="A5609" s="9">
        <v>7825427685</v>
      </c>
      <c r="B5609" s="13"/>
      <c r="C5609" s="13" t="str">
        <f>IF(B5609="","не указан"&amp;COUNTIF($A$3:$A5609,A5609),B5609)</f>
        <v>не указан1</v>
      </c>
      <c r="D5609" s="10" t="str">
        <f t="shared" si="174"/>
        <v>7825427685не указан1</v>
      </c>
      <c r="E5609" s="10" t="s">
        <v>9123</v>
      </c>
      <c r="F5609" s="10" t="s">
        <v>16</v>
      </c>
      <c r="G5609" s="10" t="s">
        <v>2118</v>
      </c>
      <c r="H5609" s="11" t="s">
        <v>2146</v>
      </c>
      <c r="I5609" s="2">
        <f t="shared" si="175"/>
        <v>2</v>
      </c>
      <c r="J5609" s="2" t="s">
        <v>11974</v>
      </c>
    </row>
    <row r="5610" spans="1:10" x14ac:dyDescent="0.25">
      <c r="A5610" s="12">
        <v>7825427685</v>
      </c>
      <c r="B5610" s="13"/>
      <c r="C5610" s="13" t="str">
        <f>IF(B5610="","не указан"&amp;COUNTIF($A$3:$A5610,A5610),B5610)</f>
        <v>не указан2</v>
      </c>
      <c r="D5610" s="10" t="str">
        <f t="shared" si="174"/>
        <v>7825427685не указан2</v>
      </c>
      <c r="E5610" s="13" t="s">
        <v>9128</v>
      </c>
      <c r="F5610" s="13" t="s">
        <v>16</v>
      </c>
      <c r="G5610" s="13" t="s">
        <v>2118</v>
      </c>
      <c r="H5610" s="14" t="s">
        <v>2146</v>
      </c>
      <c r="I5610" s="2">
        <f t="shared" si="175"/>
        <v>1</v>
      </c>
      <c r="J5610" s="2" t="s">
        <v>11974</v>
      </c>
    </row>
    <row r="5611" spans="1:10" x14ac:dyDescent="0.25">
      <c r="A5611" s="9">
        <v>7825427766</v>
      </c>
      <c r="B5611" s="13"/>
      <c r="C5611" s="13" t="str">
        <f>IF(B5611="","не указан"&amp;COUNTIF($A$3:$A5611,A5611),B5611)</f>
        <v>не указан1</v>
      </c>
      <c r="D5611" s="10" t="str">
        <f t="shared" si="174"/>
        <v>7825427766не указан1</v>
      </c>
      <c r="E5611" s="10" t="s">
        <v>3396</v>
      </c>
      <c r="F5611" s="10" t="s">
        <v>16</v>
      </c>
      <c r="G5611" s="10" t="s">
        <v>2118</v>
      </c>
      <c r="H5611" s="11" t="s">
        <v>2171</v>
      </c>
      <c r="I5611" s="2">
        <f t="shared" si="175"/>
        <v>2</v>
      </c>
      <c r="J5611" s="2" t="s">
        <v>11974</v>
      </c>
    </row>
    <row r="5612" spans="1:10" x14ac:dyDescent="0.25">
      <c r="A5612" s="12">
        <v>7825427766</v>
      </c>
      <c r="B5612" s="13"/>
      <c r="C5612" s="13" t="str">
        <f>IF(B5612="","не указан"&amp;COUNTIF($A$3:$A5612,A5612),B5612)</f>
        <v>не указан2</v>
      </c>
      <c r="D5612" s="10" t="str">
        <f t="shared" si="174"/>
        <v>7825427766не указан2</v>
      </c>
      <c r="E5612" s="13" t="s">
        <v>9127</v>
      </c>
      <c r="F5612" s="13" t="s">
        <v>16</v>
      </c>
      <c r="G5612" s="13" t="s">
        <v>2118</v>
      </c>
      <c r="H5612" s="14" t="s">
        <v>2171</v>
      </c>
      <c r="I5612" s="2">
        <f t="shared" si="175"/>
        <v>1</v>
      </c>
      <c r="J5612" s="2" t="s">
        <v>11974</v>
      </c>
    </row>
    <row r="5613" spans="1:10" x14ac:dyDescent="0.25">
      <c r="A5613" s="9">
        <v>7825427879</v>
      </c>
      <c r="B5613" s="13"/>
      <c r="C5613" s="13" t="str">
        <f>IF(B5613="","не указан"&amp;COUNTIF($A$3:$A5613,A5613),B5613)</f>
        <v>не указан1</v>
      </c>
      <c r="D5613" s="10" t="str">
        <f t="shared" si="174"/>
        <v>7825427879не указан1</v>
      </c>
      <c r="E5613" s="10" t="s">
        <v>8111</v>
      </c>
      <c r="F5613" s="10" t="s">
        <v>16</v>
      </c>
      <c r="G5613" s="10" t="s">
        <v>2118</v>
      </c>
      <c r="H5613" s="11" t="s">
        <v>2210</v>
      </c>
      <c r="I5613" s="2">
        <f t="shared" si="175"/>
        <v>1</v>
      </c>
      <c r="J5613" s="2" t="s">
        <v>11974</v>
      </c>
    </row>
    <row r="5614" spans="1:10" x14ac:dyDescent="0.25">
      <c r="A5614" s="12">
        <v>7825427903</v>
      </c>
      <c r="B5614" s="13"/>
      <c r="C5614" s="13" t="str">
        <f>IF(B5614="","не указан"&amp;COUNTIF($A$3:$A5614,A5614),B5614)</f>
        <v>не указан1</v>
      </c>
      <c r="D5614" s="10" t="str">
        <f t="shared" si="174"/>
        <v>7825427903не указан1</v>
      </c>
      <c r="E5614" s="13" t="s">
        <v>5090</v>
      </c>
      <c r="F5614" s="13" t="s">
        <v>16</v>
      </c>
      <c r="G5614" s="13" t="s">
        <v>2118</v>
      </c>
      <c r="H5614" s="14" t="s">
        <v>2160</v>
      </c>
      <c r="I5614" s="2">
        <f t="shared" si="175"/>
        <v>2</v>
      </c>
      <c r="J5614" s="2" t="s">
        <v>11974</v>
      </c>
    </row>
    <row r="5615" spans="1:10" x14ac:dyDescent="0.25">
      <c r="A5615" s="9">
        <v>7825427903</v>
      </c>
      <c r="B5615" s="10" t="s">
        <v>11953</v>
      </c>
      <c r="C5615" s="13" t="str">
        <f>IF(B5615="","не указан"&amp;COUNTIF($A$3:$A5615,A5615),B5615)</f>
        <v>Ясли</v>
      </c>
      <c r="D5615" s="10" t="str">
        <f t="shared" si="174"/>
        <v>7825427903Ясли</v>
      </c>
      <c r="E5615" s="10" t="s">
        <v>11954</v>
      </c>
      <c r="F5615" s="10" t="s">
        <v>16</v>
      </c>
      <c r="G5615" s="10" t="s">
        <v>2118</v>
      </c>
      <c r="H5615" s="11" t="s">
        <v>2160</v>
      </c>
      <c r="I5615" s="2">
        <f t="shared" si="175"/>
        <v>1</v>
      </c>
      <c r="J5615" s="2" t="s">
        <v>11974</v>
      </c>
    </row>
    <row r="5616" spans="1:10" x14ac:dyDescent="0.25">
      <c r="A5616" s="12">
        <v>7825428047</v>
      </c>
      <c r="B5616" s="13" t="s">
        <v>8180</v>
      </c>
      <c r="C5616" s="13" t="str">
        <f>IF(B5616="","не указан"&amp;COUNTIF($A$3:$A5616,A5616),B5616)</f>
        <v>Образовательное учреждение детский сад . Площадка 2</v>
      </c>
      <c r="D5616" s="10" t="str">
        <f t="shared" si="174"/>
        <v>7825428047Образовательное учреждение детский сад . Площадка 2</v>
      </c>
      <c r="E5616" s="13" t="s">
        <v>8181</v>
      </c>
      <c r="F5616" s="13" t="s">
        <v>16</v>
      </c>
      <c r="G5616" s="13" t="s">
        <v>2118</v>
      </c>
      <c r="H5616" s="14" t="s">
        <v>2141</v>
      </c>
      <c r="I5616" s="2">
        <f t="shared" si="175"/>
        <v>2</v>
      </c>
      <c r="J5616" s="2" t="s">
        <v>11974</v>
      </c>
    </row>
    <row r="5617" spans="1:10" x14ac:dyDescent="0.25">
      <c r="A5617" s="9">
        <v>7825428047</v>
      </c>
      <c r="B5617" s="10" t="s">
        <v>8182</v>
      </c>
      <c r="C5617" s="13" t="str">
        <f>IF(B5617="","не указан"&amp;COUNTIF($A$3:$A5617,A5617),B5617)</f>
        <v>Образовательное учреждение детский сад. Площадка 1 административная</v>
      </c>
      <c r="D5617" s="10" t="str">
        <f t="shared" si="174"/>
        <v>7825428047Образовательное учреждение детский сад. Площадка 1 административная</v>
      </c>
      <c r="E5617" s="10" t="s">
        <v>8183</v>
      </c>
      <c r="F5617" s="10" t="s">
        <v>16</v>
      </c>
      <c r="G5617" s="10" t="s">
        <v>2118</v>
      </c>
      <c r="H5617" s="11" t="s">
        <v>2141</v>
      </c>
      <c r="I5617" s="2">
        <f t="shared" si="175"/>
        <v>1</v>
      </c>
      <c r="J5617" s="2" t="s">
        <v>11974</v>
      </c>
    </row>
    <row r="5618" spans="1:10" x14ac:dyDescent="0.25">
      <c r="A5618" s="12">
        <v>7825428311</v>
      </c>
      <c r="B5618" s="13" t="s">
        <v>4573</v>
      </c>
      <c r="C5618" s="13" t="str">
        <f>IF(B5618="","не указан"&amp;COUNTIF($A$3:$A5618,A5618),B5618)</f>
        <v>Государственное бюджетное дошкольное образовательное учреждение детский сад №32 комбинированного вида Центрального района Санкт-Петербурга</v>
      </c>
      <c r="D5618" s="10" t="str">
        <f t="shared" si="174"/>
        <v>7825428311Государственное бюджетное дошкольное образовательное учреждение детский сад №32 комбинированного вида Центрального района Санкт-Петербурга</v>
      </c>
      <c r="E5618" s="13"/>
      <c r="F5618" s="13" t="s">
        <v>16</v>
      </c>
      <c r="G5618" s="13" t="s">
        <v>2118</v>
      </c>
      <c r="H5618" s="14" t="s">
        <v>2145</v>
      </c>
      <c r="I5618" s="2">
        <f t="shared" si="175"/>
        <v>1</v>
      </c>
      <c r="J5618" s="2" t="s">
        <v>11974</v>
      </c>
    </row>
    <row r="5619" spans="1:10" x14ac:dyDescent="0.25">
      <c r="A5619" s="9">
        <v>7825428752</v>
      </c>
      <c r="B5619" s="10" t="s">
        <v>4512</v>
      </c>
      <c r="C5619" s="13" t="str">
        <f>IF(B5619="","не указан"&amp;COUNTIF($A$3:$A5619,A5619),B5619)</f>
        <v>Государственное бюджетное дошкольное образовательное учреждение детский сад № 86 комбинированного вида Центрального района Санкт-Петербурга</v>
      </c>
      <c r="D5619" s="10" t="str">
        <f t="shared" si="174"/>
        <v>7825428752Государственное бюджетное дошкольное образовательное учреждение детский сад № 86 комбинированного вида Центрального района Санкт-Петербурга</v>
      </c>
      <c r="E5619" s="10" t="s">
        <v>4513</v>
      </c>
      <c r="F5619" s="10" t="s">
        <v>16</v>
      </c>
      <c r="G5619" s="10" t="s">
        <v>2118</v>
      </c>
      <c r="H5619" s="11" t="s">
        <v>2168</v>
      </c>
      <c r="I5619" s="2">
        <f t="shared" si="175"/>
        <v>2</v>
      </c>
      <c r="J5619" s="2" t="s">
        <v>11974</v>
      </c>
    </row>
    <row r="5620" spans="1:10" x14ac:dyDescent="0.25">
      <c r="A5620" s="12">
        <v>7825428752</v>
      </c>
      <c r="B5620" s="13" t="s">
        <v>4601</v>
      </c>
      <c r="C5620" s="13" t="str">
        <f>IF(B5620="","не указан"&amp;COUNTIF($A$3:$A5620,A5620),B5620)</f>
        <v>Государственное бюджетное дошкольное образовательное учреждение детский сад №86 комбинированного вида Центрального района Санкт-Петербурга</v>
      </c>
      <c r="D5620" s="10" t="str">
        <f t="shared" si="174"/>
        <v>7825428752Государственное бюджетное дошкольное образовательное учреждение детский сад №86 комбинированного вида Центрального района Санкт-Петербурга</v>
      </c>
      <c r="E5620" s="13"/>
      <c r="F5620" s="13" t="s">
        <v>16</v>
      </c>
      <c r="G5620" s="13" t="s">
        <v>2118</v>
      </c>
      <c r="H5620" s="14" t="s">
        <v>2168</v>
      </c>
      <c r="I5620" s="2">
        <f t="shared" si="175"/>
        <v>1</v>
      </c>
      <c r="J5620" s="2" t="s">
        <v>11974</v>
      </c>
    </row>
    <row r="5621" spans="1:10" x14ac:dyDescent="0.25">
      <c r="A5621" s="9">
        <v>7825428939</v>
      </c>
      <c r="B5621" s="10" t="s">
        <v>6894</v>
      </c>
      <c r="C5621" s="13" t="str">
        <f>IF(B5621="","не указан"&amp;COUNTIF($A$3:$A5621,A5621),B5621)</f>
        <v>Корпус 1</v>
      </c>
      <c r="D5621" s="10" t="str">
        <f t="shared" si="174"/>
        <v>7825428939Корпус 1</v>
      </c>
      <c r="E5621" s="10" t="s">
        <v>6895</v>
      </c>
      <c r="F5621" s="10" t="s">
        <v>16</v>
      </c>
      <c r="G5621" s="10" t="s">
        <v>2118</v>
      </c>
      <c r="H5621" s="11" t="s">
        <v>2155</v>
      </c>
      <c r="I5621" s="2">
        <f t="shared" si="175"/>
        <v>2</v>
      </c>
      <c r="J5621" s="2" t="s">
        <v>11974</v>
      </c>
    </row>
    <row r="5622" spans="1:10" x14ac:dyDescent="0.25">
      <c r="A5622" s="12">
        <v>7825428939</v>
      </c>
      <c r="B5622" s="13" t="s">
        <v>6899</v>
      </c>
      <c r="C5622" s="13" t="str">
        <f>IF(B5622="","не указан"&amp;COUNTIF($A$3:$A5622,A5622),B5622)</f>
        <v>Корпус 2</v>
      </c>
      <c r="D5622" s="10" t="str">
        <f t="shared" si="174"/>
        <v>7825428939Корпус 2</v>
      </c>
      <c r="E5622" s="13" t="s">
        <v>6900</v>
      </c>
      <c r="F5622" s="13" t="s">
        <v>16</v>
      </c>
      <c r="G5622" s="13" t="s">
        <v>2118</v>
      </c>
      <c r="H5622" s="14" t="s">
        <v>2155</v>
      </c>
      <c r="I5622" s="2">
        <f t="shared" si="175"/>
        <v>1</v>
      </c>
      <c r="J5622" s="2" t="s">
        <v>11974</v>
      </c>
    </row>
    <row r="5623" spans="1:10" x14ac:dyDescent="0.25">
      <c r="A5623" s="9">
        <v>7825428946</v>
      </c>
      <c r="B5623" s="10" t="s">
        <v>3961</v>
      </c>
      <c r="C5623" s="13" t="str">
        <f>IF(B5623="","не указан"&amp;COUNTIF($A$3:$A5623,A5623),B5623)</f>
        <v>ГБДОУ № 145, корпус №3 , Павлоградский переулок д.3, Дошкольные группы, общее развитие</v>
      </c>
      <c r="D5623" s="10" t="str">
        <f t="shared" si="174"/>
        <v>7825428946ГБДОУ № 145, корпус №3 , Павлоградский переулок д.3, Дошкольные группы, общее развитие</v>
      </c>
      <c r="E5623" s="10" t="s">
        <v>3962</v>
      </c>
      <c r="F5623" s="10" t="s">
        <v>16</v>
      </c>
      <c r="G5623" s="10" t="s">
        <v>2118</v>
      </c>
      <c r="H5623" s="11" t="s">
        <v>2133</v>
      </c>
      <c r="I5623" s="2">
        <f t="shared" si="175"/>
        <v>5</v>
      </c>
      <c r="J5623" s="2" t="s">
        <v>11974</v>
      </c>
    </row>
    <row r="5624" spans="1:10" x14ac:dyDescent="0.25">
      <c r="A5624" s="12">
        <v>7825428946</v>
      </c>
      <c r="B5624" s="13" t="s">
        <v>3974</v>
      </c>
      <c r="C5624" s="13" t="str">
        <f>IF(B5624="","не указан"&amp;COUNTIF($A$3:$A5624,A5624),B5624)</f>
        <v>ГБДОУ №145, корпус №1 , наб. Обводного канала д.65, Дошкольные группы,  общее развитие</v>
      </c>
      <c r="D5624" s="10" t="str">
        <f t="shared" si="174"/>
        <v>7825428946ГБДОУ №145, корпус №1 , наб. Обводного канала д.65, Дошкольные группы,  общее развитие</v>
      </c>
      <c r="E5624" s="13" t="s">
        <v>3975</v>
      </c>
      <c r="F5624" s="13" t="s">
        <v>16</v>
      </c>
      <c r="G5624" s="13" t="s">
        <v>2118</v>
      </c>
      <c r="H5624" s="14" t="s">
        <v>2133</v>
      </c>
      <c r="I5624" s="2">
        <f t="shared" si="175"/>
        <v>4</v>
      </c>
      <c r="J5624" s="2" t="s">
        <v>11974</v>
      </c>
    </row>
    <row r="5625" spans="1:10" x14ac:dyDescent="0.25">
      <c r="A5625" s="9">
        <v>7825428946</v>
      </c>
      <c r="B5625" s="10" t="s">
        <v>3976</v>
      </c>
      <c r="C5625" s="13" t="str">
        <f>IF(B5625="","не указан"&amp;COUNTIF($A$3:$A5625,A5625),B5625)</f>
        <v>ГБДОУ №145, корпус №2 , наб. Обводного канала д.71, Дошкольные группы, компенсирующей направленности</v>
      </c>
      <c r="D5625" s="10" t="str">
        <f t="shared" si="174"/>
        <v>7825428946ГБДОУ №145, корпус №2 , наб. Обводного канала д.71, Дошкольные группы, компенсирующей направленности</v>
      </c>
      <c r="E5625" s="10" t="s">
        <v>3977</v>
      </c>
      <c r="F5625" s="10" t="s">
        <v>16</v>
      </c>
      <c r="G5625" s="10" t="s">
        <v>2118</v>
      </c>
      <c r="H5625" s="11" t="s">
        <v>2133</v>
      </c>
      <c r="I5625" s="2">
        <f t="shared" si="175"/>
        <v>3</v>
      </c>
      <c r="J5625" s="2" t="s">
        <v>11974</v>
      </c>
    </row>
    <row r="5626" spans="1:10" x14ac:dyDescent="0.25">
      <c r="A5626" s="12">
        <v>7825428946</v>
      </c>
      <c r="B5626" s="13" t="s">
        <v>3978</v>
      </c>
      <c r="C5626" s="13" t="str">
        <f>IF(B5626="","не указан"&amp;COUNTIF($A$3:$A5626,A5626),B5626)</f>
        <v>ГБДОУ №145, корпус №4 , ул. Роменская д.6/37, Дошкольные группы, компенсирующей направленности</v>
      </c>
      <c r="D5626" s="10" t="str">
        <f t="shared" si="174"/>
        <v>7825428946ГБДОУ №145, корпус №4 , ул. Роменская д.6/37, Дошкольные группы, компенсирующей направленности</v>
      </c>
      <c r="E5626" s="13" t="s">
        <v>3979</v>
      </c>
      <c r="F5626" s="13" t="s">
        <v>16</v>
      </c>
      <c r="G5626" s="13" t="s">
        <v>2118</v>
      </c>
      <c r="H5626" s="14" t="s">
        <v>2133</v>
      </c>
      <c r="I5626" s="2">
        <f t="shared" si="175"/>
        <v>2</v>
      </c>
      <c r="J5626" s="2" t="s">
        <v>11974</v>
      </c>
    </row>
    <row r="5627" spans="1:10" x14ac:dyDescent="0.25">
      <c r="A5627" s="9">
        <v>7825428946</v>
      </c>
      <c r="B5627" s="10" t="s">
        <v>3980</v>
      </c>
      <c r="C5627" s="13" t="str">
        <f>IF(B5627="","не указан"&amp;COUNTIF($A$3:$A5627,A5627),B5627)</f>
        <v>ГБДОУ №145, корпус №5 , наб. Обводного канала д.69, Дошкольные группы, компенсирующей направленности</v>
      </c>
      <c r="D5627" s="10" t="str">
        <f t="shared" si="174"/>
        <v>7825428946ГБДОУ №145, корпус №5 , наб. Обводного канала д.69, Дошкольные группы, компенсирующей направленности</v>
      </c>
      <c r="E5627" s="10" t="s">
        <v>3981</v>
      </c>
      <c r="F5627" s="10" t="s">
        <v>16</v>
      </c>
      <c r="G5627" s="10" t="s">
        <v>2118</v>
      </c>
      <c r="H5627" s="11" t="s">
        <v>2133</v>
      </c>
      <c r="I5627" s="2">
        <f t="shared" si="175"/>
        <v>1</v>
      </c>
      <c r="J5627" s="2" t="s">
        <v>11974</v>
      </c>
    </row>
    <row r="5628" spans="1:10" x14ac:dyDescent="0.25">
      <c r="A5628" s="12">
        <v>7825429241</v>
      </c>
      <c r="B5628" s="13"/>
      <c r="C5628" s="13" t="str">
        <f>IF(B5628="","не указан"&amp;COUNTIF($A$3:$A5628,A5628),B5628)</f>
        <v>не указан1</v>
      </c>
      <c r="D5628" s="10" t="str">
        <f t="shared" si="174"/>
        <v>7825429241не указан1</v>
      </c>
      <c r="E5628" s="13" t="s">
        <v>6001</v>
      </c>
      <c r="F5628" s="13" t="s">
        <v>16</v>
      </c>
      <c r="G5628" s="13" t="s">
        <v>2118</v>
      </c>
      <c r="H5628" s="14" t="s">
        <v>2151</v>
      </c>
      <c r="I5628" s="2">
        <f t="shared" si="175"/>
        <v>1</v>
      </c>
      <c r="J5628" s="2" t="s">
        <v>11974</v>
      </c>
    </row>
    <row r="5629" spans="1:10" x14ac:dyDescent="0.25">
      <c r="A5629" s="9">
        <v>7825429844</v>
      </c>
      <c r="B5629" s="13"/>
      <c r="C5629" s="13" t="str">
        <f>IF(B5629="","не указан"&amp;COUNTIF($A$3:$A5629,A5629),B5629)</f>
        <v>не указан1</v>
      </c>
      <c r="D5629" s="10" t="str">
        <f t="shared" si="174"/>
        <v>7825429844не указан1</v>
      </c>
      <c r="E5629" s="10" t="s">
        <v>6037</v>
      </c>
      <c r="F5629" s="10" t="s">
        <v>16</v>
      </c>
      <c r="G5629" s="10" t="s">
        <v>2118</v>
      </c>
      <c r="H5629" s="11" t="s">
        <v>2124</v>
      </c>
      <c r="I5629" s="2">
        <f t="shared" si="175"/>
        <v>3</v>
      </c>
      <c r="J5629" s="2" t="s">
        <v>11974</v>
      </c>
    </row>
    <row r="5630" spans="1:10" x14ac:dyDescent="0.25">
      <c r="A5630" s="12">
        <v>7825429844</v>
      </c>
      <c r="B5630" s="13"/>
      <c r="C5630" s="13" t="str">
        <f>IF(B5630="","не указан"&amp;COUNTIF($A$3:$A5630,A5630),B5630)</f>
        <v>не указан2</v>
      </c>
      <c r="D5630" s="10" t="str">
        <f t="shared" si="174"/>
        <v>7825429844не указан2</v>
      </c>
      <c r="E5630" s="13" t="s">
        <v>6045</v>
      </c>
      <c r="F5630" s="13" t="s">
        <v>16</v>
      </c>
      <c r="G5630" s="13" t="s">
        <v>2118</v>
      </c>
      <c r="H5630" s="14" t="s">
        <v>2124</v>
      </c>
      <c r="I5630" s="2">
        <f t="shared" si="175"/>
        <v>2</v>
      </c>
      <c r="J5630" s="2" t="s">
        <v>11974</v>
      </c>
    </row>
    <row r="5631" spans="1:10" x14ac:dyDescent="0.25">
      <c r="A5631" s="9">
        <v>7825429844</v>
      </c>
      <c r="B5631" s="10" t="s">
        <v>9841</v>
      </c>
      <c r="C5631" s="13" t="str">
        <f>IF(B5631="","не указан"&amp;COUNTIF($A$3:$A5631,A5631),B5631)</f>
        <v>Помещения летней загородной базы детского сада</v>
      </c>
      <c r="D5631" s="10" t="str">
        <f t="shared" si="174"/>
        <v>7825429844Помещения летней загородной базы детского сада</v>
      </c>
      <c r="E5631" s="10"/>
      <c r="F5631" s="10" t="s">
        <v>16</v>
      </c>
      <c r="G5631" s="10" t="s">
        <v>2118</v>
      </c>
      <c r="H5631" s="11" t="s">
        <v>2124</v>
      </c>
      <c r="I5631" s="2">
        <f t="shared" si="175"/>
        <v>1</v>
      </c>
      <c r="J5631" s="2" t="s">
        <v>11974</v>
      </c>
    </row>
    <row r="5632" spans="1:10" x14ac:dyDescent="0.25">
      <c r="A5632" s="12">
        <v>7825429883</v>
      </c>
      <c r="B5632" s="13"/>
      <c r="C5632" s="13" t="str">
        <f>IF(B5632="","не указан"&amp;COUNTIF($A$3:$A5632,A5632),B5632)</f>
        <v>не указан1</v>
      </c>
      <c r="D5632" s="10" t="str">
        <f t="shared" si="174"/>
        <v>7825429883не указан1</v>
      </c>
      <c r="E5632" s="13" t="s">
        <v>5173</v>
      </c>
      <c r="F5632" s="13" t="s">
        <v>16</v>
      </c>
      <c r="G5632" s="13" t="s">
        <v>2118</v>
      </c>
      <c r="H5632" s="14" t="s">
        <v>2154</v>
      </c>
      <c r="I5632" s="2">
        <f t="shared" si="175"/>
        <v>1</v>
      </c>
      <c r="J5632" s="2" t="s">
        <v>11974</v>
      </c>
    </row>
    <row r="5633" spans="1:10" x14ac:dyDescent="0.25">
      <c r="A5633" s="9">
        <v>7825430060</v>
      </c>
      <c r="B5633" s="13"/>
      <c r="C5633" s="13" t="str">
        <f>IF(B5633="","не указан"&amp;COUNTIF($A$3:$A5633,A5633),B5633)</f>
        <v>не указан1</v>
      </c>
      <c r="D5633" s="10" t="str">
        <f t="shared" si="174"/>
        <v>7825430060не указан1</v>
      </c>
      <c r="E5633" s="10" t="s">
        <v>5115</v>
      </c>
      <c r="F5633" s="10" t="s">
        <v>16</v>
      </c>
      <c r="G5633" s="10" t="s">
        <v>2118</v>
      </c>
      <c r="H5633" s="11" t="s">
        <v>2169</v>
      </c>
      <c r="I5633" s="2">
        <f t="shared" si="175"/>
        <v>2</v>
      </c>
      <c r="J5633" s="2" t="s">
        <v>11974</v>
      </c>
    </row>
    <row r="5634" spans="1:10" x14ac:dyDescent="0.25">
      <c r="A5634" s="12">
        <v>7825430060</v>
      </c>
      <c r="B5634" s="13" t="s">
        <v>5378</v>
      </c>
      <c r="C5634" s="13" t="str">
        <f>IF(B5634="","не указан"&amp;COUNTIF($A$3:$A5634,A5634),B5634)</f>
        <v>Детский сад. Площадка №2</v>
      </c>
      <c r="D5634" s="10" t="str">
        <f t="shared" si="174"/>
        <v>7825430060Детский сад. Площадка №2</v>
      </c>
      <c r="E5634" s="13" t="s">
        <v>5379</v>
      </c>
      <c r="F5634" s="13" t="s">
        <v>16</v>
      </c>
      <c r="G5634" s="13" t="s">
        <v>2118</v>
      </c>
      <c r="H5634" s="14" t="s">
        <v>2169</v>
      </c>
      <c r="I5634" s="2">
        <f t="shared" si="175"/>
        <v>1</v>
      </c>
      <c r="J5634" s="2" t="s">
        <v>11974</v>
      </c>
    </row>
    <row r="5635" spans="1:10" x14ac:dyDescent="0.25">
      <c r="A5635" s="9">
        <v>7825430110</v>
      </c>
      <c r="B5635" s="10" t="s">
        <v>8219</v>
      </c>
      <c r="C5635" s="13" t="str">
        <f>IF(B5635="","не указан"&amp;COUNTIF($A$3:$A5635,A5635),B5635)</f>
        <v>Образовательный корпус</v>
      </c>
      <c r="D5635" s="10" t="str">
        <f t="shared" si="174"/>
        <v>7825430110Образовательный корпус</v>
      </c>
      <c r="E5635" s="10" t="s">
        <v>8220</v>
      </c>
      <c r="F5635" s="10" t="s">
        <v>16</v>
      </c>
      <c r="G5635" s="10" t="s">
        <v>2118</v>
      </c>
      <c r="H5635" s="11" t="s">
        <v>2150</v>
      </c>
      <c r="I5635" s="2">
        <f t="shared" si="175"/>
        <v>1</v>
      </c>
      <c r="J5635" s="2" t="s">
        <v>11974</v>
      </c>
    </row>
    <row r="5636" spans="1:10" x14ac:dyDescent="0.25">
      <c r="A5636" s="12">
        <v>7825430367</v>
      </c>
      <c r="B5636" s="13" t="s">
        <v>9136</v>
      </c>
      <c r="C5636" s="13" t="str">
        <f>IF(B5636="","не указан"&amp;COUNTIF($A$3:$A5636,A5636),B5636)</f>
        <v>площадка №1</v>
      </c>
      <c r="D5636" s="10" t="str">
        <f t="shared" ref="D5636:D5699" si="176">A5636&amp;C5636</f>
        <v>7825430367площадка №1</v>
      </c>
      <c r="E5636" s="13" t="s">
        <v>9137</v>
      </c>
      <c r="F5636" s="13" t="s">
        <v>16</v>
      </c>
      <c r="G5636" s="13" t="s">
        <v>2118</v>
      </c>
      <c r="H5636" s="14" t="s">
        <v>2119</v>
      </c>
      <c r="I5636" s="2">
        <f t="shared" ref="I5636:I5699" si="177">COUNTIF(A5636:A12367,A5636)</f>
        <v>3</v>
      </c>
      <c r="J5636" s="2" t="s">
        <v>11974</v>
      </c>
    </row>
    <row r="5637" spans="1:10" x14ac:dyDescent="0.25">
      <c r="A5637" s="9">
        <v>7825430367</v>
      </c>
      <c r="B5637" s="10" t="s">
        <v>9140</v>
      </c>
      <c r="C5637" s="13" t="str">
        <f>IF(B5637="","не указан"&amp;COUNTIF($A$3:$A5637,A5637),B5637)</f>
        <v>площадка №2</v>
      </c>
      <c r="D5637" s="10" t="str">
        <f t="shared" si="176"/>
        <v>7825430367площадка №2</v>
      </c>
      <c r="E5637" s="10" t="s">
        <v>9141</v>
      </c>
      <c r="F5637" s="10" t="s">
        <v>16</v>
      </c>
      <c r="G5637" s="10" t="s">
        <v>2118</v>
      </c>
      <c r="H5637" s="11" t="s">
        <v>2119</v>
      </c>
      <c r="I5637" s="2">
        <f t="shared" si="177"/>
        <v>2</v>
      </c>
      <c r="J5637" s="2" t="s">
        <v>11974</v>
      </c>
    </row>
    <row r="5638" spans="1:10" x14ac:dyDescent="0.25">
      <c r="A5638" s="12">
        <v>7825430367</v>
      </c>
      <c r="B5638" s="13" t="s">
        <v>9146</v>
      </c>
      <c r="C5638" s="13" t="str">
        <f>IF(B5638="","не указан"&amp;COUNTIF($A$3:$A5638,A5638),B5638)</f>
        <v>площадка №3</v>
      </c>
      <c r="D5638" s="10" t="str">
        <f t="shared" si="176"/>
        <v>7825430367площадка №3</v>
      </c>
      <c r="E5638" s="13" t="s">
        <v>9147</v>
      </c>
      <c r="F5638" s="13" t="s">
        <v>16</v>
      </c>
      <c r="G5638" s="13" t="s">
        <v>2118</v>
      </c>
      <c r="H5638" s="14" t="s">
        <v>2119</v>
      </c>
      <c r="I5638" s="2">
        <f t="shared" si="177"/>
        <v>1</v>
      </c>
      <c r="J5638" s="2" t="s">
        <v>11974</v>
      </c>
    </row>
    <row r="5639" spans="1:10" x14ac:dyDescent="0.25">
      <c r="A5639" s="9">
        <v>7825430374</v>
      </c>
      <c r="B5639" s="13"/>
      <c r="C5639" s="13" t="str">
        <f>IF(B5639="","не указан"&amp;COUNTIF($A$3:$A5639,A5639),B5639)</f>
        <v>не указан1</v>
      </c>
      <c r="D5639" s="10" t="str">
        <f t="shared" si="176"/>
        <v>7825430374не указан1</v>
      </c>
      <c r="E5639" s="10" t="s">
        <v>5036</v>
      </c>
      <c r="F5639" s="10" t="s">
        <v>16</v>
      </c>
      <c r="G5639" s="10" t="s">
        <v>2118</v>
      </c>
      <c r="H5639" s="11" t="s">
        <v>2156</v>
      </c>
      <c r="I5639" s="2">
        <f t="shared" si="177"/>
        <v>3</v>
      </c>
      <c r="J5639" s="2" t="s">
        <v>11974</v>
      </c>
    </row>
    <row r="5640" spans="1:10" x14ac:dyDescent="0.25">
      <c r="A5640" s="12">
        <v>7825430374</v>
      </c>
      <c r="B5640" s="13"/>
      <c r="C5640" s="13" t="str">
        <f>IF(B5640="","не указан"&amp;COUNTIF($A$3:$A5640,A5640),B5640)</f>
        <v>не указан2</v>
      </c>
      <c r="D5640" s="10" t="str">
        <f t="shared" si="176"/>
        <v>7825430374не указан2</v>
      </c>
      <c r="E5640" s="13" t="s">
        <v>5235</v>
      </c>
      <c r="F5640" s="13" t="s">
        <v>16</v>
      </c>
      <c r="G5640" s="13" t="s">
        <v>2118</v>
      </c>
      <c r="H5640" s="14" t="s">
        <v>2156</v>
      </c>
      <c r="I5640" s="2">
        <f t="shared" si="177"/>
        <v>2</v>
      </c>
      <c r="J5640" s="2" t="s">
        <v>11974</v>
      </c>
    </row>
    <row r="5641" spans="1:10" x14ac:dyDescent="0.25">
      <c r="A5641" s="9">
        <v>7825430374</v>
      </c>
      <c r="B5641" s="10" t="s">
        <v>5364</v>
      </c>
      <c r="C5641" s="13" t="str">
        <f>IF(B5641="","не указан"&amp;COUNTIF($A$3:$A5641,A5641),B5641)</f>
        <v>детский сад №53 площадка 3</v>
      </c>
      <c r="D5641" s="10" t="str">
        <f t="shared" si="176"/>
        <v>7825430374детский сад №53 площадка 3</v>
      </c>
      <c r="E5641" s="10" t="s">
        <v>5365</v>
      </c>
      <c r="F5641" s="10" t="s">
        <v>16</v>
      </c>
      <c r="G5641" s="10" t="s">
        <v>2118</v>
      </c>
      <c r="H5641" s="11" t="s">
        <v>2156</v>
      </c>
      <c r="I5641" s="2">
        <f t="shared" si="177"/>
        <v>1</v>
      </c>
      <c r="J5641" s="2" t="s">
        <v>11974</v>
      </c>
    </row>
    <row r="5642" spans="1:10" x14ac:dyDescent="0.25">
      <c r="A5642" s="12">
        <v>7825430399</v>
      </c>
      <c r="B5642" s="13" t="s">
        <v>6721</v>
      </c>
      <c r="C5642" s="13" t="str">
        <f>IF(B5642="","не указан"&amp;COUNTIF($A$3:$A5642,A5642),B5642)</f>
        <v>Интернат</v>
      </c>
      <c r="D5642" s="10" t="str">
        <f t="shared" si="176"/>
        <v>7825430399Интернат</v>
      </c>
      <c r="E5642" s="13" t="s">
        <v>6722</v>
      </c>
      <c r="F5642" s="13" t="s">
        <v>2243</v>
      </c>
      <c r="G5642" s="13" t="s">
        <v>2565</v>
      </c>
      <c r="H5642" s="14" t="s">
        <v>2569</v>
      </c>
      <c r="I5642" s="2">
        <f t="shared" si="177"/>
        <v>3</v>
      </c>
      <c r="J5642" s="2" t="s">
        <v>11974</v>
      </c>
    </row>
    <row r="5643" spans="1:10" x14ac:dyDescent="0.25">
      <c r="A5643" s="9">
        <v>7825430399</v>
      </c>
      <c r="B5643" s="10" t="s">
        <v>7257</v>
      </c>
      <c r="C5643" s="13" t="str">
        <f>IF(B5643="","не указан"&amp;COUNTIF($A$3:$A5643,A5643),B5643)</f>
        <v>Лицей (А)</v>
      </c>
      <c r="D5643" s="10" t="str">
        <f t="shared" si="176"/>
        <v>7825430399Лицей (А)</v>
      </c>
      <c r="E5643" s="10" t="s">
        <v>7258</v>
      </c>
      <c r="F5643" s="10" t="s">
        <v>2243</v>
      </c>
      <c r="G5643" s="10" t="s">
        <v>2565</v>
      </c>
      <c r="H5643" s="11" t="s">
        <v>2569</v>
      </c>
      <c r="I5643" s="2">
        <f t="shared" si="177"/>
        <v>2</v>
      </c>
      <c r="J5643" s="2" t="s">
        <v>11974</v>
      </c>
    </row>
    <row r="5644" spans="1:10" x14ac:dyDescent="0.25">
      <c r="A5644" s="12">
        <v>7825430399</v>
      </c>
      <c r="B5644" s="13" t="s">
        <v>7259</v>
      </c>
      <c r="C5644" s="13" t="str">
        <f>IF(B5644="","не указан"&amp;COUNTIF($A$3:$A5644,A5644),B5644)</f>
        <v>Лицей (Б)</v>
      </c>
      <c r="D5644" s="10" t="str">
        <f t="shared" si="176"/>
        <v>7825430399Лицей (Б)</v>
      </c>
      <c r="E5644" s="13" t="s">
        <v>7260</v>
      </c>
      <c r="F5644" s="13" t="s">
        <v>2243</v>
      </c>
      <c r="G5644" s="13" t="s">
        <v>2565</v>
      </c>
      <c r="H5644" s="14" t="s">
        <v>2569</v>
      </c>
      <c r="I5644" s="2">
        <f t="shared" si="177"/>
        <v>1</v>
      </c>
      <c r="J5644" s="2" t="s">
        <v>11974</v>
      </c>
    </row>
    <row r="5645" spans="1:10" x14ac:dyDescent="0.25">
      <c r="A5645" s="9">
        <v>7825430470</v>
      </c>
      <c r="B5645" s="13"/>
      <c r="C5645" s="13" t="str">
        <f>IF(B5645="","не указан"&amp;COUNTIF($A$3:$A5645,A5645),B5645)</f>
        <v>не указан1</v>
      </c>
      <c r="D5645" s="10" t="str">
        <f t="shared" si="176"/>
        <v>7825430470не указан1</v>
      </c>
      <c r="E5645" s="10"/>
      <c r="F5645" s="10" t="s">
        <v>16</v>
      </c>
      <c r="G5645" s="10" t="s">
        <v>2118</v>
      </c>
      <c r="H5645" s="11" t="s">
        <v>2120</v>
      </c>
      <c r="I5645" s="2">
        <f t="shared" si="177"/>
        <v>2</v>
      </c>
      <c r="J5645" s="2" t="s">
        <v>11974</v>
      </c>
    </row>
    <row r="5646" spans="1:10" x14ac:dyDescent="0.25">
      <c r="A5646" s="12">
        <v>7825430470</v>
      </c>
      <c r="B5646" s="13"/>
      <c r="C5646" s="13" t="str">
        <f>IF(B5646="","не указан"&amp;COUNTIF($A$3:$A5646,A5646),B5646)</f>
        <v>не указан2</v>
      </c>
      <c r="D5646" s="10" t="str">
        <f t="shared" si="176"/>
        <v>7825430470не указан2</v>
      </c>
      <c r="E5646" s="13" t="s">
        <v>11264</v>
      </c>
      <c r="F5646" s="13" t="s">
        <v>16</v>
      </c>
      <c r="G5646" s="13" t="s">
        <v>2118</v>
      </c>
      <c r="H5646" s="14" t="s">
        <v>2120</v>
      </c>
      <c r="I5646" s="2">
        <f t="shared" si="177"/>
        <v>1</v>
      </c>
      <c r="J5646" s="2" t="s">
        <v>11974</v>
      </c>
    </row>
    <row r="5647" spans="1:10" x14ac:dyDescent="0.25">
      <c r="A5647" s="9">
        <v>7825430494</v>
      </c>
      <c r="B5647" s="13"/>
      <c r="C5647" s="13" t="str">
        <f>IF(B5647="","не указан"&amp;COUNTIF($A$3:$A5647,A5647),B5647)</f>
        <v>не указан1</v>
      </c>
      <c r="D5647" s="10" t="str">
        <f t="shared" si="176"/>
        <v>7825430494не указан1</v>
      </c>
      <c r="E5647" s="10" t="s">
        <v>8084</v>
      </c>
      <c r="F5647" s="10" t="s">
        <v>16</v>
      </c>
      <c r="G5647" s="10" t="s">
        <v>2118</v>
      </c>
      <c r="H5647" s="11" t="s">
        <v>2212</v>
      </c>
      <c r="I5647" s="2">
        <f t="shared" si="177"/>
        <v>1</v>
      </c>
      <c r="J5647" s="2" t="s">
        <v>11974</v>
      </c>
    </row>
    <row r="5648" spans="1:10" x14ac:dyDescent="0.25">
      <c r="A5648" s="12">
        <v>7825430536</v>
      </c>
      <c r="B5648" s="13" t="s">
        <v>3943</v>
      </c>
      <c r="C5648" s="13" t="str">
        <f>IF(B5648="","не указан"&amp;COUNTIF($A$3:$A5648,A5648),B5648)</f>
        <v>ГБДОУ детский сад №8 площадка № 1</v>
      </c>
      <c r="D5648" s="10" t="str">
        <f t="shared" si="176"/>
        <v>7825430536ГБДОУ детский сад №8 площадка № 1</v>
      </c>
      <c r="E5648" s="13" t="s">
        <v>3944</v>
      </c>
      <c r="F5648" s="13" t="s">
        <v>16</v>
      </c>
      <c r="G5648" s="13" t="s">
        <v>2118</v>
      </c>
      <c r="H5648" s="14" t="s">
        <v>2164</v>
      </c>
      <c r="I5648" s="2">
        <f t="shared" si="177"/>
        <v>2</v>
      </c>
      <c r="J5648" s="2" t="s">
        <v>11974</v>
      </c>
    </row>
    <row r="5649" spans="1:10" x14ac:dyDescent="0.25">
      <c r="A5649" s="9">
        <v>7825430536</v>
      </c>
      <c r="B5649" s="10" t="s">
        <v>3945</v>
      </c>
      <c r="C5649" s="13" t="str">
        <f>IF(B5649="","не указан"&amp;COUNTIF($A$3:$A5649,A5649),B5649)</f>
        <v>ГБДОУ детский сад №8 площадка №2</v>
      </c>
      <c r="D5649" s="10" t="str">
        <f t="shared" si="176"/>
        <v>7825430536ГБДОУ детский сад №8 площадка №2</v>
      </c>
      <c r="E5649" s="10" t="s">
        <v>3946</v>
      </c>
      <c r="F5649" s="10" t="s">
        <v>16</v>
      </c>
      <c r="G5649" s="10" t="s">
        <v>2118</v>
      </c>
      <c r="H5649" s="11" t="s">
        <v>2164</v>
      </c>
      <c r="I5649" s="2">
        <f t="shared" si="177"/>
        <v>1</v>
      </c>
      <c r="J5649" s="2" t="s">
        <v>11974</v>
      </c>
    </row>
    <row r="5650" spans="1:10" x14ac:dyDescent="0.25">
      <c r="A5650" s="12">
        <v>7825430656</v>
      </c>
      <c r="B5650" s="13" t="s">
        <v>4942</v>
      </c>
      <c r="C5650" s="13" t="str">
        <f>IF(B5650="","не указан"&amp;COUNTIF($A$3:$A5650,A5650),B5650)</f>
        <v>детсад 19 Загородная база</v>
      </c>
      <c r="D5650" s="10" t="str">
        <f t="shared" si="176"/>
        <v>7825430656детсад 19 Загородная база</v>
      </c>
      <c r="E5650" s="13" t="s">
        <v>4943</v>
      </c>
      <c r="F5650" s="13" t="s">
        <v>16</v>
      </c>
      <c r="G5650" s="13" t="s">
        <v>2118</v>
      </c>
      <c r="H5650" s="14" t="s">
        <v>2137</v>
      </c>
      <c r="I5650" s="2">
        <f t="shared" si="177"/>
        <v>4</v>
      </c>
      <c r="J5650" s="2" t="s">
        <v>11974</v>
      </c>
    </row>
    <row r="5651" spans="1:10" x14ac:dyDescent="0.25">
      <c r="A5651" s="9">
        <v>7825430656</v>
      </c>
      <c r="B5651" s="10" t="s">
        <v>5247</v>
      </c>
      <c r="C5651" s="13" t="str">
        <f>IF(B5651="","не указан"&amp;COUNTIF($A$3:$A5651,A5651),B5651)</f>
        <v>Детский сад 19 дж 10</v>
      </c>
      <c r="D5651" s="10" t="str">
        <f t="shared" si="176"/>
        <v>7825430656Детский сад 19 дж 10</v>
      </c>
      <c r="E5651" s="10" t="s">
        <v>5248</v>
      </c>
      <c r="F5651" s="10" t="s">
        <v>16</v>
      </c>
      <c r="G5651" s="10" t="s">
        <v>2118</v>
      </c>
      <c r="H5651" s="11" t="s">
        <v>2137</v>
      </c>
      <c r="I5651" s="2">
        <f t="shared" si="177"/>
        <v>3</v>
      </c>
      <c r="J5651" s="2" t="s">
        <v>11974</v>
      </c>
    </row>
    <row r="5652" spans="1:10" x14ac:dyDescent="0.25">
      <c r="A5652" s="12">
        <v>7825430656</v>
      </c>
      <c r="B5652" s="13" t="s">
        <v>5249</v>
      </c>
      <c r="C5652" s="13" t="str">
        <f>IF(B5652="","не указан"&amp;COUNTIF($A$3:$A5652,A5652),B5652)</f>
        <v>Детский сад 19 дж 8</v>
      </c>
      <c r="D5652" s="10" t="str">
        <f t="shared" si="176"/>
        <v>7825430656Детский сад 19 дж 8</v>
      </c>
      <c r="E5652" s="13" t="s">
        <v>5250</v>
      </c>
      <c r="F5652" s="13" t="s">
        <v>16</v>
      </c>
      <c r="G5652" s="13" t="s">
        <v>2118</v>
      </c>
      <c r="H5652" s="14" t="s">
        <v>2137</v>
      </c>
      <c r="I5652" s="2">
        <f t="shared" si="177"/>
        <v>2</v>
      </c>
      <c r="J5652" s="2" t="s">
        <v>11974</v>
      </c>
    </row>
    <row r="5653" spans="1:10" x14ac:dyDescent="0.25">
      <c r="A5653" s="9">
        <v>7825430656</v>
      </c>
      <c r="B5653" s="10" t="s">
        <v>5251</v>
      </c>
      <c r="C5653" s="13" t="str">
        <f>IF(B5653="","не указан"&amp;COUNTIF($A$3:$A5653,A5653),B5653)</f>
        <v>Детский сад 19 пр 5</v>
      </c>
      <c r="D5653" s="10" t="str">
        <f t="shared" si="176"/>
        <v>7825430656Детский сад 19 пр 5</v>
      </c>
      <c r="E5653" s="10" t="s">
        <v>5252</v>
      </c>
      <c r="F5653" s="10" t="s">
        <v>16</v>
      </c>
      <c r="G5653" s="10" t="s">
        <v>2118</v>
      </c>
      <c r="H5653" s="11" t="s">
        <v>2137</v>
      </c>
      <c r="I5653" s="2">
        <f t="shared" si="177"/>
        <v>1</v>
      </c>
      <c r="J5653" s="2" t="s">
        <v>11974</v>
      </c>
    </row>
    <row r="5654" spans="1:10" x14ac:dyDescent="0.25">
      <c r="A5654" s="12">
        <v>7825430663</v>
      </c>
      <c r="B5654" s="13" t="s">
        <v>4044</v>
      </c>
      <c r="C5654" s="13" t="str">
        <f>IF(B5654="","не указан"&amp;COUNTIF($A$3:$A5654,A5654),B5654)</f>
        <v>ГБОУ школа № 222 "ПЕТРИШУЛЕ"</v>
      </c>
      <c r="D5654" s="10" t="str">
        <f t="shared" si="176"/>
        <v>7825430663ГБОУ школа № 222 "ПЕТРИШУЛЕ"</v>
      </c>
      <c r="E5654" s="13"/>
      <c r="F5654" s="13" t="s">
        <v>16</v>
      </c>
      <c r="G5654" s="13" t="s">
        <v>2118</v>
      </c>
      <c r="H5654" s="14" t="s">
        <v>2204</v>
      </c>
      <c r="I5654" s="2">
        <f t="shared" si="177"/>
        <v>1</v>
      </c>
      <c r="J5654" s="2" t="s">
        <v>11974</v>
      </c>
    </row>
    <row r="5655" spans="1:10" x14ac:dyDescent="0.25">
      <c r="A5655" s="9">
        <v>7825430790</v>
      </c>
      <c r="B5655" s="10" t="s">
        <v>4107</v>
      </c>
      <c r="C5655" s="13" t="str">
        <f>IF(B5655="","не указан"&amp;COUNTIF($A$3:$A5655,A5655),B5655)</f>
        <v>ГБУ ЦДК Санкт-Петербурга</v>
      </c>
      <c r="D5655" s="10" t="str">
        <f t="shared" si="176"/>
        <v>7825430790ГБУ ЦДК Санкт-Петербурга</v>
      </c>
      <c r="E5655" s="10" t="s">
        <v>4108</v>
      </c>
      <c r="F5655" s="10" t="s">
        <v>2243</v>
      </c>
      <c r="G5655" s="10" t="s">
        <v>2565</v>
      </c>
      <c r="H5655" s="11" t="s">
        <v>2584</v>
      </c>
      <c r="I5655" s="2">
        <f t="shared" si="177"/>
        <v>1</v>
      </c>
      <c r="J5655" s="2" t="s">
        <v>11974</v>
      </c>
    </row>
    <row r="5656" spans="1:10" x14ac:dyDescent="0.25">
      <c r="A5656" s="12">
        <v>7825430840</v>
      </c>
      <c r="B5656" s="13" t="s">
        <v>7964</v>
      </c>
      <c r="C5656" s="13" t="str">
        <f>IF(B5656="","не указан"&amp;COUNTIF($A$3:$A5656,A5656),B5656)</f>
        <v>Образовательная площадка № 1</v>
      </c>
      <c r="D5656" s="10" t="str">
        <f t="shared" si="176"/>
        <v>7825430840Образовательная площадка № 1</v>
      </c>
      <c r="E5656" s="13" t="s">
        <v>7965</v>
      </c>
      <c r="F5656" s="13" t="s">
        <v>16</v>
      </c>
      <c r="G5656" s="13" t="s">
        <v>2118</v>
      </c>
      <c r="H5656" s="14" t="s">
        <v>2144</v>
      </c>
      <c r="I5656" s="2">
        <f t="shared" si="177"/>
        <v>2</v>
      </c>
      <c r="J5656" s="2" t="s">
        <v>11974</v>
      </c>
    </row>
    <row r="5657" spans="1:10" x14ac:dyDescent="0.25">
      <c r="A5657" s="9">
        <v>7825430840</v>
      </c>
      <c r="B5657" s="10" t="s">
        <v>7966</v>
      </c>
      <c r="C5657" s="13" t="str">
        <f>IF(B5657="","не указан"&amp;COUNTIF($A$3:$A5657,A5657),B5657)</f>
        <v>Образовательная площадка № 2</v>
      </c>
      <c r="D5657" s="10" t="str">
        <f t="shared" si="176"/>
        <v>7825430840Образовательная площадка № 2</v>
      </c>
      <c r="E5657" s="10" t="s">
        <v>7967</v>
      </c>
      <c r="F5657" s="10" t="s">
        <v>16</v>
      </c>
      <c r="G5657" s="10" t="s">
        <v>2118</v>
      </c>
      <c r="H5657" s="11" t="s">
        <v>2144</v>
      </c>
      <c r="I5657" s="2">
        <f t="shared" si="177"/>
        <v>1</v>
      </c>
      <c r="J5657" s="2" t="s">
        <v>11974</v>
      </c>
    </row>
    <row r="5658" spans="1:10" x14ac:dyDescent="0.25">
      <c r="A5658" s="12">
        <v>7825431233</v>
      </c>
      <c r="B5658" s="13"/>
      <c r="C5658" s="13" t="str">
        <f>IF(B5658="","не указан"&amp;COUNTIF($A$3:$A5658,A5658),B5658)</f>
        <v>не указан1</v>
      </c>
      <c r="D5658" s="10" t="str">
        <f t="shared" si="176"/>
        <v>7825431233не указан1</v>
      </c>
      <c r="E5658" s="13"/>
      <c r="F5658" s="13" t="s">
        <v>16</v>
      </c>
      <c r="G5658" s="13" t="s">
        <v>2118</v>
      </c>
      <c r="H5658" s="14" t="s">
        <v>2221</v>
      </c>
      <c r="I5658" s="2">
        <f t="shared" si="177"/>
        <v>2</v>
      </c>
      <c r="J5658" s="2" t="s">
        <v>11974</v>
      </c>
    </row>
    <row r="5659" spans="1:10" x14ac:dyDescent="0.25">
      <c r="A5659" s="9">
        <v>7825431233</v>
      </c>
      <c r="B5659" s="10" t="s">
        <v>10716</v>
      </c>
      <c r="C5659" s="13" t="str">
        <f>IF(B5659="","не указан"&amp;COUNTIF($A$3:$A5659,A5659),B5659)</f>
        <v>Спортивная школа</v>
      </c>
      <c r="D5659" s="10" t="str">
        <f t="shared" si="176"/>
        <v>7825431233Спортивная школа</v>
      </c>
      <c r="E5659" s="10" t="s">
        <v>10717</v>
      </c>
      <c r="F5659" s="10" t="s">
        <v>16</v>
      </c>
      <c r="G5659" s="10" t="s">
        <v>2118</v>
      </c>
      <c r="H5659" s="11" t="s">
        <v>2221</v>
      </c>
      <c r="I5659" s="2">
        <f t="shared" si="177"/>
        <v>1</v>
      </c>
      <c r="J5659" s="2" t="s">
        <v>11974</v>
      </c>
    </row>
    <row r="5660" spans="1:10" x14ac:dyDescent="0.25">
      <c r="A5660" s="12">
        <v>7825431265</v>
      </c>
      <c r="B5660" s="13" t="s">
        <v>4843</v>
      </c>
      <c r="C5660" s="13" t="str">
        <f>IF(B5660="","не указан"&amp;COUNTIF($A$3:$A5660,A5660),B5660)</f>
        <v>Государственное бюджетное общеобразовательное учреждение школа № 10 Калининского района Санкт-Петербурга</v>
      </c>
      <c r="D5660" s="10" t="str">
        <f t="shared" si="176"/>
        <v>7825431265Государственное бюджетное общеобразовательное учреждение школа № 10 Калининского района Санкт-Петербурга</v>
      </c>
      <c r="E5660" s="13"/>
      <c r="F5660" s="13" t="s">
        <v>16</v>
      </c>
      <c r="G5660" s="13" t="s">
        <v>387</v>
      </c>
      <c r="H5660" s="14" t="s">
        <v>528</v>
      </c>
      <c r="I5660" s="2">
        <f t="shared" si="177"/>
        <v>1</v>
      </c>
      <c r="J5660" s="2" t="s">
        <v>11974</v>
      </c>
    </row>
    <row r="5661" spans="1:10" x14ac:dyDescent="0.25">
      <c r="A5661" s="9">
        <v>7825431280</v>
      </c>
      <c r="B5661" s="10" t="s">
        <v>4697</v>
      </c>
      <c r="C5661" s="13" t="str">
        <f>IF(B5661="","не указан"&amp;COUNTIF($A$3:$A5661,A5661),B5661)</f>
        <v>Государственное бюджетное общеобразовательное учреждение лицей № 214 Центрального района Санкт-Петербурга</v>
      </c>
      <c r="D5661" s="10" t="str">
        <f t="shared" si="176"/>
        <v>7825431280Государственное бюджетное общеобразовательное учреждение лицей № 214 Центрального района Санкт-Петербурга</v>
      </c>
      <c r="E5661" s="10" t="s">
        <v>4698</v>
      </c>
      <c r="F5661" s="10" t="s">
        <v>16</v>
      </c>
      <c r="G5661" s="10" t="s">
        <v>2118</v>
      </c>
      <c r="H5661" s="11" t="s">
        <v>2184</v>
      </c>
      <c r="I5661" s="2">
        <f t="shared" si="177"/>
        <v>1</v>
      </c>
      <c r="J5661" s="2" t="s">
        <v>11974</v>
      </c>
    </row>
    <row r="5662" spans="1:10" x14ac:dyDescent="0.25">
      <c r="A5662" s="12">
        <v>7825431466</v>
      </c>
      <c r="B5662" s="13" t="s">
        <v>4989</v>
      </c>
      <c r="C5662" s="13" t="str">
        <f>IF(B5662="","не указан"&amp;COUNTIF($A$3:$A5662,A5662),B5662)</f>
        <v>Детский оздоровительный лагерь "Чайка"</v>
      </c>
      <c r="D5662" s="10" t="str">
        <f t="shared" si="176"/>
        <v>7825431466Детский оздоровительный лагерь "Чайка"</v>
      </c>
      <c r="E5662" s="13" t="s">
        <v>4990</v>
      </c>
      <c r="F5662" s="13" t="s">
        <v>2243</v>
      </c>
      <c r="G5662" s="13" t="s">
        <v>2565</v>
      </c>
      <c r="H5662" s="14" t="s">
        <v>2579</v>
      </c>
      <c r="I5662" s="2">
        <f t="shared" si="177"/>
        <v>6</v>
      </c>
      <c r="J5662" s="2" t="s">
        <v>11974</v>
      </c>
    </row>
    <row r="5663" spans="1:10" x14ac:dyDescent="0.25">
      <c r="A5663" s="9">
        <v>7825431466</v>
      </c>
      <c r="B5663" s="13"/>
      <c r="C5663" s="13" t="str">
        <f>IF(B5663="","не указан"&amp;COUNTIF($A$3:$A5663,A5663),B5663)</f>
        <v>не указан2</v>
      </c>
      <c r="D5663" s="10" t="str">
        <f t="shared" si="176"/>
        <v>7825431466не указан2</v>
      </c>
      <c r="E5663" s="10" t="s">
        <v>11163</v>
      </c>
      <c r="F5663" s="10" t="s">
        <v>2243</v>
      </c>
      <c r="G5663" s="10" t="s">
        <v>2565</v>
      </c>
      <c r="H5663" s="11" t="s">
        <v>2579</v>
      </c>
      <c r="I5663" s="2">
        <f t="shared" si="177"/>
        <v>5</v>
      </c>
      <c r="J5663" s="2" t="s">
        <v>11974</v>
      </c>
    </row>
    <row r="5664" spans="1:10" x14ac:dyDescent="0.25">
      <c r="A5664" s="12">
        <v>7825431466</v>
      </c>
      <c r="B5664" s="13" t="s">
        <v>11182</v>
      </c>
      <c r="C5664" s="13" t="str">
        <f>IF(B5664="","не указан"&amp;COUNTIF($A$3:$A5664,A5664),B5664)</f>
        <v>учебное 1</v>
      </c>
      <c r="D5664" s="10" t="str">
        <f t="shared" si="176"/>
        <v>7825431466учебное 1</v>
      </c>
      <c r="E5664" s="13" t="s">
        <v>11183</v>
      </c>
      <c r="F5664" s="13" t="s">
        <v>2243</v>
      </c>
      <c r="G5664" s="13" t="s">
        <v>2565</v>
      </c>
      <c r="H5664" s="14" t="s">
        <v>2579</v>
      </c>
      <c r="I5664" s="2">
        <f t="shared" si="177"/>
        <v>4</v>
      </c>
      <c r="J5664" s="2" t="s">
        <v>11974</v>
      </c>
    </row>
    <row r="5665" spans="1:10" x14ac:dyDescent="0.25">
      <c r="A5665" s="9">
        <v>7825431466</v>
      </c>
      <c r="B5665" s="10" t="s">
        <v>11188</v>
      </c>
      <c r="C5665" s="13" t="str">
        <f>IF(B5665="","не указан"&amp;COUNTIF($A$3:$A5665,A5665),B5665)</f>
        <v>учебное 2</v>
      </c>
      <c r="D5665" s="10" t="str">
        <f t="shared" si="176"/>
        <v>7825431466учебное 2</v>
      </c>
      <c r="E5665" s="10" t="s">
        <v>11189</v>
      </c>
      <c r="F5665" s="10" t="s">
        <v>2243</v>
      </c>
      <c r="G5665" s="10" t="s">
        <v>2565</v>
      </c>
      <c r="H5665" s="11" t="s">
        <v>2579</v>
      </c>
      <c r="I5665" s="2">
        <f t="shared" si="177"/>
        <v>3</v>
      </c>
      <c r="J5665" s="2" t="s">
        <v>11974</v>
      </c>
    </row>
    <row r="5666" spans="1:10" x14ac:dyDescent="0.25">
      <c r="A5666" s="12">
        <v>7825431466</v>
      </c>
      <c r="B5666" s="13" t="s">
        <v>11197</v>
      </c>
      <c r="C5666" s="13" t="str">
        <f>IF(B5666="","не указан"&amp;COUNTIF($A$3:$A5666,A5666),B5666)</f>
        <v>Учебное 3</v>
      </c>
      <c r="D5666" s="10" t="str">
        <f t="shared" si="176"/>
        <v>7825431466Учебное 3</v>
      </c>
      <c r="E5666" s="13" t="s">
        <v>11198</v>
      </c>
      <c r="F5666" s="13" t="s">
        <v>2243</v>
      </c>
      <c r="G5666" s="13" t="s">
        <v>2565</v>
      </c>
      <c r="H5666" s="14" t="s">
        <v>2579</v>
      </c>
      <c r="I5666" s="2">
        <f t="shared" si="177"/>
        <v>2</v>
      </c>
      <c r="J5666" s="2" t="s">
        <v>11974</v>
      </c>
    </row>
    <row r="5667" spans="1:10" x14ac:dyDescent="0.25">
      <c r="A5667" s="9">
        <v>7825431466</v>
      </c>
      <c r="B5667" s="10" t="s">
        <v>11199</v>
      </c>
      <c r="C5667" s="13" t="str">
        <f>IF(B5667="","не указан"&amp;COUNTIF($A$3:$A5667,A5667),B5667)</f>
        <v>учебное 4</v>
      </c>
      <c r="D5667" s="10" t="str">
        <f t="shared" si="176"/>
        <v>7825431466учебное 4</v>
      </c>
      <c r="E5667" s="10" t="s">
        <v>11200</v>
      </c>
      <c r="F5667" s="10" t="s">
        <v>2243</v>
      </c>
      <c r="G5667" s="10" t="s">
        <v>2565</v>
      </c>
      <c r="H5667" s="11" t="s">
        <v>2579</v>
      </c>
      <c r="I5667" s="2">
        <f t="shared" si="177"/>
        <v>1</v>
      </c>
      <c r="J5667" s="2" t="s">
        <v>11974</v>
      </c>
    </row>
    <row r="5668" spans="1:10" x14ac:dyDescent="0.25">
      <c r="A5668" s="12">
        <v>7825431875</v>
      </c>
      <c r="B5668" s="13"/>
      <c r="C5668" s="13" t="str">
        <f>IF(B5668="","не указан"&amp;COUNTIF($A$3:$A5668,A5668),B5668)</f>
        <v>не указан1</v>
      </c>
      <c r="D5668" s="10" t="str">
        <f t="shared" si="176"/>
        <v>7825431875не указан1</v>
      </c>
      <c r="E5668" s="13" t="s">
        <v>7898</v>
      </c>
      <c r="F5668" s="13" t="s">
        <v>16</v>
      </c>
      <c r="G5668" s="13" t="s">
        <v>2118</v>
      </c>
      <c r="H5668" s="14" t="s">
        <v>2206</v>
      </c>
      <c r="I5668" s="2">
        <f t="shared" si="177"/>
        <v>1</v>
      </c>
      <c r="J5668" s="2" t="s">
        <v>11974</v>
      </c>
    </row>
    <row r="5669" spans="1:10" x14ac:dyDescent="0.25">
      <c r="A5669" s="9">
        <v>7825432029</v>
      </c>
      <c r="B5669" s="13"/>
      <c r="C5669" s="13" t="str">
        <f>IF(B5669="","не указан"&amp;COUNTIF($A$3:$A5669,A5669),B5669)</f>
        <v>не указан1</v>
      </c>
      <c r="D5669" s="10" t="str">
        <f t="shared" si="176"/>
        <v>7825432029не указан1</v>
      </c>
      <c r="E5669" s="10" t="s">
        <v>11209</v>
      </c>
      <c r="F5669" s="10" t="s">
        <v>16</v>
      </c>
      <c r="G5669" s="10" t="s">
        <v>2118</v>
      </c>
      <c r="H5669" s="11" t="s">
        <v>2189</v>
      </c>
      <c r="I5669" s="2">
        <f t="shared" si="177"/>
        <v>1</v>
      </c>
      <c r="J5669" s="2" t="s">
        <v>11974</v>
      </c>
    </row>
    <row r="5670" spans="1:10" x14ac:dyDescent="0.25">
      <c r="A5670" s="12">
        <v>7825432967</v>
      </c>
      <c r="B5670" s="13" t="s">
        <v>3854</v>
      </c>
      <c r="C5670" s="13" t="str">
        <f>IF(B5670="","не указан"&amp;COUNTIF($A$3:$A5670,A5670),B5670)</f>
        <v>ГБДОУ детский сад № 20 Центрального района СПб</v>
      </c>
      <c r="D5670" s="10" t="str">
        <f t="shared" si="176"/>
        <v>7825432967ГБДОУ детский сад № 20 Центрального района СПб</v>
      </c>
      <c r="E5670" s="13" t="s">
        <v>3855</v>
      </c>
      <c r="F5670" s="13" t="s">
        <v>16</v>
      </c>
      <c r="G5670" s="13" t="s">
        <v>2118</v>
      </c>
      <c r="H5670" s="14" t="s">
        <v>2138</v>
      </c>
      <c r="I5670" s="2">
        <f t="shared" si="177"/>
        <v>2</v>
      </c>
      <c r="J5670" s="2" t="s">
        <v>11974</v>
      </c>
    </row>
    <row r="5671" spans="1:10" x14ac:dyDescent="0.25">
      <c r="A5671" s="9">
        <v>7825432967</v>
      </c>
      <c r="B5671" s="10" t="s">
        <v>5304</v>
      </c>
      <c r="C5671" s="13" t="str">
        <f>IF(B5671="","не указан"&amp;COUNTIF($A$3:$A5671,A5671),B5671)</f>
        <v>Детский сад подразделение №1</v>
      </c>
      <c r="D5671" s="10" t="str">
        <f t="shared" si="176"/>
        <v>7825432967Детский сад подразделение №1</v>
      </c>
      <c r="E5671" s="10" t="s">
        <v>5305</v>
      </c>
      <c r="F5671" s="10" t="s">
        <v>16</v>
      </c>
      <c r="G5671" s="10" t="s">
        <v>2118</v>
      </c>
      <c r="H5671" s="11" t="s">
        <v>2138</v>
      </c>
      <c r="I5671" s="2">
        <f t="shared" si="177"/>
        <v>1</v>
      </c>
      <c r="J5671" s="2" t="s">
        <v>11974</v>
      </c>
    </row>
    <row r="5672" spans="1:10" x14ac:dyDescent="0.25">
      <c r="A5672" s="12">
        <v>7825433400</v>
      </c>
      <c r="B5672" s="13" t="s">
        <v>2433</v>
      </c>
      <c r="C5672" s="13" t="str">
        <f>IF(B5672="","не указан"&amp;COUNTIF($A$3:$A5672,A5672),B5672)</f>
        <v>Санкт-Петербургское государственное бюджетное нетиповое образовательное учреждение "Санкт-Петербургский музыкальный лицей"</v>
      </c>
      <c r="D5672" s="10" t="str">
        <f t="shared" si="176"/>
        <v>7825433400Санкт-Петербургское государственное бюджетное нетиповое образовательное учреждение "Санкт-Петербургский музыкальный лицей"</v>
      </c>
      <c r="E5672" s="13" t="s">
        <v>10090</v>
      </c>
      <c r="F5672" s="13" t="s">
        <v>2243</v>
      </c>
      <c r="G5672" s="13" t="s">
        <v>2428</v>
      </c>
      <c r="H5672" s="14" t="s">
        <v>2433</v>
      </c>
      <c r="I5672" s="2">
        <f t="shared" si="177"/>
        <v>1</v>
      </c>
      <c r="J5672" s="2" t="s">
        <v>11974</v>
      </c>
    </row>
    <row r="5673" spans="1:10" x14ac:dyDescent="0.25">
      <c r="A5673" s="9">
        <v>7825433784</v>
      </c>
      <c r="B5673" s="13"/>
      <c r="C5673" s="13" t="str">
        <f>IF(B5673="","не указан"&amp;COUNTIF($A$3:$A5673,A5673),B5673)</f>
        <v>не указан1</v>
      </c>
      <c r="D5673" s="10" t="str">
        <f t="shared" si="176"/>
        <v>7825433784не указан1</v>
      </c>
      <c r="E5673" s="10"/>
      <c r="F5673" s="10" t="s">
        <v>2243</v>
      </c>
      <c r="G5673" s="10" t="s">
        <v>2428</v>
      </c>
      <c r="H5673" s="11" t="s">
        <v>2543</v>
      </c>
      <c r="I5673" s="2">
        <f t="shared" si="177"/>
        <v>1</v>
      </c>
      <c r="J5673" s="2" t="s">
        <v>11974</v>
      </c>
    </row>
    <row r="5674" spans="1:10" x14ac:dyDescent="0.25">
      <c r="A5674" s="12">
        <v>7825433872</v>
      </c>
      <c r="B5674" s="13"/>
      <c r="C5674" s="13" t="str">
        <f>IF(B5674="","не указан"&amp;COUNTIF($A$3:$A5674,A5674),B5674)</f>
        <v>не указан1</v>
      </c>
      <c r="D5674" s="10" t="str">
        <f t="shared" si="176"/>
        <v>7825433872не указан1</v>
      </c>
      <c r="E5674" s="13"/>
      <c r="F5674" s="13" t="s">
        <v>16</v>
      </c>
      <c r="G5674" s="13" t="s">
        <v>2118</v>
      </c>
      <c r="H5674" s="14" t="s">
        <v>2128</v>
      </c>
      <c r="I5674" s="2">
        <f t="shared" si="177"/>
        <v>1</v>
      </c>
      <c r="J5674" s="2" t="s">
        <v>11974</v>
      </c>
    </row>
    <row r="5675" spans="1:10" x14ac:dyDescent="0.25">
      <c r="A5675" s="9">
        <v>7825433914</v>
      </c>
      <c r="B5675" s="13"/>
      <c r="C5675" s="13" t="str">
        <f>IF(B5675="","не указан"&amp;COUNTIF($A$3:$A5675,A5675),B5675)</f>
        <v>не указан1</v>
      </c>
      <c r="D5675" s="10" t="str">
        <f t="shared" si="176"/>
        <v>7825433914не указан1</v>
      </c>
      <c r="E5675" s="10" t="s">
        <v>5144</v>
      </c>
      <c r="F5675" s="10" t="s">
        <v>16</v>
      </c>
      <c r="G5675" s="10" t="s">
        <v>2118</v>
      </c>
      <c r="H5675" s="11" t="s">
        <v>2132</v>
      </c>
      <c r="I5675" s="2">
        <f t="shared" si="177"/>
        <v>1</v>
      </c>
      <c r="J5675" s="2" t="s">
        <v>11974</v>
      </c>
    </row>
    <row r="5676" spans="1:10" x14ac:dyDescent="0.25">
      <c r="A5676" s="12">
        <v>7825433946</v>
      </c>
      <c r="B5676" s="13" t="s">
        <v>4099</v>
      </c>
      <c r="C5676" s="13" t="str">
        <f>IF(B5676="","не указан"&amp;COUNTIF($A$3:$A5676,A5676),B5676)</f>
        <v>ГБУ ДО ЦВР, Санкт-Петербург, ул. Правды, д.8,лит. Д</v>
      </c>
      <c r="D5676" s="10" t="str">
        <f t="shared" si="176"/>
        <v>7825433946ГБУ ДО ЦВР, Санкт-Петербург, ул. Правды, д.8,лит. Д</v>
      </c>
      <c r="E5676" s="13" t="s">
        <v>4100</v>
      </c>
      <c r="F5676" s="13" t="s">
        <v>16</v>
      </c>
      <c r="G5676" s="13" t="s">
        <v>2118</v>
      </c>
      <c r="H5676" s="14" t="s">
        <v>2218</v>
      </c>
      <c r="I5676" s="2">
        <f t="shared" si="177"/>
        <v>4</v>
      </c>
      <c r="J5676" s="2" t="s">
        <v>11974</v>
      </c>
    </row>
    <row r="5677" spans="1:10" x14ac:dyDescent="0.25">
      <c r="A5677" s="9">
        <v>7825433946</v>
      </c>
      <c r="B5677" s="10" t="s">
        <v>4101</v>
      </c>
      <c r="C5677" s="13" t="str">
        <f>IF(B5677="","не указан"&amp;COUNTIF($A$3:$A5677,A5677),B5677)</f>
        <v>ГБУ ДО ЦВР, Санкт-Петербург, ул. Херсонская, д.2/9, лит. Б</v>
      </c>
      <c r="D5677" s="10" t="str">
        <f t="shared" si="176"/>
        <v>7825433946ГБУ ДО ЦВР, Санкт-Петербург, ул. Херсонская, д.2/9, лит. Б</v>
      </c>
      <c r="E5677" s="10" t="s">
        <v>4102</v>
      </c>
      <c r="F5677" s="10" t="s">
        <v>16</v>
      </c>
      <c r="G5677" s="10" t="s">
        <v>2118</v>
      </c>
      <c r="H5677" s="11" t="s">
        <v>2218</v>
      </c>
      <c r="I5677" s="2">
        <f t="shared" si="177"/>
        <v>3</v>
      </c>
      <c r="J5677" s="2" t="s">
        <v>11974</v>
      </c>
    </row>
    <row r="5678" spans="1:10" x14ac:dyDescent="0.25">
      <c r="A5678" s="12">
        <v>7825433946</v>
      </c>
      <c r="B5678" s="13" t="s">
        <v>5668</v>
      </c>
      <c r="C5678" s="13" t="str">
        <f>IF(B5678="","не указан"&amp;COUNTIF($A$3:$A5678,A5678),B5678)</f>
        <v>Дополнительное образование детей лит.А</v>
      </c>
      <c r="D5678" s="10" t="str">
        <f t="shared" si="176"/>
        <v>7825433946Дополнительное образование детей лит.А</v>
      </c>
      <c r="E5678" s="13" t="s">
        <v>5669</v>
      </c>
      <c r="F5678" s="13" t="s">
        <v>16</v>
      </c>
      <c r="G5678" s="13" t="s">
        <v>2118</v>
      </c>
      <c r="H5678" s="14" t="s">
        <v>2218</v>
      </c>
      <c r="I5678" s="2">
        <f t="shared" si="177"/>
        <v>2</v>
      </c>
      <c r="J5678" s="2" t="s">
        <v>11974</v>
      </c>
    </row>
    <row r="5679" spans="1:10" x14ac:dyDescent="0.25">
      <c r="A5679" s="9">
        <v>7825433946</v>
      </c>
      <c r="B5679" s="10" t="s">
        <v>5670</v>
      </c>
      <c r="C5679" s="13" t="str">
        <f>IF(B5679="","не указан"&amp;COUNTIF($A$3:$A5679,A5679),B5679)</f>
        <v>Дополнительное образование корп.3</v>
      </c>
      <c r="D5679" s="10" t="str">
        <f t="shared" si="176"/>
        <v>7825433946Дополнительное образование корп.3</v>
      </c>
      <c r="E5679" s="10" t="s">
        <v>5671</v>
      </c>
      <c r="F5679" s="10" t="s">
        <v>16</v>
      </c>
      <c r="G5679" s="10" t="s">
        <v>2118</v>
      </c>
      <c r="H5679" s="11" t="s">
        <v>2218</v>
      </c>
      <c r="I5679" s="2">
        <f t="shared" si="177"/>
        <v>1</v>
      </c>
      <c r="J5679" s="2" t="s">
        <v>11974</v>
      </c>
    </row>
    <row r="5680" spans="1:10" x14ac:dyDescent="0.25">
      <c r="A5680" s="12">
        <v>7825433953</v>
      </c>
      <c r="B5680" s="13" t="s">
        <v>4339</v>
      </c>
      <c r="C5680" s="13" t="str">
        <f>IF(B5680="","не указан"&amp;COUNTIF($A$3:$A5680,A5680),B5680)</f>
        <v>Государственное бюджетное дошкольное образовательное учреждение детский сад № 116 Центрального района Санкт-Петербурга</v>
      </c>
      <c r="D5680" s="10" t="str">
        <f t="shared" si="176"/>
        <v>7825433953Государственное бюджетное дошкольное образовательное учреждение детский сад № 116 Центрального района Санкт-Петербурга</v>
      </c>
      <c r="E5680" s="13" t="s">
        <v>4340</v>
      </c>
      <c r="F5680" s="13" t="s">
        <v>16</v>
      </c>
      <c r="G5680" s="13" t="s">
        <v>2118</v>
      </c>
      <c r="H5680" s="14" t="s">
        <v>2127</v>
      </c>
      <c r="I5680" s="2">
        <f t="shared" si="177"/>
        <v>2</v>
      </c>
      <c r="J5680" s="2" t="s">
        <v>11974</v>
      </c>
    </row>
    <row r="5681" spans="1:10" x14ac:dyDescent="0.25">
      <c r="A5681" s="9">
        <v>7825433953</v>
      </c>
      <c r="B5681" s="10" t="s">
        <v>4341</v>
      </c>
      <c r="C5681" s="13" t="str">
        <f>IF(B5681="","не указан"&amp;COUNTIF($A$3:$A5681,A5681),B5681)</f>
        <v>Государственное бюджетное дошкольное образовательное учреждение детский сад № 116 Центрального района Санкт-Петербурга, вторая площадка</v>
      </c>
      <c r="D5681" s="10" t="str">
        <f t="shared" si="176"/>
        <v>7825433953Государственное бюджетное дошкольное образовательное учреждение детский сад № 116 Центрального района Санкт-Петербурга, вторая площадка</v>
      </c>
      <c r="E5681" s="10" t="s">
        <v>4342</v>
      </c>
      <c r="F5681" s="10" t="s">
        <v>16</v>
      </c>
      <c r="G5681" s="10" t="s">
        <v>2118</v>
      </c>
      <c r="H5681" s="11" t="s">
        <v>2127</v>
      </c>
      <c r="I5681" s="2">
        <f t="shared" si="177"/>
        <v>1</v>
      </c>
      <c r="J5681" s="2" t="s">
        <v>11974</v>
      </c>
    </row>
    <row r="5682" spans="1:10" x14ac:dyDescent="0.25">
      <c r="A5682" s="12">
        <v>7825434040</v>
      </c>
      <c r="B5682" s="13" t="s">
        <v>3918</v>
      </c>
      <c r="C5682" s="13" t="str">
        <f>IF(B5682="","не указан"&amp;COUNTIF($A$3:$A5682,A5682),B5682)</f>
        <v>ГБДОУ Детский сад №155 комбинированного вида Центрального района Санкт-Петербурга</v>
      </c>
      <c r="D5682" s="10" t="str">
        <f t="shared" si="176"/>
        <v>7825434040ГБДОУ Детский сад №155 комбинированного вида Центрального района Санкт-Петербурга</v>
      </c>
      <c r="E5682" s="13" t="s">
        <v>3919</v>
      </c>
      <c r="F5682" s="13" t="s">
        <v>16</v>
      </c>
      <c r="G5682" s="13" t="s">
        <v>2118</v>
      </c>
      <c r="H5682" s="14" t="s">
        <v>2135</v>
      </c>
      <c r="I5682" s="2">
        <f t="shared" si="177"/>
        <v>3</v>
      </c>
      <c r="J5682" s="2" t="s">
        <v>11974</v>
      </c>
    </row>
    <row r="5683" spans="1:10" x14ac:dyDescent="0.25">
      <c r="A5683" s="9">
        <v>7825434040</v>
      </c>
      <c r="B5683" s="10" t="s">
        <v>4360</v>
      </c>
      <c r="C5683" s="13" t="str">
        <f>IF(B5683="","не указан"&amp;COUNTIF($A$3:$A5683,A5683),B5683)</f>
        <v>Государственное бюджетное дошкольное образовательное учреждение детский сад № 155 комбинированного вида Центрального района Санкт-Петербурга"</v>
      </c>
      <c r="D5683" s="10" t="str">
        <f t="shared" si="176"/>
        <v>7825434040Государственное бюджетное дошкольное образовательное учреждение детский сад № 155 комбинированного вида Центрального района Санкт-Петербурга"</v>
      </c>
      <c r="E5683" s="10" t="s">
        <v>4361</v>
      </c>
      <c r="F5683" s="10" t="s">
        <v>16</v>
      </c>
      <c r="G5683" s="10" t="s">
        <v>2118</v>
      </c>
      <c r="H5683" s="11" t="s">
        <v>2135</v>
      </c>
      <c r="I5683" s="2">
        <f t="shared" si="177"/>
        <v>2</v>
      </c>
      <c r="J5683" s="2" t="s">
        <v>11974</v>
      </c>
    </row>
    <row r="5684" spans="1:10" x14ac:dyDescent="0.25">
      <c r="A5684" s="12">
        <v>7825434040</v>
      </c>
      <c r="B5684" s="13"/>
      <c r="C5684" s="13" t="str">
        <f>IF(B5684="","не указан"&amp;COUNTIF($A$3:$A5684,A5684),B5684)</f>
        <v>не указан3</v>
      </c>
      <c r="D5684" s="10" t="str">
        <f t="shared" si="176"/>
        <v>7825434040не указан3</v>
      </c>
      <c r="E5684" s="13" t="s">
        <v>4143</v>
      </c>
      <c r="F5684" s="13" t="s">
        <v>16</v>
      </c>
      <c r="G5684" s="13" t="s">
        <v>2118</v>
      </c>
      <c r="H5684" s="14" t="s">
        <v>2135</v>
      </c>
      <c r="I5684" s="2">
        <f t="shared" si="177"/>
        <v>1</v>
      </c>
      <c r="J5684" s="2" t="s">
        <v>11974</v>
      </c>
    </row>
    <row r="5685" spans="1:10" x14ac:dyDescent="0.25">
      <c r="A5685" s="9">
        <v>7825435608</v>
      </c>
      <c r="B5685" s="13"/>
      <c r="C5685" s="13" t="str">
        <f>IF(B5685="","не указан"&amp;COUNTIF($A$3:$A5685,A5685),B5685)</f>
        <v>не указан1</v>
      </c>
      <c r="D5685" s="10" t="str">
        <f t="shared" si="176"/>
        <v>7825435608не указан1</v>
      </c>
      <c r="E5685" s="10" t="s">
        <v>8832</v>
      </c>
      <c r="F5685" s="10" t="s">
        <v>2243</v>
      </c>
      <c r="G5685" s="10" t="s">
        <v>2637</v>
      </c>
      <c r="H5685" s="11" t="s">
        <v>2638</v>
      </c>
      <c r="I5685" s="2">
        <f t="shared" si="177"/>
        <v>3</v>
      </c>
      <c r="J5685" s="2" t="s">
        <v>11974</v>
      </c>
    </row>
    <row r="5686" spans="1:10" x14ac:dyDescent="0.25">
      <c r="A5686" s="12">
        <v>7825435608</v>
      </c>
      <c r="B5686" s="13" t="s">
        <v>8944</v>
      </c>
      <c r="C5686" s="13" t="str">
        <f>IF(B5686="","не указан"&amp;COUNTIF($A$3:$A5686,A5686),B5686)</f>
        <v>офис1</v>
      </c>
      <c r="D5686" s="10" t="str">
        <f t="shared" si="176"/>
        <v>7825435608офис1</v>
      </c>
      <c r="E5686" s="13" t="s">
        <v>8945</v>
      </c>
      <c r="F5686" s="13" t="s">
        <v>2243</v>
      </c>
      <c r="G5686" s="13" t="s">
        <v>2637</v>
      </c>
      <c r="H5686" s="14" t="s">
        <v>2638</v>
      </c>
      <c r="I5686" s="2">
        <f t="shared" si="177"/>
        <v>2</v>
      </c>
      <c r="J5686" s="2" t="s">
        <v>11974</v>
      </c>
    </row>
    <row r="5687" spans="1:10" x14ac:dyDescent="0.25">
      <c r="A5687" s="9">
        <v>7825435608</v>
      </c>
      <c r="B5687" s="10" t="s">
        <v>11731</v>
      </c>
      <c r="C5687" s="13" t="str">
        <f>IF(B5687="","не указан"&amp;COUNTIF($A$3:$A5687,A5687),B5687)</f>
        <v>Центральный офис</v>
      </c>
      <c r="D5687" s="10" t="str">
        <f t="shared" si="176"/>
        <v>7825435608Центральный офис</v>
      </c>
      <c r="E5687" s="10" t="s">
        <v>10127</v>
      </c>
      <c r="F5687" s="10" t="s">
        <v>2243</v>
      </c>
      <c r="G5687" s="10" t="s">
        <v>2637</v>
      </c>
      <c r="H5687" s="11" t="s">
        <v>2638</v>
      </c>
      <c r="I5687" s="2">
        <f t="shared" si="177"/>
        <v>1</v>
      </c>
      <c r="J5687" s="2" t="s">
        <v>11974</v>
      </c>
    </row>
    <row r="5688" spans="1:10" x14ac:dyDescent="0.25">
      <c r="A5688" s="12">
        <v>7825438398</v>
      </c>
      <c r="B5688" s="13"/>
      <c r="C5688" s="13" t="str">
        <f>IF(B5688="","не указан"&amp;COUNTIF($A$3:$A5688,A5688),B5688)</f>
        <v>не указан1</v>
      </c>
      <c r="D5688" s="10" t="str">
        <f t="shared" si="176"/>
        <v>7825438398не указан1</v>
      </c>
      <c r="E5688" s="13" t="s">
        <v>11778</v>
      </c>
      <c r="F5688" s="13" t="s">
        <v>2243</v>
      </c>
      <c r="G5688" s="13" t="s">
        <v>2428</v>
      </c>
      <c r="H5688" s="14" t="s">
        <v>2485</v>
      </c>
      <c r="I5688" s="2">
        <f t="shared" si="177"/>
        <v>1</v>
      </c>
      <c r="J5688" s="2" t="s">
        <v>11974</v>
      </c>
    </row>
    <row r="5689" spans="1:10" x14ac:dyDescent="0.25">
      <c r="A5689" s="9">
        <v>7825439916</v>
      </c>
      <c r="B5689" s="13"/>
      <c r="C5689" s="13" t="str">
        <f>IF(B5689="","не указан"&amp;COUNTIF($A$3:$A5689,A5689),B5689)</f>
        <v>не указан1</v>
      </c>
      <c r="D5689" s="10" t="str">
        <f t="shared" si="176"/>
        <v>7825439916не указан1</v>
      </c>
      <c r="E5689" s="10"/>
      <c r="F5689" s="10" t="s">
        <v>16</v>
      </c>
      <c r="G5689" s="10" t="s">
        <v>2118</v>
      </c>
      <c r="H5689" s="11" t="s">
        <v>2192</v>
      </c>
      <c r="I5689" s="2">
        <f t="shared" si="177"/>
        <v>2</v>
      </c>
      <c r="J5689" s="2" t="s">
        <v>11974</v>
      </c>
    </row>
    <row r="5690" spans="1:10" x14ac:dyDescent="0.25">
      <c r="A5690" s="12">
        <v>7825439916</v>
      </c>
      <c r="B5690" s="13"/>
      <c r="C5690" s="13" t="str">
        <f>IF(B5690="","не указан"&amp;COUNTIF($A$3:$A5690,A5690),B5690)</f>
        <v>не указан2</v>
      </c>
      <c r="D5690" s="10" t="str">
        <f t="shared" si="176"/>
        <v>7825439916не указан2</v>
      </c>
      <c r="E5690" s="13" t="s">
        <v>6629</v>
      </c>
      <c r="F5690" s="13" t="s">
        <v>16</v>
      </c>
      <c r="G5690" s="13" t="s">
        <v>2118</v>
      </c>
      <c r="H5690" s="14" t="s">
        <v>2192</v>
      </c>
      <c r="I5690" s="2">
        <f t="shared" si="177"/>
        <v>1</v>
      </c>
      <c r="J5690" s="2" t="s">
        <v>11974</v>
      </c>
    </row>
    <row r="5691" spans="1:10" x14ac:dyDescent="0.25">
      <c r="A5691" s="9">
        <v>7825440277</v>
      </c>
      <c r="B5691" s="10" t="s">
        <v>3213</v>
      </c>
      <c r="C5691" s="13" t="str">
        <f>IF(B5691="","не указан"&amp;COUNTIF($A$3:$A5691,A5691),B5691)</f>
        <v>Актовый зал</v>
      </c>
      <c r="D5691" s="10" t="str">
        <f t="shared" si="176"/>
        <v>7825440277Актовый зал</v>
      </c>
      <c r="E5691" s="10" t="s">
        <v>3214</v>
      </c>
      <c r="F5691" s="10" t="s">
        <v>2243</v>
      </c>
      <c r="G5691" s="10" t="s">
        <v>2548</v>
      </c>
      <c r="H5691" s="11" t="s">
        <v>2549</v>
      </c>
      <c r="I5691" s="2">
        <f t="shared" si="177"/>
        <v>3</v>
      </c>
      <c r="J5691" s="2" t="s">
        <v>11974</v>
      </c>
    </row>
    <row r="5692" spans="1:10" x14ac:dyDescent="0.25">
      <c r="A5692" s="12">
        <v>7825440277</v>
      </c>
      <c r="B5692" s="13"/>
      <c r="C5692" s="13" t="str">
        <f>IF(B5692="","не указан"&amp;COUNTIF($A$3:$A5692,A5692),B5692)</f>
        <v>не указан2</v>
      </c>
      <c r="D5692" s="10" t="str">
        <f t="shared" si="176"/>
        <v>7825440277не указан2</v>
      </c>
      <c r="E5692" s="13" t="s">
        <v>4207</v>
      </c>
      <c r="F5692" s="13" t="s">
        <v>2243</v>
      </c>
      <c r="G5692" s="13" t="s">
        <v>2548</v>
      </c>
      <c r="H5692" s="14" t="s">
        <v>2549</v>
      </c>
      <c r="I5692" s="2">
        <f t="shared" si="177"/>
        <v>2</v>
      </c>
      <c r="J5692" s="2" t="s">
        <v>11974</v>
      </c>
    </row>
    <row r="5693" spans="1:10" x14ac:dyDescent="0.25">
      <c r="A5693" s="9">
        <v>7825440277</v>
      </c>
      <c r="B5693" s="10" t="s">
        <v>6871</v>
      </c>
      <c r="C5693" s="13" t="str">
        <f>IF(B5693="","не указан"&amp;COUNTIF($A$3:$A5693,A5693),B5693)</f>
        <v>Концертный комплекс</v>
      </c>
      <c r="D5693" s="10" t="str">
        <f t="shared" si="176"/>
        <v>7825440277Концертный комплекс</v>
      </c>
      <c r="E5693" s="10" t="s">
        <v>6872</v>
      </c>
      <c r="F5693" s="10" t="s">
        <v>2243</v>
      </c>
      <c r="G5693" s="10" t="s">
        <v>2548</v>
      </c>
      <c r="H5693" s="11" t="s">
        <v>2549</v>
      </c>
      <c r="I5693" s="2">
        <f t="shared" si="177"/>
        <v>1</v>
      </c>
      <c r="J5693" s="2" t="s">
        <v>11974</v>
      </c>
    </row>
    <row r="5694" spans="1:10" x14ac:dyDescent="0.25">
      <c r="A5694" s="12">
        <v>7825440527</v>
      </c>
      <c r="B5694" s="13" t="s">
        <v>11201</v>
      </c>
      <c r="C5694" s="13" t="str">
        <f>IF(B5694="","не указан"&amp;COUNTIF($A$3:$A5694,A5694),B5694)</f>
        <v>учебное заведение</v>
      </c>
      <c r="D5694" s="10" t="str">
        <f t="shared" si="176"/>
        <v>7825440527учебное заведение</v>
      </c>
      <c r="E5694" s="13"/>
      <c r="F5694" s="13" t="s">
        <v>2243</v>
      </c>
      <c r="G5694" s="13" t="s">
        <v>2428</v>
      </c>
      <c r="H5694" s="14" t="s">
        <v>2453</v>
      </c>
      <c r="I5694" s="2">
        <f t="shared" si="177"/>
        <v>1</v>
      </c>
      <c r="J5694" s="2" t="s">
        <v>11974</v>
      </c>
    </row>
    <row r="5695" spans="1:10" x14ac:dyDescent="0.25">
      <c r="A5695" s="9">
        <v>7825440534</v>
      </c>
      <c r="B5695" s="10" t="s">
        <v>2790</v>
      </c>
      <c r="C5695" s="13" t="str">
        <f>IF(B5695="","не указан"&amp;COUNTIF($A$3:$A5695,A5695),B5695)</f>
        <v>"Невский 19"</v>
      </c>
      <c r="D5695" s="10" t="str">
        <f t="shared" si="176"/>
        <v>7825440534"Невский 19"</v>
      </c>
      <c r="E5695" s="10"/>
      <c r="F5695" s="10" t="s">
        <v>2243</v>
      </c>
      <c r="G5695" s="10" t="s">
        <v>2428</v>
      </c>
      <c r="H5695" s="11" t="s">
        <v>2501</v>
      </c>
      <c r="I5695" s="2">
        <f t="shared" si="177"/>
        <v>10</v>
      </c>
      <c r="J5695" s="2" t="s">
        <v>11974</v>
      </c>
    </row>
    <row r="5696" spans="1:10" x14ac:dyDescent="0.25">
      <c r="A5696" s="12">
        <v>7825440534</v>
      </c>
      <c r="B5696" s="13" t="s">
        <v>3518</v>
      </c>
      <c r="C5696" s="13" t="str">
        <f>IF(B5696="","не указан"&amp;COUNTIF($A$3:$A5696,A5696),B5696)</f>
        <v>Благовещенская усыпальница</v>
      </c>
      <c r="D5696" s="10" t="str">
        <f t="shared" si="176"/>
        <v>7825440534Благовещенская усыпальница</v>
      </c>
      <c r="E5696" s="13" t="s">
        <v>3519</v>
      </c>
      <c r="F5696" s="13" t="s">
        <v>2243</v>
      </c>
      <c r="G5696" s="13" t="s">
        <v>2428</v>
      </c>
      <c r="H5696" s="14" t="s">
        <v>2501</v>
      </c>
      <c r="I5696" s="2">
        <f t="shared" si="177"/>
        <v>9</v>
      </c>
      <c r="J5696" s="2" t="s">
        <v>11974</v>
      </c>
    </row>
    <row r="5697" spans="1:10" x14ac:dyDescent="0.25">
      <c r="A5697" s="9">
        <v>7825440534</v>
      </c>
      <c r="B5697" s="10" t="s">
        <v>3715</v>
      </c>
      <c r="C5697" s="13" t="str">
        <f>IF(B5697="","не указан"&amp;COUNTIF($A$3:$A5697,A5697),B5697)</f>
        <v>Выставочный зал</v>
      </c>
      <c r="D5697" s="10" t="str">
        <f t="shared" si="176"/>
        <v>7825440534Выставочный зал</v>
      </c>
      <c r="E5697" s="10" t="s">
        <v>3716</v>
      </c>
      <c r="F5697" s="10" t="s">
        <v>2243</v>
      </c>
      <c r="G5697" s="10" t="s">
        <v>2428</v>
      </c>
      <c r="H5697" s="11" t="s">
        <v>2501</v>
      </c>
      <c r="I5697" s="2">
        <f t="shared" si="177"/>
        <v>8</v>
      </c>
      <c r="J5697" s="2" t="s">
        <v>11974</v>
      </c>
    </row>
    <row r="5698" spans="1:10" x14ac:dyDescent="0.25">
      <c r="A5698" s="12">
        <v>7825440534</v>
      </c>
      <c r="B5698" s="13" t="s">
        <v>5459</v>
      </c>
      <c r="C5698" s="13" t="str">
        <f>IF(B5698="","не указан"&amp;COUNTIF($A$3:$A5698,A5698),B5698)</f>
        <v>Дирекция, Новый выставочный зал</v>
      </c>
      <c r="D5698" s="10" t="str">
        <f t="shared" si="176"/>
        <v>7825440534Дирекция, Новый выставочный зал</v>
      </c>
      <c r="E5698" s="13" t="s">
        <v>5460</v>
      </c>
      <c r="F5698" s="13" t="s">
        <v>2243</v>
      </c>
      <c r="G5698" s="13" t="s">
        <v>2428</v>
      </c>
      <c r="H5698" s="14" t="s">
        <v>2501</v>
      </c>
      <c r="I5698" s="2">
        <f t="shared" si="177"/>
        <v>7</v>
      </c>
      <c r="J5698" s="2" t="s">
        <v>11974</v>
      </c>
    </row>
    <row r="5699" spans="1:10" x14ac:dyDescent="0.25">
      <c r="A5699" s="9">
        <v>7825440534</v>
      </c>
      <c r="B5699" s="10" t="s">
        <v>7067</v>
      </c>
      <c r="C5699" s="13" t="str">
        <f>IF(B5699="","не указан"&amp;COUNTIF($A$3:$A5699,A5699),B5699)</f>
        <v>Лазаревская усыпальница</v>
      </c>
      <c r="D5699" s="10" t="str">
        <f t="shared" si="176"/>
        <v>7825440534Лазаревская усыпальница</v>
      </c>
      <c r="E5699" s="10" t="s">
        <v>7068</v>
      </c>
      <c r="F5699" s="10" t="s">
        <v>2243</v>
      </c>
      <c r="G5699" s="10" t="s">
        <v>2428</v>
      </c>
      <c r="H5699" s="11" t="s">
        <v>2501</v>
      </c>
      <c r="I5699" s="2">
        <f t="shared" si="177"/>
        <v>6</v>
      </c>
      <c r="J5699" s="2" t="s">
        <v>11974</v>
      </c>
    </row>
    <row r="5700" spans="1:10" x14ac:dyDescent="0.25">
      <c r="A5700" s="12">
        <v>7825440534</v>
      </c>
      <c r="B5700" s="13" t="s">
        <v>7253</v>
      </c>
      <c r="C5700" s="13" t="str">
        <f>IF(B5700="","не указан"&amp;COUNTIF($A$3:$A5700,A5700),B5700)</f>
        <v>Литераторские мостки</v>
      </c>
      <c r="D5700" s="10" t="str">
        <f t="shared" ref="D5700:D5763" si="178">A5700&amp;C5700</f>
        <v>7825440534Литераторские мостки</v>
      </c>
      <c r="E5700" s="13" t="s">
        <v>7254</v>
      </c>
      <c r="F5700" s="13" t="s">
        <v>2243</v>
      </c>
      <c r="G5700" s="13" t="s">
        <v>2428</v>
      </c>
      <c r="H5700" s="14" t="s">
        <v>2501</v>
      </c>
      <c r="I5700" s="2">
        <f t="shared" ref="I5700:I5763" si="179">COUNTIF(A5700:A12431,A5700)</f>
        <v>5</v>
      </c>
      <c r="J5700" s="2" t="s">
        <v>11974</v>
      </c>
    </row>
    <row r="5701" spans="1:10" x14ac:dyDescent="0.25">
      <c r="A5701" s="9">
        <v>7825440534</v>
      </c>
      <c r="B5701" s="10" t="s">
        <v>7278</v>
      </c>
      <c r="C5701" s="13" t="str">
        <f>IF(B5701="","не указан"&amp;COUNTIF($A$3:$A5701,A5701),B5701)</f>
        <v>Мастерская Аникушина</v>
      </c>
      <c r="D5701" s="10" t="str">
        <f t="shared" si="178"/>
        <v>7825440534Мастерская Аникушина</v>
      </c>
      <c r="E5701" s="10" t="s">
        <v>7279</v>
      </c>
      <c r="F5701" s="10" t="s">
        <v>2243</v>
      </c>
      <c r="G5701" s="10" t="s">
        <v>2428</v>
      </c>
      <c r="H5701" s="11" t="s">
        <v>2501</v>
      </c>
      <c r="I5701" s="2">
        <f t="shared" si="179"/>
        <v>4</v>
      </c>
      <c r="J5701" s="2" t="s">
        <v>11974</v>
      </c>
    </row>
    <row r="5702" spans="1:10" x14ac:dyDescent="0.25">
      <c r="A5702" s="12">
        <v>7825440534</v>
      </c>
      <c r="B5702" s="13" t="s">
        <v>7464</v>
      </c>
      <c r="C5702" s="13" t="str">
        <f>IF(B5702="","не указан"&amp;COUNTIF($A$3:$A5702,A5702),B5702)</f>
        <v>Нарвские триумфальные ворота</v>
      </c>
      <c r="D5702" s="10" t="str">
        <f t="shared" si="178"/>
        <v>7825440534Нарвские триумфальные ворота</v>
      </c>
      <c r="E5702" s="13" t="s">
        <v>7465</v>
      </c>
      <c r="F5702" s="13" t="s">
        <v>2243</v>
      </c>
      <c r="G5702" s="13" t="s">
        <v>2428</v>
      </c>
      <c r="H5702" s="14" t="s">
        <v>2501</v>
      </c>
      <c r="I5702" s="2">
        <f t="shared" si="179"/>
        <v>3</v>
      </c>
      <c r="J5702" s="2" t="s">
        <v>11974</v>
      </c>
    </row>
    <row r="5703" spans="1:10" x14ac:dyDescent="0.25">
      <c r="A5703" s="9">
        <v>7825440534</v>
      </c>
      <c r="B5703" s="10" t="s">
        <v>10024</v>
      </c>
      <c r="C5703" s="13" t="str">
        <f>IF(B5703="","не указан"&amp;COUNTIF($A$3:$A5703,A5703),B5703)</f>
        <v>Реставрационные мастерские</v>
      </c>
      <c r="D5703" s="10" t="str">
        <f t="shared" si="178"/>
        <v>7825440534Реставрационные мастерские</v>
      </c>
      <c r="E5703" s="10" t="s">
        <v>10025</v>
      </c>
      <c r="F5703" s="10" t="s">
        <v>2243</v>
      </c>
      <c r="G5703" s="10" t="s">
        <v>2428</v>
      </c>
      <c r="H5703" s="11" t="s">
        <v>2501</v>
      </c>
      <c r="I5703" s="2">
        <f t="shared" si="179"/>
        <v>2</v>
      </c>
      <c r="J5703" s="2" t="s">
        <v>11974</v>
      </c>
    </row>
    <row r="5704" spans="1:10" x14ac:dyDescent="0.25">
      <c r="A5704" s="12">
        <v>7825440534</v>
      </c>
      <c r="B5704" s="13" t="s">
        <v>11565</v>
      </c>
      <c r="C5704" s="13" t="str">
        <f>IF(B5704="","не указан"&amp;COUNTIF($A$3:$A5704,A5704),B5704)</f>
        <v>Хозяйственное здание</v>
      </c>
      <c r="D5704" s="10" t="str">
        <f t="shared" si="178"/>
        <v>7825440534Хозяйственное здание</v>
      </c>
      <c r="E5704" s="13" t="s">
        <v>11566</v>
      </c>
      <c r="F5704" s="13" t="s">
        <v>2243</v>
      </c>
      <c r="G5704" s="13" t="s">
        <v>2428</v>
      </c>
      <c r="H5704" s="14" t="s">
        <v>2501</v>
      </c>
      <c r="I5704" s="2">
        <f t="shared" si="179"/>
        <v>1</v>
      </c>
      <c r="J5704" s="2" t="s">
        <v>11974</v>
      </c>
    </row>
    <row r="5705" spans="1:10" x14ac:dyDescent="0.25">
      <c r="A5705" s="9">
        <v>7825441087</v>
      </c>
      <c r="B5705" s="10" t="s">
        <v>9739</v>
      </c>
      <c r="C5705" s="13" t="str">
        <f>IF(B5705="","не указан"&amp;COUNTIF($A$3:$A5705,A5705),B5705)</f>
        <v>Помещение для проведения мастер-классов</v>
      </c>
      <c r="D5705" s="10" t="str">
        <f t="shared" si="178"/>
        <v>7825441087Помещение для проведения мастер-классов</v>
      </c>
      <c r="E5705" s="10" t="s">
        <v>9740</v>
      </c>
      <c r="F5705" s="10" t="s">
        <v>2243</v>
      </c>
      <c r="G5705" s="10" t="s">
        <v>2428</v>
      </c>
      <c r="H5705" s="11" t="s">
        <v>2451</v>
      </c>
      <c r="I5705" s="2">
        <f t="shared" si="179"/>
        <v>2</v>
      </c>
      <c r="J5705" s="2" t="s">
        <v>11974</v>
      </c>
    </row>
    <row r="5706" spans="1:10" x14ac:dyDescent="0.25">
      <c r="A5706" s="12">
        <v>7825441087</v>
      </c>
      <c r="B5706" s="13" t="s">
        <v>9801</v>
      </c>
      <c r="C5706" s="13" t="str">
        <f>IF(B5706="","не указан"&amp;COUNTIF($A$3:$A5706,A5706),B5706)</f>
        <v>Помещение художественной школы на первом этаже жилого дома</v>
      </c>
      <c r="D5706" s="10" t="str">
        <f t="shared" si="178"/>
        <v>7825441087Помещение художественной школы на первом этаже жилого дома</v>
      </c>
      <c r="E5706" s="13" t="s">
        <v>9802</v>
      </c>
      <c r="F5706" s="13" t="s">
        <v>2243</v>
      </c>
      <c r="G5706" s="13" t="s">
        <v>2428</v>
      </c>
      <c r="H5706" s="14" t="s">
        <v>2451</v>
      </c>
      <c r="I5706" s="2">
        <f t="shared" si="179"/>
        <v>1</v>
      </c>
      <c r="J5706" s="2" t="s">
        <v>11974</v>
      </c>
    </row>
    <row r="5707" spans="1:10" x14ac:dyDescent="0.25">
      <c r="A5707" s="9">
        <v>7825441231</v>
      </c>
      <c r="B5707" s="13"/>
      <c r="C5707" s="13" t="str">
        <f>IF(B5707="","не указан"&amp;COUNTIF($A$3:$A5707,A5707),B5707)</f>
        <v>не указан1</v>
      </c>
      <c r="D5707" s="10" t="str">
        <f t="shared" si="178"/>
        <v>7825441231не указан1</v>
      </c>
      <c r="E5707" s="10" t="s">
        <v>11803</v>
      </c>
      <c r="F5707" s="10" t="s">
        <v>16</v>
      </c>
      <c r="G5707" s="10" t="s">
        <v>2118</v>
      </c>
      <c r="H5707" s="11" t="s">
        <v>2191</v>
      </c>
      <c r="I5707" s="2">
        <f t="shared" si="179"/>
        <v>1</v>
      </c>
      <c r="J5707" s="2" t="s">
        <v>11974</v>
      </c>
    </row>
    <row r="5708" spans="1:10" x14ac:dyDescent="0.25">
      <c r="A5708" s="12">
        <v>7825442563</v>
      </c>
      <c r="B5708" s="13" t="s">
        <v>11133</v>
      </c>
      <c r="C5708" s="13" t="str">
        <f>IF(B5708="","не указан"&amp;COUNTIF($A$3:$A5708,A5708),B5708)</f>
        <v>Учебно-административные помещения</v>
      </c>
      <c r="D5708" s="10" t="str">
        <f t="shared" si="178"/>
        <v>7825442563Учебно-административные помещения</v>
      </c>
      <c r="E5708" s="13" t="s">
        <v>8836</v>
      </c>
      <c r="F5708" s="13" t="s">
        <v>2243</v>
      </c>
      <c r="G5708" s="13" t="s">
        <v>2428</v>
      </c>
      <c r="H5708" s="14" t="s">
        <v>2471</v>
      </c>
      <c r="I5708" s="2">
        <f t="shared" si="179"/>
        <v>2</v>
      </c>
      <c r="J5708" s="2" t="s">
        <v>11974</v>
      </c>
    </row>
    <row r="5709" spans="1:10" x14ac:dyDescent="0.25">
      <c r="A5709" s="9">
        <v>7825442563</v>
      </c>
      <c r="B5709" s="10" t="s">
        <v>11138</v>
      </c>
      <c r="C5709" s="13" t="str">
        <f>IF(B5709="","не указан"&amp;COUNTIF($A$3:$A5709,A5709),B5709)</f>
        <v>Учебно-методический фонд</v>
      </c>
      <c r="D5709" s="10" t="str">
        <f t="shared" si="178"/>
        <v>7825442563Учебно-методический фонд</v>
      </c>
      <c r="E5709" s="10" t="s">
        <v>11139</v>
      </c>
      <c r="F5709" s="10" t="s">
        <v>2243</v>
      </c>
      <c r="G5709" s="10" t="s">
        <v>2428</v>
      </c>
      <c r="H5709" s="11" t="s">
        <v>2471</v>
      </c>
      <c r="I5709" s="2">
        <f t="shared" si="179"/>
        <v>1</v>
      </c>
      <c r="J5709" s="2" t="s">
        <v>11974</v>
      </c>
    </row>
    <row r="5710" spans="1:10" x14ac:dyDescent="0.25">
      <c r="A5710" s="12">
        <v>7825442806</v>
      </c>
      <c r="B5710" s="13"/>
      <c r="C5710" s="13" t="str">
        <f>IF(B5710="","не указан"&amp;COUNTIF($A$3:$A5710,A5710),B5710)</f>
        <v>не указан1</v>
      </c>
      <c r="D5710" s="10" t="str">
        <f t="shared" si="178"/>
        <v>7825442806не указан1</v>
      </c>
      <c r="E5710" s="13" t="s">
        <v>6630</v>
      </c>
      <c r="F5710" s="13" t="s">
        <v>2243</v>
      </c>
      <c r="G5710" s="13" t="s">
        <v>2428</v>
      </c>
      <c r="H5710" s="14" t="s">
        <v>2430</v>
      </c>
      <c r="I5710" s="2">
        <f t="shared" si="179"/>
        <v>1</v>
      </c>
      <c r="J5710" s="2" t="s">
        <v>11974</v>
      </c>
    </row>
    <row r="5711" spans="1:10" x14ac:dyDescent="0.25">
      <c r="A5711" s="9">
        <v>7825444176</v>
      </c>
      <c r="B5711" s="10" t="s">
        <v>3528</v>
      </c>
      <c r="C5711" s="13" t="str">
        <f>IF(B5711="","не указан"&amp;COUNTIF($A$3:$A5711,A5711),B5711)</f>
        <v>Блок станция</v>
      </c>
      <c r="D5711" s="10" t="str">
        <f t="shared" si="178"/>
        <v>7825444176Блок станция</v>
      </c>
      <c r="E5711" s="10" t="s">
        <v>3529</v>
      </c>
      <c r="F5711" s="10" t="s">
        <v>2243</v>
      </c>
      <c r="G5711" s="10" t="s">
        <v>2420</v>
      </c>
      <c r="H5711" s="11" t="s">
        <v>2422</v>
      </c>
      <c r="I5711" s="2">
        <f t="shared" si="179"/>
        <v>2</v>
      </c>
      <c r="J5711" s="2" t="s">
        <v>11974</v>
      </c>
    </row>
    <row r="5712" spans="1:10" x14ac:dyDescent="0.25">
      <c r="A5712" s="12">
        <v>7825444176</v>
      </c>
      <c r="B5712" s="13"/>
      <c r="C5712" s="13" t="str">
        <f>IF(B5712="","не указан"&amp;COUNTIF($A$3:$A5712,A5712),B5712)</f>
        <v>не указан2</v>
      </c>
      <c r="D5712" s="10" t="str">
        <f t="shared" si="178"/>
        <v>7825444176не указан2</v>
      </c>
      <c r="E5712" s="13" t="s">
        <v>8952</v>
      </c>
      <c r="F5712" s="13" t="s">
        <v>2243</v>
      </c>
      <c r="G5712" s="13" t="s">
        <v>2420</v>
      </c>
      <c r="H5712" s="14" t="s">
        <v>2422</v>
      </c>
      <c r="I5712" s="2">
        <f t="shared" si="179"/>
        <v>1</v>
      </c>
      <c r="J5712" s="2" t="s">
        <v>11974</v>
      </c>
    </row>
    <row r="5713" spans="1:10" x14ac:dyDescent="0.25">
      <c r="A5713" s="9">
        <v>7825445123</v>
      </c>
      <c r="B5713" s="13"/>
      <c r="C5713" s="13" t="str">
        <f>IF(B5713="","не указан"&amp;COUNTIF($A$3:$A5713,A5713),B5713)</f>
        <v>не указан1</v>
      </c>
      <c r="D5713" s="10" t="str">
        <f t="shared" si="178"/>
        <v>7825445123не указан1</v>
      </c>
      <c r="E5713" s="10" t="s">
        <v>7974</v>
      </c>
      <c r="F5713" s="10" t="s">
        <v>2243</v>
      </c>
      <c r="G5713" s="10" t="s">
        <v>2428</v>
      </c>
      <c r="H5713" s="11" t="s">
        <v>2442</v>
      </c>
      <c r="I5713" s="2">
        <f t="shared" si="179"/>
        <v>1</v>
      </c>
      <c r="J5713" s="2" t="s">
        <v>11974</v>
      </c>
    </row>
    <row r="5714" spans="1:10" x14ac:dyDescent="0.25">
      <c r="A5714" s="12">
        <v>7825446889</v>
      </c>
      <c r="B5714" s="13" t="s">
        <v>7398</v>
      </c>
      <c r="C5714" s="13" t="str">
        <f>IF(B5714="","не указан"&amp;COUNTIF($A$3:$A5714,A5714),B5714)</f>
        <v>музей</v>
      </c>
      <c r="D5714" s="10" t="str">
        <f t="shared" si="178"/>
        <v>7825446889музей</v>
      </c>
      <c r="E5714" s="13" t="s">
        <v>7399</v>
      </c>
      <c r="F5714" s="13" t="s">
        <v>2243</v>
      </c>
      <c r="G5714" s="13" t="s">
        <v>2428</v>
      </c>
      <c r="H5714" s="14" t="s">
        <v>2526</v>
      </c>
      <c r="I5714" s="2">
        <f t="shared" si="179"/>
        <v>4</v>
      </c>
      <c r="J5714" s="2" t="s">
        <v>11974</v>
      </c>
    </row>
    <row r="5715" spans="1:10" x14ac:dyDescent="0.25">
      <c r="A5715" s="9">
        <v>7825446889</v>
      </c>
      <c r="B5715" s="10" t="s">
        <v>7414</v>
      </c>
      <c r="C5715" s="13" t="str">
        <f>IF(B5715="","не указан"&amp;COUNTIF($A$3:$A5715,A5715),B5715)</f>
        <v>музей (бывшая Дирекция Императорских театров)</v>
      </c>
      <c r="D5715" s="10" t="str">
        <f t="shared" si="178"/>
        <v>7825446889музей (бывшая Дирекция Императорских театров)</v>
      </c>
      <c r="E5715" s="10" t="s">
        <v>7415</v>
      </c>
      <c r="F5715" s="10" t="s">
        <v>2243</v>
      </c>
      <c r="G5715" s="10" t="s">
        <v>2428</v>
      </c>
      <c r="H5715" s="11" t="s">
        <v>2526</v>
      </c>
      <c r="I5715" s="2">
        <f t="shared" si="179"/>
        <v>3</v>
      </c>
      <c r="J5715" s="2" t="s">
        <v>11974</v>
      </c>
    </row>
    <row r="5716" spans="1:10" x14ac:dyDescent="0.25">
      <c r="A5716" s="12">
        <v>7825446889</v>
      </c>
      <c r="B5716" s="13" t="s">
        <v>7418</v>
      </c>
      <c r="C5716" s="13" t="str">
        <f>IF(B5716="","не указан"&amp;COUNTIF($A$3:$A5716,A5716),B5716)</f>
        <v>музей музыки - Шереметевский дворец</v>
      </c>
      <c r="D5716" s="10" t="str">
        <f t="shared" si="178"/>
        <v>7825446889музей музыки - Шереметевский дворец</v>
      </c>
      <c r="E5716" s="13" t="s">
        <v>7419</v>
      </c>
      <c r="F5716" s="13" t="s">
        <v>2243</v>
      </c>
      <c r="G5716" s="13" t="s">
        <v>2428</v>
      </c>
      <c r="H5716" s="14" t="s">
        <v>2526</v>
      </c>
      <c r="I5716" s="2">
        <f t="shared" si="179"/>
        <v>2</v>
      </c>
      <c r="J5716" s="2" t="s">
        <v>11974</v>
      </c>
    </row>
    <row r="5717" spans="1:10" x14ac:dyDescent="0.25">
      <c r="A5717" s="9">
        <v>7825446889</v>
      </c>
      <c r="B5717" s="10" t="s">
        <v>7429</v>
      </c>
      <c r="C5717" s="13" t="str">
        <f>IF(B5717="","не указан"&amp;COUNTIF($A$3:$A5717,A5717),B5717)</f>
        <v>музей-квартира Н.А.Римского-Корсакова</v>
      </c>
      <c r="D5717" s="10" t="str">
        <f t="shared" si="178"/>
        <v>7825446889музей-квартира Н.А.Римского-Корсакова</v>
      </c>
      <c r="E5717" s="10" t="s">
        <v>7430</v>
      </c>
      <c r="F5717" s="10" t="s">
        <v>2243</v>
      </c>
      <c r="G5717" s="10" t="s">
        <v>2428</v>
      </c>
      <c r="H5717" s="11" t="s">
        <v>2526</v>
      </c>
      <c r="I5717" s="2">
        <f t="shared" si="179"/>
        <v>1</v>
      </c>
      <c r="J5717" s="2" t="s">
        <v>11974</v>
      </c>
    </row>
    <row r="5718" spans="1:10" x14ac:dyDescent="0.25">
      <c r="A5718" s="12">
        <v>7825451423</v>
      </c>
      <c r="B5718" s="13" t="s">
        <v>7113</v>
      </c>
      <c r="C5718" s="13" t="str">
        <f>IF(B5718="","не указан"&amp;COUNTIF($A$3:$A5718,A5718),B5718)</f>
        <v>Лечебно-санитарное</v>
      </c>
      <c r="D5718" s="10" t="str">
        <f t="shared" si="178"/>
        <v>7825451423Лечебно-санитарное</v>
      </c>
      <c r="E5718" s="13" t="s">
        <v>7114</v>
      </c>
      <c r="F5718" s="13" t="s">
        <v>2243</v>
      </c>
      <c r="G5718" s="13" t="s">
        <v>2317</v>
      </c>
      <c r="H5718" s="14" t="s">
        <v>2396</v>
      </c>
      <c r="I5718" s="2">
        <f t="shared" si="179"/>
        <v>2</v>
      </c>
      <c r="J5718" s="2" t="s">
        <v>11974</v>
      </c>
    </row>
    <row r="5719" spans="1:10" x14ac:dyDescent="0.25">
      <c r="A5719" s="9">
        <v>7825451423</v>
      </c>
      <c r="B5719" s="10" t="s">
        <v>11563</v>
      </c>
      <c r="C5719" s="13" t="str">
        <f>IF(B5719="","не указан"&amp;COUNTIF($A$3:$A5719,A5719),B5719)</f>
        <v>Хозяйственное</v>
      </c>
      <c r="D5719" s="10" t="str">
        <f t="shared" si="178"/>
        <v>7825451423Хозяйственное</v>
      </c>
      <c r="E5719" s="10" t="s">
        <v>11564</v>
      </c>
      <c r="F5719" s="10" t="s">
        <v>2243</v>
      </c>
      <c r="G5719" s="10" t="s">
        <v>2317</v>
      </c>
      <c r="H5719" s="11" t="s">
        <v>2396</v>
      </c>
      <c r="I5719" s="2">
        <f t="shared" si="179"/>
        <v>1</v>
      </c>
      <c r="J5719" s="2" t="s">
        <v>11974</v>
      </c>
    </row>
    <row r="5720" spans="1:10" x14ac:dyDescent="0.25">
      <c r="A5720" s="12">
        <v>7825453163</v>
      </c>
      <c r="B5720" s="13"/>
      <c r="C5720" s="13" t="str">
        <f>IF(B5720="","не указан"&amp;COUNTIF($A$3:$A5720,A5720),B5720)</f>
        <v>не указан1</v>
      </c>
      <c r="D5720" s="10" t="str">
        <f t="shared" si="178"/>
        <v>7825453163не указан1</v>
      </c>
      <c r="E5720" s="13"/>
      <c r="F5720" s="13" t="s">
        <v>2243</v>
      </c>
      <c r="G5720" s="13" t="s">
        <v>2640</v>
      </c>
      <c r="H5720" s="14" t="s">
        <v>2644</v>
      </c>
      <c r="I5720" s="2">
        <f t="shared" si="179"/>
        <v>1</v>
      </c>
      <c r="J5720" s="2" t="s">
        <v>11974</v>
      </c>
    </row>
    <row r="5721" spans="1:10" x14ac:dyDescent="0.25">
      <c r="A5721" s="9">
        <v>7825453621</v>
      </c>
      <c r="B5721" s="13"/>
      <c r="C5721" s="13" t="str">
        <f>IF(B5721="","не указан"&amp;COUNTIF($A$3:$A5721,A5721),B5721)</f>
        <v>не указан1</v>
      </c>
      <c r="D5721" s="10" t="str">
        <f t="shared" si="178"/>
        <v>7825453621не указан1</v>
      </c>
      <c r="E5721" s="10"/>
      <c r="F5721" s="10" t="s">
        <v>2243</v>
      </c>
      <c r="G5721" s="10" t="s">
        <v>2428</v>
      </c>
      <c r="H5721" s="11" t="s">
        <v>2506</v>
      </c>
      <c r="I5721" s="2">
        <f t="shared" si="179"/>
        <v>5</v>
      </c>
      <c r="J5721" s="2" t="s">
        <v>11974</v>
      </c>
    </row>
    <row r="5722" spans="1:10" x14ac:dyDescent="0.25">
      <c r="A5722" s="12">
        <v>7825453621</v>
      </c>
      <c r="B5722" s="13" t="s">
        <v>7425</v>
      </c>
      <c r="C5722" s="13" t="str">
        <f>IF(B5722="","не указан"&amp;COUNTIF($A$3:$A5722,A5722),B5722)</f>
        <v>Музей-квартира Аллилуевых</v>
      </c>
      <c r="D5722" s="10" t="str">
        <f t="shared" si="178"/>
        <v>7825453621Музей-квартира Аллилуевых</v>
      </c>
      <c r="E5722" s="13" t="s">
        <v>7426</v>
      </c>
      <c r="F5722" s="13" t="s">
        <v>2243</v>
      </c>
      <c r="G5722" s="13" t="s">
        <v>2428</v>
      </c>
      <c r="H5722" s="14" t="s">
        <v>2506</v>
      </c>
      <c r="I5722" s="2">
        <f t="shared" si="179"/>
        <v>4</v>
      </c>
      <c r="J5722" s="2" t="s">
        <v>11974</v>
      </c>
    </row>
    <row r="5723" spans="1:10" x14ac:dyDescent="0.25">
      <c r="A5723" s="9">
        <v>7825453621</v>
      </c>
      <c r="B5723" s="10" t="s">
        <v>7427</v>
      </c>
      <c r="C5723" s="13" t="str">
        <f>IF(B5723="","не указан"&amp;COUNTIF($A$3:$A5723,A5723),B5723)</f>
        <v>Музей-квартира Елизаровых</v>
      </c>
      <c r="D5723" s="10" t="str">
        <f t="shared" si="178"/>
        <v>7825453621Музей-квартира Елизаровых</v>
      </c>
      <c r="E5723" s="10" t="s">
        <v>7428</v>
      </c>
      <c r="F5723" s="10" t="s">
        <v>2243</v>
      </c>
      <c r="G5723" s="10" t="s">
        <v>2428</v>
      </c>
      <c r="H5723" s="11" t="s">
        <v>2506</v>
      </c>
      <c r="I5723" s="2">
        <f t="shared" si="179"/>
        <v>3</v>
      </c>
      <c r="J5723" s="2" t="s">
        <v>11974</v>
      </c>
    </row>
    <row r="5724" spans="1:10" x14ac:dyDescent="0.25">
      <c r="A5724" s="12">
        <v>7825453621</v>
      </c>
      <c r="B5724" s="13" t="s">
        <v>10268</v>
      </c>
      <c r="C5724" s="13" t="str">
        <f>IF(B5724="","не указан"&amp;COUNTIF($A$3:$A5724,A5724),B5724)</f>
        <v>склад</v>
      </c>
      <c r="D5724" s="10" t="str">
        <f t="shared" si="178"/>
        <v>7825453621склад</v>
      </c>
      <c r="E5724" s="13" t="s">
        <v>10269</v>
      </c>
      <c r="F5724" s="13" t="s">
        <v>2243</v>
      </c>
      <c r="G5724" s="13" t="s">
        <v>2428</v>
      </c>
      <c r="H5724" s="14" t="s">
        <v>2506</v>
      </c>
      <c r="I5724" s="2">
        <f t="shared" si="179"/>
        <v>2</v>
      </c>
      <c r="J5724" s="2" t="s">
        <v>11974</v>
      </c>
    </row>
    <row r="5725" spans="1:10" x14ac:dyDescent="0.25">
      <c r="A5725" s="9">
        <v>7825453621</v>
      </c>
      <c r="B5725" s="10" t="s">
        <v>11533</v>
      </c>
      <c r="C5725" s="13" t="str">
        <f>IF(B5725="","не указан"&amp;COUNTIF($A$3:$A5725,A5725),B5725)</f>
        <v>Фонды</v>
      </c>
      <c r="D5725" s="10" t="str">
        <f t="shared" si="178"/>
        <v>7825453621Фонды</v>
      </c>
      <c r="E5725" s="10" t="s">
        <v>11534</v>
      </c>
      <c r="F5725" s="10" t="s">
        <v>2243</v>
      </c>
      <c r="G5725" s="10" t="s">
        <v>2428</v>
      </c>
      <c r="H5725" s="11" t="s">
        <v>2506</v>
      </c>
      <c r="I5725" s="2">
        <f t="shared" si="179"/>
        <v>1</v>
      </c>
      <c r="J5725" s="2" t="s">
        <v>11974</v>
      </c>
    </row>
    <row r="5726" spans="1:10" x14ac:dyDescent="0.25">
      <c r="A5726" s="12">
        <v>7825457753</v>
      </c>
      <c r="B5726" s="13" t="s">
        <v>3146</v>
      </c>
      <c r="C5726" s="13" t="str">
        <f>IF(B5726="","не указан"&amp;COUNTIF($A$3:$A5726,A5726),B5726)</f>
        <v>Администрация Санкт-Петербурга</v>
      </c>
      <c r="D5726" s="10" t="str">
        <f t="shared" si="178"/>
        <v>7825457753Администрация Санкт-Петербурга</v>
      </c>
      <c r="E5726" s="13" t="s">
        <v>3147</v>
      </c>
      <c r="F5726" s="13" t="s">
        <v>2243</v>
      </c>
      <c r="G5726" s="13" t="s">
        <v>2420</v>
      </c>
      <c r="H5726" s="14" t="s">
        <v>2420</v>
      </c>
      <c r="I5726" s="2">
        <f t="shared" si="179"/>
        <v>1</v>
      </c>
      <c r="J5726" s="2" t="s">
        <v>11973</v>
      </c>
    </row>
    <row r="5727" spans="1:10" x14ac:dyDescent="0.25">
      <c r="A5727" s="9">
        <v>7825459800</v>
      </c>
      <c r="B5727" s="13"/>
      <c r="C5727" s="13" t="str">
        <f>IF(B5727="","не указан"&amp;COUNTIF($A$3:$A5727,A5727),B5727)</f>
        <v>не указан1</v>
      </c>
      <c r="D5727" s="10" t="str">
        <f t="shared" si="178"/>
        <v>7825459800не указан1</v>
      </c>
      <c r="E5727" s="10" t="s">
        <v>2968</v>
      </c>
      <c r="F5727" s="10" t="s">
        <v>2243</v>
      </c>
      <c r="G5727" s="10" t="s">
        <v>2310</v>
      </c>
      <c r="H5727" s="11" t="s">
        <v>2311</v>
      </c>
      <c r="I5727" s="2">
        <f t="shared" si="179"/>
        <v>3</v>
      </c>
      <c r="J5727" s="2" t="s">
        <v>11974</v>
      </c>
    </row>
    <row r="5728" spans="1:10" x14ac:dyDescent="0.25">
      <c r="A5728" s="12">
        <v>7825459800</v>
      </c>
      <c r="B5728" s="13" t="s">
        <v>6684</v>
      </c>
      <c r="C5728" s="13" t="str">
        <f>IF(B5728="","не указан"&amp;COUNTIF($A$3:$A5728,A5728),B5728)</f>
        <v>Здание-памятник федерального значения "Дворцово-парковый ансамбль "Собственная дача. Дворец"</v>
      </c>
      <c r="D5728" s="10" t="str">
        <f t="shared" si="178"/>
        <v>7825459800Здание-памятник федерального значения "Дворцово-парковый ансамбль "Собственная дача. Дворец"</v>
      </c>
      <c r="E5728" s="13"/>
      <c r="F5728" s="13" t="s">
        <v>2243</v>
      </c>
      <c r="G5728" s="13" t="s">
        <v>2310</v>
      </c>
      <c r="H5728" s="14" t="s">
        <v>2311</v>
      </c>
      <c r="I5728" s="2">
        <f t="shared" si="179"/>
        <v>2</v>
      </c>
      <c r="J5728" s="2" t="s">
        <v>11974</v>
      </c>
    </row>
    <row r="5729" spans="1:10" x14ac:dyDescent="0.25">
      <c r="A5729" s="9">
        <v>7825459800</v>
      </c>
      <c r="B5729" s="13"/>
      <c r="C5729" s="13" t="str">
        <f>IF(B5729="","не указан"&amp;COUNTIF($A$3:$A5729,A5729),B5729)</f>
        <v>не указан3</v>
      </c>
      <c r="D5729" s="10" t="str">
        <f t="shared" si="178"/>
        <v>7825459800не указан3</v>
      </c>
      <c r="E5729" s="10" t="s">
        <v>7598</v>
      </c>
      <c r="F5729" s="10" t="s">
        <v>2243</v>
      </c>
      <c r="G5729" s="10" t="s">
        <v>2310</v>
      </c>
      <c r="H5729" s="11" t="s">
        <v>2311</v>
      </c>
      <c r="I5729" s="2">
        <f t="shared" si="179"/>
        <v>1</v>
      </c>
      <c r="J5729" s="2" t="s">
        <v>11974</v>
      </c>
    </row>
    <row r="5730" spans="1:10" x14ac:dyDescent="0.25">
      <c r="A5730" s="12">
        <v>7825465497</v>
      </c>
      <c r="B5730" s="13"/>
      <c r="C5730" s="13" t="str">
        <f>IF(B5730="","не указан"&amp;COUNTIF($A$3:$A5730,A5730),B5730)</f>
        <v>не указан1</v>
      </c>
      <c r="D5730" s="10" t="str">
        <f t="shared" si="178"/>
        <v>7825465497не указан1</v>
      </c>
      <c r="E5730" s="13" t="s">
        <v>3810</v>
      </c>
      <c r="F5730" s="13" t="s">
        <v>2243</v>
      </c>
      <c r="G5730" s="13" t="s">
        <v>2565</v>
      </c>
      <c r="H5730" s="14" t="s">
        <v>2580</v>
      </c>
      <c r="I5730" s="2">
        <f t="shared" si="179"/>
        <v>7</v>
      </c>
      <c r="J5730" s="2" t="s">
        <v>11974</v>
      </c>
    </row>
    <row r="5731" spans="1:10" x14ac:dyDescent="0.25">
      <c r="A5731" s="9">
        <v>7825465497</v>
      </c>
      <c r="B5731" s="10" t="s">
        <v>5634</v>
      </c>
      <c r="C5731" s="13" t="str">
        <f>IF(B5731="","не указан"&amp;COUNTIF($A$3:$A5731,A5731),B5731)</f>
        <v>ДООЛ "Заря"</v>
      </c>
      <c r="D5731" s="10" t="str">
        <f t="shared" si="178"/>
        <v>7825465497ДООЛ "Заря"</v>
      </c>
      <c r="E5731" s="10" t="s">
        <v>5635</v>
      </c>
      <c r="F5731" s="10" t="s">
        <v>2243</v>
      </c>
      <c r="G5731" s="10" t="s">
        <v>2565</v>
      </c>
      <c r="H5731" s="11" t="s">
        <v>2580</v>
      </c>
      <c r="I5731" s="2">
        <f t="shared" si="179"/>
        <v>6</v>
      </c>
      <c r="J5731" s="2" t="s">
        <v>11974</v>
      </c>
    </row>
    <row r="5732" spans="1:10" x14ac:dyDescent="0.25">
      <c r="A5732" s="12">
        <v>7825465497</v>
      </c>
      <c r="B5732" s="13" t="s">
        <v>5636</v>
      </c>
      <c r="C5732" s="13" t="str">
        <f>IF(B5732="","не указан"&amp;COUNTIF($A$3:$A5732,A5732),B5732)</f>
        <v>ДООЛ "Молодежное"</v>
      </c>
      <c r="D5732" s="10" t="str">
        <f t="shared" si="178"/>
        <v>7825465497ДООЛ "Молодежное"</v>
      </c>
      <c r="E5732" s="13" t="s">
        <v>5637</v>
      </c>
      <c r="F5732" s="13" t="s">
        <v>2243</v>
      </c>
      <c r="G5732" s="13" t="s">
        <v>2565</v>
      </c>
      <c r="H5732" s="14" t="s">
        <v>2580</v>
      </c>
      <c r="I5732" s="2">
        <f t="shared" si="179"/>
        <v>5</v>
      </c>
      <c r="J5732" s="2" t="s">
        <v>11974</v>
      </c>
    </row>
    <row r="5733" spans="1:10" x14ac:dyDescent="0.25">
      <c r="A5733" s="9">
        <v>7825465497</v>
      </c>
      <c r="B5733" s="10" t="s">
        <v>5638</v>
      </c>
      <c r="C5733" s="13" t="str">
        <f>IF(B5733="","не указан"&amp;COUNTIF($A$3:$A5733,A5733),B5733)</f>
        <v>ДООЛ "Солнечный"</v>
      </c>
      <c r="D5733" s="10" t="str">
        <f t="shared" si="178"/>
        <v>7825465497ДООЛ "Солнечный"</v>
      </c>
      <c r="E5733" s="10" t="s">
        <v>5639</v>
      </c>
      <c r="F5733" s="10" t="s">
        <v>2243</v>
      </c>
      <c r="G5733" s="10" t="s">
        <v>2565</v>
      </c>
      <c r="H5733" s="11" t="s">
        <v>2580</v>
      </c>
      <c r="I5733" s="2">
        <f t="shared" si="179"/>
        <v>4</v>
      </c>
      <c r="J5733" s="2" t="s">
        <v>11974</v>
      </c>
    </row>
    <row r="5734" spans="1:10" x14ac:dyDescent="0.25">
      <c r="A5734" s="12">
        <v>7825465497</v>
      </c>
      <c r="B5734" s="13" t="s">
        <v>6150</v>
      </c>
      <c r="C5734" s="13" t="str">
        <f>IF(B5734="","не указан"&amp;COUNTIF($A$3:$A5734,A5734),B5734)</f>
        <v>Здание бывшей специальной школы</v>
      </c>
      <c r="D5734" s="10" t="str">
        <f t="shared" si="178"/>
        <v>7825465497Здание бывшей специальной школы</v>
      </c>
      <c r="E5734" s="13" t="s">
        <v>6151</v>
      </c>
      <c r="F5734" s="13" t="s">
        <v>2243</v>
      </c>
      <c r="G5734" s="13" t="s">
        <v>2565</v>
      </c>
      <c r="H5734" s="14" t="s">
        <v>2580</v>
      </c>
      <c r="I5734" s="2">
        <f t="shared" si="179"/>
        <v>3</v>
      </c>
      <c r="J5734" s="2" t="s">
        <v>11974</v>
      </c>
    </row>
    <row r="5735" spans="1:10" x14ac:dyDescent="0.25">
      <c r="A5735" s="9">
        <v>7825465497</v>
      </c>
      <c r="B5735" s="10" t="s">
        <v>11087</v>
      </c>
      <c r="C5735" s="13" t="str">
        <f>IF(B5735="","не указан"&amp;COUNTIF($A$3:$A5735,A5735),B5735)</f>
        <v>Туристско-экскурсионная база "Школьная"</v>
      </c>
      <c r="D5735" s="10" t="str">
        <f t="shared" si="178"/>
        <v>7825465497Туристско-экскурсионная база "Школьная"</v>
      </c>
      <c r="E5735" s="10" t="s">
        <v>11088</v>
      </c>
      <c r="F5735" s="10" t="s">
        <v>2243</v>
      </c>
      <c r="G5735" s="10" t="s">
        <v>2565</v>
      </c>
      <c r="H5735" s="11" t="s">
        <v>2580</v>
      </c>
      <c r="I5735" s="2">
        <f t="shared" si="179"/>
        <v>2</v>
      </c>
      <c r="J5735" s="2" t="s">
        <v>11974</v>
      </c>
    </row>
    <row r="5736" spans="1:10" x14ac:dyDescent="0.25">
      <c r="A5736" s="12">
        <v>7825465497</v>
      </c>
      <c r="B5736" s="13" t="s">
        <v>11108</v>
      </c>
      <c r="C5736" s="13" t="str">
        <f>IF(B5736="","не указан"&amp;COUNTIF($A$3:$A5736,A5736),B5736)</f>
        <v>Управленческо-административное здание</v>
      </c>
      <c r="D5736" s="10" t="str">
        <f t="shared" si="178"/>
        <v>7825465497Управленческо-административное здание</v>
      </c>
      <c r="E5736" s="13" t="s">
        <v>11109</v>
      </c>
      <c r="F5736" s="13" t="s">
        <v>2243</v>
      </c>
      <c r="G5736" s="13" t="s">
        <v>2565</v>
      </c>
      <c r="H5736" s="14" t="s">
        <v>2580</v>
      </c>
      <c r="I5736" s="2">
        <f t="shared" si="179"/>
        <v>1</v>
      </c>
      <c r="J5736" s="2" t="s">
        <v>11974</v>
      </c>
    </row>
    <row r="5737" spans="1:10" x14ac:dyDescent="0.25">
      <c r="A5737" s="9">
        <v>7825468762</v>
      </c>
      <c r="B5737" s="10" t="s">
        <v>4679</v>
      </c>
      <c r="C5737" s="13" t="str">
        <f>IF(B5737="","не указан"&amp;COUNTIF($A$3:$A5737,A5737),B5737)</f>
        <v>Государственное бюджетное общеобразовательное учреждение гимназия № 168 Центрального района Санкт-Петербурга</v>
      </c>
      <c r="D5737" s="10" t="str">
        <f t="shared" si="178"/>
        <v>7825468762Государственное бюджетное общеобразовательное учреждение гимназия № 168 Центрального района Санкт-Петербурга</v>
      </c>
      <c r="E5737" s="10" t="s">
        <v>4680</v>
      </c>
      <c r="F5737" s="10" t="s">
        <v>16</v>
      </c>
      <c r="G5737" s="10" t="s">
        <v>2118</v>
      </c>
      <c r="H5737" s="11" t="s">
        <v>2179</v>
      </c>
      <c r="I5737" s="2">
        <f t="shared" si="179"/>
        <v>1</v>
      </c>
      <c r="J5737" s="2" t="s">
        <v>11974</v>
      </c>
    </row>
    <row r="5738" spans="1:10" x14ac:dyDescent="0.25">
      <c r="A5738" s="12">
        <v>7825470000</v>
      </c>
      <c r="B5738" s="13" t="s">
        <v>3731</v>
      </c>
      <c r="C5738" s="13" t="str">
        <f>IF(B5738="","не указан"&amp;COUNTIF($A$3:$A5738,A5738),B5738)</f>
        <v>г Санкт-Петербург, Воскресенская наб, д 24А</v>
      </c>
      <c r="D5738" s="10" t="str">
        <f t="shared" si="178"/>
        <v>7825470000г Санкт-Петербург, Воскресенская наб, д 24А</v>
      </c>
      <c r="E5738" s="13" t="s">
        <v>3732</v>
      </c>
      <c r="F5738" s="13" t="s">
        <v>16</v>
      </c>
      <c r="G5738" s="13" t="s">
        <v>2118</v>
      </c>
      <c r="H5738" s="14" t="s">
        <v>2216</v>
      </c>
      <c r="I5738" s="2">
        <f t="shared" si="179"/>
        <v>3</v>
      </c>
      <c r="J5738" s="2" t="s">
        <v>11974</v>
      </c>
    </row>
    <row r="5739" spans="1:10" x14ac:dyDescent="0.25">
      <c r="A5739" s="9">
        <v>7825470000</v>
      </c>
      <c r="B5739" s="10" t="s">
        <v>3752</v>
      </c>
      <c r="C5739" s="13" t="str">
        <f>IF(B5739="","не указан"&amp;COUNTIF($A$3:$A5739,A5739),B5739)</f>
        <v>г Санкт-Петербург, ул Рылеева, д 9А</v>
      </c>
      <c r="D5739" s="10" t="str">
        <f t="shared" si="178"/>
        <v>7825470000г Санкт-Петербург, ул Рылеева, д 9А</v>
      </c>
      <c r="E5739" s="10" t="s">
        <v>3753</v>
      </c>
      <c r="F5739" s="10" t="s">
        <v>16</v>
      </c>
      <c r="G5739" s="10" t="s">
        <v>2118</v>
      </c>
      <c r="H5739" s="11" t="s">
        <v>2216</v>
      </c>
      <c r="I5739" s="2">
        <f t="shared" si="179"/>
        <v>2</v>
      </c>
      <c r="J5739" s="2" t="s">
        <v>11974</v>
      </c>
    </row>
    <row r="5740" spans="1:10" x14ac:dyDescent="0.25">
      <c r="A5740" s="12">
        <v>7825470000</v>
      </c>
      <c r="B5740" s="13" t="s">
        <v>10069</v>
      </c>
      <c r="C5740" s="13" t="str">
        <f>IF(B5740="","не указан"&amp;COUNTIF($A$3:$A5740,A5740),B5740)</f>
        <v>Санкт-Петербург, ул. Рылеева, д. 11, литера А, пом. 9-Н</v>
      </c>
      <c r="D5740" s="10" t="str">
        <f t="shared" si="178"/>
        <v>7825470000Санкт-Петербург, ул. Рылеева, д. 11, литера А, пом. 9-Н</v>
      </c>
      <c r="E5740" s="13"/>
      <c r="F5740" s="13" t="s">
        <v>16</v>
      </c>
      <c r="G5740" s="13" t="s">
        <v>2118</v>
      </c>
      <c r="H5740" s="14" t="s">
        <v>2216</v>
      </c>
      <c r="I5740" s="2">
        <f t="shared" si="179"/>
        <v>1</v>
      </c>
      <c r="J5740" s="2" t="s">
        <v>11974</v>
      </c>
    </row>
    <row r="5741" spans="1:10" x14ac:dyDescent="0.25">
      <c r="A5741" s="9">
        <v>7825471733</v>
      </c>
      <c r="B5741" s="13"/>
      <c r="C5741" s="13" t="str">
        <f>IF(B5741="","не указан"&amp;COUNTIF($A$3:$A5741,A5741),B5741)</f>
        <v>не указан1</v>
      </c>
      <c r="D5741" s="10" t="str">
        <f t="shared" si="178"/>
        <v>7825471733не указан1</v>
      </c>
      <c r="E5741" s="10" t="s">
        <v>11226</v>
      </c>
      <c r="F5741" s="10" t="s">
        <v>2243</v>
      </c>
      <c r="G5741" s="10" t="s">
        <v>2317</v>
      </c>
      <c r="H5741" s="11" t="s">
        <v>2333</v>
      </c>
      <c r="I5741" s="2">
        <f t="shared" si="179"/>
        <v>1</v>
      </c>
      <c r="J5741" s="2" t="s">
        <v>11974</v>
      </c>
    </row>
    <row r="5742" spans="1:10" x14ac:dyDescent="0.25">
      <c r="A5742" s="12">
        <v>7825494530</v>
      </c>
      <c r="B5742" s="13" t="s">
        <v>5192</v>
      </c>
      <c r="C5742" s="13" t="str">
        <f>IF(B5742="","не указан"&amp;COUNTIF($A$3:$A5742,A5742),B5742)</f>
        <v>Детский сад - 1 площадка</v>
      </c>
      <c r="D5742" s="10" t="str">
        <f t="shared" si="178"/>
        <v>7825494530Детский сад - 1 площадка</v>
      </c>
      <c r="E5742" s="13" t="s">
        <v>5193</v>
      </c>
      <c r="F5742" s="13" t="s">
        <v>16</v>
      </c>
      <c r="G5742" s="13" t="s">
        <v>2118</v>
      </c>
      <c r="H5742" s="14" t="s">
        <v>2131</v>
      </c>
      <c r="I5742" s="2">
        <f t="shared" si="179"/>
        <v>3</v>
      </c>
      <c r="J5742" s="2" t="s">
        <v>11974</v>
      </c>
    </row>
    <row r="5743" spans="1:10" x14ac:dyDescent="0.25">
      <c r="A5743" s="9">
        <v>7825494530</v>
      </c>
      <c r="B5743" s="10" t="s">
        <v>5194</v>
      </c>
      <c r="C5743" s="13" t="str">
        <f>IF(B5743="","не указан"&amp;COUNTIF($A$3:$A5743,A5743),B5743)</f>
        <v>Детский сад - 2 площадка</v>
      </c>
      <c r="D5743" s="10" t="str">
        <f t="shared" si="178"/>
        <v>7825494530Детский сад - 2 площадка</v>
      </c>
      <c r="E5743" s="10" t="s">
        <v>5195</v>
      </c>
      <c r="F5743" s="10" t="s">
        <v>16</v>
      </c>
      <c r="G5743" s="10" t="s">
        <v>2118</v>
      </c>
      <c r="H5743" s="11" t="s">
        <v>2131</v>
      </c>
      <c r="I5743" s="2">
        <f t="shared" si="179"/>
        <v>2</v>
      </c>
      <c r="J5743" s="2" t="s">
        <v>11974</v>
      </c>
    </row>
    <row r="5744" spans="1:10" x14ac:dyDescent="0.25">
      <c r="A5744" s="12">
        <v>7825494530</v>
      </c>
      <c r="B5744" s="13" t="s">
        <v>5196</v>
      </c>
      <c r="C5744" s="13" t="str">
        <f>IF(B5744="","не указан"&amp;COUNTIF($A$3:$A5744,A5744),B5744)</f>
        <v>Детский сад - 3 площадка</v>
      </c>
      <c r="D5744" s="10" t="str">
        <f t="shared" si="178"/>
        <v>7825494530Детский сад - 3 площадка</v>
      </c>
      <c r="E5744" s="13" t="s">
        <v>5197</v>
      </c>
      <c r="F5744" s="13" t="s">
        <v>16</v>
      </c>
      <c r="G5744" s="13" t="s">
        <v>2118</v>
      </c>
      <c r="H5744" s="14" t="s">
        <v>2131</v>
      </c>
      <c r="I5744" s="2">
        <f t="shared" si="179"/>
        <v>1</v>
      </c>
      <c r="J5744" s="2" t="s">
        <v>11974</v>
      </c>
    </row>
    <row r="5745" spans="1:10" x14ac:dyDescent="0.25">
      <c r="A5745" s="9">
        <v>7825660628</v>
      </c>
      <c r="B5745" s="13"/>
      <c r="C5745" s="13" t="str">
        <f>IF(B5745="","не указан"&amp;COUNTIF($A$3:$A5745,A5745),B5745)</f>
        <v>не указан1</v>
      </c>
      <c r="D5745" s="10" t="str">
        <f t="shared" si="178"/>
        <v>7825660628не указан1</v>
      </c>
      <c r="E5745" s="10"/>
      <c r="F5745" s="10" t="s">
        <v>16</v>
      </c>
      <c r="G5745" s="10" t="s">
        <v>2118</v>
      </c>
      <c r="H5745" s="11" t="s">
        <v>2118</v>
      </c>
      <c r="I5745" s="2">
        <f t="shared" si="179"/>
        <v>9</v>
      </c>
      <c r="J5745" s="2" t="s">
        <v>11974</v>
      </c>
    </row>
    <row r="5746" spans="1:10" x14ac:dyDescent="0.25">
      <c r="A5746" s="12">
        <v>7825660628</v>
      </c>
      <c r="B5746" s="13"/>
      <c r="C5746" s="13" t="str">
        <f>IF(B5746="","не указан"&amp;COUNTIF($A$3:$A5746,A5746),B5746)</f>
        <v>не указан2</v>
      </c>
      <c r="D5746" s="10" t="str">
        <f t="shared" si="178"/>
        <v>7825660628не указан2</v>
      </c>
      <c r="E5746" s="13" t="s">
        <v>3023</v>
      </c>
      <c r="F5746" s="13" t="s">
        <v>16</v>
      </c>
      <c r="G5746" s="13" t="s">
        <v>2118</v>
      </c>
      <c r="H5746" s="14" t="s">
        <v>2118</v>
      </c>
      <c r="I5746" s="2">
        <f t="shared" si="179"/>
        <v>8</v>
      </c>
      <c r="J5746" s="2" t="s">
        <v>11974</v>
      </c>
    </row>
    <row r="5747" spans="1:10" x14ac:dyDescent="0.25">
      <c r="A5747" s="9">
        <v>7825660628</v>
      </c>
      <c r="B5747" s="10" t="s">
        <v>2118</v>
      </c>
      <c r="C5747" s="13" t="str">
        <f>IF(B5747="","не указан"&amp;COUNTIF($A$3:$A5747,A5747),B5747)</f>
        <v>Администрация Центрального района Санкт-Петербурга</v>
      </c>
      <c r="D5747" s="10" t="str">
        <f t="shared" si="178"/>
        <v>7825660628Администрация Центрального района Санкт-Петербурга</v>
      </c>
      <c r="E5747" s="10"/>
      <c r="F5747" s="10" t="s">
        <v>16</v>
      </c>
      <c r="G5747" s="10" t="s">
        <v>2118</v>
      </c>
      <c r="H5747" s="11" t="s">
        <v>2118</v>
      </c>
      <c r="I5747" s="2">
        <f t="shared" si="179"/>
        <v>7</v>
      </c>
      <c r="J5747" s="2" t="s">
        <v>11974</v>
      </c>
    </row>
    <row r="5748" spans="1:10" x14ac:dyDescent="0.25">
      <c r="A5748" s="12">
        <v>7825660628</v>
      </c>
      <c r="B5748" s="13"/>
      <c r="C5748" s="13" t="str">
        <f>IF(B5748="","не указан"&amp;COUNTIF($A$3:$A5748,A5748),B5748)</f>
        <v>не указан4</v>
      </c>
      <c r="D5748" s="10" t="str">
        <f t="shared" si="178"/>
        <v>7825660628не указан4</v>
      </c>
      <c r="E5748" s="13"/>
      <c r="F5748" s="13" t="s">
        <v>16</v>
      </c>
      <c r="G5748" s="13" t="s">
        <v>2118</v>
      </c>
      <c r="H5748" s="14" t="s">
        <v>2118</v>
      </c>
      <c r="I5748" s="2">
        <f t="shared" si="179"/>
        <v>6</v>
      </c>
      <c r="J5748" s="2" t="s">
        <v>11974</v>
      </c>
    </row>
    <row r="5749" spans="1:10" x14ac:dyDescent="0.25">
      <c r="A5749" s="9">
        <v>7825660628</v>
      </c>
      <c r="B5749" s="13"/>
      <c r="C5749" s="13" t="str">
        <f>IF(B5749="","не указан"&amp;COUNTIF($A$3:$A5749,A5749),B5749)</f>
        <v>не указан5</v>
      </c>
      <c r="D5749" s="10" t="str">
        <f t="shared" si="178"/>
        <v>7825660628не указан5</v>
      </c>
      <c r="E5749" s="10"/>
      <c r="F5749" s="10" t="s">
        <v>16</v>
      </c>
      <c r="G5749" s="10" t="s">
        <v>2118</v>
      </c>
      <c r="H5749" s="11" t="s">
        <v>2118</v>
      </c>
      <c r="I5749" s="2">
        <f t="shared" si="179"/>
        <v>5</v>
      </c>
      <c r="J5749" s="2" t="s">
        <v>11974</v>
      </c>
    </row>
    <row r="5750" spans="1:10" x14ac:dyDescent="0.25">
      <c r="A5750" s="12">
        <v>7825660628</v>
      </c>
      <c r="B5750" s="13"/>
      <c r="C5750" s="13" t="str">
        <f>IF(B5750="","не указан"&amp;COUNTIF($A$3:$A5750,A5750),B5750)</f>
        <v>не указан6</v>
      </c>
      <c r="D5750" s="10" t="str">
        <f t="shared" si="178"/>
        <v>7825660628не указан6</v>
      </c>
      <c r="E5750" s="13"/>
      <c r="F5750" s="13" t="s">
        <v>16</v>
      </c>
      <c r="G5750" s="13" t="s">
        <v>2118</v>
      </c>
      <c r="H5750" s="14" t="s">
        <v>2118</v>
      </c>
      <c r="I5750" s="2">
        <f t="shared" si="179"/>
        <v>4</v>
      </c>
      <c r="J5750" s="2" t="s">
        <v>11974</v>
      </c>
    </row>
    <row r="5751" spans="1:10" x14ac:dyDescent="0.25">
      <c r="A5751" s="9">
        <v>7825660628</v>
      </c>
      <c r="B5751" s="10" t="s">
        <v>4939</v>
      </c>
      <c r="C5751" s="13" t="str">
        <f>IF(B5751="","не указан"&amp;COUNTIF($A$3:$A5751,A5751),B5751)</f>
        <v>Депутатская приемная</v>
      </c>
      <c r="D5751" s="10" t="str">
        <f t="shared" si="178"/>
        <v>7825660628Депутатская приемная</v>
      </c>
      <c r="E5751" s="10"/>
      <c r="F5751" s="10" t="s">
        <v>16</v>
      </c>
      <c r="G5751" s="10" t="s">
        <v>2118</v>
      </c>
      <c r="H5751" s="11" t="s">
        <v>2118</v>
      </c>
      <c r="I5751" s="2">
        <f t="shared" si="179"/>
        <v>3</v>
      </c>
      <c r="J5751" s="2" t="s">
        <v>11974</v>
      </c>
    </row>
    <row r="5752" spans="1:10" x14ac:dyDescent="0.25">
      <c r="A5752" s="12">
        <v>7825660628</v>
      </c>
      <c r="B5752" s="13"/>
      <c r="C5752" s="13" t="str">
        <f>IF(B5752="","не указан"&amp;COUNTIF($A$3:$A5752,A5752),B5752)</f>
        <v>не указан8</v>
      </c>
      <c r="D5752" s="10" t="str">
        <f t="shared" si="178"/>
        <v>7825660628не указан8</v>
      </c>
      <c r="E5752" s="13"/>
      <c r="F5752" s="13" t="s">
        <v>16</v>
      </c>
      <c r="G5752" s="13" t="s">
        <v>2118</v>
      </c>
      <c r="H5752" s="14" t="s">
        <v>2118</v>
      </c>
      <c r="I5752" s="2">
        <f t="shared" si="179"/>
        <v>2</v>
      </c>
      <c r="J5752" s="2" t="s">
        <v>11974</v>
      </c>
    </row>
    <row r="5753" spans="1:10" x14ac:dyDescent="0.25">
      <c r="A5753" s="9">
        <v>7825660628</v>
      </c>
      <c r="B5753" s="10" t="s">
        <v>8962</v>
      </c>
      <c r="C5753" s="13" t="str">
        <f>IF(B5753="","не указан"&amp;COUNTIF($A$3:$A5753,A5753),B5753)</f>
        <v>Офисное помещение (архив)</v>
      </c>
      <c r="D5753" s="10" t="str">
        <f t="shared" si="178"/>
        <v>7825660628Офисное помещение (архив)</v>
      </c>
      <c r="E5753" s="10"/>
      <c r="F5753" s="10" t="s">
        <v>16</v>
      </c>
      <c r="G5753" s="10" t="s">
        <v>2118</v>
      </c>
      <c r="H5753" s="11" t="s">
        <v>2118</v>
      </c>
      <c r="I5753" s="2">
        <f t="shared" si="179"/>
        <v>1</v>
      </c>
      <c r="J5753" s="2" t="s">
        <v>11974</v>
      </c>
    </row>
    <row r="5754" spans="1:10" x14ac:dyDescent="0.25">
      <c r="A5754" s="12">
        <v>7825661685</v>
      </c>
      <c r="B5754" s="13" t="s">
        <v>2935</v>
      </c>
      <c r="C5754" s="13" t="str">
        <f>IF(B5754="","не указан"&amp;COUNTIF($A$3:$A5754,A5754),B5754)</f>
        <v>АДМИНИСТРАТИВНО-ПОЛИКЛИНИЧЕСКИЙ КОРПУС</v>
      </c>
      <c r="D5754" s="10" t="str">
        <f t="shared" si="178"/>
        <v>7825661685АДМИНИСТРАТИВНО-ПОЛИКЛИНИЧЕСКИЙ КОРПУС</v>
      </c>
      <c r="E5754" s="13"/>
      <c r="F5754" s="13" t="s">
        <v>2243</v>
      </c>
      <c r="G5754" s="13" t="s">
        <v>2317</v>
      </c>
      <c r="H5754" s="14" t="s">
        <v>2379</v>
      </c>
      <c r="I5754" s="2">
        <f t="shared" si="179"/>
        <v>35</v>
      </c>
      <c r="J5754" s="2" t="s">
        <v>11974</v>
      </c>
    </row>
    <row r="5755" spans="1:10" x14ac:dyDescent="0.25">
      <c r="A5755" s="9">
        <v>7825661685</v>
      </c>
      <c r="B5755" s="10" t="s">
        <v>2950</v>
      </c>
      <c r="C5755" s="13" t="str">
        <f>IF(B5755="","не указан"&amp;COUNTIF($A$3:$A5755,A5755),B5755)</f>
        <v>Административно-хозяйственное здание</v>
      </c>
      <c r="D5755" s="10" t="str">
        <f t="shared" si="178"/>
        <v>7825661685Административно-хозяйственное здание</v>
      </c>
      <c r="E5755" s="10"/>
      <c r="F5755" s="10" t="s">
        <v>2243</v>
      </c>
      <c r="G5755" s="10" t="s">
        <v>2317</v>
      </c>
      <c r="H5755" s="11" t="s">
        <v>2379</v>
      </c>
      <c r="I5755" s="2">
        <f t="shared" si="179"/>
        <v>34</v>
      </c>
      <c r="J5755" s="2" t="s">
        <v>11974</v>
      </c>
    </row>
    <row r="5756" spans="1:10" x14ac:dyDescent="0.25">
      <c r="A5756" s="12">
        <v>7825661685</v>
      </c>
      <c r="B5756" s="13" t="s">
        <v>3135</v>
      </c>
      <c r="C5756" s="13" t="str">
        <f>IF(B5756="","не указан"&amp;COUNTIF($A$3:$A5756,A5756),B5756)</f>
        <v>Административный корпус, поликлиника</v>
      </c>
      <c r="D5756" s="10" t="str">
        <f t="shared" si="178"/>
        <v>7825661685Административный корпус, поликлиника</v>
      </c>
      <c r="E5756" s="13"/>
      <c r="F5756" s="13" t="s">
        <v>2243</v>
      </c>
      <c r="G5756" s="13" t="s">
        <v>2317</v>
      </c>
      <c r="H5756" s="14" t="s">
        <v>2379</v>
      </c>
      <c r="I5756" s="2">
        <f t="shared" si="179"/>
        <v>33</v>
      </c>
      <c r="J5756" s="2" t="s">
        <v>11974</v>
      </c>
    </row>
    <row r="5757" spans="1:10" x14ac:dyDescent="0.25">
      <c r="A5757" s="9">
        <v>7825661685</v>
      </c>
      <c r="B5757" s="10" t="s">
        <v>3249</v>
      </c>
      <c r="C5757" s="13" t="str">
        <f>IF(B5757="","не указан"&amp;COUNTIF($A$3:$A5757,A5757),B5757)</f>
        <v>Ангарный склад</v>
      </c>
      <c r="D5757" s="10" t="str">
        <f t="shared" si="178"/>
        <v>7825661685Ангарный склад</v>
      </c>
      <c r="E5757" s="10"/>
      <c r="F5757" s="10" t="s">
        <v>2243</v>
      </c>
      <c r="G5757" s="10" t="s">
        <v>2317</v>
      </c>
      <c r="H5757" s="11" t="s">
        <v>2379</v>
      </c>
      <c r="I5757" s="2">
        <f t="shared" si="179"/>
        <v>32</v>
      </c>
      <c r="J5757" s="2" t="s">
        <v>11974</v>
      </c>
    </row>
    <row r="5758" spans="1:10" x14ac:dyDescent="0.25">
      <c r="A5758" s="12">
        <v>7825661685</v>
      </c>
      <c r="B5758" s="13" t="s">
        <v>3341</v>
      </c>
      <c r="C5758" s="13" t="str">
        <f>IF(B5758="","не указан"&amp;COUNTIF($A$3:$A5758,A5758),B5758)</f>
        <v>Бельевая</v>
      </c>
      <c r="D5758" s="10" t="str">
        <f t="shared" si="178"/>
        <v>7825661685Бельевая</v>
      </c>
      <c r="E5758" s="13"/>
      <c r="F5758" s="13" t="s">
        <v>2243</v>
      </c>
      <c r="G5758" s="13" t="s">
        <v>2317</v>
      </c>
      <c r="H5758" s="14" t="s">
        <v>2379</v>
      </c>
      <c r="I5758" s="2">
        <f t="shared" si="179"/>
        <v>31</v>
      </c>
      <c r="J5758" s="2" t="s">
        <v>11974</v>
      </c>
    </row>
    <row r="5759" spans="1:10" x14ac:dyDescent="0.25">
      <c r="A5759" s="9">
        <v>7825661685</v>
      </c>
      <c r="B5759" s="10" t="s">
        <v>3523</v>
      </c>
      <c r="C5759" s="13" t="str">
        <f>IF(B5759="","не указан"&amp;COUNTIF($A$3:$A5759,A5759),B5759)</f>
        <v>Блок вспомогательных служб</v>
      </c>
      <c r="D5759" s="10" t="str">
        <f t="shared" si="178"/>
        <v>7825661685Блок вспомогательных служб</v>
      </c>
      <c r="E5759" s="10"/>
      <c r="F5759" s="10" t="s">
        <v>2243</v>
      </c>
      <c r="G5759" s="10" t="s">
        <v>2317</v>
      </c>
      <c r="H5759" s="11" t="s">
        <v>2379</v>
      </c>
      <c r="I5759" s="2">
        <f t="shared" si="179"/>
        <v>30</v>
      </c>
      <c r="J5759" s="2" t="s">
        <v>11974</v>
      </c>
    </row>
    <row r="5760" spans="1:10" x14ac:dyDescent="0.25">
      <c r="A5760" s="12">
        <v>7825661685</v>
      </c>
      <c r="B5760" s="13" t="s">
        <v>4139</v>
      </c>
      <c r="C5760" s="13" t="str">
        <f>IF(B5760="","не указан"&amp;COUNTIF($A$3:$A5760,A5760),B5760)</f>
        <v>ГКДЦ Вирусологическая лаборатория</v>
      </c>
      <c r="D5760" s="10" t="str">
        <f t="shared" si="178"/>
        <v>7825661685ГКДЦ Вирусологическая лаборатория</v>
      </c>
      <c r="E5760" s="13"/>
      <c r="F5760" s="13" t="s">
        <v>2243</v>
      </c>
      <c r="G5760" s="13" t="s">
        <v>2317</v>
      </c>
      <c r="H5760" s="14" t="s">
        <v>2379</v>
      </c>
      <c r="I5760" s="2">
        <f t="shared" si="179"/>
        <v>29</v>
      </c>
      <c r="J5760" s="2" t="s">
        <v>11974</v>
      </c>
    </row>
    <row r="5761" spans="1:10" x14ac:dyDescent="0.25">
      <c r="A5761" s="9">
        <v>7825661685</v>
      </c>
      <c r="B5761" s="10" t="s">
        <v>6218</v>
      </c>
      <c r="C5761" s="13" t="str">
        <f>IF(B5761="","не указан"&amp;COUNTIF($A$3:$A5761,A5761),B5761)</f>
        <v>Здание дезинфекции А\М</v>
      </c>
      <c r="D5761" s="10" t="str">
        <f t="shared" si="178"/>
        <v>7825661685Здание дезинфекции А\М</v>
      </c>
      <c r="E5761" s="10"/>
      <c r="F5761" s="10" t="s">
        <v>2243</v>
      </c>
      <c r="G5761" s="10" t="s">
        <v>2317</v>
      </c>
      <c r="H5761" s="11" t="s">
        <v>2379</v>
      </c>
      <c r="I5761" s="2">
        <f t="shared" si="179"/>
        <v>28</v>
      </c>
      <c r="J5761" s="2" t="s">
        <v>11974</v>
      </c>
    </row>
    <row r="5762" spans="1:10" x14ac:dyDescent="0.25">
      <c r="A5762" s="12">
        <v>7825661685</v>
      </c>
      <c r="B5762" s="13" t="s">
        <v>6713</v>
      </c>
      <c r="C5762" s="13" t="str">
        <f>IF(B5762="","не указан"&amp;COUNTIF($A$3:$A5762,A5762),B5762)</f>
        <v>Иммунологическая лаборатория и аптека</v>
      </c>
      <c r="D5762" s="10" t="str">
        <f t="shared" si="178"/>
        <v>7825661685Иммунологическая лаборатория и аптека</v>
      </c>
      <c r="E5762" s="13"/>
      <c r="F5762" s="13" t="s">
        <v>2243</v>
      </c>
      <c r="G5762" s="13" t="s">
        <v>2317</v>
      </c>
      <c r="H5762" s="14" t="s">
        <v>2379</v>
      </c>
      <c r="I5762" s="2">
        <f t="shared" si="179"/>
        <v>27</v>
      </c>
      <c r="J5762" s="2" t="s">
        <v>11974</v>
      </c>
    </row>
    <row r="5763" spans="1:10" x14ac:dyDescent="0.25">
      <c r="A5763" s="9">
        <v>7825661685</v>
      </c>
      <c r="B5763" s="13"/>
      <c r="C5763" s="13" t="str">
        <f>IF(B5763="","не указан"&amp;COUNTIF($A$3:$A5763,A5763),B5763)</f>
        <v>не указан10</v>
      </c>
      <c r="D5763" s="10" t="str">
        <f t="shared" si="178"/>
        <v>7825661685не указан10</v>
      </c>
      <c r="E5763" s="10"/>
      <c r="F5763" s="10" t="s">
        <v>2243</v>
      </c>
      <c r="G5763" s="10" t="s">
        <v>2317</v>
      </c>
      <c r="H5763" s="11" t="s">
        <v>2379</v>
      </c>
      <c r="I5763" s="2">
        <f t="shared" si="179"/>
        <v>26</v>
      </c>
      <c r="J5763" s="2" t="s">
        <v>11974</v>
      </c>
    </row>
    <row r="5764" spans="1:10" x14ac:dyDescent="0.25">
      <c r="A5764" s="12">
        <v>7825661685</v>
      </c>
      <c r="B5764" s="13"/>
      <c r="C5764" s="13" t="str">
        <f>IF(B5764="","не указан"&amp;COUNTIF($A$3:$A5764,A5764),B5764)</f>
        <v>не указан11</v>
      </c>
      <c r="D5764" s="10" t="str">
        <f t="shared" ref="D5764:D5827" si="180">A5764&amp;C5764</f>
        <v>7825661685не указан11</v>
      </c>
      <c r="E5764" s="13"/>
      <c r="F5764" s="13" t="s">
        <v>2243</v>
      </c>
      <c r="G5764" s="13" t="s">
        <v>2317</v>
      </c>
      <c r="H5764" s="14" t="s">
        <v>2379</v>
      </c>
      <c r="I5764" s="2">
        <f t="shared" ref="I5764:I5827" si="181">COUNTIF(A5764:A12495,A5764)</f>
        <v>25</v>
      </c>
      <c r="J5764" s="2" t="s">
        <v>11974</v>
      </c>
    </row>
    <row r="5765" spans="1:10" x14ac:dyDescent="0.25">
      <c r="A5765" s="9">
        <v>7825661685</v>
      </c>
      <c r="B5765" s="10" t="s">
        <v>7093</v>
      </c>
      <c r="C5765" s="13" t="str">
        <f>IF(B5765="","не указан"&amp;COUNTIF($A$3:$A5765,A5765),B5765)</f>
        <v>Лечебно-лабораторный корпус</v>
      </c>
      <c r="D5765" s="10" t="str">
        <f t="shared" si="180"/>
        <v>7825661685Лечебно-лабораторный корпус</v>
      </c>
      <c r="E5765" s="10"/>
      <c r="F5765" s="10" t="s">
        <v>2243</v>
      </c>
      <c r="G5765" s="10" t="s">
        <v>2317</v>
      </c>
      <c r="H5765" s="11" t="s">
        <v>2379</v>
      </c>
      <c r="I5765" s="2">
        <f t="shared" si="181"/>
        <v>24</v>
      </c>
      <c r="J5765" s="2" t="s">
        <v>11974</v>
      </c>
    </row>
    <row r="5766" spans="1:10" x14ac:dyDescent="0.25">
      <c r="A5766" s="12">
        <v>7825661685</v>
      </c>
      <c r="B5766" s="13" t="s">
        <v>7154</v>
      </c>
      <c r="C5766" s="13" t="str">
        <f>IF(B5766="","не указан"&amp;COUNTIF($A$3:$A5766,A5766),B5766)</f>
        <v>Лечебный боксированный корпус</v>
      </c>
      <c r="D5766" s="10" t="str">
        <f t="shared" si="180"/>
        <v>7825661685Лечебный боксированный корпус</v>
      </c>
      <c r="E5766" s="13"/>
      <c r="F5766" s="13" t="s">
        <v>2243</v>
      </c>
      <c r="G5766" s="13" t="s">
        <v>2317</v>
      </c>
      <c r="H5766" s="14" t="s">
        <v>2379</v>
      </c>
      <c r="I5766" s="2">
        <f t="shared" si="181"/>
        <v>23</v>
      </c>
      <c r="J5766" s="2" t="s">
        <v>11974</v>
      </c>
    </row>
    <row r="5767" spans="1:10" x14ac:dyDescent="0.25">
      <c r="A5767" s="9">
        <v>7825661685</v>
      </c>
      <c r="B5767" s="13"/>
      <c r="C5767" s="13" t="str">
        <f>IF(B5767="","не указан"&amp;COUNTIF($A$3:$A5767,A5767),B5767)</f>
        <v>не указан14</v>
      </c>
      <c r="D5767" s="10" t="str">
        <f t="shared" si="180"/>
        <v>7825661685не указан14</v>
      </c>
      <c r="E5767" s="10"/>
      <c r="F5767" s="10" t="s">
        <v>2243</v>
      </c>
      <c r="G5767" s="10" t="s">
        <v>2317</v>
      </c>
      <c r="H5767" s="11" t="s">
        <v>2379</v>
      </c>
      <c r="I5767" s="2">
        <f t="shared" si="181"/>
        <v>22</v>
      </c>
      <c r="J5767" s="2" t="s">
        <v>11974</v>
      </c>
    </row>
    <row r="5768" spans="1:10" x14ac:dyDescent="0.25">
      <c r="A5768" s="12">
        <v>7825661685</v>
      </c>
      <c r="B5768" s="13"/>
      <c r="C5768" s="13" t="str">
        <f>IF(B5768="","не указан"&amp;COUNTIF($A$3:$A5768,A5768),B5768)</f>
        <v>не указан15</v>
      </c>
      <c r="D5768" s="10" t="str">
        <f t="shared" si="180"/>
        <v>7825661685не указан15</v>
      </c>
      <c r="E5768" s="13"/>
      <c r="F5768" s="13" t="s">
        <v>2243</v>
      </c>
      <c r="G5768" s="13" t="s">
        <v>2317</v>
      </c>
      <c r="H5768" s="14" t="s">
        <v>2379</v>
      </c>
      <c r="I5768" s="2">
        <f t="shared" si="181"/>
        <v>21</v>
      </c>
      <c r="J5768" s="2" t="s">
        <v>11974</v>
      </c>
    </row>
    <row r="5769" spans="1:10" x14ac:dyDescent="0.25">
      <c r="A5769" s="9">
        <v>7825661685</v>
      </c>
      <c r="B5769" s="13"/>
      <c r="C5769" s="13" t="str">
        <f>IF(B5769="","не указан"&amp;COUNTIF($A$3:$A5769,A5769),B5769)</f>
        <v>не указан16</v>
      </c>
      <c r="D5769" s="10" t="str">
        <f t="shared" si="180"/>
        <v>7825661685не указан16</v>
      </c>
      <c r="E5769" s="10"/>
      <c r="F5769" s="10" t="s">
        <v>2243</v>
      </c>
      <c r="G5769" s="10" t="s">
        <v>2317</v>
      </c>
      <c r="H5769" s="11" t="s">
        <v>2379</v>
      </c>
      <c r="I5769" s="2">
        <f t="shared" si="181"/>
        <v>20</v>
      </c>
      <c r="J5769" s="2" t="s">
        <v>11974</v>
      </c>
    </row>
    <row r="5770" spans="1:10" x14ac:dyDescent="0.25">
      <c r="A5770" s="12">
        <v>7825661685</v>
      </c>
      <c r="B5770" s="13" t="s">
        <v>7180</v>
      </c>
      <c r="C5770" s="13" t="str">
        <f>IF(B5770="","не указан"&amp;COUNTIF($A$3:$A5770,A5770),B5770)</f>
        <v>Лечебный корпус 400-коечный</v>
      </c>
      <c r="D5770" s="10" t="str">
        <f t="shared" si="180"/>
        <v>7825661685Лечебный корпус 400-коечный</v>
      </c>
      <c r="E5770" s="13"/>
      <c r="F5770" s="13" t="s">
        <v>2243</v>
      </c>
      <c r="G5770" s="13" t="s">
        <v>2317</v>
      </c>
      <c r="H5770" s="14" t="s">
        <v>2379</v>
      </c>
      <c r="I5770" s="2">
        <f t="shared" si="181"/>
        <v>19</v>
      </c>
      <c r="J5770" s="2" t="s">
        <v>11974</v>
      </c>
    </row>
    <row r="5771" spans="1:10" x14ac:dyDescent="0.25">
      <c r="A5771" s="9">
        <v>7825661685</v>
      </c>
      <c r="B5771" s="10" t="s">
        <v>7194</v>
      </c>
      <c r="C5771" s="13" t="str">
        <f>IF(B5771="","не указан"&amp;COUNTIF($A$3:$A5771,A5771),B5771)</f>
        <v>лечебный корпус на 100 коек</v>
      </c>
      <c r="D5771" s="10" t="str">
        <f t="shared" si="180"/>
        <v>7825661685лечебный корпус на 100 коек</v>
      </c>
      <c r="E5771" s="10"/>
      <c r="F5771" s="10" t="s">
        <v>2243</v>
      </c>
      <c r="G5771" s="10" t="s">
        <v>2317</v>
      </c>
      <c r="H5771" s="11" t="s">
        <v>2379</v>
      </c>
      <c r="I5771" s="2">
        <f t="shared" si="181"/>
        <v>18</v>
      </c>
      <c r="J5771" s="2" t="s">
        <v>11974</v>
      </c>
    </row>
    <row r="5772" spans="1:10" x14ac:dyDescent="0.25">
      <c r="A5772" s="12">
        <v>7825661685</v>
      </c>
      <c r="B5772" s="13" t="s">
        <v>9006</v>
      </c>
      <c r="C5772" s="13" t="str">
        <f>IF(B5772="","не указан"&amp;COUNTIF($A$3:$A5772,A5772),B5772)</f>
        <v>Палатный корпус на 240 коек</v>
      </c>
      <c r="D5772" s="10" t="str">
        <f t="shared" si="180"/>
        <v>7825661685Палатный корпус на 240 коек</v>
      </c>
      <c r="E5772" s="13"/>
      <c r="F5772" s="13" t="s">
        <v>2243</v>
      </c>
      <c r="G5772" s="13" t="s">
        <v>2317</v>
      </c>
      <c r="H5772" s="14" t="s">
        <v>2379</v>
      </c>
      <c r="I5772" s="2">
        <f t="shared" si="181"/>
        <v>17</v>
      </c>
      <c r="J5772" s="2" t="s">
        <v>11974</v>
      </c>
    </row>
    <row r="5773" spans="1:10" x14ac:dyDescent="0.25">
      <c r="A5773" s="9">
        <v>7825661685</v>
      </c>
      <c r="B5773" s="10" t="s">
        <v>9007</v>
      </c>
      <c r="C5773" s="13" t="str">
        <f>IF(B5773="","не указан"&amp;COUNTIF($A$3:$A5773,A5773),B5773)</f>
        <v>палатный корпус на 260 коек</v>
      </c>
      <c r="D5773" s="10" t="str">
        <f t="shared" si="180"/>
        <v>7825661685палатный корпус на 260 коек</v>
      </c>
      <c r="E5773" s="10"/>
      <c r="F5773" s="10" t="s">
        <v>2243</v>
      </c>
      <c r="G5773" s="10" t="s">
        <v>2317</v>
      </c>
      <c r="H5773" s="11" t="s">
        <v>2379</v>
      </c>
      <c r="I5773" s="2">
        <f t="shared" si="181"/>
        <v>16</v>
      </c>
      <c r="J5773" s="2" t="s">
        <v>11974</v>
      </c>
    </row>
    <row r="5774" spans="1:10" x14ac:dyDescent="0.25">
      <c r="A5774" s="12">
        <v>7825661685</v>
      </c>
      <c r="B5774" s="13" t="s">
        <v>9043</v>
      </c>
      <c r="C5774" s="13" t="str">
        <f>IF(B5774="","не указан"&amp;COUNTIF($A$3:$A5774,A5774),B5774)</f>
        <v>Патолого-анатомический корпус</v>
      </c>
      <c r="D5774" s="10" t="str">
        <f t="shared" si="180"/>
        <v>7825661685Патолого-анатомический корпус</v>
      </c>
      <c r="E5774" s="13"/>
      <c r="F5774" s="13" t="s">
        <v>2243</v>
      </c>
      <c r="G5774" s="13" t="s">
        <v>2317</v>
      </c>
      <c r="H5774" s="14" t="s">
        <v>2379</v>
      </c>
      <c r="I5774" s="2">
        <f t="shared" si="181"/>
        <v>15</v>
      </c>
      <c r="J5774" s="2" t="s">
        <v>11974</v>
      </c>
    </row>
    <row r="5775" spans="1:10" x14ac:dyDescent="0.25">
      <c r="A5775" s="9">
        <v>7825661685</v>
      </c>
      <c r="B5775" s="13"/>
      <c r="C5775" s="13" t="str">
        <f>IF(B5775="","не указан"&amp;COUNTIF($A$3:$A5775,A5775),B5775)</f>
        <v>не указан22</v>
      </c>
      <c r="D5775" s="10" t="str">
        <f t="shared" si="180"/>
        <v>7825661685не указан22</v>
      </c>
      <c r="E5775" s="10"/>
      <c r="F5775" s="10" t="s">
        <v>2243</v>
      </c>
      <c r="G5775" s="10" t="s">
        <v>2317</v>
      </c>
      <c r="H5775" s="11" t="s">
        <v>2379</v>
      </c>
      <c r="I5775" s="2">
        <f t="shared" si="181"/>
        <v>14</v>
      </c>
      <c r="J5775" s="2" t="s">
        <v>11974</v>
      </c>
    </row>
    <row r="5776" spans="1:10" x14ac:dyDescent="0.25">
      <c r="A5776" s="12">
        <v>7825661685</v>
      </c>
      <c r="B5776" s="13"/>
      <c r="C5776" s="13" t="str">
        <f>IF(B5776="","не указан"&amp;COUNTIF($A$3:$A5776,A5776),B5776)</f>
        <v>не указан23</v>
      </c>
      <c r="D5776" s="10" t="str">
        <f t="shared" si="180"/>
        <v>7825661685не указан23</v>
      </c>
      <c r="E5776" s="13"/>
      <c r="F5776" s="13" t="s">
        <v>2243</v>
      </c>
      <c r="G5776" s="13" t="s">
        <v>2317</v>
      </c>
      <c r="H5776" s="14" t="s">
        <v>2379</v>
      </c>
      <c r="I5776" s="2">
        <f t="shared" si="181"/>
        <v>13</v>
      </c>
      <c r="J5776" s="2" t="s">
        <v>11974</v>
      </c>
    </row>
    <row r="5777" spans="1:10" x14ac:dyDescent="0.25">
      <c r="A5777" s="9">
        <v>7825661685</v>
      </c>
      <c r="B5777" s="10" t="s">
        <v>9232</v>
      </c>
      <c r="C5777" s="13" t="str">
        <f>IF(B5777="","не указан"&amp;COUNTIF($A$3:$A5777,A5777),B5777)</f>
        <v>Подающая напорная станция</v>
      </c>
      <c r="D5777" s="10" t="str">
        <f t="shared" si="180"/>
        <v>7825661685Подающая напорная станция</v>
      </c>
      <c r="E5777" s="10"/>
      <c r="F5777" s="10" t="s">
        <v>2243</v>
      </c>
      <c r="G5777" s="10" t="s">
        <v>2317</v>
      </c>
      <c r="H5777" s="11" t="s">
        <v>2379</v>
      </c>
      <c r="I5777" s="2">
        <f t="shared" si="181"/>
        <v>12</v>
      </c>
      <c r="J5777" s="2" t="s">
        <v>11974</v>
      </c>
    </row>
    <row r="5778" spans="1:10" x14ac:dyDescent="0.25">
      <c r="A5778" s="12">
        <v>7825661685</v>
      </c>
      <c r="B5778" s="13" t="s">
        <v>9905</v>
      </c>
      <c r="C5778" s="13" t="str">
        <f>IF(B5778="","не указан"&amp;COUNTIF($A$3:$A5778,A5778),B5778)</f>
        <v>Прозекторская</v>
      </c>
      <c r="D5778" s="10" t="str">
        <f t="shared" si="180"/>
        <v>7825661685Прозекторская</v>
      </c>
      <c r="E5778" s="13"/>
      <c r="F5778" s="13" t="s">
        <v>2243</v>
      </c>
      <c r="G5778" s="13" t="s">
        <v>2317</v>
      </c>
      <c r="H5778" s="14" t="s">
        <v>2379</v>
      </c>
      <c r="I5778" s="2">
        <f t="shared" si="181"/>
        <v>11</v>
      </c>
      <c r="J5778" s="2" t="s">
        <v>11974</v>
      </c>
    </row>
    <row r="5779" spans="1:10" x14ac:dyDescent="0.25">
      <c r="A5779" s="9">
        <v>7825661685</v>
      </c>
      <c r="B5779" s="13"/>
      <c r="C5779" s="13" t="str">
        <f>IF(B5779="","не указан"&amp;COUNTIF($A$3:$A5779,A5779),B5779)</f>
        <v>не указан26</v>
      </c>
      <c r="D5779" s="10" t="str">
        <f t="shared" si="180"/>
        <v>7825661685не указан26</v>
      </c>
      <c r="E5779" s="10"/>
      <c r="F5779" s="10" t="s">
        <v>2243</v>
      </c>
      <c r="G5779" s="10" t="s">
        <v>2317</v>
      </c>
      <c r="H5779" s="11" t="s">
        <v>2379</v>
      </c>
      <c r="I5779" s="2">
        <f t="shared" si="181"/>
        <v>10</v>
      </c>
      <c r="J5779" s="2" t="s">
        <v>11974</v>
      </c>
    </row>
    <row r="5780" spans="1:10" x14ac:dyDescent="0.25">
      <c r="A5780" s="12">
        <v>7825661685</v>
      </c>
      <c r="B5780" s="13" t="s">
        <v>10042</v>
      </c>
      <c r="C5780" s="13" t="str">
        <f>IF(B5780="","не указан"&amp;COUNTIF($A$3:$A5780,A5780),B5780)</f>
        <v>Санитарный, транспортный отдел</v>
      </c>
      <c r="D5780" s="10" t="str">
        <f t="shared" si="180"/>
        <v>7825661685Санитарный, транспортный отдел</v>
      </c>
      <c r="E5780" s="13"/>
      <c r="F5780" s="13" t="s">
        <v>2243</v>
      </c>
      <c r="G5780" s="13" t="s">
        <v>2317</v>
      </c>
      <c r="H5780" s="14" t="s">
        <v>2379</v>
      </c>
      <c r="I5780" s="2">
        <f t="shared" si="181"/>
        <v>9</v>
      </c>
      <c r="J5780" s="2" t="s">
        <v>11974</v>
      </c>
    </row>
    <row r="5781" spans="1:10" x14ac:dyDescent="0.25">
      <c r="A5781" s="9">
        <v>7825661685</v>
      </c>
      <c r="B5781" s="10" t="s">
        <v>10818</v>
      </c>
      <c r="C5781" s="13" t="str">
        <f>IF(B5781="","не указан"&amp;COUNTIF($A$3:$A5781,A5781),B5781)</f>
        <v>Справочное №2</v>
      </c>
      <c r="D5781" s="10" t="str">
        <f t="shared" si="180"/>
        <v>7825661685Справочное №2</v>
      </c>
      <c r="E5781" s="10"/>
      <c r="F5781" s="10" t="s">
        <v>2243</v>
      </c>
      <c r="G5781" s="10" t="s">
        <v>2317</v>
      </c>
      <c r="H5781" s="11" t="s">
        <v>2379</v>
      </c>
      <c r="I5781" s="2">
        <f t="shared" si="181"/>
        <v>8</v>
      </c>
      <c r="J5781" s="2" t="s">
        <v>11974</v>
      </c>
    </row>
    <row r="5782" spans="1:10" x14ac:dyDescent="0.25">
      <c r="A5782" s="12">
        <v>7825661685</v>
      </c>
      <c r="B5782" s="13" t="s">
        <v>10868</v>
      </c>
      <c r="C5782" s="13" t="str">
        <f>IF(B5782="","не указан"&amp;COUNTIF($A$3:$A5782,A5782),B5782)</f>
        <v>Старая аптека ( мат.склад)</v>
      </c>
      <c r="D5782" s="10" t="str">
        <f t="shared" si="180"/>
        <v>7825661685Старая аптека ( мат.склад)</v>
      </c>
      <c r="E5782" s="13"/>
      <c r="F5782" s="13" t="s">
        <v>2243</v>
      </c>
      <c r="G5782" s="13" t="s">
        <v>2317</v>
      </c>
      <c r="H5782" s="14" t="s">
        <v>2379</v>
      </c>
      <c r="I5782" s="2">
        <f t="shared" si="181"/>
        <v>7</v>
      </c>
      <c r="J5782" s="2" t="s">
        <v>11974</v>
      </c>
    </row>
    <row r="5783" spans="1:10" x14ac:dyDescent="0.25">
      <c r="A5783" s="9">
        <v>7825661685</v>
      </c>
      <c r="B5783" s="10" t="s">
        <v>10873</v>
      </c>
      <c r="C5783" s="13" t="str">
        <f>IF(B5783="","не указан"&amp;COUNTIF($A$3:$A5783,A5783),B5783)</f>
        <v>Старый пищеблок</v>
      </c>
      <c r="D5783" s="10" t="str">
        <f t="shared" si="180"/>
        <v>7825661685Старый пищеблок</v>
      </c>
      <c r="E5783" s="10"/>
      <c r="F5783" s="10" t="s">
        <v>2243</v>
      </c>
      <c r="G5783" s="10" t="s">
        <v>2317</v>
      </c>
      <c r="H5783" s="11" t="s">
        <v>2379</v>
      </c>
      <c r="I5783" s="2">
        <f t="shared" si="181"/>
        <v>6</v>
      </c>
      <c r="J5783" s="2" t="s">
        <v>11974</v>
      </c>
    </row>
    <row r="5784" spans="1:10" x14ac:dyDescent="0.25">
      <c r="A5784" s="12">
        <v>7825661685</v>
      </c>
      <c r="B5784" s="13" t="s">
        <v>11050</v>
      </c>
      <c r="C5784" s="13" t="str">
        <f>IF(B5784="","не указан"&amp;COUNTIF($A$3:$A5784,A5784),B5784)</f>
        <v>Трансформаторная подстанция №523</v>
      </c>
      <c r="D5784" s="10" t="str">
        <f t="shared" si="180"/>
        <v>7825661685Трансформаторная подстанция №523</v>
      </c>
      <c r="E5784" s="13"/>
      <c r="F5784" s="13" t="s">
        <v>2243</v>
      </c>
      <c r="G5784" s="13" t="s">
        <v>2317</v>
      </c>
      <c r="H5784" s="14" t="s">
        <v>2379</v>
      </c>
      <c r="I5784" s="2">
        <f t="shared" si="181"/>
        <v>5</v>
      </c>
      <c r="J5784" s="2" t="s">
        <v>11974</v>
      </c>
    </row>
    <row r="5785" spans="1:10" x14ac:dyDescent="0.25">
      <c r="A5785" s="9">
        <v>7825661685</v>
      </c>
      <c r="B5785" s="10" t="s">
        <v>11051</v>
      </c>
      <c r="C5785" s="13" t="str">
        <f>IF(B5785="","не указан"&amp;COUNTIF($A$3:$A5785,A5785),B5785)</f>
        <v>Трансформаторная подстанция №543</v>
      </c>
      <c r="D5785" s="10" t="str">
        <f t="shared" si="180"/>
        <v>7825661685Трансформаторная подстанция №543</v>
      </c>
      <c r="E5785" s="10"/>
      <c r="F5785" s="10" t="s">
        <v>2243</v>
      </c>
      <c r="G5785" s="10" t="s">
        <v>2317</v>
      </c>
      <c r="H5785" s="11" t="s">
        <v>2379</v>
      </c>
      <c r="I5785" s="2">
        <f t="shared" si="181"/>
        <v>4</v>
      </c>
      <c r="J5785" s="2" t="s">
        <v>11974</v>
      </c>
    </row>
    <row r="5786" spans="1:10" x14ac:dyDescent="0.25">
      <c r="A5786" s="12">
        <v>7825661685</v>
      </c>
      <c r="B5786" s="13" t="s">
        <v>11702</v>
      </c>
      <c r="C5786" s="13" t="str">
        <f>IF(B5786="","не указан"&amp;COUNTIF($A$3:$A5786,A5786),B5786)</f>
        <v>центральная проходная</v>
      </c>
      <c r="D5786" s="10" t="str">
        <f t="shared" si="180"/>
        <v>7825661685центральная проходная</v>
      </c>
      <c r="E5786" s="13"/>
      <c r="F5786" s="13" t="s">
        <v>2243</v>
      </c>
      <c r="G5786" s="13" t="s">
        <v>2317</v>
      </c>
      <c r="H5786" s="14" t="s">
        <v>2379</v>
      </c>
      <c r="I5786" s="2">
        <f t="shared" si="181"/>
        <v>3</v>
      </c>
      <c r="J5786" s="2" t="s">
        <v>11974</v>
      </c>
    </row>
    <row r="5787" spans="1:10" x14ac:dyDescent="0.25">
      <c r="A5787" s="9">
        <v>7825661685</v>
      </c>
      <c r="B5787" s="10" t="s">
        <v>11740</v>
      </c>
      <c r="C5787" s="13" t="str">
        <f>IF(B5787="","не указан"&amp;COUNTIF($A$3:$A5787,A5787),B5787)</f>
        <v>ЦСО, Вирусология, отделение БОМЖ</v>
      </c>
      <c r="D5787" s="10" t="str">
        <f t="shared" si="180"/>
        <v>7825661685ЦСО, Вирусология, отделение БОМЖ</v>
      </c>
      <c r="E5787" s="10"/>
      <c r="F5787" s="10" t="s">
        <v>2243</v>
      </c>
      <c r="G5787" s="10" t="s">
        <v>2317</v>
      </c>
      <c r="H5787" s="11" t="s">
        <v>2379</v>
      </c>
      <c r="I5787" s="2">
        <f t="shared" si="181"/>
        <v>2</v>
      </c>
      <c r="J5787" s="2" t="s">
        <v>11974</v>
      </c>
    </row>
    <row r="5788" spans="1:10" x14ac:dyDescent="0.25">
      <c r="A5788" s="12">
        <v>7825661685</v>
      </c>
      <c r="B5788" s="13" t="s">
        <v>11933</v>
      </c>
      <c r="C5788" s="13" t="str">
        <f>IF(B5788="","не указан"&amp;COUNTIF($A$3:$A5788,A5788),B5788)</f>
        <v>Шлюз (гараж)</v>
      </c>
      <c r="D5788" s="10" t="str">
        <f t="shared" si="180"/>
        <v>7825661685Шлюз (гараж)</v>
      </c>
      <c r="E5788" s="13"/>
      <c r="F5788" s="13" t="s">
        <v>2243</v>
      </c>
      <c r="G5788" s="13" t="s">
        <v>2317</v>
      </c>
      <c r="H5788" s="14" t="s">
        <v>2379</v>
      </c>
      <c r="I5788" s="2">
        <f t="shared" si="181"/>
        <v>1</v>
      </c>
      <c r="J5788" s="2" t="s">
        <v>11974</v>
      </c>
    </row>
    <row r="5789" spans="1:10" x14ac:dyDescent="0.25">
      <c r="A5789" s="9">
        <v>7825663139</v>
      </c>
      <c r="B5789" s="13"/>
      <c r="C5789" s="13" t="str">
        <f>IF(B5789="","не указан"&amp;COUNTIF($A$3:$A5789,A5789),B5789)</f>
        <v>не указан1</v>
      </c>
      <c r="D5789" s="10" t="str">
        <f t="shared" si="180"/>
        <v>7825663139не указан1</v>
      </c>
      <c r="E5789" s="10" t="s">
        <v>8003</v>
      </c>
      <c r="F5789" s="10" t="s">
        <v>16</v>
      </c>
      <c r="G5789" s="10" t="s">
        <v>2118</v>
      </c>
      <c r="H5789" s="11" t="s">
        <v>2177</v>
      </c>
      <c r="I5789" s="2">
        <f t="shared" si="181"/>
        <v>1</v>
      </c>
      <c r="J5789" s="2" t="s">
        <v>11974</v>
      </c>
    </row>
    <row r="5790" spans="1:10" x14ac:dyDescent="0.25">
      <c r="A5790" s="12">
        <v>7825666429</v>
      </c>
      <c r="B5790" s="13"/>
      <c r="C5790" s="13" t="str">
        <f>IF(B5790="","не указан"&amp;COUNTIF($A$3:$A5790,A5790),B5790)</f>
        <v>не указан1</v>
      </c>
      <c r="D5790" s="10" t="str">
        <f t="shared" si="180"/>
        <v>7825666429не указан1</v>
      </c>
      <c r="E5790" s="13" t="s">
        <v>9578</v>
      </c>
      <c r="F5790" s="13" t="s">
        <v>2243</v>
      </c>
      <c r="G5790" s="13" t="s">
        <v>2317</v>
      </c>
      <c r="H5790" s="14" t="s">
        <v>2323</v>
      </c>
      <c r="I5790" s="2">
        <f t="shared" si="181"/>
        <v>1</v>
      </c>
      <c r="J5790" s="2" t="s">
        <v>11974</v>
      </c>
    </row>
    <row r="5791" spans="1:10" x14ac:dyDescent="0.25">
      <c r="A5791" s="9">
        <v>7825666997</v>
      </c>
      <c r="B5791" s="13"/>
      <c r="C5791" s="13" t="str">
        <f>IF(B5791="","не указан"&amp;COUNTIF($A$3:$A5791,A5791),B5791)</f>
        <v>не указан1</v>
      </c>
      <c r="D5791" s="10" t="str">
        <f t="shared" si="180"/>
        <v>7825666997не указан1</v>
      </c>
      <c r="E5791" s="10" t="s">
        <v>6984</v>
      </c>
      <c r="F5791" s="10" t="s">
        <v>2243</v>
      </c>
      <c r="G5791" s="10" t="s">
        <v>2317</v>
      </c>
      <c r="H5791" s="11" t="s">
        <v>2407</v>
      </c>
      <c r="I5791" s="2">
        <f t="shared" si="181"/>
        <v>4</v>
      </c>
      <c r="J5791" s="2" t="s">
        <v>11974</v>
      </c>
    </row>
    <row r="5792" spans="1:10" x14ac:dyDescent="0.25">
      <c r="A5792" s="12">
        <v>7825666997</v>
      </c>
      <c r="B5792" s="13" t="s">
        <v>9961</v>
      </c>
      <c r="C5792" s="13" t="str">
        <f>IF(B5792="","не указан"&amp;COUNTIF($A$3:$A5792,A5792),B5792)</f>
        <v>Психоневрологический диспансер</v>
      </c>
      <c r="D5792" s="10" t="str">
        <f t="shared" si="180"/>
        <v>7825666997Психоневрологический диспансер</v>
      </c>
      <c r="E5792" s="13" t="s">
        <v>9962</v>
      </c>
      <c r="F5792" s="13" t="s">
        <v>2243</v>
      </c>
      <c r="G5792" s="13" t="s">
        <v>2317</v>
      </c>
      <c r="H5792" s="14" t="s">
        <v>2407</v>
      </c>
      <c r="I5792" s="2">
        <f t="shared" si="181"/>
        <v>3</v>
      </c>
      <c r="J5792" s="2" t="s">
        <v>11974</v>
      </c>
    </row>
    <row r="5793" spans="1:10" x14ac:dyDescent="0.25">
      <c r="A5793" s="9">
        <v>7825666997</v>
      </c>
      <c r="B5793" s="13"/>
      <c r="C5793" s="13" t="str">
        <f>IF(B5793="","не указан"&amp;COUNTIF($A$3:$A5793,A5793),B5793)</f>
        <v>не указан3</v>
      </c>
      <c r="D5793" s="10" t="str">
        <f t="shared" si="180"/>
        <v>7825666997не указан3</v>
      </c>
      <c r="E5793" s="10" t="s">
        <v>10877</v>
      </c>
      <c r="F5793" s="10" t="s">
        <v>2243</v>
      </c>
      <c r="G5793" s="10" t="s">
        <v>2317</v>
      </c>
      <c r="H5793" s="11" t="s">
        <v>2407</v>
      </c>
      <c r="I5793" s="2">
        <f t="shared" si="181"/>
        <v>2</v>
      </c>
      <c r="J5793" s="2" t="s">
        <v>11974</v>
      </c>
    </row>
    <row r="5794" spans="1:10" x14ac:dyDescent="0.25">
      <c r="A5794" s="12">
        <v>7825666997</v>
      </c>
      <c r="B5794" s="13" t="s">
        <v>10943</v>
      </c>
      <c r="C5794" s="13" t="str">
        <f>IF(B5794="","не указан"&amp;COUNTIF($A$3:$A5794,A5794),B5794)</f>
        <v>Судебно-психиатрическая экспертиза</v>
      </c>
      <c r="D5794" s="10" t="str">
        <f t="shared" si="180"/>
        <v>7825666997Судебно-психиатрическая экспертиза</v>
      </c>
      <c r="E5794" s="13" t="s">
        <v>10944</v>
      </c>
      <c r="F5794" s="13" t="s">
        <v>2243</v>
      </c>
      <c r="G5794" s="13" t="s">
        <v>2317</v>
      </c>
      <c r="H5794" s="14" t="s">
        <v>2407</v>
      </c>
      <c r="I5794" s="2">
        <f t="shared" si="181"/>
        <v>1</v>
      </c>
      <c r="J5794" s="2" t="s">
        <v>11974</v>
      </c>
    </row>
    <row r="5795" spans="1:10" x14ac:dyDescent="0.25">
      <c r="A5795" s="9">
        <v>7825675663</v>
      </c>
      <c r="B5795" s="13"/>
      <c r="C5795" s="13" t="str">
        <f>IF(B5795="","не указан"&amp;COUNTIF($A$3:$A5795,A5795),B5795)</f>
        <v>не указан1</v>
      </c>
      <c r="D5795" s="10" t="str">
        <f t="shared" si="180"/>
        <v>7825675663не указан1</v>
      </c>
      <c r="E5795" s="10"/>
      <c r="F5795" s="10" t="s">
        <v>2243</v>
      </c>
      <c r="G5795" s="10" t="s">
        <v>2640</v>
      </c>
      <c r="H5795" s="11" t="s">
        <v>2641</v>
      </c>
      <c r="I5795" s="2">
        <f t="shared" si="181"/>
        <v>1</v>
      </c>
      <c r="J5795" s="2" t="s">
        <v>11973</v>
      </c>
    </row>
    <row r="5796" spans="1:10" x14ac:dyDescent="0.25">
      <c r="A5796" s="12">
        <v>7825680085</v>
      </c>
      <c r="B5796" s="13"/>
      <c r="C5796" s="13" t="str">
        <f>IF(B5796="","не указан"&amp;COUNTIF($A$3:$A5796,A5796),B5796)</f>
        <v>не указан1</v>
      </c>
      <c r="D5796" s="10" t="str">
        <f t="shared" si="180"/>
        <v>7825680085не указан1</v>
      </c>
      <c r="E5796" s="13" t="s">
        <v>3769</v>
      </c>
      <c r="F5796" s="13" t="s">
        <v>16</v>
      </c>
      <c r="G5796" s="13" t="s">
        <v>2118</v>
      </c>
      <c r="H5796" s="14" t="s">
        <v>2236</v>
      </c>
      <c r="I5796" s="2">
        <f t="shared" si="181"/>
        <v>5</v>
      </c>
      <c r="J5796" s="2" t="s">
        <v>11974</v>
      </c>
    </row>
    <row r="5797" spans="1:10" x14ac:dyDescent="0.25">
      <c r="A5797" s="9">
        <v>7825680085</v>
      </c>
      <c r="B5797" s="10" t="s">
        <v>6723</v>
      </c>
      <c r="C5797" s="13" t="str">
        <f>IF(B5797="","не указан"&amp;COUNTIF($A$3:$A5797,A5797),B5797)</f>
        <v>информационно-диспетчерская служба</v>
      </c>
      <c r="D5797" s="10" t="str">
        <f t="shared" si="180"/>
        <v>7825680085информационно-диспетчерская служба</v>
      </c>
      <c r="E5797" s="10"/>
      <c r="F5797" s="10" t="s">
        <v>16</v>
      </c>
      <c r="G5797" s="10" t="s">
        <v>2118</v>
      </c>
      <c r="H5797" s="11" t="s">
        <v>2236</v>
      </c>
      <c r="I5797" s="2">
        <f t="shared" si="181"/>
        <v>4</v>
      </c>
      <c r="J5797" s="2" t="s">
        <v>11974</v>
      </c>
    </row>
    <row r="5798" spans="1:10" x14ac:dyDescent="0.25">
      <c r="A5798" s="12">
        <v>7825680085</v>
      </c>
      <c r="B5798" s="13" t="s">
        <v>9015</v>
      </c>
      <c r="C5798" s="13" t="str">
        <f>IF(B5798="","не указан"&amp;COUNTIF($A$3:$A5798,A5798),B5798)</f>
        <v>паспортная служба</v>
      </c>
      <c r="D5798" s="10" t="str">
        <f t="shared" si="180"/>
        <v>7825680085паспортная служба</v>
      </c>
      <c r="E5798" s="13"/>
      <c r="F5798" s="13" t="s">
        <v>16</v>
      </c>
      <c r="G5798" s="13" t="s">
        <v>2118</v>
      </c>
      <c r="H5798" s="14" t="s">
        <v>2236</v>
      </c>
      <c r="I5798" s="2">
        <f t="shared" si="181"/>
        <v>3</v>
      </c>
      <c r="J5798" s="2" t="s">
        <v>11974</v>
      </c>
    </row>
    <row r="5799" spans="1:10" x14ac:dyDescent="0.25">
      <c r="A5799" s="9">
        <v>7825680085</v>
      </c>
      <c r="B5799" s="13"/>
      <c r="C5799" s="13" t="str">
        <f>IF(B5799="","не указан"&amp;COUNTIF($A$3:$A5799,A5799),B5799)</f>
        <v>не указан4</v>
      </c>
      <c r="D5799" s="10" t="str">
        <f t="shared" si="180"/>
        <v>7825680085не указан4</v>
      </c>
      <c r="E5799" s="10" t="s">
        <v>9016</v>
      </c>
      <c r="F5799" s="10" t="s">
        <v>16</v>
      </c>
      <c r="G5799" s="10" t="s">
        <v>2118</v>
      </c>
      <c r="H5799" s="11" t="s">
        <v>2236</v>
      </c>
      <c r="I5799" s="2">
        <f t="shared" si="181"/>
        <v>2</v>
      </c>
      <c r="J5799" s="2" t="s">
        <v>11974</v>
      </c>
    </row>
    <row r="5800" spans="1:10" x14ac:dyDescent="0.25">
      <c r="A5800" s="12">
        <v>7825680085</v>
      </c>
      <c r="B5800" s="13"/>
      <c r="C5800" s="13" t="str">
        <f>IF(B5800="","не указан"&amp;COUNTIF($A$3:$A5800,A5800),B5800)</f>
        <v>не указан5</v>
      </c>
      <c r="D5800" s="10" t="str">
        <f t="shared" si="180"/>
        <v>7825680085не указан5</v>
      </c>
      <c r="E5800" s="13" t="s">
        <v>10276</v>
      </c>
      <c r="F5800" s="13" t="s">
        <v>16</v>
      </c>
      <c r="G5800" s="13" t="s">
        <v>2118</v>
      </c>
      <c r="H5800" s="14" t="s">
        <v>2236</v>
      </c>
      <c r="I5800" s="2">
        <f t="shared" si="181"/>
        <v>1</v>
      </c>
      <c r="J5800" s="2" t="s">
        <v>11974</v>
      </c>
    </row>
    <row r="5801" spans="1:10" x14ac:dyDescent="0.25">
      <c r="A5801" s="9">
        <v>7825681191</v>
      </c>
      <c r="B5801" s="10" t="s">
        <v>2822</v>
      </c>
      <c r="C5801" s="13" t="str">
        <f>IF(B5801="","не указан"&amp;COUNTIF($A$3:$A5801,A5801),B5801)</f>
        <v>195112, Санкт-Петербург, Новочеркасский пр., д.8, корп.3, литера Б</v>
      </c>
      <c r="D5801" s="10" t="str">
        <f t="shared" si="180"/>
        <v>7825681191195112, Санкт-Петербург, Новочеркасский пр., д.8, корп.3, литера Б</v>
      </c>
      <c r="E5801" s="10"/>
      <c r="F5801" s="10" t="s">
        <v>2243</v>
      </c>
      <c r="G5801" s="10" t="s">
        <v>2640</v>
      </c>
      <c r="H5801" s="11" t="s">
        <v>2693</v>
      </c>
      <c r="I5801" s="2">
        <f t="shared" si="181"/>
        <v>5</v>
      </c>
      <c r="J5801" s="2" t="s">
        <v>11974</v>
      </c>
    </row>
    <row r="5802" spans="1:10" x14ac:dyDescent="0.25">
      <c r="A5802" s="12">
        <v>7825681191</v>
      </c>
      <c r="B5802" s="13"/>
      <c r="C5802" s="13" t="str">
        <f>IF(B5802="","не указан"&amp;COUNTIF($A$3:$A5802,A5802),B5802)</f>
        <v>не указан2</v>
      </c>
      <c r="D5802" s="10" t="str">
        <f t="shared" si="180"/>
        <v>7825681191не указан2</v>
      </c>
      <c r="E5802" s="13"/>
      <c r="F5802" s="13" t="s">
        <v>2243</v>
      </c>
      <c r="G5802" s="13" t="s">
        <v>2640</v>
      </c>
      <c r="H5802" s="14" t="s">
        <v>2693</v>
      </c>
      <c r="I5802" s="2">
        <f t="shared" si="181"/>
        <v>4</v>
      </c>
      <c r="J5802" s="2" t="s">
        <v>11974</v>
      </c>
    </row>
    <row r="5803" spans="1:10" x14ac:dyDescent="0.25">
      <c r="A5803" s="9">
        <v>7825681191</v>
      </c>
      <c r="B5803" s="10" t="s">
        <v>8776</v>
      </c>
      <c r="C5803" s="13" t="str">
        <f>IF(B5803="","не указан"&amp;COUNTIF($A$3:$A5803,A5803),B5803)</f>
        <v>Отделение социальной адаптации</v>
      </c>
      <c r="D5803" s="10" t="str">
        <f t="shared" si="180"/>
        <v>7825681191Отделение социальной адаптации</v>
      </c>
      <c r="E5803" s="10"/>
      <c r="F5803" s="10" t="s">
        <v>2243</v>
      </c>
      <c r="G5803" s="10" t="s">
        <v>2640</v>
      </c>
      <c r="H5803" s="11" t="s">
        <v>2693</v>
      </c>
      <c r="I5803" s="2">
        <f t="shared" si="181"/>
        <v>3</v>
      </c>
      <c r="J5803" s="2" t="s">
        <v>11974</v>
      </c>
    </row>
    <row r="5804" spans="1:10" x14ac:dyDescent="0.25">
      <c r="A5804" s="12">
        <v>7825681191</v>
      </c>
      <c r="B5804" s="13" t="s">
        <v>9860</v>
      </c>
      <c r="C5804" s="13" t="str">
        <f>IF(B5804="","не указан"&amp;COUNTIF($A$3:$A5804,A5804),B5804)</f>
        <v>пр. Обуховской обороны, д.108, корп.2, лит.П</v>
      </c>
      <c r="D5804" s="10" t="str">
        <f t="shared" si="180"/>
        <v>7825681191пр. Обуховской обороны, д.108, корп.2, лит.П</v>
      </c>
      <c r="E5804" s="13" t="s">
        <v>9861</v>
      </c>
      <c r="F5804" s="13" t="s">
        <v>2243</v>
      </c>
      <c r="G5804" s="13" t="s">
        <v>2640</v>
      </c>
      <c r="H5804" s="14" t="s">
        <v>2693</v>
      </c>
      <c r="I5804" s="2">
        <f t="shared" si="181"/>
        <v>2</v>
      </c>
      <c r="J5804" s="2" t="s">
        <v>11974</v>
      </c>
    </row>
    <row r="5805" spans="1:10" x14ac:dyDescent="0.25">
      <c r="A5805" s="9">
        <v>7825681191</v>
      </c>
      <c r="B5805" s="10" t="s">
        <v>11461</v>
      </c>
      <c r="C5805" s="13" t="str">
        <f>IF(B5805="","не указан"&amp;COUNTIF($A$3:$A5805,A5805),B5805)</f>
        <v>Учреждение социальной защиты населения</v>
      </c>
      <c r="D5805" s="10" t="str">
        <f t="shared" si="180"/>
        <v>7825681191Учреждение социальной защиты населения</v>
      </c>
      <c r="E5805" s="10" t="s">
        <v>11462</v>
      </c>
      <c r="F5805" s="10" t="s">
        <v>2243</v>
      </c>
      <c r="G5805" s="10" t="s">
        <v>2640</v>
      </c>
      <c r="H5805" s="11" t="s">
        <v>2693</v>
      </c>
      <c r="I5805" s="2">
        <f t="shared" si="181"/>
        <v>1</v>
      </c>
      <c r="J5805" s="2" t="s">
        <v>11974</v>
      </c>
    </row>
    <row r="5806" spans="1:10" x14ac:dyDescent="0.25">
      <c r="A5806" s="12">
        <v>7825682029</v>
      </c>
      <c r="B5806" s="13" t="s">
        <v>4142</v>
      </c>
      <c r="C5806" s="13" t="str">
        <f>IF(B5806="","не указан"&amp;COUNTIF($A$3:$A5806,A5806),B5806)</f>
        <v>главное</v>
      </c>
      <c r="D5806" s="10" t="str">
        <f t="shared" si="180"/>
        <v>7825682029главное</v>
      </c>
      <c r="E5806" s="13" t="s">
        <v>4143</v>
      </c>
      <c r="F5806" s="13" t="s">
        <v>16</v>
      </c>
      <c r="G5806" s="13" t="s">
        <v>2118</v>
      </c>
      <c r="H5806" s="14" t="s">
        <v>2219</v>
      </c>
      <c r="I5806" s="2">
        <f t="shared" si="181"/>
        <v>3</v>
      </c>
      <c r="J5806" s="2" t="s">
        <v>11974</v>
      </c>
    </row>
    <row r="5807" spans="1:10" x14ac:dyDescent="0.25">
      <c r="A5807" s="9">
        <v>7825682029</v>
      </c>
      <c r="B5807" s="10" t="s">
        <v>5642</v>
      </c>
      <c r="C5807" s="13" t="str">
        <f>IF(B5807="","не указан"&amp;COUNTIF($A$3:$A5807,A5807),B5807)</f>
        <v>дополнительное</v>
      </c>
      <c r="D5807" s="10" t="str">
        <f t="shared" si="180"/>
        <v>7825682029дополнительное</v>
      </c>
      <c r="E5807" s="10" t="s">
        <v>5643</v>
      </c>
      <c r="F5807" s="10" t="s">
        <v>16</v>
      </c>
      <c r="G5807" s="10" t="s">
        <v>2118</v>
      </c>
      <c r="H5807" s="11" t="s">
        <v>2219</v>
      </c>
      <c r="I5807" s="2">
        <f t="shared" si="181"/>
        <v>2</v>
      </c>
      <c r="J5807" s="2" t="s">
        <v>11974</v>
      </c>
    </row>
    <row r="5808" spans="1:10" x14ac:dyDescent="0.25">
      <c r="A5808" s="12">
        <v>7825682029</v>
      </c>
      <c r="B5808" s="13" t="s">
        <v>9930</v>
      </c>
      <c r="C5808" s="13" t="str">
        <f>IF(B5808="","не указан"&amp;COUNTIF($A$3:$A5808,A5808),B5808)</f>
        <v>профилактика</v>
      </c>
      <c r="D5808" s="10" t="str">
        <f t="shared" si="180"/>
        <v>7825682029профилактика</v>
      </c>
      <c r="E5808" s="13" t="s">
        <v>9931</v>
      </c>
      <c r="F5808" s="13" t="s">
        <v>16</v>
      </c>
      <c r="G5808" s="13" t="s">
        <v>2118</v>
      </c>
      <c r="H5808" s="14" t="s">
        <v>2219</v>
      </c>
      <c r="I5808" s="2">
        <f t="shared" si="181"/>
        <v>1</v>
      </c>
      <c r="J5808" s="2" t="s">
        <v>11974</v>
      </c>
    </row>
    <row r="5809" spans="1:10" x14ac:dyDescent="0.25">
      <c r="A5809" s="9">
        <v>7825701546</v>
      </c>
      <c r="B5809" s="13"/>
      <c r="C5809" s="13" t="str">
        <f>IF(B5809="","не указан"&amp;COUNTIF($A$3:$A5809,A5809),B5809)</f>
        <v>не указан1</v>
      </c>
      <c r="D5809" s="10" t="str">
        <f t="shared" si="180"/>
        <v>7825701546не указан1</v>
      </c>
      <c r="E5809" s="10" t="s">
        <v>2936</v>
      </c>
      <c r="F5809" s="10" t="s">
        <v>2243</v>
      </c>
      <c r="G5809" s="10" t="s">
        <v>2317</v>
      </c>
      <c r="H5809" s="11" t="s">
        <v>2408</v>
      </c>
      <c r="I5809" s="2">
        <f t="shared" si="181"/>
        <v>7</v>
      </c>
      <c r="J5809" s="2" t="s">
        <v>11974</v>
      </c>
    </row>
    <row r="5810" spans="1:10" x14ac:dyDescent="0.25">
      <c r="A5810" s="12">
        <v>7825701546</v>
      </c>
      <c r="B5810" s="13" t="s">
        <v>3290</v>
      </c>
      <c r="C5810" s="13" t="str">
        <f>IF(B5810="","не указан"&amp;COUNTIF($A$3:$A5810,A5810),B5810)</f>
        <v>Архив выездной бригады</v>
      </c>
      <c r="D5810" s="10" t="str">
        <f t="shared" si="180"/>
        <v>7825701546Архив выездной бригады</v>
      </c>
      <c r="E5810" s="13" t="s">
        <v>3291</v>
      </c>
      <c r="F5810" s="13" t="s">
        <v>2243</v>
      </c>
      <c r="G5810" s="13" t="s">
        <v>2317</v>
      </c>
      <c r="H5810" s="14" t="s">
        <v>2408</v>
      </c>
      <c r="I5810" s="2">
        <f t="shared" si="181"/>
        <v>6</v>
      </c>
      <c r="J5810" s="2" t="s">
        <v>11974</v>
      </c>
    </row>
    <row r="5811" spans="1:10" x14ac:dyDescent="0.25">
      <c r="A5811" s="9">
        <v>7825701546</v>
      </c>
      <c r="B5811" s="10" t="s">
        <v>3712</v>
      </c>
      <c r="C5811" s="13" t="str">
        <f>IF(B5811="","не указан"&amp;COUNTIF($A$3:$A5811,A5811),B5811)</f>
        <v>Выездная бригада</v>
      </c>
      <c r="D5811" s="10" t="str">
        <f t="shared" si="180"/>
        <v>7825701546Выездная бригада</v>
      </c>
      <c r="E5811" s="10" t="s">
        <v>3713</v>
      </c>
      <c r="F5811" s="10" t="s">
        <v>2243</v>
      </c>
      <c r="G5811" s="10" t="s">
        <v>2317</v>
      </c>
      <c r="H5811" s="11" t="s">
        <v>2408</v>
      </c>
      <c r="I5811" s="2">
        <f t="shared" si="181"/>
        <v>5</v>
      </c>
      <c r="J5811" s="2" t="s">
        <v>11974</v>
      </c>
    </row>
    <row r="5812" spans="1:10" x14ac:dyDescent="0.25">
      <c r="A5812" s="12">
        <v>7825701546</v>
      </c>
      <c r="B5812" s="13"/>
      <c r="C5812" s="13" t="str">
        <f>IF(B5812="","не указан"&amp;COUNTIF($A$3:$A5812,A5812),B5812)</f>
        <v>не указан4</v>
      </c>
      <c r="D5812" s="10" t="str">
        <f t="shared" si="180"/>
        <v>7825701546не указан4</v>
      </c>
      <c r="E5812" s="13" t="s">
        <v>3787</v>
      </c>
      <c r="F5812" s="13" t="s">
        <v>2243</v>
      </c>
      <c r="G5812" s="13" t="s">
        <v>2317</v>
      </c>
      <c r="H5812" s="14" t="s">
        <v>2408</v>
      </c>
      <c r="I5812" s="2">
        <f t="shared" si="181"/>
        <v>4</v>
      </c>
      <c r="J5812" s="2" t="s">
        <v>11974</v>
      </c>
    </row>
    <row r="5813" spans="1:10" x14ac:dyDescent="0.25">
      <c r="A5813" s="9">
        <v>7825701546</v>
      </c>
      <c r="B5813" s="10" t="s">
        <v>5457</v>
      </c>
      <c r="C5813" s="13" t="str">
        <f>IF(B5813="","не указан"&amp;COUNTIF($A$3:$A5813,A5813),B5813)</f>
        <v>Диагностическая лаборатория</v>
      </c>
      <c r="D5813" s="10" t="str">
        <f t="shared" si="180"/>
        <v>7825701546Диагностическая лаборатория</v>
      </c>
      <c r="E5813" s="10"/>
      <c r="F5813" s="10" t="s">
        <v>2243</v>
      </c>
      <c r="G5813" s="10" t="s">
        <v>2317</v>
      </c>
      <c r="H5813" s="11" t="s">
        <v>2408</v>
      </c>
      <c r="I5813" s="2">
        <f t="shared" si="181"/>
        <v>3</v>
      </c>
      <c r="J5813" s="2" t="s">
        <v>11974</v>
      </c>
    </row>
    <row r="5814" spans="1:10" x14ac:dyDescent="0.25">
      <c r="A5814" s="12">
        <v>7825701546</v>
      </c>
      <c r="B5814" s="13" t="s">
        <v>6714</v>
      </c>
      <c r="C5814" s="13" t="str">
        <f>IF(B5814="","не указан"&amp;COUNTIF($A$3:$A5814,A5814),B5814)</f>
        <v>Иммунологическое отделение</v>
      </c>
      <c r="D5814" s="10" t="str">
        <f t="shared" si="180"/>
        <v>7825701546Иммунологическое отделение</v>
      </c>
      <c r="E5814" s="13" t="s">
        <v>6715</v>
      </c>
      <c r="F5814" s="13" t="s">
        <v>2243</v>
      </c>
      <c r="G5814" s="13" t="s">
        <v>2317</v>
      </c>
      <c r="H5814" s="14" t="s">
        <v>2408</v>
      </c>
      <c r="I5814" s="2">
        <f t="shared" si="181"/>
        <v>2</v>
      </c>
      <c r="J5814" s="2" t="s">
        <v>11974</v>
      </c>
    </row>
    <row r="5815" spans="1:10" x14ac:dyDescent="0.25">
      <c r="A5815" s="9">
        <v>7825701546</v>
      </c>
      <c r="B5815" s="10" t="s">
        <v>8702</v>
      </c>
      <c r="C5815" s="13" t="str">
        <f>IF(B5815="","не указан"&amp;COUNTIF($A$3:$A5815,A5815),B5815)</f>
        <v>Отделение карантинизации свежезамороженной крови</v>
      </c>
      <c r="D5815" s="10" t="str">
        <f t="shared" si="180"/>
        <v>7825701546Отделение карантинизации свежезамороженной крови</v>
      </c>
      <c r="E5815" s="10" t="s">
        <v>8703</v>
      </c>
      <c r="F5815" s="10" t="s">
        <v>2243</v>
      </c>
      <c r="G5815" s="10" t="s">
        <v>2317</v>
      </c>
      <c r="H5815" s="11" t="s">
        <v>2408</v>
      </c>
      <c r="I5815" s="2">
        <f t="shared" si="181"/>
        <v>1</v>
      </c>
      <c r="J5815" s="2" t="s">
        <v>11974</v>
      </c>
    </row>
    <row r="5816" spans="1:10" x14ac:dyDescent="0.25">
      <c r="A5816" s="12">
        <v>7825704794</v>
      </c>
      <c r="B5816" s="13"/>
      <c r="C5816" s="13" t="str">
        <f>IF(B5816="","не указан"&amp;COUNTIF($A$3:$A5816,A5816),B5816)</f>
        <v>не указан1</v>
      </c>
      <c r="D5816" s="10" t="str">
        <f t="shared" si="180"/>
        <v>7825704794не указан1</v>
      </c>
      <c r="E5816" s="13"/>
      <c r="F5816" s="13" t="s">
        <v>2243</v>
      </c>
      <c r="G5816" s="13" t="s">
        <v>2428</v>
      </c>
      <c r="H5816" s="14" t="s">
        <v>2497</v>
      </c>
      <c r="I5816" s="2">
        <f t="shared" si="181"/>
        <v>4</v>
      </c>
      <c r="J5816" s="2" t="s">
        <v>11974</v>
      </c>
    </row>
    <row r="5817" spans="1:10" x14ac:dyDescent="0.25">
      <c r="A5817" s="9">
        <v>7825704794</v>
      </c>
      <c r="B5817" s="10" t="s">
        <v>7432</v>
      </c>
      <c r="C5817" s="13" t="str">
        <f>IF(B5817="","не указан"&amp;COUNTIF($A$3:$A5817,A5817),B5817)</f>
        <v>музейная деятельность (здание №1)</v>
      </c>
      <c r="D5817" s="10" t="str">
        <f t="shared" si="180"/>
        <v>7825704794музейная деятельность (здание №1)</v>
      </c>
      <c r="E5817" s="10"/>
      <c r="F5817" s="10" t="s">
        <v>2243</v>
      </c>
      <c r="G5817" s="10" t="s">
        <v>2428</v>
      </c>
      <c r="H5817" s="11" t="s">
        <v>2497</v>
      </c>
      <c r="I5817" s="2">
        <f t="shared" si="181"/>
        <v>3</v>
      </c>
      <c r="J5817" s="2" t="s">
        <v>11974</v>
      </c>
    </row>
    <row r="5818" spans="1:10" x14ac:dyDescent="0.25">
      <c r="A5818" s="12">
        <v>7825704794</v>
      </c>
      <c r="B5818" s="13" t="s">
        <v>7433</v>
      </c>
      <c r="C5818" s="13" t="str">
        <f>IF(B5818="","не указан"&amp;COUNTIF($A$3:$A5818,A5818),B5818)</f>
        <v>музейная деятельность (здание №2)</v>
      </c>
      <c r="D5818" s="10" t="str">
        <f t="shared" si="180"/>
        <v>7825704794музейная деятельность (здание №2)</v>
      </c>
      <c r="E5818" s="13" t="s">
        <v>7434</v>
      </c>
      <c r="F5818" s="13" t="s">
        <v>2243</v>
      </c>
      <c r="G5818" s="13" t="s">
        <v>2428</v>
      </c>
      <c r="H5818" s="14" t="s">
        <v>2497</v>
      </c>
      <c r="I5818" s="2">
        <f t="shared" si="181"/>
        <v>2</v>
      </c>
      <c r="J5818" s="2" t="s">
        <v>11974</v>
      </c>
    </row>
    <row r="5819" spans="1:10" x14ac:dyDescent="0.25">
      <c r="A5819" s="9">
        <v>7825704794</v>
      </c>
      <c r="B5819" s="10" t="s">
        <v>7435</v>
      </c>
      <c r="C5819" s="13" t="str">
        <f>IF(B5819="","не указан"&amp;COUNTIF($A$3:$A5819,A5819),B5819)</f>
        <v>Музейная деятельность 1</v>
      </c>
      <c r="D5819" s="10" t="str">
        <f t="shared" si="180"/>
        <v>7825704794Музейная деятельность 1</v>
      </c>
      <c r="E5819" s="10"/>
      <c r="F5819" s="10" t="s">
        <v>2243</v>
      </c>
      <c r="G5819" s="10" t="s">
        <v>2428</v>
      </c>
      <c r="H5819" s="11" t="s">
        <v>2497</v>
      </c>
      <c r="I5819" s="2">
        <f t="shared" si="181"/>
        <v>1</v>
      </c>
      <c r="J5819" s="2" t="s">
        <v>11974</v>
      </c>
    </row>
    <row r="5820" spans="1:10" x14ac:dyDescent="0.25">
      <c r="A5820" s="12">
        <v>7825705438</v>
      </c>
      <c r="B5820" s="13" t="s">
        <v>6039</v>
      </c>
      <c r="C5820" s="13" t="str">
        <f>IF(B5820="","не указан"&amp;COUNTIF($A$3:$A5820,A5820),B5820)</f>
        <v>жилой дом (здание №1)</v>
      </c>
      <c r="D5820" s="10" t="str">
        <f t="shared" si="180"/>
        <v>7825705438жилой дом (здание №1)</v>
      </c>
      <c r="E5820" s="13" t="s">
        <v>6040</v>
      </c>
      <c r="F5820" s="13" t="s">
        <v>2243</v>
      </c>
      <c r="G5820" s="13" t="s">
        <v>2428</v>
      </c>
      <c r="H5820" s="14" t="s">
        <v>2510</v>
      </c>
      <c r="I5820" s="2">
        <f t="shared" si="181"/>
        <v>3</v>
      </c>
      <c r="J5820" s="2" t="s">
        <v>11974</v>
      </c>
    </row>
    <row r="5821" spans="1:10" x14ac:dyDescent="0.25">
      <c r="A5821" s="9">
        <v>7825705438</v>
      </c>
      <c r="B5821" s="10" t="s">
        <v>6041</v>
      </c>
      <c r="C5821" s="13" t="str">
        <f>IF(B5821="","не указан"&amp;COUNTIF($A$3:$A5821,A5821),B5821)</f>
        <v>жилой дом (здание №2)</v>
      </c>
      <c r="D5821" s="10" t="str">
        <f t="shared" si="180"/>
        <v>7825705438жилой дом (здание №2)</v>
      </c>
      <c r="E5821" s="10" t="s">
        <v>6042</v>
      </c>
      <c r="F5821" s="10" t="s">
        <v>2243</v>
      </c>
      <c r="G5821" s="10" t="s">
        <v>2428</v>
      </c>
      <c r="H5821" s="11" t="s">
        <v>2510</v>
      </c>
      <c r="I5821" s="2">
        <f t="shared" si="181"/>
        <v>2</v>
      </c>
      <c r="J5821" s="2" t="s">
        <v>11974</v>
      </c>
    </row>
    <row r="5822" spans="1:10" x14ac:dyDescent="0.25">
      <c r="A5822" s="12">
        <v>7825705438</v>
      </c>
      <c r="B5822" s="13" t="s">
        <v>6043</v>
      </c>
      <c r="C5822" s="13" t="str">
        <f>IF(B5822="","не указан"&amp;COUNTIF($A$3:$A5822,A5822),B5822)</f>
        <v>жилой дом (здание №3)</v>
      </c>
      <c r="D5822" s="10" t="str">
        <f t="shared" si="180"/>
        <v>7825705438жилой дом (здание №3)</v>
      </c>
      <c r="E5822" s="13" t="s">
        <v>6044</v>
      </c>
      <c r="F5822" s="13" t="s">
        <v>2243</v>
      </c>
      <c r="G5822" s="13" t="s">
        <v>2428</v>
      </c>
      <c r="H5822" s="14" t="s">
        <v>2510</v>
      </c>
      <c r="I5822" s="2">
        <f t="shared" si="181"/>
        <v>1</v>
      </c>
      <c r="J5822" s="2" t="s">
        <v>11974</v>
      </c>
    </row>
    <row r="5823" spans="1:10" x14ac:dyDescent="0.25">
      <c r="A5823" s="9">
        <v>7825706985</v>
      </c>
      <c r="B5823" s="10" t="s">
        <v>3643</v>
      </c>
      <c r="C5823" s="13" t="str">
        <f>IF(B5823="","не указан"&amp;COUNTIF($A$3:$A5823,A5823),B5823)</f>
        <v>Воспитание и обучение</v>
      </c>
      <c r="D5823" s="10" t="str">
        <f t="shared" si="180"/>
        <v>7825706985Воспитание и обучение</v>
      </c>
      <c r="E5823" s="10" t="s">
        <v>3644</v>
      </c>
      <c r="F5823" s="10" t="s">
        <v>2243</v>
      </c>
      <c r="G5823" s="10" t="s">
        <v>2565</v>
      </c>
      <c r="H5823" s="11" t="s">
        <v>2581</v>
      </c>
      <c r="I5823" s="2">
        <f t="shared" si="181"/>
        <v>1</v>
      </c>
      <c r="J5823" s="2" t="s">
        <v>11974</v>
      </c>
    </row>
    <row r="5824" spans="1:10" x14ac:dyDescent="0.25">
      <c r="A5824" s="12">
        <v>7826002004</v>
      </c>
      <c r="B5824" s="13" t="s">
        <v>6551</v>
      </c>
      <c r="C5824" s="13" t="str">
        <f>IF(B5824="","не указан"&amp;COUNTIF($A$3:$A5824,A5824),B5824)</f>
        <v>Здание склада поликлинники</v>
      </c>
      <c r="D5824" s="10" t="str">
        <f t="shared" si="180"/>
        <v>7826002004Здание склада поликлинники</v>
      </c>
      <c r="E5824" s="13"/>
      <c r="F5824" s="13" t="s">
        <v>16</v>
      </c>
      <c r="G5824" s="13" t="s">
        <v>17</v>
      </c>
      <c r="H5824" s="14" t="s">
        <v>112</v>
      </c>
      <c r="I5824" s="2">
        <f t="shared" si="181"/>
        <v>2</v>
      </c>
      <c r="J5824" s="2" t="s">
        <v>11974</v>
      </c>
    </row>
    <row r="5825" spans="1:10" x14ac:dyDescent="0.25">
      <c r="A5825" s="9">
        <v>7826002004</v>
      </c>
      <c r="B5825" s="10" t="s">
        <v>7076</v>
      </c>
      <c r="C5825" s="13" t="str">
        <f>IF(B5825="","не указан"&amp;COUNTIF($A$3:$A5825,A5825),B5825)</f>
        <v>лечебно профилактическое учреждение</v>
      </c>
      <c r="D5825" s="10" t="str">
        <f t="shared" si="180"/>
        <v>7826002004лечебно профилактическое учреждение</v>
      </c>
      <c r="E5825" s="10" t="s">
        <v>7077</v>
      </c>
      <c r="F5825" s="10" t="s">
        <v>16</v>
      </c>
      <c r="G5825" s="10" t="s">
        <v>17</v>
      </c>
      <c r="H5825" s="11" t="s">
        <v>112</v>
      </c>
      <c r="I5825" s="2">
        <f t="shared" si="181"/>
        <v>1</v>
      </c>
      <c r="J5825" s="2" t="s">
        <v>11974</v>
      </c>
    </row>
    <row r="5826" spans="1:10" x14ac:dyDescent="0.25">
      <c r="A5826" s="12">
        <v>7826003512</v>
      </c>
      <c r="B5826" s="13"/>
      <c r="C5826" s="13" t="str">
        <f>IF(B5826="","не указан"&amp;COUNTIF($A$3:$A5826,A5826),B5826)</f>
        <v>не указан1</v>
      </c>
      <c r="D5826" s="10" t="str">
        <f t="shared" si="180"/>
        <v>7826003512не указан1</v>
      </c>
      <c r="E5826" s="13" t="s">
        <v>7159</v>
      </c>
      <c r="F5826" s="13" t="s">
        <v>2243</v>
      </c>
      <c r="G5826" s="13" t="s">
        <v>2317</v>
      </c>
      <c r="H5826" s="14" t="s">
        <v>2335</v>
      </c>
      <c r="I5826" s="2">
        <f t="shared" si="181"/>
        <v>1</v>
      </c>
      <c r="J5826" s="2" t="s">
        <v>11974</v>
      </c>
    </row>
    <row r="5827" spans="1:10" x14ac:dyDescent="0.25">
      <c r="A5827" s="9">
        <v>7826005453</v>
      </c>
      <c r="B5827" s="10" t="s">
        <v>7307</v>
      </c>
      <c r="C5827" s="13" t="str">
        <f>IF(B5827="","не указан"&amp;COUNTIF($A$3:$A5827,A5827),B5827)</f>
        <v>Медицинский центр</v>
      </c>
      <c r="D5827" s="10" t="str">
        <f t="shared" si="180"/>
        <v>7826005453Медицинский центр</v>
      </c>
      <c r="E5827" s="10" t="s">
        <v>7308</v>
      </c>
      <c r="F5827" s="10" t="s">
        <v>2243</v>
      </c>
      <c r="G5827" s="10" t="s">
        <v>2317</v>
      </c>
      <c r="H5827" s="11" t="s">
        <v>2363</v>
      </c>
      <c r="I5827" s="2">
        <f t="shared" si="181"/>
        <v>1</v>
      </c>
      <c r="J5827" s="2" t="s">
        <v>11974</v>
      </c>
    </row>
    <row r="5828" spans="1:10" x14ac:dyDescent="0.25">
      <c r="A5828" s="12">
        <v>7826006320</v>
      </c>
      <c r="B5828" s="13"/>
      <c r="C5828" s="13" t="str">
        <f>IF(B5828="","не указан"&amp;COUNTIF($A$3:$A5828,A5828),B5828)</f>
        <v>не указан1</v>
      </c>
      <c r="D5828" s="10" t="str">
        <f t="shared" ref="D5828:D5891" si="182">A5828&amp;C5828</f>
        <v>7826006320не указан1</v>
      </c>
      <c r="E5828" s="13" t="s">
        <v>7092</v>
      </c>
      <c r="F5828" s="13" t="s">
        <v>16</v>
      </c>
      <c r="G5828" s="13" t="s">
        <v>17</v>
      </c>
      <c r="H5828" s="14" t="s">
        <v>115</v>
      </c>
      <c r="I5828" s="2">
        <f t="shared" ref="I5828:I5891" si="183">COUNTIF(A5828:A12559,A5828)</f>
        <v>1</v>
      </c>
      <c r="J5828" s="2" t="s">
        <v>11974</v>
      </c>
    </row>
    <row r="5829" spans="1:10" x14ac:dyDescent="0.25">
      <c r="A5829" s="9">
        <v>7826007179</v>
      </c>
      <c r="B5829" s="13"/>
      <c r="C5829" s="13" t="str">
        <f>IF(B5829="","не указан"&amp;COUNTIF($A$3:$A5829,A5829),B5829)</f>
        <v>не указан1</v>
      </c>
      <c r="D5829" s="10" t="str">
        <f t="shared" si="182"/>
        <v>7826007179не указан1</v>
      </c>
      <c r="E5829" s="10" t="s">
        <v>9963</v>
      </c>
      <c r="F5829" s="10" t="s">
        <v>16</v>
      </c>
      <c r="G5829" s="10" t="s">
        <v>1962</v>
      </c>
      <c r="H5829" s="11" t="s">
        <v>2111</v>
      </c>
      <c r="I5829" s="2">
        <f t="shared" si="183"/>
        <v>1</v>
      </c>
      <c r="J5829" s="2" t="s">
        <v>11974</v>
      </c>
    </row>
    <row r="5830" spans="1:10" x14ac:dyDescent="0.25">
      <c r="A5830" s="12">
        <v>7826018029</v>
      </c>
      <c r="B5830" s="13" t="s">
        <v>6587</v>
      </c>
      <c r="C5830" s="13" t="str">
        <f>IF(B5830="","не указан"&amp;COUNTIF($A$3:$A5830,A5830),B5830)</f>
        <v>Здание теплоцентра</v>
      </c>
      <c r="D5830" s="10" t="str">
        <f t="shared" si="182"/>
        <v>7826018029Здание теплоцентра</v>
      </c>
      <c r="E5830" s="13"/>
      <c r="F5830" s="13" t="s">
        <v>16</v>
      </c>
      <c r="G5830" s="13" t="s">
        <v>17</v>
      </c>
      <c r="H5830" s="14" t="s">
        <v>99</v>
      </c>
      <c r="I5830" s="2">
        <f t="shared" si="183"/>
        <v>8</v>
      </c>
      <c r="J5830" s="2" t="s">
        <v>11974</v>
      </c>
    </row>
    <row r="5831" spans="1:10" x14ac:dyDescent="0.25">
      <c r="A5831" s="9">
        <v>7826018029</v>
      </c>
      <c r="B5831" s="13"/>
      <c r="C5831" s="13" t="str">
        <f>IF(B5831="","не указан"&amp;COUNTIF($A$3:$A5831,A5831),B5831)</f>
        <v>не указан2</v>
      </c>
      <c r="D5831" s="10" t="str">
        <f t="shared" si="182"/>
        <v>7826018029не указан2</v>
      </c>
      <c r="E5831" s="10"/>
      <c r="F5831" s="10" t="s">
        <v>16</v>
      </c>
      <c r="G5831" s="10" t="s">
        <v>17</v>
      </c>
      <c r="H5831" s="11" t="s">
        <v>99</v>
      </c>
      <c r="I5831" s="2">
        <f t="shared" si="183"/>
        <v>7</v>
      </c>
      <c r="J5831" s="2" t="s">
        <v>11974</v>
      </c>
    </row>
    <row r="5832" spans="1:10" x14ac:dyDescent="0.25">
      <c r="A5832" s="12">
        <v>7826018029</v>
      </c>
      <c r="B5832" s="13"/>
      <c r="C5832" s="13" t="str">
        <f>IF(B5832="","не указан"&amp;COUNTIF($A$3:$A5832,A5832),B5832)</f>
        <v>не указан3</v>
      </c>
      <c r="D5832" s="10" t="str">
        <f t="shared" si="182"/>
        <v>7826018029не указан3</v>
      </c>
      <c r="E5832" s="13"/>
      <c r="F5832" s="13" t="s">
        <v>16</v>
      </c>
      <c r="G5832" s="13" t="s">
        <v>17</v>
      </c>
      <c r="H5832" s="14" t="s">
        <v>99</v>
      </c>
      <c r="I5832" s="2">
        <f t="shared" si="183"/>
        <v>6</v>
      </c>
      <c r="J5832" s="2" t="s">
        <v>11974</v>
      </c>
    </row>
    <row r="5833" spans="1:10" x14ac:dyDescent="0.25">
      <c r="A5833" s="9">
        <v>7826018029</v>
      </c>
      <c r="B5833" s="10" t="s">
        <v>10184</v>
      </c>
      <c r="C5833" s="13" t="str">
        <f>IF(B5833="","не указан"&amp;COUNTIF($A$3:$A5833,A5833),B5833)</f>
        <v>СДЮСШОР по баскетболу и прыжкам на батуте пр.Рижский, д.31, литера А</v>
      </c>
      <c r="D5833" s="10" t="str">
        <f t="shared" si="182"/>
        <v>7826018029СДЮСШОР по баскетболу и прыжкам на батуте пр.Рижский, д.31, литера А</v>
      </c>
      <c r="E5833" s="10" t="s">
        <v>10185</v>
      </c>
      <c r="F5833" s="10" t="s">
        <v>16</v>
      </c>
      <c r="G5833" s="10" t="s">
        <v>17</v>
      </c>
      <c r="H5833" s="11" t="s">
        <v>99</v>
      </c>
      <c r="I5833" s="2">
        <f t="shared" si="183"/>
        <v>5</v>
      </c>
      <c r="J5833" s="2" t="s">
        <v>11974</v>
      </c>
    </row>
    <row r="5834" spans="1:10" x14ac:dyDescent="0.25">
      <c r="A5834" s="12">
        <v>7826018029</v>
      </c>
      <c r="B5834" s="13" t="s">
        <v>10186</v>
      </c>
      <c r="C5834" s="13" t="str">
        <f>IF(B5834="","не указан"&amp;COUNTIF($A$3:$A5834,A5834),B5834)</f>
        <v>СДЮСШОР по легкой атлетике ул.Садовая, д.50Б, литера А</v>
      </c>
      <c r="D5834" s="10" t="str">
        <f t="shared" si="182"/>
        <v>7826018029СДЮСШОР по легкой атлетике ул.Садовая, д.50Б, литера А</v>
      </c>
      <c r="E5834" s="13" t="s">
        <v>10187</v>
      </c>
      <c r="F5834" s="13" t="s">
        <v>16</v>
      </c>
      <c r="G5834" s="13" t="s">
        <v>17</v>
      </c>
      <c r="H5834" s="14" t="s">
        <v>99</v>
      </c>
      <c r="I5834" s="2">
        <f t="shared" si="183"/>
        <v>4</v>
      </c>
      <c r="J5834" s="2" t="s">
        <v>11974</v>
      </c>
    </row>
    <row r="5835" spans="1:10" x14ac:dyDescent="0.25">
      <c r="A5835" s="9">
        <v>7826018029</v>
      </c>
      <c r="B5835" s="10" t="s">
        <v>10188</v>
      </c>
      <c r="C5835" s="13" t="str">
        <f>IF(B5835="","не указан"&amp;COUNTIF($A$3:$A5835,A5835),B5835)</f>
        <v>СДЮСШОР по прыжкам на батуте наб.Крюкова канала, д.21/64, пом.2-Н</v>
      </c>
      <c r="D5835" s="10" t="str">
        <f t="shared" si="182"/>
        <v>7826018029СДЮСШОР по прыжкам на батуте наб.Крюкова канала, д.21/64, пом.2-Н</v>
      </c>
      <c r="E5835" s="10"/>
      <c r="F5835" s="10" t="s">
        <v>16</v>
      </c>
      <c r="G5835" s="10" t="s">
        <v>17</v>
      </c>
      <c r="H5835" s="11" t="s">
        <v>99</v>
      </c>
      <c r="I5835" s="2">
        <f t="shared" si="183"/>
        <v>3</v>
      </c>
      <c r="J5835" s="2" t="s">
        <v>11974</v>
      </c>
    </row>
    <row r="5836" spans="1:10" x14ac:dyDescent="0.25">
      <c r="A5836" s="12">
        <v>7826018029</v>
      </c>
      <c r="B5836" s="13" t="s">
        <v>10353</v>
      </c>
      <c r="C5836" s="13" t="str">
        <f>IF(B5836="","не указан"&amp;COUNTIF($A$3:$A5836,A5836),B5836)</f>
        <v>СОЛ СДЮСШОР №1 Ленинградская обл., Выборгский р-н, Полянская волость, п.Пески, 27км Приморского шоссе</v>
      </c>
      <c r="D5836" s="10" t="str">
        <f t="shared" si="182"/>
        <v>7826018029СОЛ СДЮСШОР №1 Ленинградская обл., Выборгский р-н, Полянская волость, п.Пески, 27км Приморского шоссе</v>
      </c>
      <c r="E5836" s="13" t="s">
        <v>10354</v>
      </c>
      <c r="F5836" s="13" t="s">
        <v>16</v>
      </c>
      <c r="G5836" s="13" t="s">
        <v>17</v>
      </c>
      <c r="H5836" s="14" t="s">
        <v>99</v>
      </c>
      <c r="I5836" s="2">
        <f t="shared" si="183"/>
        <v>2</v>
      </c>
      <c r="J5836" s="2" t="s">
        <v>11974</v>
      </c>
    </row>
    <row r="5837" spans="1:10" x14ac:dyDescent="0.25">
      <c r="A5837" s="9">
        <v>7826018029</v>
      </c>
      <c r="B5837" s="10" t="s">
        <v>10730</v>
      </c>
      <c r="C5837" s="13" t="str">
        <f>IF(B5837="","не указан"&amp;COUNTIF($A$3:$A5837,A5837),B5837)</f>
        <v>Спортивно-оздоровительный комплекс ул. Лифляндская д.5, корп.3, литера А</v>
      </c>
      <c r="D5837" s="10" t="str">
        <f t="shared" si="182"/>
        <v>7826018029Спортивно-оздоровительный комплекс ул. Лифляндская д.5, корп.3, литера А</v>
      </c>
      <c r="E5837" s="10" t="s">
        <v>10731</v>
      </c>
      <c r="F5837" s="10" t="s">
        <v>16</v>
      </c>
      <c r="G5837" s="10" t="s">
        <v>17</v>
      </c>
      <c r="H5837" s="11" t="s">
        <v>99</v>
      </c>
      <c r="I5837" s="2">
        <f t="shared" si="183"/>
        <v>1</v>
      </c>
      <c r="J5837" s="2" t="s">
        <v>11974</v>
      </c>
    </row>
    <row r="5838" spans="1:10" x14ac:dyDescent="0.25">
      <c r="A5838" s="12">
        <v>7826020645</v>
      </c>
      <c r="B5838" s="13"/>
      <c r="C5838" s="13" t="str">
        <f>IF(B5838="","не указан"&amp;COUNTIF($A$3:$A5838,A5838),B5838)</f>
        <v>не указан1</v>
      </c>
      <c r="D5838" s="10" t="str">
        <f t="shared" si="182"/>
        <v>7826020645не указан1</v>
      </c>
      <c r="E5838" s="13" t="s">
        <v>7925</v>
      </c>
      <c r="F5838" s="13" t="s">
        <v>16</v>
      </c>
      <c r="G5838" s="13" t="s">
        <v>17</v>
      </c>
      <c r="H5838" s="14" t="s">
        <v>98</v>
      </c>
      <c r="I5838" s="2">
        <f t="shared" si="183"/>
        <v>1</v>
      </c>
      <c r="J5838" s="2" t="s">
        <v>11974</v>
      </c>
    </row>
    <row r="5839" spans="1:10" x14ac:dyDescent="0.25">
      <c r="A5839" s="9">
        <v>7826048658</v>
      </c>
      <c r="B5839" s="13"/>
      <c r="C5839" s="13" t="str">
        <f>IF(B5839="","не указан"&amp;COUNTIF($A$3:$A5839,A5839),B5839)</f>
        <v>не указан1</v>
      </c>
      <c r="D5839" s="10" t="str">
        <f t="shared" si="182"/>
        <v>7826048658не указан1</v>
      </c>
      <c r="E5839" s="10" t="s">
        <v>11167</v>
      </c>
      <c r="F5839" s="10" t="s">
        <v>16</v>
      </c>
      <c r="G5839" s="10" t="s">
        <v>17</v>
      </c>
      <c r="H5839" s="11" t="s">
        <v>64</v>
      </c>
      <c r="I5839" s="2">
        <f t="shared" si="183"/>
        <v>1</v>
      </c>
      <c r="J5839" s="2" t="s">
        <v>11974</v>
      </c>
    </row>
    <row r="5840" spans="1:10" x14ac:dyDescent="0.25">
      <c r="A5840" s="12">
        <v>7826048665</v>
      </c>
      <c r="B5840" s="13"/>
      <c r="C5840" s="13" t="str">
        <f>IF(B5840="","не указан"&amp;COUNTIF($A$3:$A5840,A5840),B5840)</f>
        <v>не указан1</v>
      </c>
      <c r="D5840" s="10" t="str">
        <f t="shared" si="182"/>
        <v>7826048665не указан1</v>
      </c>
      <c r="E5840" s="13" t="s">
        <v>11873</v>
      </c>
      <c r="F5840" s="13" t="s">
        <v>16</v>
      </c>
      <c r="G5840" s="13" t="s">
        <v>17</v>
      </c>
      <c r="H5840" s="14" t="s">
        <v>87</v>
      </c>
      <c r="I5840" s="2">
        <f t="shared" si="183"/>
        <v>2</v>
      </c>
      <c r="J5840" s="2" t="s">
        <v>11974</v>
      </c>
    </row>
    <row r="5841" spans="1:10" x14ac:dyDescent="0.25">
      <c r="A5841" s="9">
        <v>7826048665</v>
      </c>
      <c r="B5841" s="10" t="s">
        <v>11874</v>
      </c>
      <c r="C5841" s="13" t="str">
        <f>IF(B5841="","не указан"&amp;COUNTIF($A$3:$A5841,A5841),B5841)</f>
        <v>школа 2</v>
      </c>
      <c r="D5841" s="10" t="str">
        <f t="shared" si="182"/>
        <v>7826048665школа 2</v>
      </c>
      <c r="E5841" s="10" t="s">
        <v>11875</v>
      </c>
      <c r="F5841" s="10" t="s">
        <v>16</v>
      </c>
      <c r="G5841" s="10" t="s">
        <v>17</v>
      </c>
      <c r="H5841" s="11" t="s">
        <v>87</v>
      </c>
      <c r="I5841" s="2">
        <f t="shared" si="183"/>
        <v>1</v>
      </c>
      <c r="J5841" s="2" t="s">
        <v>11974</v>
      </c>
    </row>
    <row r="5842" spans="1:10" x14ac:dyDescent="0.25">
      <c r="A5842" s="12">
        <v>7826048672</v>
      </c>
      <c r="B5842" s="13" t="s">
        <v>6654</v>
      </c>
      <c r="C5842" s="13" t="str">
        <f>IF(B5842="","не указан"&amp;COUNTIF($A$3:$A5842,A5842),B5842)</f>
        <v>Здание школы- инерната</v>
      </c>
      <c r="D5842" s="10" t="str">
        <f t="shared" si="182"/>
        <v>7826048672Здание школы- инерната</v>
      </c>
      <c r="E5842" s="13"/>
      <c r="F5842" s="13" t="s">
        <v>16</v>
      </c>
      <c r="G5842" s="13" t="s">
        <v>17</v>
      </c>
      <c r="H5842" s="14" t="s">
        <v>93</v>
      </c>
      <c r="I5842" s="2">
        <f t="shared" si="183"/>
        <v>1</v>
      </c>
      <c r="J5842" s="2" t="s">
        <v>11974</v>
      </c>
    </row>
    <row r="5843" spans="1:10" x14ac:dyDescent="0.25">
      <c r="A5843" s="9">
        <v>7826049115</v>
      </c>
      <c r="B5843" s="13"/>
      <c r="C5843" s="13" t="str">
        <f>IF(B5843="","не указан"&amp;COUNTIF($A$3:$A5843,A5843),B5843)</f>
        <v>не указан1</v>
      </c>
      <c r="D5843" s="10" t="str">
        <f t="shared" si="182"/>
        <v>7826049115не указан1</v>
      </c>
      <c r="E5843" s="10" t="s">
        <v>11826</v>
      </c>
      <c r="F5843" s="10" t="s">
        <v>16</v>
      </c>
      <c r="G5843" s="10" t="s">
        <v>17</v>
      </c>
      <c r="H5843" s="11" t="s">
        <v>81</v>
      </c>
      <c r="I5843" s="2">
        <f t="shared" si="183"/>
        <v>1</v>
      </c>
      <c r="J5843" s="2" t="s">
        <v>11974</v>
      </c>
    </row>
    <row r="5844" spans="1:10" x14ac:dyDescent="0.25">
      <c r="A5844" s="12">
        <v>7826049281</v>
      </c>
      <c r="B5844" s="13" t="s">
        <v>11255</v>
      </c>
      <c r="C5844" s="13" t="str">
        <f>IF(B5844="","не указан"&amp;COUNTIF($A$3:$A5844,A5844),B5844)</f>
        <v>Учебное учреждение 1</v>
      </c>
      <c r="D5844" s="10" t="str">
        <f t="shared" si="182"/>
        <v>7826049281Учебное учреждение 1</v>
      </c>
      <c r="E5844" s="13" t="s">
        <v>11256</v>
      </c>
      <c r="F5844" s="13" t="s">
        <v>16</v>
      </c>
      <c r="G5844" s="13" t="s">
        <v>17</v>
      </c>
      <c r="H5844" s="14" t="s">
        <v>90</v>
      </c>
      <c r="I5844" s="2">
        <f t="shared" si="183"/>
        <v>1</v>
      </c>
      <c r="J5844" s="2" t="s">
        <v>11974</v>
      </c>
    </row>
    <row r="5845" spans="1:10" x14ac:dyDescent="0.25">
      <c r="A5845" s="9">
        <v>7826049309</v>
      </c>
      <c r="B5845" s="13"/>
      <c r="C5845" s="13" t="str">
        <f>IF(B5845="","не указан"&amp;COUNTIF($A$3:$A5845,A5845),B5845)</f>
        <v>не указан1</v>
      </c>
      <c r="D5845" s="10" t="str">
        <f t="shared" si="182"/>
        <v>7826049309не указан1</v>
      </c>
      <c r="E5845" s="10" t="s">
        <v>4163</v>
      </c>
      <c r="F5845" s="10" t="s">
        <v>16</v>
      </c>
      <c r="G5845" s="10" t="s">
        <v>17</v>
      </c>
      <c r="H5845" s="11" t="s">
        <v>96</v>
      </c>
      <c r="I5845" s="2">
        <f t="shared" si="183"/>
        <v>1</v>
      </c>
      <c r="J5845" s="2" t="s">
        <v>11974</v>
      </c>
    </row>
    <row r="5846" spans="1:10" x14ac:dyDescent="0.25">
      <c r="A5846" s="12">
        <v>7826049404</v>
      </c>
      <c r="B5846" s="13" t="s">
        <v>4122</v>
      </c>
      <c r="C5846" s="13" t="str">
        <f>IF(B5846="","не указан"&amp;COUNTIF($A$3:$A5846,A5846),B5846)</f>
        <v>гимназия</v>
      </c>
      <c r="D5846" s="10" t="str">
        <f t="shared" si="182"/>
        <v>7826049404гимназия</v>
      </c>
      <c r="E5846" s="13"/>
      <c r="F5846" s="13" t="s">
        <v>16</v>
      </c>
      <c r="G5846" s="13" t="s">
        <v>17</v>
      </c>
      <c r="H5846" s="14" t="s">
        <v>61</v>
      </c>
      <c r="I5846" s="2">
        <f t="shared" si="183"/>
        <v>1</v>
      </c>
      <c r="J5846" s="2" t="s">
        <v>11974</v>
      </c>
    </row>
    <row r="5847" spans="1:10" x14ac:dyDescent="0.25">
      <c r="A5847" s="9">
        <v>7826049429</v>
      </c>
      <c r="B5847" s="10" t="s">
        <v>5687</v>
      </c>
      <c r="C5847" s="13" t="str">
        <f>IF(B5847="","не указан"&amp;COUNTIF($A$3:$A5847,A5847),B5847)</f>
        <v>дошкольная образовательная организация (здание №1)</v>
      </c>
      <c r="D5847" s="10" t="str">
        <f t="shared" si="182"/>
        <v>7826049429дошкольная образовательная организация (здание №1)</v>
      </c>
      <c r="E5847" s="10"/>
      <c r="F5847" s="10" t="s">
        <v>16</v>
      </c>
      <c r="G5847" s="10" t="s">
        <v>17</v>
      </c>
      <c r="H5847" s="11" t="s">
        <v>60</v>
      </c>
      <c r="I5847" s="2">
        <f t="shared" si="183"/>
        <v>2</v>
      </c>
      <c r="J5847" s="2" t="s">
        <v>11974</v>
      </c>
    </row>
    <row r="5848" spans="1:10" x14ac:dyDescent="0.25">
      <c r="A5848" s="12">
        <v>7826049429</v>
      </c>
      <c r="B5848" s="13" t="s">
        <v>5688</v>
      </c>
      <c r="C5848" s="13" t="str">
        <f>IF(B5848="","не указан"&amp;COUNTIF($A$3:$A5848,A5848),B5848)</f>
        <v>дошкольная образовательная организация (здание №2)</v>
      </c>
      <c r="D5848" s="10" t="str">
        <f t="shared" si="182"/>
        <v>7826049429дошкольная образовательная организация (здание №2)</v>
      </c>
      <c r="E5848" s="13"/>
      <c r="F5848" s="13" t="s">
        <v>16</v>
      </c>
      <c r="G5848" s="13" t="s">
        <v>17</v>
      </c>
      <c r="H5848" s="14" t="s">
        <v>60</v>
      </c>
      <c r="I5848" s="2">
        <f t="shared" si="183"/>
        <v>1</v>
      </c>
      <c r="J5848" s="2" t="s">
        <v>11974</v>
      </c>
    </row>
    <row r="5849" spans="1:10" x14ac:dyDescent="0.25">
      <c r="A5849" s="9">
        <v>7826049588</v>
      </c>
      <c r="B5849" s="13"/>
      <c r="C5849" s="13" t="str">
        <f>IF(B5849="","не указан"&amp;COUNTIF($A$3:$A5849,A5849),B5849)</f>
        <v>не указан1</v>
      </c>
      <c r="D5849" s="10" t="str">
        <f t="shared" si="182"/>
        <v>7826049588не указан1</v>
      </c>
      <c r="E5849" s="10" t="s">
        <v>11763</v>
      </c>
      <c r="F5849" s="10" t="s">
        <v>16</v>
      </c>
      <c r="G5849" s="10" t="s">
        <v>17</v>
      </c>
      <c r="H5849" s="11" t="s">
        <v>80</v>
      </c>
      <c r="I5849" s="2">
        <f t="shared" si="183"/>
        <v>1</v>
      </c>
      <c r="J5849" s="2" t="s">
        <v>11974</v>
      </c>
    </row>
    <row r="5850" spans="1:10" x14ac:dyDescent="0.25">
      <c r="A5850" s="12">
        <v>7826049732</v>
      </c>
      <c r="B5850" s="13"/>
      <c r="C5850" s="13" t="str">
        <f>IF(B5850="","не указан"&amp;COUNTIF($A$3:$A5850,A5850),B5850)</f>
        <v>не указан1</v>
      </c>
      <c r="D5850" s="10" t="str">
        <f t="shared" si="182"/>
        <v>7826049732не указан1</v>
      </c>
      <c r="E5850" s="13" t="s">
        <v>6504</v>
      </c>
      <c r="F5850" s="13" t="s">
        <v>16</v>
      </c>
      <c r="G5850" s="13" t="s">
        <v>17</v>
      </c>
      <c r="H5850" s="14" t="s">
        <v>91</v>
      </c>
      <c r="I5850" s="2">
        <f t="shared" si="183"/>
        <v>1</v>
      </c>
      <c r="J5850" s="2" t="s">
        <v>11974</v>
      </c>
    </row>
    <row r="5851" spans="1:10" x14ac:dyDescent="0.25">
      <c r="A5851" s="9">
        <v>7826049813</v>
      </c>
      <c r="B5851" s="10" t="s">
        <v>4355</v>
      </c>
      <c r="C5851" s="13" t="str">
        <f>IF(B5851="","не указан"&amp;COUNTIF($A$3:$A5851,A5851),B5851)</f>
        <v>Государственное бюджетное дошкольное образовательное учреждение детский сад № 133  Адмиралтейского  района Санкт-Петербурга</v>
      </c>
      <c r="D5851" s="10" t="str">
        <f t="shared" si="182"/>
        <v>7826049813Государственное бюджетное дошкольное образовательное учреждение детский сад № 133  Адмиралтейского  района Санкт-Петербурга</v>
      </c>
      <c r="E5851" s="10"/>
      <c r="F5851" s="10" t="s">
        <v>16</v>
      </c>
      <c r="G5851" s="10" t="s">
        <v>17</v>
      </c>
      <c r="H5851" s="11" t="s">
        <v>27</v>
      </c>
      <c r="I5851" s="2">
        <f t="shared" si="183"/>
        <v>1</v>
      </c>
      <c r="J5851" s="2" t="s">
        <v>11974</v>
      </c>
    </row>
    <row r="5852" spans="1:10" x14ac:dyDescent="0.25">
      <c r="A5852" s="12">
        <v>7826049820</v>
      </c>
      <c r="B5852" s="13"/>
      <c r="C5852" s="13" t="str">
        <f>IF(B5852="","не указан"&amp;COUNTIF($A$3:$A5852,A5852),B5852)</f>
        <v>не указан1</v>
      </c>
      <c r="D5852" s="10" t="str">
        <f t="shared" si="182"/>
        <v>7826049820не указан1</v>
      </c>
      <c r="E5852" s="13"/>
      <c r="F5852" s="13" t="s">
        <v>16</v>
      </c>
      <c r="G5852" s="13" t="s">
        <v>17</v>
      </c>
      <c r="H5852" s="14" t="s">
        <v>26</v>
      </c>
      <c r="I5852" s="2">
        <f t="shared" si="183"/>
        <v>2</v>
      </c>
      <c r="J5852" s="2" t="s">
        <v>11974</v>
      </c>
    </row>
    <row r="5853" spans="1:10" x14ac:dyDescent="0.25">
      <c r="A5853" s="9">
        <v>7826049820</v>
      </c>
      <c r="B5853" s="10" t="s">
        <v>5381</v>
      </c>
      <c r="C5853" s="13" t="str">
        <f>IF(B5853="","не указан"&amp;COUNTIF($A$3:$A5853,A5853),B5853)</f>
        <v>детский сад1</v>
      </c>
      <c r="D5853" s="10" t="str">
        <f t="shared" si="182"/>
        <v>7826049820детский сад1</v>
      </c>
      <c r="E5853" s="10"/>
      <c r="F5853" s="10" t="s">
        <v>16</v>
      </c>
      <c r="G5853" s="10" t="s">
        <v>17</v>
      </c>
      <c r="H5853" s="11" t="s">
        <v>26</v>
      </c>
      <c r="I5853" s="2">
        <f t="shared" si="183"/>
        <v>1</v>
      </c>
      <c r="J5853" s="2" t="s">
        <v>11974</v>
      </c>
    </row>
    <row r="5854" spans="1:10" x14ac:dyDescent="0.25">
      <c r="A5854" s="12">
        <v>7826049838</v>
      </c>
      <c r="B5854" s="13" t="s">
        <v>6321</v>
      </c>
      <c r="C5854" s="13" t="str">
        <f>IF(B5854="","не указан"&amp;COUNTIF($A$3:$A5854,A5854),B5854)</f>
        <v>Здание детского сада № 118</v>
      </c>
      <c r="D5854" s="10" t="str">
        <f t="shared" si="182"/>
        <v>7826049838Здание детского сада № 118</v>
      </c>
      <c r="E5854" s="13" t="s">
        <v>6322</v>
      </c>
      <c r="F5854" s="13" t="s">
        <v>16</v>
      </c>
      <c r="G5854" s="13" t="s">
        <v>17</v>
      </c>
      <c r="H5854" s="14" t="s">
        <v>52</v>
      </c>
      <c r="I5854" s="2">
        <f t="shared" si="183"/>
        <v>1</v>
      </c>
      <c r="J5854" s="2" t="s">
        <v>11974</v>
      </c>
    </row>
    <row r="5855" spans="1:10" x14ac:dyDescent="0.25">
      <c r="A5855" s="9">
        <v>7826050079</v>
      </c>
      <c r="B5855" s="10" t="s">
        <v>4089</v>
      </c>
      <c r="C5855" s="13" t="str">
        <f>IF(B5855="","не указан"&amp;COUNTIF($A$3:$A5855,A5855),B5855)</f>
        <v>ГБУ ДО ДТ "Измайловский" (Загородный пр., д.64, литера А)</v>
      </c>
      <c r="D5855" s="10" t="str">
        <f t="shared" si="182"/>
        <v>7826050079ГБУ ДО ДТ "Измайловский" (Загородный пр., д.64, литера А)</v>
      </c>
      <c r="E5855" s="10"/>
      <c r="F5855" s="10" t="s">
        <v>16</v>
      </c>
      <c r="G5855" s="10" t="s">
        <v>17</v>
      </c>
      <c r="H5855" s="11" t="s">
        <v>95</v>
      </c>
      <c r="I5855" s="2">
        <f t="shared" si="183"/>
        <v>7</v>
      </c>
      <c r="J5855" s="2" t="s">
        <v>11974</v>
      </c>
    </row>
    <row r="5856" spans="1:10" x14ac:dyDescent="0.25">
      <c r="A5856" s="12">
        <v>7826050079</v>
      </c>
      <c r="B5856" s="13" t="s">
        <v>4090</v>
      </c>
      <c r="C5856" s="13" t="str">
        <f>IF(B5856="","не указан"&amp;COUNTIF($A$3:$A5856,A5856),B5856)</f>
        <v>ГБУ ДО ДТ "Измайловский" (Рижский пр., д.27, литера А)</v>
      </c>
      <c r="D5856" s="10" t="str">
        <f t="shared" si="182"/>
        <v>7826050079ГБУ ДО ДТ "Измайловский" (Рижский пр., д.27, литера А)</v>
      </c>
      <c r="E5856" s="13" t="s">
        <v>4091</v>
      </c>
      <c r="F5856" s="13" t="s">
        <v>16</v>
      </c>
      <c r="G5856" s="13" t="s">
        <v>17</v>
      </c>
      <c r="H5856" s="14" t="s">
        <v>95</v>
      </c>
      <c r="I5856" s="2">
        <f t="shared" si="183"/>
        <v>6</v>
      </c>
      <c r="J5856" s="2" t="s">
        <v>11974</v>
      </c>
    </row>
    <row r="5857" spans="1:10" x14ac:dyDescent="0.25">
      <c r="A5857" s="9">
        <v>7826050079</v>
      </c>
      <c r="B5857" s="10" t="s">
        <v>4092</v>
      </c>
      <c r="C5857" s="13" t="str">
        <f>IF(B5857="","не указан"&amp;COUNTIF($A$3:$A5857,A5857),B5857)</f>
        <v>ГБУ ДО ДТ "Измайловский" (Рижский пр., д.27, литера Д)</v>
      </c>
      <c r="D5857" s="10" t="str">
        <f t="shared" si="182"/>
        <v>7826050079ГБУ ДО ДТ "Измайловский" (Рижский пр., д.27, литера Д)</v>
      </c>
      <c r="E5857" s="10"/>
      <c r="F5857" s="10" t="s">
        <v>16</v>
      </c>
      <c r="G5857" s="10" t="s">
        <v>17</v>
      </c>
      <c r="H5857" s="11" t="s">
        <v>95</v>
      </c>
      <c r="I5857" s="2">
        <f t="shared" si="183"/>
        <v>5</v>
      </c>
      <c r="J5857" s="2" t="s">
        <v>11974</v>
      </c>
    </row>
    <row r="5858" spans="1:10" x14ac:dyDescent="0.25">
      <c r="A5858" s="12">
        <v>7826050079</v>
      </c>
      <c r="B5858" s="13" t="s">
        <v>4093</v>
      </c>
      <c r="C5858" s="13" t="str">
        <f>IF(B5858="","не указан"&amp;COUNTIF($A$3:$A5858,A5858),B5858)</f>
        <v>ГБУ ДО ДТ "Измайловский" (Рижский пр., д.29, литера А)</v>
      </c>
      <c r="D5858" s="10" t="str">
        <f t="shared" si="182"/>
        <v>7826050079ГБУ ДО ДТ "Измайловский" (Рижский пр., д.29, литера А)</v>
      </c>
      <c r="E5858" s="13" t="s">
        <v>4094</v>
      </c>
      <c r="F5858" s="13" t="s">
        <v>16</v>
      </c>
      <c r="G5858" s="13" t="s">
        <v>17</v>
      </c>
      <c r="H5858" s="14" t="s">
        <v>95</v>
      </c>
      <c r="I5858" s="2">
        <f t="shared" si="183"/>
        <v>4</v>
      </c>
      <c r="J5858" s="2" t="s">
        <v>11974</v>
      </c>
    </row>
    <row r="5859" spans="1:10" x14ac:dyDescent="0.25">
      <c r="A5859" s="9">
        <v>7826050079</v>
      </c>
      <c r="B5859" s="10" t="s">
        <v>4095</v>
      </c>
      <c r="C5859" s="13" t="str">
        <f>IF(B5859="","не указан"&amp;COUNTIF($A$3:$A5859,A5859),B5859)</f>
        <v>ГБУ ДО ДТ "Измайловский" (Рижский пр., д.29, литера Е)</v>
      </c>
      <c r="D5859" s="10" t="str">
        <f t="shared" si="182"/>
        <v>7826050079ГБУ ДО ДТ "Измайловский" (Рижский пр., д.29, литера Е)</v>
      </c>
      <c r="E5859" s="10"/>
      <c r="F5859" s="10" t="s">
        <v>16</v>
      </c>
      <c r="G5859" s="10" t="s">
        <v>17</v>
      </c>
      <c r="H5859" s="11" t="s">
        <v>95</v>
      </c>
      <c r="I5859" s="2">
        <f t="shared" si="183"/>
        <v>3</v>
      </c>
      <c r="J5859" s="2" t="s">
        <v>11974</v>
      </c>
    </row>
    <row r="5860" spans="1:10" x14ac:dyDescent="0.25">
      <c r="A5860" s="12">
        <v>7826050079</v>
      </c>
      <c r="B5860" s="13" t="s">
        <v>4096</v>
      </c>
      <c r="C5860" s="13" t="str">
        <f>IF(B5860="","не указан"&amp;COUNTIF($A$3:$A5860,A5860),B5860)</f>
        <v>ГБУ ДО ДТ "Измайловский" (ул. Егорова, д.26а, литера А)</v>
      </c>
      <c r="D5860" s="10" t="str">
        <f t="shared" si="182"/>
        <v>7826050079ГБУ ДО ДТ "Измайловский" (ул. Егорова, д.26а, литера А)</v>
      </c>
      <c r="E5860" s="13" t="s">
        <v>4097</v>
      </c>
      <c r="F5860" s="13" t="s">
        <v>16</v>
      </c>
      <c r="G5860" s="13" t="s">
        <v>17</v>
      </c>
      <c r="H5860" s="14" t="s">
        <v>95</v>
      </c>
      <c r="I5860" s="2">
        <f t="shared" si="183"/>
        <v>2</v>
      </c>
      <c r="J5860" s="2" t="s">
        <v>11974</v>
      </c>
    </row>
    <row r="5861" spans="1:10" x14ac:dyDescent="0.25">
      <c r="A5861" s="9">
        <v>7826050079</v>
      </c>
      <c r="B5861" s="10" t="s">
        <v>4098</v>
      </c>
      <c r="C5861" s="13" t="str">
        <f>IF(B5861="","не указан"&amp;COUNTIF($A$3:$A5861,A5861),B5861)</f>
        <v>ГБУ ДО ДТ "Измайловский" (ул. Курляндская, д.29-31, литера А)</v>
      </c>
      <c r="D5861" s="10" t="str">
        <f t="shared" si="182"/>
        <v>7826050079ГБУ ДО ДТ "Измайловский" (ул. Курляндская, д.29-31, литера А)</v>
      </c>
      <c r="E5861" s="10"/>
      <c r="F5861" s="10" t="s">
        <v>16</v>
      </c>
      <c r="G5861" s="10" t="s">
        <v>17</v>
      </c>
      <c r="H5861" s="11" t="s">
        <v>95</v>
      </c>
      <c r="I5861" s="2">
        <f t="shared" si="183"/>
        <v>1</v>
      </c>
      <c r="J5861" s="2" t="s">
        <v>11974</v>
      </c>
    </row>
    <row r="5862" spans="1:10" x14ac:dyDescent="0.25">
      <c r="A5862" s="12">
        <v>7826050400</v>
      </c>
      <c r="B5862" s="13" t="s">
        <v>6064</v>
      </c>
      <c r="C5862" s="13" t="str">
        <f>IF(B5862="","не указан"&amp;COUNTIF($A$3:$A5862,A5862),B5862)</f>
        <v>Загородная дача</v>
      </c>
      <c r="D5862" s="10" t="str">
        <f t="shared" si="182"/>
        <v>7826050400Загородная дача</v>
      </c>
      <c r="E5862" s="13"/>
      <c r="F5862" s="13" t="s">
        <v>16</v>
      </c>
      <c r="G5862" s="13" t="s">
        <v>17</v>
      </c>
      <c r="H5862" s="14" t="s">
        <v>47</v>
      </c>
      <c r="I5862" s="2">
        <f t="shared" si="183"/>
        <v>3</v>
      </c>
      <c r="J5862" s="2" t="s">
        <v>11974</v>
      </c>
    </row>
    <row r="5863" spans="1:10" x14ac:dyDescent="0.25">
      <c r="A5863" s="9">
        <v>7826050400</v>
      </c>
      <c r="B5863" s="10" t="s">
        <v>6295</v>
      </c>
      <c r="C5863" s="13" t="str">
        <f>IF(B5863="","не указан"&amp;COUNTIF($A$3:$A5863,A5863),B5863)</f>
        <v>Здание детского сада 1</v>
      </c>
      <c r="D5863" s="10" t="str">
        <f t="shared" si="182"/>
        <v>7826050400Здание детского сада 1</v>
      </c>
      <c r="E5863" s="10"/>
      <c r="F5863" s="10" t="s">
        <v>16</v>
      </c>
      <c r="G5863" s="10" t="s">
        <v>17</v>
      </c>
      <c r="H5863" s="11" t="s">
        <v>47</v>
      </c>
      <c r="I5863" s="2">
        <f t="shared" si="183"/>
        <v>2</v>
      </c>
      <c r="J5863" s="2" t="s">
        <v>11974</v>
      </c>
    </row>
    <row r="5864" spans="1:10" x14ac:dyDescent="0.25">
      <c r="A5864" s="12">
        <v>7826050400</v>
      </c>
      <c r="B5864" s="13" t="s">
        <v>6298</v>
      </c>
      <c r="C5864" s="13" t="str">
        <f>IF(B5864="","не указан"&amp;COUNTIF($A$3:$A5864,A5864),B5864)</f>
        <v>Здание детского сада 2</v>
      </c>
      <c r="D5864" s="10" t="str">
        <f t="shared" si="182"/>
        <v>7826050400Здание детского сада 2</v>
      </c>
      <c r="E5864" s="13"/>
      <c r="F5864" s="13" t="s">
        <v>16</v>
      </c>
      <c r="G5864" s="13" t="s">
        <v>17</v>
      </c>
      <c r="H5864" s="14" t="s">
        <v>47</v>
      </c>
      <c r="I5864" s="2">
        <f t="shared" si="183"/>
        <v>1</v>
      </c>
      <c r="J5864" s="2" t="s">
        <v>11974</v>
      </c>
    </row>
    <row r="5865" spans="1:10" x14ac:dyDescent="0.25">
      <c r="A5865" s="9">
        <v>7826050417</v>
      </c>
      <c r="B5865" s="10" t="s">
        <v>4922</v>
      </c>
      <c r="C5865" s="13" t="str">
        <f>IF(B5865="","не указан"&amp;COUNTIF($A$3:$A5865,A5865),B5865)</f>
        <v>дача детского сада</v>
      </c>
      <c r="D5865" s="10" t="str">
        <f t="shared" si="182"/>
        <v>7826050417дача детского сада</v>
      </c>
      <c r="E5865" s="10" t="s">
        <v>4923</v>
      </c>
      <c r="F5865" s="10" t="s">
        <v>16</v>
      </c>
      <c r="G5865" s="10" t="s">
        <v>17</v>
      </c>
      <c r="H5865" s="11" t="s">
        <v>20</v>
      </c>
      <c r="I5865" s="2">
        <f t="shared" si="183"/>
        <v>4</v>
      </c>
      <c r="J5865" s="2" t="s">
        <v>11974</v>
      </c>
    </row>
    <row r="5866" spans="1:10" x14ac:dyDescent="0.25">
      <c r="A5866" s="12">
        <v>7826050417</v>
      </c>
      <c r="B5866" s="13"/>
      <c r="C5866" s="13" t="str">
        <f>IF(B5866="","не указан"&amp;COUNTIF($A$3:$A5866,A5866),B5866)</f>
        <v>не указан2</v>
      </c>
      <c r="D5866" s="10" t="str">
        <f t="shared" si="182"/>
        <v>7826050417не указан2</v>
      </c>
      <c r="E5866" s="13" t="s">
        <v>4924</v>
      </c>
      <c r="F5866" s="13" t="s">
        <v>16</v>
      </c>
      <c r="G5866" s="13" t="s">
        <v>17</v>
      </c>
      <c r="H5866" s="14" t="s">
        <v>20</v>
      </c>
      <c r="I5866" s="2">
        <f t="shared" si="183"/>
        <v>3</v>
      </c>
      <c r="J5866" s="2" t="s">
        <v>11974</v>
      </c>
    </row>
    <row r="5867" spans="1:10" x14ac:dyDescent="0.25">
      <c r="A5867" s="9">
        <v>7826050417</v>
      </c>
      <c r="B5867" s="13"/>
      <c r="C5867" s="13" t="str">
        <f>IF(B5867="","не указан"&amp;COUNTIF($A$3:$A5867,A5867),B5867)</f>
        <v>не указан3</v>
      </c>
      <c r="D5867" s="10" t="str">
        <f t="shared" si="182"/>
        <v>7826050417не указан3</v>
      </c>
      <c r="E5867" s="10"/>
      <c r="F5867" s="10" t="s">
        <v>16</v>
      </c>
      <c r="G5867" s="10" t="s">
        <v>17</v>
      </c>
      <c r="H5867" s="11" t="s">
        <v>20</v>
      </c>
      <c r="I5867" s="2">
        <f t="shared" si="183"/>
        <v>2</v>
      </c>
      <c r="J5867" s="2" t="s">
        <v>11974</v>
      </c>
    </row>
    <row r="5868" spans="1:10" x14ac:dyDescent="0.25">
      <c r="A5868" s="12">
        <v>7826050417</v>
      </c>
      <c r="B5868" s="13"/>
      <c r="C5868" s="13" t="str">
        <f>IF(B5868="","не указан"&amp;COUNTIF($A$3:$A5868,A5868),B5868)</f>
        <v>не указан4</v>
      </c>
      <c r="D5868" s="10" t="str">
        <f t="shared" si="182"/>
        <v>7826050417не указан4</v>
      </c>
      <c r="E5868" s="13" t="s">
        <v>6245</v>
      </c>
      <c r="F5868" s="13" t="s">
        <v>16</v>
      </c>
      <c r="G5868" s="13" t="s">
        <v>17</v>
      </c>
      <c r="H5868" s="14" t="s">
        <v>20</v>
      </c>
      <c r="I5868" s="2">
        <f t="shared" si="183"/>
        <v>1</v>
      </c>
      <c r="J5868" s="2" t="s">
        <v>11974</v>
      </c>
    </row>
    <row r="5869" spans="1:10" x14ac:dyDescent="0.25">
      <c r="A5869" s="9">
        <v>7826050424</v>
      </c>
      <c r="B5869" s="13"/>
      <c r="C5869" s="13" t="str">
        <f>IF(B5869="","не указан"&amp;COUNTIF($A$3:$A5869,A5869),B5869)</f>
        <v>не указан1</v>
      </c>
      <c r="D5869" s="10" t="str">
        <f t="shared" si="182"/>
        <v>7826050424не указан1</v>
      </c>
      <c r="E5869" s="10" t="s">
        <v>5163</v>
      </c>
      <c r="F5869" s="10" t="s">
        <v>16</v>
      </c>
      <c r="G5869" s="10" t="s">
        <v>17</v>
      </c>
      <c r="H5869" s="11" t="s">
        <v>24</v>
      </c>
      <c r="I5869" s="2">
        <f t="shared" si="183"/>
        <v>2</v>
      </c>
      <c r="J5869" s="2" t="s">
        <v>11974</v>
      </c>
    </row>
    <row r="5870" spans="1:10" x14ac:dyDescent="0.25">
      <c r="A5870" s="12">
        <v>7826050424</v>
      </c>
      <c r="B5870" s="13" t="s">
        <v>5308</v>
      </c>
      <c r="C5870" s="13" t="str">
        <f>IF(B5870="","не указан"&amp;COUNTIF($A$3:$A5870,A5870),B5870)</f>
        <v>Детский сад филиал</v>
      </c>
      <c r="D5870" s="10" t="str">
        <f t="shared" si="182"/>
        <v>7826050424Детский сад филиал</v>
      </c>
      <c r="E5870" s="13" t="s">
        <v>5309</v>
      </c>
      <c r="F5870" s="13" t="s">
        <v>16</v>
      </c>
      <c r="G5870" s="13" t="s">
        <v>17</v>
      </c>
      <c r="H5870" s="14" t="s">
        <v>24</v>
      </c>
      <c r="I5870" s="2">
        <f t="shared" si="183"/>
        <v>1</v>
      </c>
      <c r="J5870" s="2" t="s">
        <v>11974</v>
      </c>
    </row>
    <row r="5871" spans="1:10" x14ac:dyDescent="0.25">
      <c r="A5871" s="9">
        <v>7826050449</v>
      </c>
      <c r="B5871" s="10" t="s">
        <v>4326</v>
      </c>
      <c r="C5871" s="13" t="str">
        <f>IF(B5871="","не указан"&amp;COUNTIF($A$3:$A5871,A5871),B5871)</f>
        <v>Государственное бюджетное дошкольное образовательное учреждение детский сад № 101 Адмиралтейского района Санкт-Петербурга</v>
      </c>
      <c r="D5871" s="10" t="str">
        <f t="shared" si="182"/>
        <v>7826050449Государственное бюджетное дошкольное образовательное учреждение детский сад № 101 Адмиралтейского района Санкт-Петербурга</v>
      </c>
      <c r="E5871" s="10"/>
      <c r="F5871" s="10" t="s">
        <v>16</v>
      </c>
      <c r="G5871" s="10" t="s">
        <v>17</v>
      </c>
      <c r="H5871" s="11" t="s">
        <v>19</v>
      </c>
      <c r="I5871" s="2">
        <f t="shared" si="183"/>
        <v>1</v>
      </c>
      <c r="J5871" s="2" t="s">
        <v>11974</v>
      </c>
    </row>
    <row r="5872" spans="1:10" x14ac:dyDescent="0.25">
      <c r="A5872" s="12">
        <v>7826050463</v>
      </c>
      <c r="B5872" s="13" t="s">
        <v>6175</v>
      </c>
      <c r="C5872" s="13" t="str">
        <f>IF(B5872="","не указан"&amp;COUNTIF($A$3:$A5872,A5872),B5872)</f>
        <v>Здание ГБДОУ детский сад № 154</v>
      </c>
      <c r="D5872" s="10" t="str">
        <f t="shared" si="182"/>
        <v>7826050463Здание ГБДОУ детский сад № 154</v>
      </c>
      <c r="E5872" s="13"/>
      <c r="F5872" s="13" t="s">
        <v>16</v>
      </c>
      <c r="G5872" s="13" t="s">
        <v>17</v>
      </c>
      <c r="H5872" s="14" t="s">
        <v>31</v>
      </c>
      <c r="I5872" s="2">
        <f t="shared" si="183"/>
        <v>3</v>
      </c>
      <c r="J5872" s="2" t="s">
        <v>11974</v>
      </c>
    </row>
    <row r="5873" spans="1:10" x14ac:dyDescent="0.25">
      <c r="A5873" s="9">
        <v>7826050463</v>
      </c>
      <c r="B5873" s="13"/>
      <c r="C5873" s="13" t="str">
        <f>IF(B5873="","не указан"&amp;COUNTIF($A$3:$A5873,A5873),B5873)</f>
        <v>не указан2</v>
      </c>
      <c r="D5873" s="10" t="str">
        <f t="shared" si="182"/>
        <v>7826050463не указан2</v>
      </c>
      <c r="E5873" s="10"/>
      <c r="F5873" s="10" t="s">
        <v>16</v>
      </c>
      <c r="G5873" s="10" t="s">
        <v>17</v>
      </c>
      <c r="H5873" s="11" t="s">
        <v>31</v>
      </c>
      <c r="I5873" s="2">
        <f t="shared" si="183"/>
        <v>2</v>
      </c>
      <c r="J5873" s="2" t="s">
        <v>11974</v>
      </c>
    </row>
    <row r="5874" spans="1:10" x14ac:dyDescent="0.25">
      <c r="A5874" s="12">
        <v>7826050463</v>
      </c>
      <c r="B5874" s="13" t="s">
        <v>9821</v>
      </c>
      <c r="C5874" s="13" t="str">
        <f>IF(B5874="","не указан"&amp;COUNTIF($A$3:$A5874,A5874),B5874)</f>
        <v>Помещения ГБДОУ детский сад № 154</v>
      </c>
      <c r="D5874" s="10" t="str">
        <f t="shared" si="182"/>
        <v>7826050463Помещения ГБДОУ детский сад № 154</v>
      </c>
      <c r="E5874" s="13"/>
      <c r="F5874" s="13" t="s">
        <v>16</v>
      </c>
      <c r="G5874" s="13" t="s">
        <v>17</v>
      </c>
      <c r="H5874" s="14" t="s">
        <v>31</v>
      </c>
      <c r="I5874" s="2">
        <f t="shared" si="183"/>
        <v>1</v>
      </c>
      <c r="J5874" s="2" t="s">
        <v>11974</v>
      </c>
    </row>
    <row r="5875" spans="1:10" x14ac:dyDescent="0.25">
      <c r="A5875" s="9">
        <v>7826050512</v>
      </c>
      <c r="B5875" s="13"/>
      <c r="C5875" s="13" t="str">
        <f>IF(B5875="","не указан"&amp;COUNTIF($A$3:$A5875,A5875),B5875)</f>
        <v>не указан1</v>
      </c>
      <c r="D5875" s="10" t="str">
        <f t="shared" si="182"/>
        <v>7826050512не указан1</v>
      </c>
      <c r="E5875" s="10"/>
      <c r="F5875" s="10" t="s">
        <v>16</v>
      </c>
      <c r="G5875" s="10" t="s">
        <v>17</v>
      </c>
      <c r="H5875" s="11" t="s">
        <v>23</v>
      </c>
      <c r="I5875" s="2">
        <f t="shared" si="183"/>
        <v>2</v>
      </c>
      <c r="J5875" s="2" t="s">
        <v>11974</v>
      </c>
    </row>
    <row r="5876" spans="1:10" x14ac:dyDescent="0.25">
      <c r="A5876" s="12">
        <v>7826050512</v>
      </c>
      <c r="B5876" s="13"/>
      <c r="C5876" s="13" t="str">
        <f>IF(B5876="","не указан"&amp;COUNTIF($A$3:$A5876,A5876),B5876)</f>
        <v>не указан2</v>
      </c>
      <c r="D5876" s="10" t="str">
        <f t="shared" si="182"/>
        <v>7826050512не указан2</v>
      </c>
      <c r="E5876" s="13" t="s">
        <v>5088</v>
      </c>
      <c r="F5876" s="13" t="s">
        <v>16</v>
      </c>
      <c r="G5876" s="13" t="s">
        <v>17</v>
      </c>
      <c r="H5876" s="14" t="s">
        <v>23</v>
      </c>
      <c r="I5876" s="2">
        <f t="shared" si="183"/>
        <v>1</v>
      </c>
      <c r="J5876" s="2" t="s">
        <v>11974</v>
      </c>
    </row>
    <row r="5877" spans="1:10" x14ac:dyDescent="0.25">
      <c r="A5877" s="9">
        <v>7826050520</v>
      </c>
      <c r="B5877" s="10" t="s">
        <v>4353</v>
      </c>
      <c r="C5877" s="13" t="str">
        <f>IF(B5877="","не указан"&amp;COUNTIF($A$3:$A5877,A5877),B5877)</f>
        <v>Государственное бюджетное дошкольное образовательное учреждение Детский сад № 130 Адмиралтейского района Санкт-Петербурга</v>
      </c>
      <c r="D5877" s="10" t="str">
        <f t="shared" si="182"/>
        <v>7826050520Государственное бюджетное дошкольное образовательное учреждение Детский сад № 130 Адмиралтейского района Санкт-Петербурга</v>
      </c>
      <c r="E5877" s="10"/>
      <c r="F5877" s="10" t="s">
        <v>16</v>
      </c>
      <c r="G5877" s="10" t="s">
        <v>17</v>
      </c>
      <c r="H5877" s="11" t="s">
        <v>25</v>
      </c>
      <c r="I5877" s="2">
        <f t="shared" si="183"/>
        <v>2</v>
      </c>
      <c r="J5877" s="2" t="s">
        <v>11974</v>
      </c>
    </row>
    <row r="5878" spans="1:10" x14ac:dyDescent="0.25">
      <c r="A5878" s="12">
        <v>7826050520</v>
      </c>
      <c r="B5878" s="13"/>
      <c r="C5878" s="13" t="str">
        <f>IF(B5878="","не указан"&amp;COUNTIF($A$3:$A5878,A5878),B5878)</f>
        <v>не указан2</v>
      </c>
      <c r="D5878" s="10" t="str">
        <f t="shared" si="182"/>
        <v>7826050520не указан2</v>
      </c>
      <c r="E5878" s="13" t="s">
        <v>4354</v>
      </c>
      <c r="F5878" s="13" t="s">
        <v>16</v>
      </c>
      <c r="G5878" s="13" t="s">
        <v>17</v>
      </c>
      <c r="H5878" s="14" t="s">
        <v>25</v>
      </c>
      <c r="I5878" s="2">
        <f t="shared" si="183"/>
        <v>1</v>
      </c>
      <c r="J5878" s="2" t="s">
        <v>11974</v>
      </c>
    </row>
    <row r="5879" spans="1:10" x14ac:dyDescent="0.25">
      <c r="A5879" s="9">
        <v>7826051361</v>
      </c>
      <c r="B5879" s="10" t="s">
        <v>4325</v>
      </c>
      <c r="C5879" s="13" t="str">
        <f>IF(B5879="","не указан"&amp;COUNTIF($A$3:$A5879,A5879),B5879)</f>
        <v>Государственное бюджетное дошкольное образовательное учреждение детский сад присмотра и оздоровления №123 Адмиралтейского района Санкт-Петербурга</v>
      </c>
      <c r="D5879" s="10" t="str">
        <f t="shared" si="182"/>
        <v>7826051361Государственное бюджетное дошкольное образовательное учреждение детский сад присмотра и оздоровления №123 Адмиралтейского района Санкт-Петербурга</v>
      </c>
      <c r="E5879" s="10"/>
      <c r="F5879" s="10" t="s">
        <v>16</v>
      </c>
      <c r="G5879" s="10" t="s">
        <v>17</v>
      </c>
      <c r="H5879" s="11" t="s">
        <v>59</v>
      </c>
      <c r="I5879" s="2">
        <f t="shared" si="183"/>
        <v>3</v>
      </c>
      <c r="J5879" s="2" t="s">
        <v>11974</v>
      </c>
    </row>
    <row r="5880" spans="1:10" x14ac:dyDescent="0.25">
      <c r="A5880" s="12">
        <v>7826051361</v>
      </c>
      <c r="B5880" s="13"/>
      <c r="C5880" s="13" t="str">
        <f>IF(B5880="","не указан"&amp;COUNTIF($A$3:$A5880,A5880),B5880)</f>
        <v>не указан2</v>
      </c>
      <c r="D5880" s="10" t="str">
        <f t="shared" si="182"/>
        <v>7826051361не указан2</v>
      </c>
      <c r="E5880" s="13"/>
      <c r="F5880" s="13" t="s">
        <v>16</v>
      </c>
      <c r="G5880" s="13" t="s">
        <v>17</v>
      </c>
      <c r="H5880" s="14" t="s">
        <v>59</v>
      </c>
      <c r="I5880" s="2">
        <f t="shared" si="183"/>
        <v>2</v>
      </c>
      <c r="J5880" s="2" t="s">
        <v>11974</v>
      </c>
    </row>
    <row r="5881" spans="1:10" x14ac:dyDescent="0.25">
      <c r="A5881" s="9">
        <v>7826051361</v>
      </c>
      <c r="B5881" s="10" t="s">
        <v>6062</v>
      </c>
      <c r="C5881" s="13" t="str">
        <f>IF(B5881="","не указан"&amp;COUNTIF($A$3:$A5881,A5881),B5881)</f>
        <v>Загородная база</v>
      </c>
      <c r="D5881" s="10" t="str">
        <f t="shared" si="182"/>
        <v>7826051361Загородная база</v>
      </c>
      <c r="E5881" s="10" t="s">
        <v>6063</v>
      </c>
      <c r="F5881" s="10" t="s">
        <v>16</v>
      </c>
      <c r="G5881" s="10" t="s">
        <v>17</v>
      </c>
      <c r="H5881" s="11" t="s">
        <v>59</v>
      </c>
      <c r="I5881" s="2">
        <f t="shared" si="183"/>
        <v>1</v>
      </c>
      <c r="J5881" s="2" t="s">
        <v>11974</v>
      </c>
    </row>
    <row r="5882" spans="1:10" x14ac:dyDescent="0.25">
      <c r="A5882" s="12">
        <v>7826051379</v>
      </c>
      <c r="B5882" s="13"/>
      <c r="C5882" s="13" t="str">
        <f>IF(B5882="","не указан"&amp;COUNTIF($A$3:$A5882,A5882),B5882)</f>
        <v>не указан1</v>
      </c>
      <c r="D5882" s="10" t="str">
        <f t="shared" si="182"/>
        <v>7826051379не указан1</v>
      </c>
      <c r="E5882" s="13" t="s">
        <v>6273</v>
      </c>
      <c r="F5882" s="13" t="s">
        <v>16</v>
      </c>
      <c r="G5882" s="13" t="s">
        <v>17</v>
      </c>
      <c r="H5882" s="14" t="s">
        <v>29</v>
      </c>
      <c r="I5882" s="2">
        <f t="shared" si="183"/>
        <v>3</v>
      </c>
      <c r="J5882" s="2" t="s">
        <v>11974</v>
      </c>
    </row>
    <row r="5883" spans="1:10" x14ac:dyDescent="0.25">
      <c r="A5883" s="9">
        <v>7826051379</v>
      </c>
      <c r="B5883" s="10" t="s">
        <v>9834</v>
      </c>
      <c r="C5883" s="13" t="str">
        <f>IF(B5883="","не указан"&amp;COUNTIF($A$3:$A5883,A5883),B5883)</f>
        <v>Помещения детского сада в оперативном управлении</v>
      </c>
      <c r="D5883" s="10" t="str">
        <f t="shared" si="182"/>
        <v>7826051379Помещения детского сада в оперативном управлении</v>
      </c>
      <c r="E5883" s="10" t="s">
        <v>9835</v>
      </c>
      <c r="F5883" s="10" t="s">
        <v>16</v>
      </c>
      <c r="G5883" s="10" t="s">
        <v>17</v>
      </c>
      <c r="H5883" s="11" t="s">
        <v>29</v>
      </c>
      <c r="I5883" s="2">
        <f t="shared" si="183"/>
        <v>2</v>
      </c>
      <c r="J5883" s="2" t="s">
        <v>11974</v>
      </c>
    </row>
    <row r="5884" spans="1:10" x14ac:dyDescent="0.25">
      <c r="A5884" s="12">
        <v>7826051379</v>
      </c>
      <c r="B5884" s="13" t="s">
        <v>9837</v>
      </c>
      <c r="C5884" s="13" t="str">
        <f>IF(B5884="","не указан"&amp;COUNTIF($A$3:$A5884,A5884),B5884)</f>
        <v>Помещения детского сада по договору безвозмездного пользования</v>
      </c>
      <c r="D5884" s="10" t="str">
        <f t="shared" si="182"/>
        <v>7826051379Помещения детского сада по договору безвозмездного пользования</v>
      </c>
      <c r="E5884" s="13" t="s">
        <v>9838</v>
      </c>
      <c r="F5884" s="13" t="s">
        <v>16</v>
      </c>
      <c r="G5884" s="13" t="s">
        <v>17</v>
      </c>
      <c r="H5884" s="14" t="s">
        <v>29</v>
      </c>
      <c r="I5884" s="2">
        <f t="shared" si="183"/>
        <v>1</v>
      </c>
      <c r="J5884" s="2" t="s">
        <v>11974</v>
      </c>
    </row>
    <row r="5885" spans="1:10" x14ac:dyDescent="0.25">
      <c r="A5885" s="9">
        <v>7826051393</v>
      </c>
      <c r="B5885" s="10" t="s">
        <v>9131</v>
      </c>
      <c r="C5885" s="13" t="str">
        <f>IF(B5885="","не указан"&amp;COUNTIF($A$3:$A5885,A5885),B5885)</f>
        <v>Площадка № 1</v>
      </c>
      <c r="D5885" s="10" t="str">
        <f t="shared" si="182"/>
        <v>7826051393Площадка № 1</v>
      </c>
      <c r="E5885" s="10"/>
      <c r="F5885" s="10" t="s">
        <v>16</v>
      </c>
      <c r="G5885" s="10" t="s">
        <v>17</v>
      </c>
      <c r="H5885" s="11" t="s">
        <v>48</v>
      </c>
      <c r="I5885" s="2">
        <f t="shared" si="183"/>
        <v>2</v>
      </c>
      <c r="J5885" s="2" t="s">
        <v>11974</v>
      </c>
    </row>
    <row r="5886" spans="1:10" x14ac:dyDescent="0.25">
      <c r="A5886" s="12">
        <v>7826051393</v>
      </c>
      <c r="B5886" s="13" t="s">
        <v>9132</v>
      </c>
      <c r="C5886" s="13" t="str">
        <f>IF(B5886="","не указан"&amp;COUNTIF($A$3:$A5886,A5886),B5886)</f>
        <v>Площадка № 2</v>
      </c>
      <c r="D5886" s="10" t="str">
        <f t="shared" si="182"/>
        <v>7826051393Площадка № 2</v>
      </c>
      <c r="E5886" s="13"/>
      <c r="F5886" s="13" t="s">
        <v>16</v>
      </c>
      <c r="G5886" s="13" t="s">
        <v>17</v>
      </c>
      <c r="H5886" s="14" t="s">
        <v>48</v>
      </c>
      <c r="I5886" s="2">
        <f t="shared" si="183"/>
        <v>1</v>
      </c>
      <c r="J5886" s="2" t="s">
        <v>11974</v>
      </c>
    </row>
    <row r="5887" spans="1:10" x14ac:dyDescent="0.25">
      <c r="A5887" s="9">
        <v>7826051403</v>
      </c>
      <c r="B5887" s="10" t="s">
        <v>9832</v>
      </c>
      <c r="C5887" s="13" t="str">
        <f>IF(B5887="","не указан"&amp;COUNTIF($A$3:$A5887,A5887),B5887)</f>
        <v>Помещения детского сада 1-2 эт в 6-ти этажном жилом доме,  помещения в  безвозмездном пользовании</v>
      </c>
      <c r="D5887" s="10" t="str">
        <f t="shared" si="182"/>
        <v>7826051403Помещения детского сада 1-2 эт в 6-ти этажном жилом доме,  помещения в  безвозмездном пользовании</v>
      </c>
      <c r="E5887" s="10" t="s">
        <v>9833</v>
      </c>
      <c r="F5887" s="10" t="s">
        <v>16</v>
      </c>
      <c r="G5887" s="10" t="s">
        <v>17</v>
      </c>
      <c r="H5887" s="11" t="s">
        <v>51</v>
      </c>
      <c r="I5887" s="2">
        <f t="shared" si="183"/>
        <v>1</v>
      </c>
      <c r="J5887" s="2" t="s">
        <v>11974</v>
      </c>
    </row>
    <row r="5888" spans="1:10" x14ac:dyDescent="0.25">
      <c r="A5888" s="12">
        <v>7826051410</v>
      </c>
      <c r="B5888" s="13"/>
      <c r="C5888" s="13" t="str">
        <f>IF(B5888="","не указан"&amp;COUNTIF($A$3:$A5888,A5888),B5888)</f>
        <v>не указан1</v>
      </c>
      <c r="D5888" s="10" t="str">
        <f t="shared" si="182"/>
        <v>7826051410не указан1</v>
      </c>
      <c r="E5888" s="13" t="s">
        <v>9828</v>
      </c>
      <c r="F5888" s="13" t="s">
        <v>16</v>
      </c>
      <c r="G5888" s="13" t="s">
        <v>17</v>
      </c>
      <c r="H5888" s="14" t="s">
        <v>46</v>
      </c>
      <c r="I5888" s="2">
        <f t="shared" si="183"/>
        <v>3</v>
      </c>
      <c r="J5888" s="2" t="s">
        <v>11974</v>
      </c>
    </row>
    <row r="5889" spans="1:10" x14ac:dyDescent="0.25">
      <c r="A5889" s="9">
        <v>7826051410</v>
      </c>
      <c r="B5889" s="10" t="s">
        <v>9829</v>
      </c>
      <c r="C5889" s="13" t="str">
        <f>IF(B5889="","не указан"&amp;COUNTIF($A$3:$A5889,A5889),B5889)</f>
        <v>помещения детского сада (договор безвозмездного пользования от 05.09.2006 г. № 11-Б139683</v>
      </c>
      <c r="D5889" s="10" t="str">
        <f t="shared" si="182"/>
        <v>7826051410помещения детского сада (договор безвозмездного пользования от 05.09.2006 г. № 11-Б139683</v>
      </c>
      <c r="E5889" s="10" t="s">
        <v>9830</v>
      </c>
      <c r="F5889" s="10" t="s">
        <v>16</v>
      </c>
      <c r="G5889" s="10" t="s">
        <v>17</v>
      </c>
      <c r="H5889" s="11" t="s">
        <v>46</v>
      </c>
      <c r="I5889" s="2">
        <f t="shared" si="183"/>
        <v>2</v>
      </c>
      <c r="J5889" s="2" t="s">
        <v>11974</v>
      </c>
    </row>
    <row r="5890" spans="1:10" x14ac:dyDescent="0.25">
      <c r="A5890" s="12">
        <v>7826051410</v>
      </c>
      <c r="B5890" s="13" t="s">
        <v>9831</v>
      </c>
      <c r="C5890" s="13" t="str">
        <f>IF(B5890="","не указан"&amp;COUNTIF($A$3:$A5890,A5890),B5890)</f>
        <v>помещения детского сада (оперативное управление Распоряжение КИО от 30.12.2021 № 121-р)</v>
      </c>
      <c r="D5890" s="10" t="str">
        <f t="shared" si="182"/>
        <v>7826051410помещения детского сада (оперативное управление Распоряжение КИО от 30.12.2021 № 121-р)</v>
      </c>
      <c r="E5890" s="13"/>
      <c r="F5890" s="13" t="s">
        <v>16</v>
      </c>
      <c r="G5890" s="13" t="s">
        <v>17</v>
      </c>
      <c r="H5890" s="14" t="s">
        <v>46</v>
      </c>
      <c r="I5890" s="2">
        <f t="shared" si="183"/>
        <v>1</v>
      </c>
      <c r="J5890" s="2" t="s">
        <v>11974</v>
      </c>
    </row>
    <row r="5891" spans="1:10" x14ac:dyDescent="0.25">
      <c r="A5891" s="9">
        <v>7826051435</v>
      </c>
      <c r="B5891" s="10" t="s">
        <v>4324</v>
      </c>
      <c r="C5891" s="13" t="str">
        <f>IF(B5891="","не указан"&amp;COUNTIF($A$3:$A5891,A5891),B5891)</f>
        <v>Государственное бюджетное дошкольное образовательное учреждение детский сад общеразвивающего вида № 104 с приоритетным осуществлением деятельности по физическому развитию детей Адмиралтейского района Санкт-Петербурга</v>
      </c>
      <c r="D5891" s="10" t="str">
        <f t="shared" si="182"/>
        <v>7826051435Государственное бюджетное дошкольное образовательное учреждение детский сад общеразвивающего вида № 104 с приоритетным осуществлением деятельности по физическому развитию детей Адмиралтейского района Санкт-Петербурга</v>
      </c>
      <c r="E5891" s="10"/>
      <c r="F5891" s="10" t="s">
        <v>16</v>
      </c>
      <c r="G5891" s="10" t="s">
        <v>17</v>
      </c>
      <c r="H5891" s="11" t="s">
        <v>55</v>
      </c>
      <c r="I5891" s="2">
        <f t="shared" si="183"/>
        <v>3</v>
      </c>
      <c r="J5891" s="2" t="s">
        <v>11974</v>
      </c>
    </row>
    <row r="5892" spans="1:10" x14ac:dyDescent="0.25">
      <c r="A5892" s="12">
        <v>7826051435</v>
      </c>
      <c r="B5892" s="13"/>
      <c r="C5892" s="13" t="str">
        <f>IF(B5892="","не указан"&amp;COUNTIF($A$3:$A5892,A5892),B5892)</f>
        <v>не указан2</v>
      </c>
      <c r="D5892" s="10" t="str">
        <f t="shared" ref="D5892:D5955" si="184">A5892&amp;C5892</f>
        <v>7826051435не указан2</v>
      </c>
      <c r="E5892" s="13"/>
      <c r="F5892" s="13" t="s">
        <v>16</v>
      </c>
      <c r="G5892" s="13" t="s">
        <v>17</v>
      </c>
      <c r="H5892" s="14" t="s">
        <v>55</v>
      </c>
      <c r="I5892" s="2">
        <f t="shared" ref="I5892:I5955" si="185">COUNTIF(A5892:A12623,A5892)</f>
        <v>2</v>
      </c>
      <c r="J5892" s="2" t="s">
        <v>11974</v>
      </c>
    </row>
    <row r="5893" spans="1:10" x14ac:dyDescent="0.25">
      <c r="A5893" s="9">
        <v>7826051435</v>
      </c>
      <c r="B5893" s="13"/>
      <c r="C5893" s="13" t="str">
        <f>IF(B5893="","не указан"&amp;COUNTIF($A$3:$A5893,A5893),B5893)</f>
        <v>не указан3</v>
      </c>
      <c r="D5893" s="10" t="str">
        <f t="shared" si="184"/>
        <v>7826051435не указан3</v>
      </c>
      <c r="E5893" s="10"/>
      <c r="F5893" s="10" t="s">
        <v>16</v>
      </c>
      <c r="G5893" s="10" t="s">
        <v>17</v>
      </c>
      <c r="H5893" s="11" t="s">
        <v>55</v>
      </c>
      <c r="I5893" s="2">
        <f t="shared" si="185"/>
        <v>1</v>
      </c>
      <c r="J5893" s="2" t="s">
        <v>11974</v>
      </c>
    </row>
    <row r="5894" spans="1:10" x14ac:dyDescent="0.25">
      <c r="A5894" s="12">
        <v>7826051442</v>
      </c>
      <c r="B5894" s="13"/>
      <c r="C5894" s="13" t="str">
        <f>IF(B5894="","не указан"&amp;COUNTIF($A$3:$A5894,A5894),B5894)</f>
        <v>не указан1</v>
      </c>
      <c r="D5894" s="10" t="str">
        <f t="shared" si="184"/>
        <v>7826051442не указан1</v>
      </c>
      <c r="E5894" s="13" t="s">
        <v>6065</v>
      </c>
      <c r="F5894" s="13" t="s">
        <v>16</v>
      </c>
      <c r="G5894" s="13" t="s">
        <v>17</v>
      </c>
      <c r="H5894" s="14" t="s">
        <v>28</v>
      </c>
      <c r="I5894" s="2">
        <f t="shared" si="185"/>
        <v>3</v>
      </c>
      <c r="J5894" s="2" t="s">
        <v>11974</v>
      </c>
    </row>
    <row r="5895" spans="1:10" x14ac:dyDescent="0.25">
      <c r="A5895" s="9">
        <v>7826051442</v>
      </c>
      <c r="B5895" s="10" t="s">
        <v>8156</v>
      </c>
      <c r="C5895" s="13" t="str">
        <f>IF(B5895="","не указан"&amp;COUNTIF($A$3:$A5895,A5895),B5895)</f>
        <v>образовательное учреждение (здание №1)</v>
      </c>
      <c r="D5895" s="10" t="str">
        <f t="shared" si="184"/>
        <v>7826051442образовательное учреждение (здание №1)</v>
      </c>
      <c r="E5895" s="10"/>
      <c r="F5895" s="10" t="s">
        <v>16</v>
      </c>
      <c r="G5895" s="10" t="s">
        <v>17</v>
      </c>
      <c r="H5895" s="11" t="s">
        <v>28</v>
      </c>
      <c r="I5895" s="2">
        <f t="shared" si="185"/>
        <v>2</v>
      </c>
      <c r="J5895" s="2" t="s">
        <v>11974</v>
      </c>
    </row>
    <row r="5896" spans="1:10" x14ac:dyDescent="0.25">
      <c r="A5896" s="12">
        <v>7826051442</v>
      </c>
      <c r="B5896" s="13"/>
      <c r="C5896" s="13" t="str">
        <f>IF(B5896="","не указан"&amp;COUNTIF($A$3:$A5896,A5896),B5896)</f>
        <v>не указан3</v>
      </c>
      <c r="D5896" s="10" t="str">
        <f t="shared" si="184"/>
        <v>7826051442не указан3</v>
      </c>
      <c r="E5896" s="13" t="s">
        <v>8159</v>
      </c>
      <c r="F5896" s="13" t="s">
        <v>16</v>
      </c>
      <c r="G5896" s="13" t="s">
        <v>17</v>
      </c>
      <c r="H5896" s="14" t="s">
        <v>28</v>
      </c>
      <c r="I5896" s="2">
        <f t="shared" si="185"/>
        <v>1</v>
      </c>
      <c r="J5896" s="2" t="s">
        <v>11974</v>
      </c>
    </row>
    <row r="5897" spans="1:10" x14ac:dyDescent="0.25">
      <c r="A5897" s="9">
        <v>7826051805</v>
      </c>
      <c r="B5897" s="13"/>
      <c r="C5897" s="13" t="str">
        <f>IF(B5897="","не указан"&amp;COUNTIF($A$3:$A5897,A5897),B5897)</f>
        <v>не указан1</v>
      </c>
      <c r="D5897" s="10" t="str">
        <f t="shared" si="184"/>
        <v>7826051805не указан1</v>
      </c>
      <c r="E5897" s="10" t="s">
        <v>11824</v>
      </c>
      <c r="F5897" s="10" t="s">
        <v>16</v>
      </c>
      <c r="G5897" s="10" t="s">
        <v>17</v>
      </c>
      <c r="H5897" s="11" t="s">
        <v>83</v>
      </c>
      <c r="I5897" s="2">
        <f t="shared" si="185"/>
        <v>1</v>
      </c>
      <c r="J5897" s="2" t="s">
        <v>11974</v>
      </c>
    </row>
    <row r="5898" spans="1:10" x14ac:dyDescent="0.25">
      <c r="A5898" s="12">
        <v>7826051812</v>
      </c>
      <c r="B5898" s="13" t="s">
        <v>11893</v>
      </c>
      <c r="C5898" s="13" t="str">
        <f>IF(B5898="","не указан"&amp;COUNTIF($A$3:$A5898,A5898),B5898)</f>
        <v>Школа № 287</v>
      </c>
      <c r="D5898" s="10" t="str">
        <f t="shared" si="184"/>
        <v>7826051812Школа № 287</v>
      </c>
      <c r="E5898" s="13" t="s">
        <v>11894</v>
      </c>
      <c r="F5898" s="13" t="s">
        <v>16</v>
      </c>
      <c r="G5898" s="13" t="s">
        <v>17</v>
      </c>
      <c r="H5898" s="14" t="s">
        <v>82</v>
      </c>
      <c r="I5898" s="2">
        <f t="shared" si="185"/>
        <v>1</v>
      </c>
      <c r="J5898" s="2" t="s">
        <v>11974</v>
      </c>
    </row>
    <row r="5899" spans="1:10" x14ac:dyDescent="0.25">
      <c r="A5899" s="9">
        <v>7826053030</v>
      </c>
      <c r="B5899" s="10" t="s">
        <v>11378</v>
      </c>
      <c r="C5899" s="13" t="str">
        <f>IF(B5899="","не указан"&amp;COUNTIF($A$3:$A5899,A5899),B5899)</f>
        <v>Учебный корпус для начальной школы</v>
      </c>
      <c r="D5899" s="10" t="str">
        <f t="shared" si="184"/>
        <v>7826053030Учебный корпус для начальной школы</v>
      </c>
      <c r="E5899" s="10" t="s">
        <v>11379</v>
      </c>
      <c r="F5899" s="10" t="s">
        <v>16</v>
      </c>
      <c r="G5899" s="10" t="s">
        <v>17</v>
      </c>
      <c r="H5899" s="11" t="s">
        <v>62</v>
      </c>
      <c r="I5899" s="2">
        <f t="shared" si="185"/>
        <v>2</v>
      </c>
      <c r="J5899" s="2" t="s">
        <v>11974</v>
      </c>
    </row>
    <row r="5900" spans="1:10" x14ac:dyDescent="0.25">
      <c r="A5900" s="12">
        <v>7826053030</v>
      </c>
      <c r="B5900" s="13" t="s">
        <v>11380</v>
      </c>
      <c r="C5900" s="13" t="str">
        <f>IF(B5900="","не указан"&amp;COUNTIF($A$3:$A5900,A5900),B5900)</f>
        <v>Учебный корпус для средней школы</v>
      </c>
      <c r="D5900" s="10" t="str">
        <f t="shared" si="184"/>
        <v>7826053030Учебный корпус для средней школы</v>
      </c>
      <c r="E5900" s="13" t="s">
        <v>11381</v>
      </c>
      <c r="F5900" s="13" t="s">
        <v>16</v>
      </c>
      <c r="G5900" s="13" t="s">
        <v>17</v>
      </c>
      <c r="H5900" s="14" t="s">
        <v>62</v>
      </c>
      <c r="I5900" s="2">
        <f t="shared" si="185"/>
        <v>1</v>
      </c>
      <c r="J5900" s="2" t="s">
        <v>11974</v>
      </c>
    </row>
    <row r="5901" spans="1:10" x14ac:dyDescent="0.25">
      <c r="A5901" s="9">
        <v>7826053048</v>
      </c>
      <c r="B5901" s="10" t="s">
        <v>9805</v>
      </c>
      <c r="C5901" s="13" t="str">
        <f>IF(B5901="","не указан"&amp;COUNTIF($A$3:$A5901,A5901),B5901)</f>
        <v>Помещение школы искусств</v>
      </c>
      <c r="D5901" s="10" t="str">
        <f t="shared" si="184"/>
        <v>7826053048Помещение школы искусств</v>
      </c>
      <c r="E5901" s="10"/>
      <c r="F5901" s="10" t="s">
        <v>16</v>
      </c>
      <c r="G5901" s="10" t="s">
        <v>17</v>
      </c>
      <c r="H5901" s="11" t="s">
        <v>100</v>
      </c>
      <c r="I5901" s="2">
        <f t="shared" si="185"/>
        <v>2</v>
      </c>
      <c r="J5901" s="2" t="s">
        <v>11974</v>
      </c>
    </row>
    <row r="5902" spans="1:10" x14ac:dyDescent="0.25">
      <c r="A5902" s="12">
        <v>7826053048</v>
      </c>
      <c r="B5902" s="13"/>
      <c r="C5902" s="13" t="str">
        <f>IF(B5902="","не указан"&amp;COUNTIF($A$3:$A5902,A5902),B5902)</f>
        <v>не указан2</v>
      </c>
      <c r="D5902" s="10" t="str">
        <f t="shared" si="184"/>
        <v>7826053048не указан2</v>
      </c>
      <c r="E5902" s="13"/>
      <c r="F5902" s="13" t="s">
        <v>16</v>
      </c>
      <c r="G5902" s="13" t="s">
        <v>17</v>
      </c>
      <c r="H5902" s="14" t="s">
        <v>100</v>
      </c>
      <c r="I5902" s="2">
        <f t="shared" si="185"/>
        <v>1</v>
      </c>
      <c r="J5902" s="2" t="s">
        <v>11974</v>
      </c>
    </row>
    <row r="5903" spans="1:10" x14ac:dyDescent="0.25">
      <c r="A5903" s="9">
        <v>7826053619</v>
      </c>
      <c r="B5903" s="10" t="s">
        <v>8253</v>
      </c>
      <c r="C5903" s="13" t="str">
        <f>IF(B5903="","не указан"&amp;COUNTIF($A$3:$A5903,A5903),B5903)</f>
        <v>Общеобразовательная организация</v>
      </c>
      <c r="D5903" s="10" t="str">
        <f t="shared" si="184"/>
        <v>7826053619Общеобразовательная организация</v>
      </c>
      <c r="E5903" s="10" t="s">
        <v>8254</v>
      </c>
      <c r="F5903" s="10" t="s">
        <v>16</v>
      </c>
      <c r="G5903" s="10" t="s">
        <v>17</v>
      </c>
      <c r="H5903" s="11" t="s">
        <v>63</v>
      </c>
      <c r="I5903" s="2">
        <f t="shared" si="185"/>
        <v>2</v>
      </c>
      <c r="J5903" s="2" t="s">
        <v>11974</v>
      </c>
    </row>
    <row r="5904" spans="1:10" x14ac:dyDescent="0.25">
      <c r="A5904" s="12">
        <v>7826053619</v>
      </c>
      <c r="B5904" s="13"/>
      <c r="C5904" s="13" t="str">
        <f>IF(B5904="","не указан"&amp;COUNTIF($A$3:$A5904,A5904),B5904)</f>
        <v>не указан2</v>
      </c>
      <c r="D5904" s="10" t="str">
        <f t="shared" si="184"/>
        <v>7826053619не указан2</v>
      </c>
      <c r="E5904" s="13" t="s">
        <v>8302</v>
      </c>
      <c r="F5904" s="13" t="s">
        <v>16</v>
      </c>
      <c r="G5904" s="13" t="s">
        <v>17</v>
      </c>
      <c r="H5904" s="14" t="s">
        <v>63</v>
      </c>
      <c r="I5904" s="2">
        <f t="shared" si="185"/>
        <v>1</v>
      </c>
      <c r="J5904" s="2" t="s">
        <v>11974</v>
      </c>
    </row>
    <row r="5905" spans="1:10" x14ac:dyDescent="0.25">
      <c r="A5905" s="9">
        <v>7826056088</v>
      </c>
      <c r="B5905" s="13"/>
      <c r="C5905" s="13" t="str">
        <f>IF(B5905="","не указан"&amp;COUNTIF($A$3:$A5905,A5905),B5905)</f>
        <v>не указан1</v>
      </c>
      <c r="D5905" s="10" t="str">
        <f t="shared" si="184"/>
        <v>7826056088не указан1</v>
      </c>
      <c r="E5905" s="10" t="s">
        <v>7920</v>
      </c>
      <c r="F5905" s="10" t="s">
        <v>16</v>
      </c>
      <c r="G5905" s="10" t="s">
        <v>17</v>
      </c>
      <c r="H5905" s="11" t="s">
        <v>85</v>
      </c>
      <c r="I5905" s="2">
        <f t="shared" si="185"/>
        <v>2</v>
      </c>
      <c r="J5905" s="2" t="s">
        <v>11974</v>
      </c>
    </row>
    <row r="5906" spans="1:10" x14ac:dyDescent="0.25">
      <c r="A5906" s="12">
        <v>7826056088</v>
      </c>
      <c r="B5906" s="13" t="s">
        <v>11136</v>
      </c>
      <c r="C5906" s="13" t="str">
        <f>IF(B5906="","не указан"&amp;COUNTIF($A$3:$A5906,A5906),B5906)</f>
        <v>учебно-воспитательная деятельность</v>
      </c>
      <c r="D5906" s="10" t="str">
        <f t="shared" si="184"/>
        <v>7826056088учебно-воспитательная деятельность</v>
      </c>
      <c r="E5906" s="13" t="s">
        <v>11137</v>
      </c>
      <c r="F5906" s="13" t="s">
        <v>16</v>
      </c>
      <c r="G5906" s="13" t="s">
        <v>17</v>
      </c>
      <c r="H5906" s="14" t="s">
        <v>85</v>
      </c>
      <c r="I5906" s="2">
        <f t="shared" si="185"/>
        <v>1</v>
      </c>
      <c r="J5906" s="2" t="s">
        <v>11974</v>
      </c>
    </row>
    <row r="5907" spans="1:10" x14ac:dyDescent="0.25">
      <c r="A5907" s="9">
        <v>7826056183</v>
      </c>
      <c r="B5907" s="10" t="s">
        <v>8265</v>
      </c>
      <c r="C5907" s="13" t="str">
        <f>IF(B5907="","не указан"&amp;COUNTIF($A$3:$A5907,A5907),B5907)</f>
        <v>общеобразовательная школа № 317 Адмиралтейского района Санкт-Петербурга</v>
      </c>
      <c r="D5907" s="10" t="str">
        <f t="shared" si="184"/>
        <v>7826056183общеобразовательная школа № 317 Адмиралтейского района Санкт-Петербурга</v>
      </c>
      <c r="E5907" s="10" t="s">
        <v>8266</v>
      </c>
      <c r="F5907" s="10" t="s">
        <v>16</v>
      </c>
      <c r="G5907" s="10" t="s">
        <v>17</v>
      </c>
      <c r="H5907" s="11" t="s">
        <v>86</v>
      </c>
      <c r="I5907" s="2">
        <f t="shared" si="185"/>
        <v>1</v>
      </c>
      <c r="J5907" s="2" t="s">
        <v>11974</v>
      </c>
    </row>
    <row r="5908" spans="1:10" x14ac:dyDescent="0.25">
      <c r="A5908" s="12">
        <v>7826059515</v>
      </c>
      <c r="B5908" s="13" t="s">
        <v>11946</v>
      </c>
      <c r="C5908" s="13" t="str">
        <f>IF(B5908="","не указан"&amp;COUNTIF($A$3:$A5908,A5908),B5908)</f>
        <v>Энергетическое сбережение и повышение энергетической эффективности учреждения</v>
      </c>
      <c r="D5908" s="10" t="str">
        <f t="shared" si="184"/>
        <v>7826059515Энергетическое сбережение и повышение энергетической эффективности учреждения</v>
      </c>
      <c r="E5908" s="13"/>
      <c r="F5908" s="13" t="s">
        <v>2243</v>
      </c>
      <c r="G5908" s="13" t="s">
        <v>2428</v>
      </c>
      <c r="H5908" s="14" t="s">
        <v>2455</v>
      </c>
      <c r="I5908" s="2">
        <f t="shared" si="185"/>
        <v>1</v>
      </c>
      <c r="J5908" s="2" t="s">
        <v>11974</v>
      </c>
    </row>
    <row r="5909" spans="1:10" x14ac:dyDescent="0.25">
      <c r="A5909" s="9">
        <v>7826060447</v>
      </c>
      <c r="B5909" s="10" t="s">
        <v>10136</v>
      </c>
      <c r="C5909" s="13" t="str">
        <f>IF(B5909="","не указан"&amp;COUNTIF($A$3:$A5909,A5909),B5909)</f>
        <v>Санкт-Петербургское государственное бюджетное учреждение дополнительного образования "Санкт-Петербургская детская школа искусств им. М.Л.Ростроповича"</v>
      </c>
      <c r="D5909" s="10" t="str">
        <f t="shared" si="184"/>
        <v>7826060447Санкт-Петербургское государственное бюджетное учреждение дополнительного образования "Санкт-Петербургская детская школа искусств им. М.Л.Ростроповича"</v>
      </c>
      <c r="E5909" s="10" t="s">
        <v>10137</v>
      </c>
      <c r="F5909" s="10" t="s">
        <v>2243</v>
      </c>
      <c r="G5909" s="10" t="s">
        <v>2428</v>
      </c>
      <c r="H5909" s="11" t="s">
        <v>2482</v>
      </c>
      <c r="I5909" s="2">
        <f t="shared" si="185"/>
        <v>1</v>
      </c>
      <c r="J5909" s="2" t="s">
        <v>11974</v>
      </c>
    </row>
    <row r="5910" spans="1:10" x14ac:dyDescent="0.25">
      <c r="A5910" s="12">
        <v>7826095584</v>
      </c>
      <c r="B5910" s="13"/>
      <c r="C5910" s="13" t="str">
        <f>IF(B5910="","не указан"&amp;COUNTIF($A$3:$A5910,A5910),B5910)</f>
        <v>не указан1</v>
      </c>
      <c r="D5910" s="10" t="str">
        <f t="shared" si="184"/>
        <v>7826095584не указан1</v>
      </c>
      <c r="E5910" s="13" t="s">
        <v>3025</v>
      </c>
      <c r="F5910" s="13" t="s">
        <v>2243</v>
      </c>
      <c r="G5910" s="13" t="s">
        <v>2732</v>
      </c>
      <c r="H5910" s="14" t="s">
        <v>2732</v>
      </c>
      <c r="I5910" s="2">
        <f t="shared" si="185"/>
        <v>1</v>
      </c>
      <c r="J5910" s="2" t="s">
        <v>11973</v>
      </c>
    </row>
    <row r="5911" spans="1:10" x14ac:dyDescent="0.25">
      <c r="A5911" s="9">
        <v>7826106980</v>
      </c>
      <c r="B5911" s="10" t="s">
        <v>3717</v>
      </c>
      <c r="C5911" s="13" t="str">
        <f>IF(B5911="","не указан"&amp;COUNTIF($A$3:$A5911,A5911),B5911)</f>
        <v>Выставочный зал музея "Разночинный Петербург"</v>
      </c>
      <c r="D5911" s="10" t="str">
        <f t="shared" si="184"/>
        <v>7826106980Выставочный зал музея "Разночинный Петербург"</v>
      </c>
      <c r="E5911" s="10" t="s">
        <v>3718</v>
      </c>
      <c r="F5911" s="10" t="s">
        <v>2243</v>
      </c>
      <c r="G5911" s="10" t="s">
        <v>2428</v>
      </c>
      <c r="H5911" s="11" t="s">
        <v>2512</v>
      </c>
      <c r="I5911" s="2">
        <f t="shared" si="185"/>
        <v>5</v>
      </c>
      <c r="J5911" s="2" t="s">
        <v>11974</v>
      </c>
    </row>
    <row r="5912" spans="1:10" x14ac:dyDescent="0.25">
      <c r="A5912" s="12">
        <v>7826106980</v>
      </c>
      <c r="B5912" s="13" t="s">
        <v>7438</v>
      </c>
      <c r="C5912" s="13" t="str">
        <f>IF(B5912="","не указан"&amp;COUNTIF($A$3:$A5912,A5912),B5912)</f>
        <v>Музейное помещение</v>
      </c>
      <c r="D5912" s="10" t="str">
        <f t="shared" si="184"/>
        <v>7826106980Музейное помещение</v>
      </c>
      <c r="E5912" s="13" t="s">
        <v>7439</v>
      </c>
      <c r="F5912" s="13" t="s">
        <v>2243</v>
      </c>
      <c r="G5912" s="13" t="s">
        <v>2428</v>
      </c>
      <c r="H5912" s="14" t="s">
        <v>2512</v>
      </c>
      <c r="I5912" s="2">
        <f t="shared" si="185"/>
        <v>4</v>
      </c>
      <c r="J5912" s="2" t="s">
        <v>11974</v>
      </c>
    </row>
    <row r="5913" spans="1:10" x14ac:dyDescent="0.25">
      <c r="A5913" s="9">
        <v>7826106980</v>
      </c>
      <c r="B5913" s="13"/>
      <c r="C5913" s="13" t="str">
        <f>IF(B5913="","не указан"&amp;COUNTIF($A$3:$A5913,A5913),B5913)</f>
        <v>не указан3</v>
      </c>
      <c r="D5913" s="10" t="str">
        <f t="shared" si="184"/>
        <v>7826106980не указан3</v>
      </c>
      <c r="E5913" s="10"/>
      <c r="F5913" s="10" t="s">
        <v>2243</v>
      </c>
      <c r="G5913" s="10" t="s">
        <v>2428</v>
      </c>
      <c r="H5913" s="11" t="s">
        <v>2512</v>
      </c>
      <c r="I5913" s="2">
        <f t="shared" si="185"/>
        <v>3</v>
      </c>
      <c r="J5913" s="2" t="s">
        <v>11974</v>
      </c>
    </row>
    <row r="5914" spans="1:10" x14ac:dyDescent="0.25">
      <c r="A5914" s="12">
        <v>7826106980</v>
      </c>
      <c r="B5914" s="13"/>
      <c r="C5914" s="13" t="str">
        <f>IF(B5914="","не указан"&amp;COUNTIF($A$3:$A5914,A5914),B5914)</f>
        <v>не указан4</v>
      </c>
      <c r="D5914" s="10" t="str">
        <f t="shared" si="184"/>
        <v>7826106980не указан4</v>
      </c>
      <c r="E5914" s="13" t="s">
        <v>8961</v>
      </c>
      <c r="F5914" s="13" t="s">
        <v>2243</v>
      </c>
      <c r="G5914" s="13" t="s">
        <v>2428</v>
      </c>
      <c r="H5914" s="14" t="s">
        <v>2512</v>
      </c>
      <c r="I5914" s="2">
        <f t="shared" si="185"/>
        <v>2</v>
      </c>
      <c r="J5914" s="2" t="s">
        <v>11974</v>
      </c>
    </row>
    <row r="5915" spans="1:10" x14ac:dyDescent="0.25">
      <c r="A5915" s="9">
        <v>7826106980</v>
      </c>
      <c r="B5915" s="10" t="s">
        <v>11940</v>
      </c>
      <c r="C5915" s="13" t="str">
        <f>IF(B5915="","не указан"&amp;COUNTIF($A$3:$A5915,A5915),B5915)</f>
        <v>Экспозиции музея</v>
      </c>
      <c r="D5915" s="10" t="str">
        <f t="shared" si="184"/>
        <v>7826106980Экспозиции музея</v>
      </c>
      <c r="E5915" s="10" t="s">
        <v>11941</v>
      </c>
      <c r="F5915" s="10" t="s">
        <v>2243</v>
      </c>
      <c r="G5915" s="10" t="s">
        <v>2428</v>
      </c>
      <c r="H5915" s="11" t="s">
        <v>2512</v>
      </c>
      <c r="I5915" s="2">
        <f t="shared" si="185"/>
        <v>1</v>
      </c>
      <c r="J5915" s="2" t="s">
        <v>11974</v>
      </c>
    </row>
    <row r="5916" spans="1:10" x14ac:dyDescent="0.25">
      <c r="A5916" s="12">
        <v>7826108226</v>
      </c>
      <c r="B5916" s="13" t="s">
        <v>4268</v>
      </c>
      <c r="C5916" s="13" t="str">
        <f>IF(B5916="","не указан"&amp;COUNTIF($A$3:$A5916,A5916),B5916)</f>
        <v>Государственная техническая инспекция Санкт-Петербурга</v>
      </c>
      <c r="D5916" s="10" t="str">
        <f t="shared" si="184"/>
        <v>7826108226Государственная техническая инспекция Санкт-Петербурга</v>
      </c>
      <c r="E5916" s="13" t="s">
        <v>4269</v>
      </c>
      <c r="F5916" s="13" t="s">
        <v>2243</v>
      </c>
      <c r="G5916" s="13" t="s">
        <v>2264</v>
      </c>
      <c r="H5916" s="14" t="s">
        <v>2264</v>
      </c>
      <c r="I5916" s="2">
        <f t="shared" si="185"/>
        <v>4</v>
      </c>
      <c r="J5916" s="2" t="s">
        <v>11974</v>
      </c>
    </row>
    <row r="5917" spans="1:10" x14ac:dyDescent="0.25">
      <c r="A5917" s="9">
        <v>7826108226</v>
      </c>
      <c r="B5917" s="10" t="s">
        <v>4270</v>
      </c>
      <c r="C5917" s="13" t="str">
        <f>IF(B5917="","не указан"&amp;COUNTIF($A$3:$A5917,A5917),B5917)</f>
        <v>Государственная техническая инспекция Санкт-Петербурга  Администрация, отдел регистрации</v>
      </c>
      <c r="D5917" s="10" t="str">
        <f t="shared" si="184"/>
        <v>7826108226Государственная техническая инспекция Санкт-Петербурга  Администрация, отдел регистрации</v>
      </c>
      <c r="E5917" s="10" t="s">
        <v>4271</v>
      </c>
      <c r="F5917" s="10" t="s">
        <v>2243</v>
      </c>
      <c r="G5917" s="10" t="s">
        <v>2264</v>
      </c>
      <c r="H5917" s="11" t="s">
        <v>2264</v>
      </c>
      <c r="I5917" s="2">
        <f t="shared" si="185"/>
        <v>3</v>
      </c>
      <c r="J5917" s="2" t="s">
        <v>11974</v>
      </c>
    </row>
    <row r="5918" spans="1:10" x14ac:dyDescent="0.25">
      <c r="A5918" s="12">
        <v>7826108226</v>
      </c>
      <c r="B5918" s="13" t="s">
        <v>4272</v>
      </c>
      <c r="C5918" s="13" t="str">
        <f>IF(B5918="","не указан"&amp;COUNTIF($A$3:$A5918,A5918),B5918)</f>
        <v>Государственная техническая инспекция Санкт-Петербурга отдел инспектирования</v>
      </c>
      <c r="D5918" s="10" t="str">
        <f t="shared" si="184"/>
        <v>7826108226Государственная техническая инспекция Санкт-Петербурга отдел инспектирования</v>
      </c>
      <c r="E5918" s="13" t="s">
        <v>4273</v>
      </c>
      <c r="F5918" s="13" t="s">
        <v>2243</v>
      </c>
      <c r="G5918" s="13" t="s">
        <v>2264</v>
      </c>
      <c r="H5918" s="14" t="s">
        <v>2264</v>
      </c>
      <c r="I5918" s="2">
        <f t="shared" si="185"/>
        <v>2</v>
      </c>
      <c r="J5918" s="2" t="s">
        <v>11974</v>
      </c>
    </row>
    <row r="5919" spans="1:10" x14ac:dyDescent="0.25">
      <c r="A5919" s="9">
        <v>7826108226</v>
      </c>
      <c r="B5919" s="10" t="s">
        <v>4274</v>
      </c>
      <c r="C5919" s="13" t="str">
        <f>IF(B5919="","не указан"&amp;COUNTIF($A$3:$A5919,A5919),B5919)</f>
        <v>Государственная техническая инспекция Санкт-Петербурга Отдел по размещению  аттракционов</v>
      </c>
      <c r="D5919" s="10" t="str">
        <f t="shared" si="184"/>
        <v>7826108226Государственная техническая инспекция Санкт-Петербурга Отдел по размещению  аттракционов</v>
      </c>
      <c r="E5919" s="10" t="s">
        <v>4275</v>
      </c>
      <c r="F5919" s="10" t="s">
        <v>2243</v>
      </c>
      <c r="G5919" s="10" t="s">
        <v>2264</v>
      </c>
      <c r="H5919" s="11" t="s">
        <v>2264</v>
      </c>
      <c r="I5919" s="2">
        <f t="shared" si="185"/>
        <v>1</v>
      </c>
      <c r="J5919" s="2" t="s">
        <v>11974</v>
      </c>
    </row>
    <row r="5920" spans="1:10" x14ac:dyDescent="0.25">
      <c r="A5920" s="12">
        <v>7826127363</v>
      </c>
      <c r="B5920" s="13" t="s">
        <v>3954</v>
      </c>
      <c r="C5920" s="13" t="str">
        <f>IF(B5920="","не указан"&amp;COUNTIF($A$3:$A5920,A5920),B5920)</f>
        <v>ГБДОУ № 1 Адмиралтейского района СПБ</v>
      </c>
      <c r="D5920" s="10" t="str">
        <f t="shared" si="184"/>
        <v>7826127363ГБДОУ № 1 Адмиралтейского района СПБ</v>
      </c>
      <c r="E5920" s="13" t="s">
        <v>3955</v>
      </c>
      <c r="F5920" s="13" t="s">
        <v>16</v>
      </c>
      <c r="G5920" s="13" t="s">
        <v>17</v>
      </c>
      <c r="H5920" s="14" t="s">
        <v>18</v>
      </c>
      <c r="I5920" s="2">
        <f t="shared" si="185"/>
        <v>3</v>
      </c>
      <c r="J5920" s="2" t="s">
        <v>11974</v>
      </c>
    </row>
    <row r="5921" spans="1:10" x14ac:dyDescent="0.25">
      <c r="A5921" s="9">
        <v>7826127363</v>
      </c>
      <c r="B5921" s="10" t="s">
        <v>3956</v>
      </c>
      <c r="C5921" s="13" t="str">
        <f>IF(B5921="","не указан"&amp;COUNTIF($A$3:$A5921,A5921),B5921)</f>
        <v>ГБДОУ № 1 Адмиралтейского района СПБ, ул Садовая 109</v>
      </c>
      <c r="D5921" s="10" t="str">
        <f t="shared" si="184"/>
        <v>7826127363ГБДОУ № 1 Адмиралтейского района СПБ, ул Садовая 109</v>
      </c>
      <c r="E5921" s="10"/>
      <c r="F5921" s="10" t="s">
        <v>16</v>
      </c>
      <c r="G5921" s="10" t="s">
        <v>17</v>
      </c>
      <c r="H5921" s="11" t="s">
        <v>18</v>
      </c>
      <c r="I5921" s="2">
        <f t="shared" si="185"/>
        <v>2</v>
      </c>
      <c r="J5921" s="2" t="s">
        <v>11974</v>
      </c>
    </row>
    <row r="5922" spans="1:10" x14ac:dyDescent="0.25">
      <c r="A5922" s="12">
        <v>7826127363</v>
      </c>
      <c r="B5922" s="13" t="s">
        <v>3972</v>
      </c>
      <c r="C5922" s="13" t="str">
        <f>IF(B5922="","не указан"&amp;COUNTIF($A$3:$A5922,A5922),B5922)</f>
        <v>ГБДОУ №1 Адмиралтейского района СПБ, Канонерская ул.,6-8-10</v>
      </c>
      <c r="D5922" s="10" t="str">
        <f t="shared" si="184"/>
        <v>7826127363ГБДОУ №1 Адмиралтейского района СПБ, Канонерская ул.,6-8-10</v>
      </c>
      <c r="E5922" s="13" t="s">
        <v>3973</v>
      </c>
      <c r="F5922" s="13" t="s">
        <v>16</v>
      </c>
      <c r="G5922" s="13" t="s">
        <v>17</v>
      </c>
      <c r="H5922" s="14" t="s">
        <v>18</v>
      </c>
      <c r="I5922" s="2">
        <f t="shared" si="185"/>
        <v>1</v>
      </c>
      <c r="J5922" s="2" t="s">
        <v>11974</v>
      </c>
    </row>
    <row r="5923" spans="1:10" x14ac:dyDescent="0.25">
      <c r="A5923" s="9">
        <v>7826127370</v>
      </c>
      <c r="B5923" s="13"/>
      <c r="C5923" s="13" t="str">
        <f>IF(B5923="","не указан"&amp;COUNTIF($A$3:$A5923,A5923),B5923)</f>
        <v>не указан1</v>
      </c>
      <c r="D5923" s="10" t="str">
        <f t="shared" si="184"/>
        <v>7826127370не указан1</v>
      </c>
      <c r="E5923" s="10"/>
      <c r="F5923" s="10" t="s">
        <v>16</v>
      </c>
      <c r="G5923" s="10" t="s">
        <v>17</v>
      </c>
      <c r="H5923" s="11" t="s">
        <v>32</v>
      </c>
      <c r="I5923" s="2">
        <f t="shared" si="185"/>
        <v>1</v>
      </c>
      <c r="J5923" s="2" t="s">
        <v>11974</v>
      </c>
    </row>
    <row r="5924" spans="1:10" x14ac:dyDescent="0.25">
      <c r="A5924" s="12">
        <v>7826127388</v>
      </c>
      <c r="B5924" s="13"/>
      <c r="C5924" s="13" t="str">
        <f>IF(B5924="","не указан"&amp;COUNTIF($A$3:$A5924,A5924),B5924)</f>
        <v>не указан1</v>
      </c>
      <c r="D5924" s="10" t="str">
        <f t="shared" si="184"/>
        <v>7826127388не указан1</v>
      </c>
      <c r="E5924" s="13"/>
      <c r="F5924" s="13" t="s">
        <v>16</v>
      </c>
      <c r="G5924" s="13" t="s">
        <v>17</v>
      </c>
      <c r="H5924" s="14" t="s">
        <v>21</v>
      </c>
      <c r="I5924" s="2">
        <f t="shared" si="185"/>
        <v>3</v>
      </c>
      <c r="J5924" s="2" t="s">
        <v>11974</v>
      </c>
    </row>
    <row r="5925" spans="1:10" x14ac:dyDescent="0.25">
      <c r="A5925" s="9">
        <v>7826127388</v>
      </c>
      <c r="B5925" s="13"/>
      <c r="C5925" s="13" t="str">
        <f>IF(B5925="","не указан"&amp;COUNTIF($A$3:$A5925,A5925),B5925)</f>
        <v>не указан2</v>
      </c>
      <c r="D5925" s="10" t="str">
        <f t="shared" si="184"/>
        <v>7826127388не указан2</v>
      </c>
      <c r="E5925" s="10"/>
      <c r="F5925" s="10" t="s">
        <v>16</v>
      </c>
      <c r="G5925" s="10" t="s">
        <v>17</v>
      </c>
      <c r="H5925" s="11" t="s">
        <v>21</v>
      </c>
      <c r="I5925" s="2">
        <f t="shared" si="185"/>
        <v>2</v>
      </c>
      <c r="J5925" s="2" t="s">
        <v>11974</v>
      </c>
    </row>
    <row r="5926" spans="1:10" x14ac:dyDescent="0.25">
      <c r="A5926" s="12">
        <v>7826127388</v>
      </c>
      <c r="B5926" s="13"/>
      <c r="C5926" s="13" t="str">
        <f>IF(B5926="","не указан"&amp;COUNTIF($A$3:$A5926,A5926),B5926)</f>
        <v>не указан3</v>
      </c>
      <c r="D5926" s="10" t="str">
        <f t="shared" si="184"/>
        <v>7826127388не указан3</v>
      </c>
      <c r="E5926" s="13" t="s">
        <v>5084</v>
      </c>
      <c r="F5926" s="13" t="s">
        <v>16</v>
      </c>
      <c r="G5926" s="13" t="s">
        <v>17</v>
      </c>
      <c r="H5926" s="14" t="s">
        <v>21</v>
      </c>
      <c r="I5926" s="2">
        <f t="shared" si="185"/>
        <v>1</v>
      </c>
      <c r="J5926" s="2" t="s">
        <v>11974</v>
      </c>
    </row>
    <row r="5927" spans="1:10" x14ac:dyDescent="0.25">
      <c r="A5927" s="9">
        <v>7826127540</v>
      </c>
      <c r="B5927" s="13"/>
      <c r="C5927" s="13" t="str">
        <f>IF(B5927="","не указан"&amp;COUNTIF($A$3:$A5927,A5927),B5927)</f>
        <v>не указан1</v>
      </c>
      <c r="D5927" s="10" t="str">
        <f t="shared" si="184"/>
        <v>7826127540не указан1</v>
      </c>
      <c r="E5927" s="10"/>
      <c r="F5927" s="10" t="s">
        <v>2243</v>
      </c>
      <c r="G5927" s="10" t="s">
        <v>2428</v>
      </c>
      <c r="H5927" s="11" t="s">
        <v>2544</v>
      </c>
      <c r="I5927" s="2">
        <f t="shared" si="185"/>
        <v>2</v>
      </c>
      <c r="J5927" s="2" t="s">
        <v>11974</v>
      </c>
    </row>
    <row r="5928" spans="1:10" x14ac:dyDescent="0.25">
      <c r="A5928" s="12">
        <v>7826127540</v>
      </c>
      <c r="B5928" s="13"/>
      <c r="C5928" s="13" t="str">
        <f>IF(B5928="","не указан"&amp;COUNTIF($A$3:$A5928,A5928),B5928)</f>
        <v>не указан2</v>
      </c>
      <c r="D5928" s="10" t="str">
        <f t="shared" si="184"/>
        <v>7826127540не указан2</v>
      </c>
      <c r="E5928" s="13"/>
      <c r="F5928" s="13" t="s">
        <v>2243</v>
      </c>
      <c r="G5928" s="13" t="s">
        <v>2428</v>
      </c>
      <c r="H5928" s="14" t="s">
        <v>2544</v>
      </c>
      <c r="I5928" s="2">
        <f t="shared" si="185"/>
        <v>1</v>
      </c>
      <c r="J5928" s="2" t="s">
        <v>11974</v>
      </c>
    </row>
    <row r="5929" spans="1:10" x14ac:dyDescent="0.25">
      <c r="A5929" s="9">
        <v>7826138799</v>
      </c>
      <c r="B5929" s="13"/>
      <c r="C5929" s="13" t="str">
        <f>IF(B5929="","не указан"&amp;COUNTIF($A$3:$A5929,A5929),B5929)</f>
        <v>не указан1</v>
      </c>
      <c r="D5929" s="10" t="str">
        <f t="shared" si="184"/>
        <v>7826138799не указан1</v>
      </c>
      <c r="E5929" s="10" t="s">
        <v>5129</v>
      </c>
      <c r="F5929" s="10" t="s">
        <v>16</v>
      </c>
      <c r="G5929" s="10" t="s">
        <v>17</v>
      </c>
      <c r="H5929" s="11" t="s">
        <v>37</v>
      </c>
      <c r="I5929" s="2">
        <f t="shared" si="185"/>
        <v>1</v>
      </c>
      <c r="J5929" s="2" t="s">
        <v>11974</v>
      </c>
    </row>
    <row r="5930" spans="1:10" x14ac:dyDescent="0.25">
      <c r="A5930" s="12">
        <v>7826146060</v>
      </c>
      <c r="B5930" s="13" t="s">
        <v>2945</v>
      </c>
      <c r="C5930" s="13" t="str">
        <f>IF(B5930="","не указан"&amp;COUNTIF($A$3:$A5930,A5930),B5930)</f>
        <v>Административно-учебный корпус</v>
      </c>
      <c r="D5930" s="10" t="str">
        <f t="shared" si="184"/>
        <v>7826146060Административно-учебный корпус</v>
      </c>
      <c r="E5930" s="13"/>
      <c r="F5930" s="13" t="s">
        <v>2243</v>
      </c>
      <c r="G5930" s="13" t="s">
        <v>2565</v>
      </c>
      <c r="H5930" s="14" t="s">
        <v>2587</v>
      </c>
      <c r="I5930" s="2">
        <f t="shared" si="185"/>
        <v>2</v>
      </c>
      <c r="J5930" s="2" t="s">
        <v>11974</v>
      </c>
    </row>
    <row r="5931" spans="1:10" x14ac:dyDescent="0.25">
      <c r="A5931" s="9">
        <v>7826146060</v>
      </c>
      <c r="B5931" s="13"/>
      <c r="C5931" s="13" t="str">
        <f>IF(B5931="","не указан"&amp;COUNTIF($A$3:$A5931,A5931),B5931)</f>
        <v>не указан2</v>
      </c>
      <c r="D5931" s="10" t="str">
        <f t="shared" si="184"/>
        <v>7826146060не указан2</v>
      </c>
      <c r="E5931" s="10"/>
      <c r="F5931" s="10" t="s">
        <v>2243</v>
      </c>
      <c r="G5931" s="10" t="s">
        <v>2565</v>
      </c>
      <c r="H5931" s="11" t="s">
        <v>2587</v>
      </c>
      <c r="I5931" s="2">
        <f t="shared" si="185"/>
        <v>1</v>
      </c>
      <c r="J5931" s="2" t="s">
        <v>11974</v>
      </c>
    </row>
    <row r="5932" spans="1:10" x14ac:dyDescent="0.25">
      <c r="A5932" s="12">
        <v>7826176547</v>
      </c>
      <c r="B5932" s="13" t="s">
        <v>9844</v>
      </c>
      <c r="C5932" s="13" t="str">
        <f>IF(B5932="","не указан"&amp;COUNTIF($A$3:$A5932,A5932),B5932)</f>
        <v>Помещения системы социального обслуживания населения для лиц БОМЖ и освободившихся из МЛС (Здание №4)</v>
      </c>
      <c r="D5932" s="10" t="str">
        <f t="shared" si="184"/>
        <v>7826176547Помещения системы социального обслуживания населения для лиц БОМЖ и освободившихся из МЛС (Здание №4)</v>
      </c>
      <c r="E5932" s="13"/>
      <c r="F5932" s="13" t="s">
        <v>16</v>
      </c>
      <c r="G5932" s="13" t="s">
        <v>17</v>
      </c>
      <c r="H5932" s="14" t="s">
        <v>106</v>
      </c>
      <c r="I5932" s="2">
        <f t="shared" si="185"/>
        <v>7</v>
      </c>
      <c r="J5932" s="2" t="s">
        <v>11974</v>
      </c>
    </row>
    <row r="5933" spans="1:10" x14ac:dyDescent="0.25">
      <c r="A5933" s="9">
        <v>7826176547</v>
      </c>
      <c r="B5933" s="10" t="s">
        <v>9845</v>
      </c>
      <c r="C5933" s="13" t="str">
        <f>IF(B5933="","не указан"&amp;COUNTIF($A$3:$A5933,A5933),B5933)</f>
        <v>Помещения системы социального обслуживания населения, встроенные в жилой дом (здание № 3)</v>
      </c>
      <c r="D5933" s="10" t="str">
        <f t="shared" si="184"/>
        <v>7826176547Помещения системы социального обслуживания населения, встроенные в жилой дом (здание № 3)</v>
      </c>
      <c r="E5933" s="10"/>
      <c r="F5933" s="10" t="s">
        <v>16</v>
      </c>
      <c r="G5933" s="10" t="s">
        <v>17</v>
      </c>
      <c r="H5933" s="11" t="s">
        <v>106</v>
      </c>
      <c r="I5933" s="2">
        <f t="shared" si="185"/>
        <v>6</v>
      </c>
      <c r="J5933" s="2" t="s">
        <v>11974</v>
      </c>
    </row>
    <row r="5934" spans="1:10" x14ac:dyDescent="0.25">
      <c r="A5934" s="12">
        <v>7826176547</v>
      </c>
      <c r="B5934" s="13" t="s">
        <v>9846</v>
      </c>
      <c r="C5934" s="13" t="str">
        <f>IF(B5934="","не указан"&amp;COUNTIF($A$3:$A5934,A5934),B5934)</f>
        <v>Помещения системы социального обслуживания населения, встроенные в жилой дом (здание № 6)</v>
      </c>
      <c r="D5934" s="10" t="str">
        <f t="shared" si="184"/>
        <v>7826176547Помещения системы социального обслуживания населения, встроенные в жилой дом (здание № 6)</v>
      </c>
      <c r="E5934" s="13"/>
      <c r="F5934" s="13" t="s">
        <v>16</v>
      </c>
      <c r="G5934" s="13" t="s">
        <v>17</v>
      </c>
      <c r="H5934" s="14" t="s">
        <v>106</v>
      </c>
      <c r="I5934" s="2">
        <f t="shared" si="185"/>
        <v>5</v>
      </c>
      <c r="J5934" s="2" t="s">
        <v>11974</v>
      </c>
    </row>
    <row r="5935" spans="1:10" x14ac:dyDescent="0.25">
      <c r="A5935" s="9">
        <v>7826176547</v>
      </c>
      <c r="B5935" s="10" t="s">
        <v>9847</v>
      </c>
      <c r="C5935" s="13" t="str">
        <f>IF(B5935="","не указан"&amp;COUNTIF($A$3:$A5935,A5935),B5935)</f>
        <v>Помещения системы социального обслуживания населения, встроенные в жилом доме (здание №5)</v>
      </c>
      <c r="D5935" s="10" t="str">
        <f t="shared" si="184"/>
        <v>7826176547Помещения системы социального обслуживания населения, встроенные в жилом доме (здание №5)</v>
      </c>
      <c r="E5935" s="10"/>
      <c r="F5935" s="10" t="s">
        <v>16</v>
      </c>
      <c r="G5935" s="10" t="s">
        <v>17</v>
      </c>
      <c r="H5935" s="11" t="s">
        <v>106</v>
      </c>
      <c r="I5935" s="2">
        <f t="shared" si="185"/>
        <v>4</v>
      </c>
      <c r="J5935" s="2" t="s">
        <v>11974</v>
      </c>
    </row>
    <row r="5936" spans="1:10" x14ac:dyDescent="0.25">
      <c r="A5936" s="12">
        <v>7826176547</v>
      </c>
      <c r="B5936" s="13" t="s">
        <v>9848</v>
      </c>
      <c r="C5936" s="13" t="str">
        <f>IF(B5936="","не указан"&amp;COUNTIF($A$3:$A5936,A5936),B5936)</f>
        <v>Помещения системы социального обслуживания населения, социальный дом (здание №1)</v>
      </c>
      <c r="D5936" s="10" t="str">
        <f t="shared" si="184"/>
        <v>7826176547Помещения системы социального обслуживания населения, социальный дом (здание №1)</v>
      </c>
      <c r="E5936" s="13"/>
      <c r="F5936" s="13" t="s">
        <v>16</v>
      </c>
      <c r="G5936" s="13" t="s">
        <v>17</v>
      </c>
      <c r="H5936" s="14" t="s">
        <v>106</v>
      </c>
      <c r="I5936" s="2">
        <f t="shared" si="185"/>
        <v>3</v>
      </c>
      <c r="J5936" s="2" t="s">
        <v>11974</v>
      </c>
    </row>
    <row r="5937" spans="1:10" x14ac:dyDescent="0.25">
      <c r="A5937" s="9">
        <v>7826176547</v>
      </c>
      <c r="B5937" s="10" t="s">
        <v>9849</v>
      </c>
      <c r="C5937" s="13" t="str">
        <f>IF(B5937="","не указан"&amp;COUNTIF($A$3:$A5937,A5937),B5937)</f>
        <v>Помещения системы социального обслуживания населения, социальный дом (здание №2)</v>
      </c>
      <c r="D5937" s="10" t="str">
        <f t="shared" si="184"/>
        <v>7826176547Помещения системы социального обслуживания населения, социальный дом (здание №2)</v>
      </c>
      <c r="E5937" s="10"/>
      <c r="F5937" s="10" t="s">
        <v>16</v>
      </c>
      <c r="G5937" s="10" t="s">
        <v>17</v>
      </c>
      <c r="H5937" s="11" t="s">
        <v>106</v>
      </c>
      <c r="I5937" s="2">
        <f t="shared" si="185"/>
        <v>2</v>
      </c>
      <c r="J5937" s="2" t="s">
        <v>11974</v>
      </c>
    </row>
    <row r="5938" spans="1:10" x14ac:dyDescent="0.25">
      <c r="A5938" s="12">
        <v>7826176547</v>
      </c>
      <c r="B5938" s="13" t="s">
        <v>10426</v>
      </c>
      <c r="C5938" s="13" t="str">
        <f>IF(B5938="","не указан"&amp;COUNTIF($A$3:$A5938,A5938),B5938)</f>
        <v>Социальное обслуживание населения Адмиралтейского района</v>
      </c>
      <c r="D5938" s="10" t="str">
        <f t="shared" si="184"/>
        <v>7826176547Социальное обслуживание населения Адмиралтейского района</v>
      </c>
      <c r="E5938" s="13" t="s">
        <v>10427</v>
      </c>
      <c r="F5938" s="13" t="s">
        <v>16</v>
      </c>
      <c r="G5938" s="13" t="s">
        <v>17</v>
      </c>
      <c r="H5938" s="14" t="s">
        <v>106</v>
      </c>
      <c r="I5938" s="2">
        <f t="shared" si="185"/>
        <v>1</v>
      </c>
      <c r="J5938" s="2" t="s">
        <v>11974</v>
      </c>
    </row>
    <row r="5939" spans="1:10" x14ac:dyDescent="0.25">
      <c r="A5939" s="9">
        <v>7826666206</v>
      </c>
      <c r="B5939" s="13"/>
      <c r="C5939" s="13" t="str">
        <f>IF(B5939="","не указан"&amp;COUNTIF($A$3:$A5939,A5939),B5939)</f>
        <v>не указан1</v>
      </c>
      <c r="D5939" s="10" t="str">
        <f t="shared" si="184"/>
        <v>7826666206не указан1</v>
      </c>
      <c r="E5939" s="10" t="s">
        <v>3530</v>
      </c>
      <c r="F5939" s="10" t="s">
        <v>2243</v>
      </c>
      <c r="G5939" s="10" t="s">
        <v>2317</v>
      </c>
      <c r="H5939" s="11" t="s">
        <v>2367</v>
      </c>
      <c r="I5939" s="2">
        <f t="shared" si="185"/>
        <v>1</v>
      </c>
      <c r="J5939" s="2" t="s">
        <v>11974</v>
      </c>
    </row>
    <row r="5940" spans="1:10" x14ac:dyDescent="0.25">
      <c r="A5940" s="12">
        <v>7826666333</v>
      </c>
      <c r="B5940" s="13" t="s">
        <v>10149</v>
      </c>
      <c r="C5940" s="13" t="str">
        <f>IF(B5940="","не указан"&amp;COUNTIF($A$3:$A5940,A5940),B5940)</f>
        <v>Санкт-Петербургское государственное бюджетное учреждение здравоохранения «Противотуберкулезный диспансер № 12»</v>
      </c>
      <c r="D5940" s="10" t="str">
        <f t="shared" si="184"/>
        <v>7826666333Санкт-Петербургское государственное бюджетное учреждение здравоохранения «Противотуберкулезный диспансер № 12»</v>
      </c>
      <c r="E5940" s="13"/>
      <c r="F5940" s="13" t="s">
        <v>2243</v>
      </c>
      <c r="G5940" s="13" t="s">
        <v>2317</v>
      </c>
      <c r="H5940" s="14" t="s">
        <v>2386</v>
      </c>
      <c r="I5940" s="2">
        <f t="shared" si="185"/>
        <v>2</v>
      </c>
      <c r="J5940" s="2" t="s">
        <v>11974</v>
      </c>
    </row>
    <row r="5941" spans="1:10" x14ac:dyDescent="0.25">
      <c r="A5941" s="9">
        <v>7826666333</v>
      </c>
      <c r="B5941" s="13"/>
      <c r="C5941" s="13" t="str">
        <f>IF(B5941="","не указан"&amp;COUNTIF($A$3:$A5941,A5941),B5941)</f>
        <v>не указан2</v>
      </c>
      <c r="D5941" s="10" t="str">
        <f t="shared" si="184"/>
        <v>7826666333не указан2</v>
      </c>
      <c r="E5941" s="10" t="s">
        <v>10150</v>
      </c>
      <c r="F5941" s="10" t="s">
        <v>2243</v>
      </c>
      <c r="G5941" s="10" t="s">
        <v>2317</v>
      </c>
      <c r="H5941" s="11" t="s">
        <v>2386</v>
      </c>
      <c r="I5941" s="2">
        <f t="shared" si="185"/>
        <v>1</v>
      </c>
      <c r="J5941" s="2" t="s">
        <v>11974</v>
      </c>
    </row>
    <row r="5942" spans="1:10" x14ac:dyDescent="0.25">
      <c r="A5942" s="12">
        <v>7826667150</v>
      </c>
      <c r="B5942" s="13" t="s">
        <v>6554</v>
      </c>
      <c r="C5942" s="13" t="str">
        <f>IF(B5942="","не указан"&amp;COUNTIF($A$3:$A5942,A5942),B5942)</f>
        <v>Здание СПб ГБКДУ "Дом народного творчества и досуга"</v>
      </c>
      <c r="D5942" s="10" t="str">
        <f t="shared" si="184"/>
        <v>7826667150Здание СПб ГБКДУ "Дом народного творчества и досуга"</v>
      </c>
      <c r="E5942" s="13"/>
      <c r="F5942" s="13" t="s">
        <v>2243</v>
      </c>
      <c r="G5942" s="13" t="s">
        <v>2428</v>
      </c>
      <c r="H5942" s="14" t="s">
        <v>2432</v>
      </c>
      <c r="I5942" s="2">
        <f t="shared" si="185"/>
        <v>1</v>
      </c>
      <c r="J5942" s="2" t="s">
        <v>11974</v>
      </c>
    </row>
    <row r="5943" spans="1:10" x14ac:dyDescent="0.25">
      <c r="A5943" s="9">
        <v>7826667249</v>
      </c>
      <c r="B5943" s="13"/>
      <c r="C5943" s="13" t="str">
        <f>IF(B5943="","не указан"&amp;COUNTIF($A$3:$A5943,A5943),B5943)</f>
        <v>не указан1</v>
      </c>
      <c r="D5943" s="10" t="str">
        <f t="shared" si="184"/>
        <v>7826667249не указан1</v>
      </c>
      <c r="E5943" s="10" t="s">
        <v>3342</v>
      </c>
      <c r="F5943" s="10" t="s">
        <v>2243</v>
      </c>
      <c r="G5943" s="10" t="s">
        <v>2317</v>
      </c>
      <c r="H5943" s="11" t="s">
        <v>2413</v>
      </c>
      <c r="I5943" s="2">
        <f t="shared" si="185"/>
        <v>10</v>
      </c>
      <c r="J5943" s="2" t="s">
        <v>11974</v>
      </c>
    </row>
    <row r="5944" spans="1:10" x14ac:dyDescent="0.25">
      <c r="A5944" s="12">
        <v>7826667249</v>
      </c>
      <c r="B5944" s="13" t="s">
        <v>4140</v>
      </c>
      <c r="C5944" s="13" t="str">
        <f>IF(B5944="","не указан"&amp;COUNTIF($A$3:$A5944,A5944),B5944)</f>
        <v>Главная проходная</v>
      </c>
      <c r="D5944" s="10" t="str">
        <f t="shared" si="184"/>
        <v>7826667249Главная проходная</v>
      </c>
      <c r="E5944" s="13" t="s">
        <v>4141</v>
      </c>
      <c r="F5944" s="13" t="s">
        <v>2243</v>
      </c>
      <c r="G5944" s="13" t="s">
        <v>2317</v>
      </c>
      <c r="H5944" s="14" t="s">
        <v>2413</v>
      </c>
      <c r="I5944" s="2">
        <f t="shared" si="185"/>
        <v>9</v>
      </c>
      <c r="J5944" s="2" t="s">
        <v>11974</v>
      </c>
    </row>
    <row r="5945" spans="1:10" x14ac:dyDescent="0.25">
      <c r="A5945" s="9">
        <v>7826667249</v>
      </c>
      <c r="B5945" s="13"/>
      <c r="C5945" s="13" t="str">
        <f>IF(B5945="","не указан"&amp;COUNTIF($A$3:$A5945,A5945),B5945)</f>
        <v>не указан3</v>
      </c>
      <c r="D5945" s="10" t="str">
        <f t="shared" si="184"/>
        <v>7826667249не указан3</v>
      </c>
      <c r="E5945" s="10" t="s">
        <v>4204</v>
      </c>
      <c r="F5945" s="10" t="s">
        <v>2243</v>
      </c>
      <c r="G5945" s="10" t="s">
        <v>2317</v>
      </c>
      <c r="H5945" s="11" t="s">
        <v>2413</v>
      </c>
      <c r="I5945" s="2">
        <f t="shared" si="185"/>
        <v>8</v>
      </c>
      <c r="J5945" s="2" t="s">
        <v>11974</v>
      </c>
    </row>
    <row r="5946" spans="1:10" x14ac:dyDescent="0.25">
      <c r="A5946" s="12">
        <v>7826667249</v>
      </c>
      <c r="B5946" s="13" t="s">
        <v>7280</v>
      </c>
      <c r="C5946" s="13" t="str">
        <f>IF(B5946="","не указан"&amp;COUNTIF($A$3:$A5946,A5946),B5946)</f>
        <v>Мастерская, щитовая</v>
      </c>
      <c r="D5946" s="10" t="str">
        <f t="shared" si="184"/>
        <v>7826667249Мастерская, щитовая</v>
      </c>
      <c r="E5946" s="13" t="s">
        <v>7281</v>
      </c>
      <c r="F5946" s="13" t="s">
        <v>2243</v>
      </c>
      <c r="G5946" s="13" t="s">
        <v>2317</v>
      </c>
      <c r="H5946" s="14" t="s">
        <v>2413</v>
      </c>
      <c r="I5946" s="2">
        <f t="shared" si="185"/>
        <v>7</v>
      </c>
      <c r="J5946" s="2" t="s">
        <v>11974</v>
      </c>
    </row>
    <row r="5947" spans="1:10" x14ac:dyDescent="0.25">
      <c r="A5947" s="9">
        <v>7826667249</v>
      </c>
      <c r="B5947" s="13"/>
      <c r="C5947" s="13" t="str">
        <f>IF(B5947="","не указан"&amp;COUNTIF($A$3:$A5947,A5947),B5947)</f>
        <v>не указан5</v>
      </c>
      <c r="D5947" s="10" t="str">
        <f t="shared" si="184"/>
        <v>7826667249не указан5</v>
      </c>
      <c r="E5947" s="10" t="s">
        <v>7289</v>
      </c>
      <c r="F5947" s="10" t="s">
        <v>2243</v>
      </c>
      <c r="G5947" s="10" t="s">
        <v>2317</v>
      </c>
      <c r="H5947" s="11" t="s">
        <v>2413</v>
      </c>
      <c r="I5947" s="2">
        <f t="shared" si="185"/>
        <v>6</v>
      </c>
      <c r="J5947" s="2" t="s">
        <v>11974</v>
      </c>
    </row>
    <row r="5948" spans="1:10" x14ac:dyDescent="0.25">
      <c r="A5948" s="12">
        <v>7826667249</v>
      </c>
      <c r="B5948" s="13"/>
      <c r="C5948" s="13" t="str">
        <f>IF(B5948="","не указан"&amp;COUNTIF($A$3:$A5948,A5948),B5948)</f>
        <v>не указан6</v>
      </c>
      <c r="D5948" s="10" t="str">
        <f t="shared" si="184"/>
        <v>7826667249не указан6</v>
      </c>
      <c r="E5948" s="13" t="s">
        <v>9902</v>
      </c>
      <c r="F5948" s="13" t="s">
        <v>2243</v>
      </c>
      <c r="G5948" s="13" t="s">
        <v>2317</v>
      </c>
      <c r="H5948" s="14" t="s">
        <v>2413</v>
      </c>
      <c r="I5948" s="2">
        <f t="shared" si="185"/>
        <v>5</v>
      </c>
      <c r="J5948" s="2" t="s">
        <v>11974</v>
      </c>
    </row>
    <row r="5949" spans="1:10" x14ac:dyDescent="0.25">
      <c r="A5949" s="9">
        <v>7826667249</v>
      </c>
      <c r="B5949" s="13"/>
      <c r="C5949" s="13" t="str">
        <f>IF(B5949="","не указан"&amp;COUNTIF($A$3:$A5949,A5949),B5949)</f>
        <v>не указан7</v>
      </c>
      <c r="D5949" s="10" t="str">
        <f t="shared" si="184"/>
        <v>7826667249не указан7</v>
      </c>
      <c r="E5949" s="10" t="s">
        <v>9906</v>
      </c>
      <c r="F5949" s="10" t="s">
        <v>2243</v>
      </c>
      <c r="G5949" s="10" t="s">
        <v>2317</v>
      </c>
      <c r="H5949" s="11" t="s">
        <v>2413</v>
      </c>
      <c r="I5949" s="2">
        <f t="shared" si="185"/>
        <v>4</v>
      </c>
      <c r="J5949" s="2" t="s">
        <v>11974</v>
      </c>
    </row>
    <row r="5950" spans="1:10" x14ac:dyDescent="0.25">
      <c r="A5950" s="12">
        <v>7826667249</v>
      </c>
      <c r="B5950" s="13" t="s">
        <v>10289</v>
      </c>
      <c r="C5950" s="13" t="str">
        <f>IF(B5950="","не указан"&amp;COUNTIF($A$3:$A5950,A5950),B5950)</f>
        <v>Склад временного хранения вещей пациентов</v>
      </c>
      <c r="D5950" s="10" t="str">
        <f t="shared" si="184"/>
        <v>7826667249Склад временного хранения вещей пациентов</v>
      </c>
      <c r="E5950" s="13" t="s">
        <v>10290</v>
      </c>
      <c r="F5950" s="13" t="s">
        <v>2243</v>
      </c>
      <c r="G5950" s="13" t="s">
        <v>2317</v>
      </c>
      <c r="H5950" s="14" t="s">
        <v>2413</v>
      </c>
      <c r="I5950" s="2">
        <f t="shared" si="185"/>
        <v>3</v>
      </c>
      <c r="J5950" s="2" t="s">
        <v>11974</v>
      </c>
    </row>
    <row r="5951" spans="1:10" x14ac:dyDescent="0.25">
      <c r="A5951" s="9">
        <v>7826667249</v>
      </c>
      <c r="B5951" s="10" t="s">
        <v>11023</v>
      </c>
      <c r="C5951" s="13" t="str">
        <f>IF(B5951="","не указан"&amp;COUNTIF($A$3:$A5951,A5951),B5951)</f>
        <v>Транспортная проходная</v>
      </c>
      <c r="D5951" s="10" t="str">
        <f t="shared" si="184"/>
        <v>7826667249Транспортная проходная</v>
      </c>
      <c r="E5951" s="10" t="s">
        <v>11024</v>
      </c>
      <c r="F5951" s="10" t="s">
        <v>2243</v>
      </c>
      <c r="G5951" s="10" t="s">
        <v>2317</v>
      </c>
      <c r="H5951" s="11" t="s">
        <v>2413</v>
      </c>
      <c r="I5951" s="2">
        <f t="shared" si="185"/>
        <v>2</v>
      </c>
      <c r="J5951" s="2" t="s">
        <v>11974</v>
      </c>
    </row>
    <row r="5952" spans="1:10" x14ac:dyDescent="0.25">
      <c r="A5952" s="12">
        <v>7826667249</v>
      </c>
      <c r="B5952" s="13"/>
      <c r="C5952" s="13" t="str">
        <f>IF(B5952="","не указан"&amp;COUNTIF($A$3:$A5952,A5952),B5952)</f>
        <v>не указан10</v>
      </c>
      <c r="D5952" s="10" t="str">
        <f t="shared" si="184"/>
        <v>7826667249не указан10</v>
      </c>
      <c r="E5952" s="13" t="s">
        <v>11574</v>
      </c>
      <c r="F5952" s="13" t="s">
        <v>2243</v>
      </c>
      <c r="G5952" s="13" t="s">
        <v>2317</v>
      </c>
      <c r="H5952" s="14" t="s">
        <v>2413</v>
      </c>
      <c r="I5952" s="2">
        <f t="shared" si="185"/>
        <v>1</v>
      </c>
      <c r="J5952" s="2" t="s">
        <v>11974</v>
      </c>
    </row>
    <row r="5953" spans="1:10" x14ac:dyDescent="0.25">
      <c r="A5953" s="9">
        <v>7826667256</v>
      </c>
      <c r="B5953" s="10" t="s">
        <v>8947</v>
      </c>
      <c r="C5953" s="13" t="str">
        <f>IF(B5953="","не указан"&amp;COUNTIF($A$3:$A5953,A5953),B5953)</f>
        <v>офисное здание</v>
      </c>
      <c r="D5953" s="10" t="str">
        <f t="shared" si="184"/>
        <v>7826667256офисное здание</v>
      </c>
      <c r="E5953" s="10" t="s">
        <v>8948</v>
      </c>
      <c r="F5953" s="10" t="s">
        <v>2243</v>
      </c>
      <c r="G5953" s="10" t="s">
        <v>2317</v>
      </c>
      <c r="H5953" s="11" t="s">
        <v>2332</v>
      </c>
      <c r="I5953" s="2">
        <f t="shared" si="185"/>
        <v>1</v>
      </c>
      <c r="J5953" s="2" t="s">
        <v>11974</v>
      </c>
    </row>
    <row r="5954" spans="1:10" x14ac:dyDescent="0.25">
      <c r="A5954" s="12">
        <v>7826667721</v>
      </c>
      <c r="B5954" s="13" t="s">
        <v>10074</v>
      </c>
      <c r="C5954" s="13" t="str">
        <f>IF(B5954="","не указан"&amp;COUNTIF($A$3:$A5954,A5954),B5954)</f>
        <v>Санкт-Петербургское  государственное бюджетное учреждение здравоохранения "Городская больница №28 "Максимилиановская"</v>
      </c>
      <c r="D5954" s="10" t="str">
        <f t="shared" si="184"/>
        <v>7826667721Санкт-Петербургское  государственное бюджетное учреждение здравоохранения "Городская больница №28 "Максимилиановская"</v>
      </c>
      <c r="E5954" s="13"/>
      <c r="F5954" s="13" t="s">
        <v>2243</v>
      </c>
      <c r="G5954" s="13" t="s">
        <v>2317</v>
      </c>
      <c r="H5954" s="14" t="s">
        <v>2341</v>
      </c>
      <c r="I5954" s="2">
        <f t="shared" si="185"/>
        <v>1</v>
      </c>
      <c r="J5954" s="2" t="s">
        <v>11974</v>
      </c>
    </row>
    <row r="5955" spans="1:10" x14ac:dyDescent="0.25">
      <c r="A5955" s="9">
        <v>7826668370</v>
      </c>
      <c r="B5955" s="10" t="s">
        <v>10143</v>
      </c>
      <c r="C5955" s="13" t="str">
        <f>IF(B5955="","не указан"&amp;COUNTIF($A$3:$A5955,A5955),B5955)</f>
        <v>Санкт-Петербургское государственное бюджетное учреждение здравоохранения "Городская поликлиника №62"</v>
      </c>
      <c r="D5955" s="10" t="str">
        <f t="shared" si="184"/>
        <v>7826668370Санкт-Петербургское государственное бюджетное учреждение здравоохранения "Городская поликлиника №62"</v>
      </c>
      <c r="E5955" s="10"/>
      <c r="F5955" s="10" t="s">
        <v>16</v>
      </c>
      <c r="G5955" s="10" t="s">
        <v>17</v>
      </c>
      <c r="H5955" s="11" t="s">
        <v>113</v>
      </c>
      <c r="I5955" s="2">
        <f t="shared" si="185"/>
        <v>1</v>
      </c>
      <c r="J5955" s="2" t="s">
        <v>11974</v>
      </c>
    </row>
    <row r="5956" spans="1:10" x14ac:dyDescent="0.25">
      <c r="A5956" s="12">
        <v>7826673877</v>
      </c>
      <c r="B5956" s="13"/>
      <c r="C5956" s="13" t="str">
        <f>IF(B5956="","не указан"&amp;COUNTIF($A$3:$A5956,A5956),B5956)</f>
        <v>не указан1</v>
      </c>
      <c r="D5956" s="10" t="str">
        <f t="shared" ref="D5956:D6019" si="186">A5956&amp;C5956</f>
        <v>7826673877не указан1</v>
      </c>
      <c r="E5956" s="13" t="s">
        <v>10971</v>
      </c>
      <c r="F5956" s="13" t="s">
        <v>2243</v>
      </c>
      <c r="G5956" s="13" t="s">
        <v>2428</v>
      </c>
      <c r="H5956" s="14" t="s">
        <v>2516</v>
      </c>
      <c r="I5956" s="2">
        <f t="shared" ref="I5956:I6019" si="187">COUNTIF(A5956:A12687,A5956)</f>
        <v>1</v>
      </c>
      <c r="J5956" s="2" t="s">
        <v>11974</v>
      </c>
    </row>
    <row r="5957" spans="1:10" x14ac:dyDescent="0.25">
      <c r="A5957" s="9">
        <v>7826683829</v>
      </c>
      <c r="B5957" s="10" t="s">
        <v>3284</v>
      </c>
      <c r="C5957" s="13" t="str">
        <f>IF(B5957="","не указан"&amp;COUNTIF($A$3:$A5957,A5957),B5957)</f>
        <v>Архив (склад) в многоквартирном доме</v>
      </c>
      <c r="D5957" s="10" t="str">
        <f t="shared" si="186"/>
        <v>7826683829Архив (склад) в многоквартирном доме</v>
      </c>
      <c r="E5957" s="10" t="s">
        <v>3285</v>
      </c>
      <c r="F5957" s="10" t="s">
        <v>16</v>
      </c>
      <c r="G5957" s="10" t="s">
        <v>17</v>
      </c>
      <c r="H5957" s="11" t="s">
        <v>117</v>
      </c>
      <c r="I5957" s="2">
        <f t="shared" si="187"/>
        <v>4</v>
      </c>
      <c r="J5957" s="2" t="s">
        <v>11974</v>
      </c>
    </row>
    <row r="5958" spans="1:10" x14ac:dyDescent="0.25">
      <c r="A5958" s="12">
        <v>7826683829</v>
      </c>
      <c r="B5958" s="13"/>
      <c r="C5958" s="13" t="str">
        <f>IF(B5958="","не указан"&amp;COUNTIF($A$3:$A5958,A5958),B5958)</f>
        <v>не указан2</v>
      </c>
      <c r="D5958" s="10" t="str">
        <f t="shared" si="186"/>
        <v>7826683829не указан2</v>
      </c>
      <c r="E5958" s="13" t="s">
        <v>3286</v>
      </c>
      <c r="F5958" s="13" t="s">
        <v>16</v>
      </c>
      <c r="G5958" s="13" t="s">
        <v>17</v>
      </c>
      <c r="H5958" s="14" t="s">
        <v>117</v>
      </c>
      <c r="I5958" s="2">
        <f t="shared" si="187"/>
        <v>3</v>
      </c>
      <c r="J5958" s="2" t="s">
        <v>11974</v>
      </c>
    </row>
    <row r="5959" spans="1:10" x14ac:dyDescent="0.25">
      <c r="A5959" s="9">
        <v>7826683829</v>
      </c>
      <c r="B5959" s="10" t="s">
        <v>8550</v>
      </c>
      <c r="C5959" s="13" t="str">
        <f>IF(B5959="","не указан"&amp;COUNTIF($A$3:$A5959,A5959),B5959)</f>
        <v>Отдел вселения и регистрационного учета граждан в многоквартирном доме (офис)</v>
      </c>
      <c r="D5959" s="10" t="str">
        <f t="shared" si="186"/>
        <v>7826683829Отдел вселения и регистрационного учета граждан в многоквартирном доме (офис)</v>
      </c>
      <c r="E5959" s="10" t="s">
        <v>8551</v>
      </c>
      <c r="F5959" s="10" t="s">
        <v>16</v>
      </c>
      <c r="G5959" s="10" t="s">
        <v>17</v>
      </c>
      <c r="H5959" s="11" t="s">
        <v>117</v>
      </c>
      <c r="I5959" s="2">
        <f t="shared" si="187"/>
        <v>2</v>
      </c>
      <c r="J5959" s="2" t="s">
        <v>11974</v>
      </c>
    </row>
    <row r="5960" spans="1:10" x14ac:dyDescent="0.25">
      <c r="A5960" s="12">
        <v>7826683829</v>
      </c>
      <c r="B5960" s="13" t="s">
        <v>8964</v>
      </c>
      <c r="C5960" s="13" t="str">
        <f>IF(B5960="","не указан"&amp;COUNTIF($A$3:$A5960,A5960),B5960)</f>
        <v>Офисное помещение в многоквартином доме</v>
      </c>
      <c r="D5960" s="10" t="str">
        <f t="shared" si="186"/>
        <v>7826683829Офисное помещение в многоквартином доме</v>
      </c>
      <c r="E5960" s="13"/>
      <c r="F5960" s="13" t="s">
        <v>16</v>
      </c>
      <c r="G5960" s="13" t="s">
        <v>17</v>
      </c>
      <c r="H5960" s="14" t="s">
        <v>117</v>
      </c>
      <c r="I5960" s="2">
        <f t="shared" si="187"/>
        <v>1</v>
      </c>
      <c r="J5960" s="2" t="s">
        <v>11974</v>
      </c>
    </row>
    <row r="5961" spans="1:10" x14ac:dyDescent="0.25">
      <c r="A5961" s="9">
        <v>7826692894</v>
      </c>
      <c r="B5961" s="10" t="s">
        <v>11752</v>
      </c>
      <c r="C5961" s="13" t="str">
        <f>IF(B5961="","не указан"&amp;COUNTIF($A$3:$A5961,A5961),B5961)</f>
        <v>Часть нежилого помещения в многоквартирном жилом доме (оперативное управление)</v>
      </c>
      <c r="D5961" s="10" t="str">
        <f t="shared" si="186"/>
        <v>7826692894Часть нежилого помещения в многоквартирном жилом доме (оперативное управление)</v>
      </c>
      <c r="E5961" s="10" t="s">
        <v>3666</v>
      </c>
      <c r="F5961" s="10" t="s">
        <v>2243</v>
      </c>
      <c r="G5961" s="10" t="s">
        <v>2697</v>
      </c>
      <c r="H5961" s="11" t="s">
        <v>2697</v>
      </c>
      <c r="I5961" s="2">
        <f t="shared" si="187"/>
        <v>1</v>
      </c>
      <c r="J5961" s="2" t="s">
        <v>11973</v>
      </c>
    </row>
    <row r="5962" spans="1:10" x14ac:dyDescent="0.25">
      <c r="A5962" s="12">
        <v>7826694838</v>
      </c>
      <c r="B5962" s="13" t="s">
        <v>9713</v>
      </c>
      <c r="C5962" s="13" t="str">
        <f>IF(B5962="","не указан"&amp;COUNTIF($A$3:$A5962,A5962),B5962)</f>
        <v>Помещение в жилом доме</v>
      </c>
      <c r="D5962" s="10" t="str">
        <f t="shared" si="186"/>
        <v>7826694838Помещение в жилом доме</v>
      </c>
      <c r="E5962" s="13"/>
      <c r="F5962" s="13" t="s">
        <v>2243</v>
      </c>
      <c r="G5962" s="13" t="s">
        <v>2428</v>
      </c>
      <c r="H5962" s="14" t="s">
        <v>2495</v>
      </c>
      <c r="I5962" s="2">
        <f t="shared" si="187"/>
        <v>1</v>
      </c>
      <c r="J5962" s="2" t="s">
        <v>11974</v>
      </c>
    </row>
    <row r="5963" spans="1:10" x14ac:dyDescent="0.25">
      <c r="A5963" s="9">
        <v>7826717274</v>
      </c>
      <c r="B5963" s="13"/>
      <c r="C5963" s="13" t="str">
        <f>IF(B5963="","не указан"&amp;COUNTIF($A$3:$A5963,A5963),B5963)</f>
        <v>не указан1</v>
      </c>
      <c r="D5963" s="10" t="str">
        <f t="shared" si="186"/>
        <v>7826717274не указан1</v>
      </c>
      <c r="E5963" s="10" t="s">
        <v>7513</v>
      </c>
      <c r="F5963" s="10" t="s">
        <v>16</v>
      </c>
      <c r="G5963" s="10" t="s">
        <v>17</v>
      </c>
      <c r="H5963" s="11" t="s">
        <v>67</v>
      </c>
      <c r="I5963" s="2">
        <f t="shared" si="187"/>
        <v>2</v>
      </c>
      <c r="J5963" s="2" t="s">
        <v>11974</v>
      </c>
    </row>
    <row r="5964" spans="1:10" x14ac:dyDescent="0.25">
      <c r="A5964" s="12">
        <v>7826717274</v>
      </c>
      <c r="B5964" s="13" t="s">
        <v>10852</v>
      </c>
      <c r="C5964" s="13" t="str">
        <f>IF(B5964="","не указан"&amp;COUNTIF($A$3:$A5964,A5964),B5964)</f>
        <v>средняя школа</v>
      </c>
      <c r="D5964" s="10" t="str">
        <f t="shared" si="186"/>
        <v>7826717274средняя школа</v>
      </c>
      <c r="E5964" s="13" t="s">
        <v>10853</v>
      </c>
      <c r="F5964" s="13" t="s">
        <v>16</v>
      </c>
      <c r="G5964" s="13" t="s">
        <v>17</v>
      </c>
      <c r="H5964" s="14" t="s">
        <v>67</v>
      </c>
      <c r="I5964" s="2">
        <f t="shared" si="187"/>
        <v>1</v>
      </c>
      <c r="J5964" s="2" t="s">
        <v>11974</v>
      </c>
    </row>
    <row r="5965" spans="1:10" x14ac:dyDescent="0.25">
      <c r="A5965" s="9">
        <v>7826717605</v>
      </c>
      <c r="B5965" s="10" t="s">
        <v>4198</v>
      </c>
      <c r="C5965" s="13" t="str">
        <f>IF(B5965="","не указан"&amp;COUNTIF($A$3:$A5965,A5965),B5965)</f>
        <v>Главный корпус образовательного учреждения</v>
      </c>
      <c r="D5965" s="10" t="str">
        <f t="shared" si="186"/>
        <v>7826717605Главный корпус образовательного учреждения</v>
      </c>
      <c r="E5965" s="10" t="s">
        <v>4199</v>
      </c>
      <c r="F5965" s="10" t="s">
        <v>16</v>
      </c>
      <c r="G5965" s="10" t="s">
        <v>17</v>
      </c>
      <c r="H5965" s="11" t="s">
        <v>94</v>
      </c>
      <c r="I5965" s="2">
        <f t="shared" si="187"/>
        <v>3</v>
      </c>
      <c r="J5965" s="2" t="s">
        <v>11974</v>
      </c>
    </row>
    <row r="5966" spans="1:10" x14ac:dyDescent="0.25">
      <c r="A5966" s="12">
        <v>7826717605</v>
      </c>
      <c r="B5966" s="13" t="s">
        <v>10067</v>
      </c>
      <c r="C5966" s="13" t="str">
        <f>IF(B5966="","не указан"&amp;COUNTIF($A$3:$A5966,A5966),B5966)</f>
        <v>Санкт-Петербург, ул. Писарева, дом 12, литер Б</v>
      </c>
      <c r="D5966" s="10" t="str">
        <f t="shared" si="186"/>
        <v>7826717605Санкт-Петербург, ул. Писарева, дом 12, литер Б</v>
      </c>
      <c r="E5966" s="13" t="s">
        <v>10068</v>
      </c>
      <c r="F5966" s="13" t="s">
        <v>16</v>
      </c>
      <c r="G5966" s="13" t="s">
        <v>17</v>
      </c>
      <c r="H5966" s="14" t="s">
        <v>94</v>
      </c>
      <c r="I5966" s="2">
        <f t="shared" si="187"/>
        <v>2</v>
      </c>
      <c r="J5966" s="2" t="s">
        <v>11974</v>
      </c>
    </row>
    <row r="5967" spans="1:10" x14ac:dyDescent="0.25">
      <c r="A5967" s="9">
        <v>7826717605</v>
      </c>
      <c r="B5967" s="10" t="s">
        <v>11489</v>
      </c>
      <c r="C5967" s="13" t="str">
        <f>IF(B5967="","не указан"&amp;COUNTIF($A$3:$A5967,A5967),B5967)</f>
        <v>Филиал Изостудия</v>
      </c>
      <c r="D5967" s="10" t="str">
        <f t="shared" si="186"/>
        <v>7826717605Филиал Изостудия</v>
      </c>
      <c r="E5967" s="10"/>
      <c r="F5967" s="10" t="s">
        <v>16</v>
      </c>
      <c r="G5967" s="10" t="s">
        <v>17</v>
      </c>
      <c r="H5967" s="11" t="s">
        <v>94</v>
      </c>
      <c r="I5967" s="2">
        <f t="shared" si="187"/>
        <v>1</v>
      </c>
      <c r="J5967" s="2" t="s">
        <v>11974</v>
      </c>
    </row>
    <row r="5968" spans="1:10" x14ac:dyDescent="0.25">
      <c r="A5968" s="12">
        <v>7826717612</v>
      </c>
      <c r="B5968" s="13" t="s">
        <v>8264</v>
      </c>
      <c r="C5968" s="13" t="str">
        <f>IF(B5968="","не указан"&amp;COUNTIF($A$3:$A5968,A5968),B5968)</f>
        <v>Общеобразовательная школа с плавательным бассейном, отдельно стоящее здание</v>
      </c>
      <c r="D5968" s="10" t="str">
        <f t="shared" si="186"/>
        <v>7826717612Общеобразовательная школа с плавательным бассейном, отдельно стоящее здание</v>
      </c>
      <c r="E5968" s="13"/>
      <c r="F5968" s="13" t="s">
        <v>16</v>
      </c>
      <c r="G5968" s="13" t="s">
        <v>17</v>
      </c>
      <c r="H5968" s="14" t="s">
        <v>70</v>
      </c>
      <c r="I5968" s="2">
        <f t="shared" si="187"/>
        <v>1</v>
      </c>
      <c r="J5968" s="2" t="s">
        <v>11974</v>
      </c>
    </row>
    <row r="5969" spans="1:10" x14ac:dyDescent="0.25">
      <c r="A5969" s="9">
        <v>7826717620</v>
      </c>
      <c r="B5969" s="10" t="s">
        <v>4019</v>
      </c>
      <c r="C5969" s="13" t="str">
        <f>IF(B5969="","не указан"&amp;COUNTIF($A$3:$A5969,A5969),B5969)</f>
        <v>ГБОУ СОШ № 238</v>
      </c>
      <c r="D5969" s="10" t="str">
        <f t="shared" si="186"/>
        <v>7826717620ГБОУ СОШ № 238</v>
      </c>
      <c r="E5969" s="10" t="s">
        <v>4020</v>
      </c>
      <c r="F5969" s="10" t="s">
        <v>16</v>
      </c>
      <c r="G5969" s="10" t="s">
        <v>17</v>
      </c>
      <c r="H5969" s="11" t="s">
        <v>71</v>
      </c>
      <c r="I5969" s="2">
        <f t="shared" si="187"/>
        <v>1</v>
      </c>
      <c r="J5969" s="2" t="s">
        <v>11974</v>
      </c>
    </row>
    <row r="5970" spans="1:10" x14ac:dyDescent="0.25">
      <c r="A5970" s="12">
        <v>7826717637</v>
      </c>
      <c r="B5970" s="13" t="s">
        <v>3107</v>
      </c>
      <c r="C5970" s="13" t="str">
        <f>IF(B5970="","не указан"&amp;COUNTIF($A$3:$A5970,A5970),B5970)</f>
        <v>административное, офис/архив</v>
      </c>
      <c r="D5970" s="10" t="str">
        <f t="shared" si="186"/>
        <v>7826717637административное, офис/архив</v>
      </c>
      <c r="E5970" s="13" t="s">
        <v>3108</v>
      </c>
      <c r="F5970" s="13" t="s">
        <v>2243</v>
      </c>
      <c r="G5970" s="13" t="s">
        <v>2565</v>
      </c>
      <c r="H5970" s="14" t="s">
        <v>2622</v>
      </c>
      <c r="I5970" s="2">
        <f t="shared" si="187"/>
        <v>1</v>
      </c>
      <c r="J5970" s="2" t="s">
        <v>11974</v>
      </c>
    </row>
    <row r="5971" spans="1:10" x14ac:dyDescent="0.25">
      <c r="A5971" s="9">
        <v>7826717644</v>
      </c>
      <c r="B5971" s="10" t="s">
        <v>4660</v>
      </c>
      <c r="C5971" s="13" t="str">
        <f>IF(B5971="","не указан"&amp;COUNTIF($A$3:$A5971,A5971),B5971)</f>
        <v>Государственное бюджетное общеобразовательное    учреждение средняя общеобразовательная школа № 259  имени М.Т. Лорис-Меликова Адмиралтейского района Санкт-Петербурга</v>
      </c>
      <c r="D5971" s="10" t="str">
        <f t="shared" si="186"/>
        <v>7826717644Государственное бюджетное общеобразовательное    учреждение средняя общеобразовательная школа № 259  имени М.Т. Лорис-Меликова Адмиралтейского района Санкт-Петербурга</v>
      </c>
      <c r="E5971" s="10"/>
      <c r="F5971" s="10" t="s">
        <v>16</v>
      </c>
      <c r="G5971" s="10" t="s">
        <v>17</v>
      </c>
      <c r="H5971" s="11" t="s">
        <v>77</v>
      </c>
      <c r="I5971" s="2">
        <f t="shared" si="187"/>
        <v>1</v>
      </c>
      <c r="J5971" s="2" t="s">
        <v>11974</v>
      </c>
    </row>
    <row r="5972" spans="1:10" x14ac:dyDescent="0.25">
      <c r="A5972" s="12">
        <v>7826717651</v>
      </c>
      <c r="B5972" s="13" t="s">
        <v>11418</v>
      </c>
      <c r="C5972" s="13" t="str">
        <f>IF(B5972="","не указан"&amp;COUNTIF($A$3:$A5972,A5972),B5972)</f>
        <v>учреждение</v>
      </c>
      <c r="D5972" s="10" t="str">
        <f t="shared" si="186"/>
        <v>7826717651учреждение</v>
      </c>
      <c r="E5972" s="13" t="s">
        <v>11419</v>
      </c>
      <c r="F5972" s="13" t="s">
        <v>16</v>
      </c>
      <c r="G5972" s="13" t="s">
        <v>17</v>
      </c>
      <c r="H5972" s="14" t="s">
        <v>89</v>
      </c>
      <c r="I5972" s="2">
        <f t="shared" si="187"/>
        <v>1</v>
      </c>
      <c r="J5972" s="2" t="s">
        <v>11974</v>
      </c>
    </row>
    <row r="5973" spans="1:10" x14ac:dyDescent="0.25">
      <c r="A5973" s="9">
        <v>7826717860</v>
      </c>
      <c r="B5973" s="13"/>
      <c r="C5973" s="13" t="str">
        <f>IF(B5973="","не указан"&amp;COUNTIF($A$3:$A5973,A5973),B5973)</f>
        <v>не указан1</v>
      </c>
      <c r="D5973" s="10" t="str">
        <f t="shared" si="186"/>
        <v>7826717860не указан1</v>
      </c>
      <c r="E5973" s="10" t="s">
        <v>11225</v>
      </c>
      <c r="F5973" s="10" t="s">
        <v>16</v>
      </c>
      <c r="G5973" s="10" t="s">
        <v>17</v>
      </c>
      <c r="H5973" s="11" t="s">
        <v>88</v>
      </c>
      <c r="I5973" s="2">
        <f t="shared" si="187"/>
        <v>1</v>
      </c>
      <c r="J5973" s="2" t="s">
        <v>11974</v>
      </c>
    </row>
    <row r="5974" spans="1:10" x14ac:dyDescent="0.25">
      <c r="A5974" s="12">
        <v>7826717877</v>
      </c>
      <c r="B5974" s="13"/>
      <c r="C5974" s="13" t="str">
        <f>IF(B5974="","не указан"&amp;COUNTIF($A$3:$A5974,A5974),B5974)</f>
        <v>не указан1</v>
      </c>
      <c r="D5974" s="10" t="str">
        <f t="shared" si="186"/>
        <v>7826717877не указан1</v>
      </c>
      <c r="E5974" s="13" t="s">
        <v>11766</v>
      </c>
      <c r="F5974" s="13" t="s">
        <v>16</v>
      </c>
      <c r="G5974" s="13" t="s">
        <v>17</v>
      </c>
      <c r="H5974" s="14" t="s">
        <v>66</v>
      </c>
      <c r="I5974" s="2">
        <f t="shared" si="187"/>
        <v>1</v>
      </c>
      <c r="J5974" s="2" t="s">
        <v>11974</v>
      </c>
    </row>
    <row r="5975" spans="1:10" x14ac:dyDescent="0.25">
      <c r="A5975" s="9">
        <v>7826717884</v>
      </c>
      <c r="B5975" s="13"/>
      <c r="C5975" s="13" t="str">
        <f>IF(B5975="","не указан"&amp;COUNTIF($A$3:$A5975,A5975),B5975)</f>
        <v>не указан1</v>
      </c>
      <c r="D5975" s="10" t="str">
        <f t="shared" si="186"/>
        <v>7826717884не указан1</v>
      </c>
      <c r="E5975" s="10"/>
      <c r="F5975" s="10" t="s">
        <v>16</v>
      </c>
      <c r="G5975" s="10" t="s">
        <v>17</v>
      </c>
      <c r="H5975" s="11" t="s">
        <v>68</v>
      </c>
      <c r="I5975" s="2">
        <f t="shared" si="187"/>
        <v>1</v>
      </c>
      <c r="J5975" s="2" t="s">
        <v>11974</v>
      </c>
    </row>
    <row r="5976" spans="1:10" x14ac:dyDescent="0.25">
      <c r="A5976" s="12">
        <v>7826717901</v>
      </c>
      <c r="B5976" s="13"/>
      <c r="C5976" s="13" t="str">
        <f>IF(B5976="","не указан"&amp;COUNTIF($A$3:$A5976,A5976),B5976)</f>
        <v>не указан1</v>
      </c>
      <c r="D5976" s="10" t="str">
        <f t="shared" si="186"/>
        <v>7826717901не указан1</v>
      </c>
      <c r="E5976" s="13" t="s">
        <v>11779</v>
      </c>
      <c r="F5976" s="13" t="s">
        <v>16</v>
      </c>
      <c r="G5976" s="13" t="s">
        <v>17</v>
      </c>
      <c r="H5976" s="14" t="s">
        <v>69</v>
      </c>
      <c r="I5976" s="2">
        <f t="shared" si="187"/>
        <v>2</v>
      </c>
      <c r="J5976" s="2" t="s">
        <v>11974</v>
      </c>
    </row>
    <row r="5977" spans="1:10" x14ac:dyDescent="0.25">
      <c r="A5977" s="9">
        <v>7826717901</v>
      </c>
      <c r="B5977" s="10" t="s">
        <v>11914</v>
      </c>
      <c r="C5977" s="13" t="str">
        <f>IF(B5977="","не указан"&amp;COUNTIF($A$3:$A5977,A5977),B5977)</f>
        <v>школа, не жилое</v>
      </c>
      <c r="D5977" s="10" t="str">
        <f t="shared" si="186"/>
        <v>7826717901школа, не жилое</v>
      </c>
      <c r="E5977" s="10" t="s">
        <v>11915</v>
      </c>
      <c r="F5977" s="10" t="s">
        <v>16</v>
      </c>
      <c r="G5977" s="10" t="s">
        <v>17</v>
      </c>
      <c r="H5977" s="11" t="s">
        <v>69</v>
      </c>
      <c r="I5977" s="2">
        <f t="shared" si="187"/>
        <v>1</v>
      </c>
      <c r="J5977" s="2" t="s">
        <v>11974</v>
      </c>
    </row>
    <row r="5978" spans="1:10" x14ac:dyDescent="0.25">
      <c r="A5978" s="12">
        <v>7826718045</v>
      </c>
      <c r="B5978" s="13" t="s">
        <v>5276</v>
      </c>
      <c r="C5978" s="13" t="str">
        <f>IF(B5978="","не указан"&amp;COUNTIF($A$3:$A5978,A5978),B5978)</f>
        <v>Детский сад Загородная дача</v>
      </c>
      <c r="D5978" s="10" t="str">
        <f t="shared" si="186"/>
        <v>7826718045Детский сад Загородная дача</v>
      </c>
      <c r="E5978" s="13" t="s">
        <v>5277</v>
      </c>
      <c r="F5978" s="13" t="s">
        <v>16</v>
      </c>
      <c r="G5978" s="13" t="s">
        <v>17</v>
      </c>
      <c r="H5978" s="14" t="s">
        <v>58</v>
      </c>
      <c r="I5978" s="2">
        <f t="shared" si="187"/>
        <v>3</v>
      </c>
      <c r="J5978" s="2" t="s">
        <v>11974</v>
      </c>
    </row>
    <row r="5979" spans="1:10" x14ac:dyDescent="0.25">
      <c r="A5979" s="9">
        <v>7826718045</v>
      </c>
      <c r="B5979" s="10" t="s">
        <v>5296</v>
      </c>
      <c r="C5979" s="13" t="str">
        <f>IF(B5979="","не указан"&amp;COUNTIF($A$3:$A5979,A5979),B5979)</f>
        <v>Детский сад площадка 1</v>
      </c>
      <c r="D5979" s="10" t="str">
        <f t="shared" si="186"/>
        <v>7826718045Детский сад площадка 1</v>
      </c>
      <c r="E5979" s="10"/>
      <c r="F5979" s="10" t="s">
        <v>16</v>
      </c>
      <c r="G5979" s="10" t="s">
        <v>17</v>
      </c>
      <c r="H5979" s="11" t="s">
        <v>58</v>
      </c>
      <c r="I5979" s="2">
        <f t="shared" si="187"/>
        <v>2</v>
      </c>
      <c r="J5979" s="2" t="s">
        <v>11974</v>
      </c>
    </row>
    <row r="5980" spans="1:10" x14ac:dyDescent="0.25">
      <c r="A5980" s="12">
        <v>7826718045</v>
      </c>
      <c r="B5980" s="13" t="s">
        <v>5297</v>
      </c>
      <c r="C5980" s="13" t="str">
        <f>IF(B5980="","не указан"&amp;COUNTIF($A$3:$A5980,A5980),B5980)</f>
        <v>Детский сад площадка 2</v>
      </c>
      <c r="D5980" s="10" t="str">
        <f t="shared" si="186"/>
        <v>7826718045Детский сад площадка 2</v>
      </c>
      <c r="E5980" s="13"/>
      <c r="F5980" s="13" t="s">
        <v>16</v>
      </c>
      <c r="G5980" s="13" t="s">
        <v>17</v>
      </c>
      <c r="H5980" s="14" t="s">
        <v>58</v>
      </c>
      <c r="I5980" s="2">
        <f t="shared" si="187"/>
        <v>1</v>
      </c>
      <c r="J5980" s="2" t="s">
        <v>11974</v>
      </c>
    </row>
    <row r="5981" spans="1:10" x14ac:dyDescent="0.25">
      <c r="A5981" s="9">
        <v>7826718077</v>
      </c>
      <c r="B5981" s="10" t="s">
        <v>7538</v>
      </c>
      <c r="C5981" s="13" t="str">
        <f>IF(B5981="","не указан"&amp;COUNTIF($A$3:$A5981,A5981),B5981)</f>
        <v>не жилое помещение</v>
      </c>
      <c r="D5981" s="10" t="str">
        <f t="shared" si="186"/>
        <v>7826718077не жилое помещение</v>
      </c>
      <c r="E5981" s="10" t="s">
        <v>7539</v>
      </c>
      <c r="F5981" s="10" t="s">
        <v>16</v>
      </c>
      <c r="G5981" s="10" t="s">
        <v>17</v>
      </c>
      <c r="H5981" s="11" t="s">
        <v>30</v>
      </c>
      <c r="I5981" s="2">
        <f t="shared" si="187"/>
        <v>2</v>
      </c>
      <c r="J5981" s="2" t="s">
        <v>11974</v>
      </c>
    </row>
    <row r="5982" spans="1:10" x14ac:dyDescent="0.25">
      <c r="A5982" s="12">
        <v>7826718077</v>
      </c>
      <c r="B5982" s="13" t="s">
        <v>9730</v>
      </c>
      <c r="C5982" s="13" t="str">
        <f>IF(B5982="","не указан"&amp;COUNTIF($A$3:$A5982,A5982),B5982)</f>
        <v>помещение детского сада в МКД</v>
      </c>
      <c r="D5982" s="10" t="str">
        <f t="shared" si="186"/>
        <v>7826718077помещение детского сада в МКД</v>
      </c>
      <c r="E5982" s="13"/>
      <c r="F5982" s="13" t="s">
        <v>16</v>
      </c>
      <c r="G5982" s="13" t="s">
        <v>17</v>
      </c>
      <c r="H5982" s="14" t="s">
        <v>30</v>
      </c>
      <c r="I5982" s="2">
        <f t="shared" si="187"/>
        <v>1</v>
      </c>
      <c r="J5982" s="2" t="s">
        <v>11974</v>
      </c>
    </row>
    <row r="5983" spans="1:10" x14ac:dyDescent="0.25">
      <c r="A5983" s="9">
        <v>7826718084</v>
      </c>
      <c r="B5983" s="10" t="s">
        <v>6224</v>
      </c>
      <c r="C5983" s="13" t="str">
        <f>IF(B5983="","не указан"&amp;COUNTIF($A$3:$A5983,A5983),B5983)</f>
        <v>здание Детский сад</v>
      </c>
      <c r="D5983" s="10" t="str">
        <f t="shared" si="186"/>
        <v>7826718084здание Детский сад</v>
      </c>
      <c r="E5983" s="10" t="s">
        <v>6225</v>
      </c>
      <c r="F5983" s="10" t="s">
        <v>16</v>
      </c>
      <c r="G5983" s="10" t="s">
        <v>17</v>
      </c>
      <c r="H5983" s="11" t="s">
        <v>49</v>
      </c>
      <c r="I5983" s="2">
        <f t="shared" si="187"/>
        <v>2</v>
      </c>
      <c r="J5983" s="2" t="s">
        <v>11974</v>
      </c>
    </row>
    <row r="5984" spans="1:10" x14ac:dyDescent="0.25">
      <c r="A5984" s="12">
        <v>7826718084</v>
      </c>
      <c r="B5984" s="13" t="s">
        <v>9729</v>
      </c>
      <c r="C5984" s="13" t="str">
        <f>IF(B5984="","не указан"&amp;COUNTIF($A$3:$A5984,A5984),B5984)</f>
        <v>Помещение детского сада в безвозмездном пользовании</v>
      </c>
      <c r="D5984" s="10" t="str">
        <f t="shared" si="186"/>
        <v>7826718084Помещение детского сада в безвозмездном пользовании</v>
      </c>
      <c r="E5984" s="13"/>
      <c r="F5984" s="13" t="s">
        <v>16</v>
      </c>
      <c r="G5984" s="13" t="s">
        <v>17</v>
      </c>
      <c r="H5984" s="14" t="s">
        <v>49</v>
      </c>
      <c r="I5984" s="2">
        <f t="shared" si="187"/>
        <v>1</v>
      </c>
      <c r="J5984" s="2" t="s">
        <v>11974</v>
      </c>
    </row>
    <row r="5985" spans="1:10" x14ac:dyDescent="0.25">
      <c r="A5985" s="9">
        <v>7826718101</v>
      </c>
      <c r="B5985" s="10" t="s">
        <v>9836</v>
      </c>
      <c r="C5985" s="13" t="str">
        <f>IF(B5985="","не указан"&amp;COUNTIF($A$3:$A5985,A5985),B5985)</f>
        <v>Помещения детского сада на 1-2 этажах многоквартирного жилого дома</v>
      </c>
      <c r="D5985" s="10" t="str">
        <f t="shared" si="186"/>
        <v>7826718101Помещения детского сада на 1-2 этажах многоквартирного жилого дома</v>
      </c>
      <c r="E5985" s="10"/>
      <c r="F5985" s="10" t="s">
        <v>16</v>
      </c>
      <c r="G5985" s="10" t="s">
        <v>17</v>
      </c>
      <c r="H5985" s="11" t="s">
        <v>54</v>
      </c>
      <c r="I5985" s="2">
        <f t="shared" si="187"/>
        <v>1</v>
      </c>
      <c r="J5985" s="2" t="s">
        <v>11974</v>
      </c>
    </row>
    <row r="5986" spans="1:10" x14ac:dyDescent="0.25">
      <c r="A5986" s="12">
        <v>7826718119</v>
      </c>
      <c r="B5986" s="13" t="s">
        <v>9826</v>
      </c>
      <c r="C5986" s="13" t="str">
        <f>IF(B5986="","не указан"&amp;COUNTIF($A$3:$A5986,A5986),B5986)</f>
        <v>Помещения детского сада</v>
      </c>
      <c r="D5986" s="10" t="str">
        <f t="shared" si="186"/>
        <v>7826718119Помещения детского сада</v>
      </c>
      <c r="E5986" s="13"/>
      <c r="F5986" s="13" t="s">
        <v>16</v>
      </c>
      <c r="G5986" s="13" t="s">
        <v>17</v>
      </c>
      <c r="H5986" s="14" t="s">
        <v>39</v>
      </c>
      <c r="I5986" s="2">
        <f t="shared" si="187"/>
        <v>1</v>
      </c>
      <c r="J5986" s="2" t="s">
        <v>11974</v>
      </c>
    </row>
    <row r="5987" spans="1:10" x14ac:dyDescent="0.25">
      <c r="A5987" s="9">
        <v>7826718310</v>
      </c>
      <c r="B5987" s="13"/>
      <c r="C5987" s="13" t="str">
        <f>IF(B5987="","не указан"&amp;COUNTIF($A$3:$A5987,A5987),B5987)</f>
        <v>не указан1</v>
      </c>
      <c r="D5987" s="10" t="str">
        <f t="shared" si="186"/>
        <v>7826718310не указан1</v>
      </c>
      <c r="E5987" s="10"/>
      <c r="F5987" s="10" t="s">
        <v>16</v>
      </c>
      <c r="G5987" s="10" t="s">
        <v>17</v>
      </c>
      <c r="H5987" s="11" t="s">
        <v>72</v>
      </c>
      <c r="I5987" s="2">
        <f t="shared" si="187"/>
        <v>1</v>
      </c>
      <c r="J5987" s="2" t="s">
        <v>11974</v>
      </c>
    </row>
    <row r="5988" spans="1:10" x14ac:dyDescent="0.25">
      <c r="A5988" s="12">
        <v>7826718341</v>
      </c>
      <c r="B5988" s="13" t="s">
        <v>4740</v>
      </c>
      <c r="C5988" s="13" t="str">
        <f>IF(B5988="","не указан"&amp;COUNTIF($A$3:$A5988,A5988),B5988)</f>
        <v>Государственное бюджетное общеобразовательное учреждение средняя общеобразовательная школа № 255 с углубленным изучением предметов художественно-эстетического цикла Адмиралтейского района Санкт-Петербурга</v>
      </c>
      <c r="D5988" s="10" t="str">
        <f t="shared" si="186"/>
        <v>7826718341Государственное бюджетное общеобразовательное учреждение средняя общеобразовательная школа № 255 с углубленным изучением предметов художественно-эстетического цикла Адмиралтейского района Санкт-Петербурга</v>
      </c>
      <c r="E5988" s="13" t="s">
        <v>4741</v>
      </c>
      <c r="F5988" s="13" t="s">
        <v>16</v>
      </c>
      <c r="G5988" s="13" t="s">
        <v>17</v>
      </c>
      <c r="H5988" s="14" t="s">
        <v>75</v>
      </c>
      <c r="I5988" s="2">
        <f t="shared" si="187"/>
        <v>1</v>
      </c>
      <c r="J5988" s="2" t="s">
        <v>11974</v>
      </c>
    </row>
    <row r="5989" spans="1:10" x14ac:dyDescent="0.25">
      <c r="A5989" s="9">
        <v>7826718359</v>
      </c>
      <c r="B5989" s="10" t="s">
        <v>4284</v>
      </c>
      <c r="C5989" s="13" t="str">
        <f>IF(B5989="","не указан"&amp;COUNTIF($A$3:$A5989,A5989),B5989)</f>
        <v>Государственное бюджетное детское общеобразовательное учреждение детский сад № 22 Адмиралтейского района г. Санкт-Петербурга</v>
      </c>
      <c r="D5989" s="10" t="str">
        <f t="shared" si="186"/>
        <v>7826718359Государственное бюджетное детское общеобразовательное учреждение детский сад № 22 Адмиралтейского района г. Санкт-Петербурга</v>
      </c>
      <c r="E5989" s="10"/>
      <c r="F5989" s="10" t="s">
        <v>16</v>
      </c>
      <c r="G5989" s="10" t="s">
        <v>17</v>
      </c>
      <c r="H5989" s="11" t="s">
        <v>34</v>
      </c>
      <c r="I5989" s="2">
        <f t="shared" si="187"/>
        <v>2</v>
      </c>
      <c r="J5989" s="2" t="s">
        <v>11974</v>
      </c>
    </row>
    <row r="5990" spans="1:10" x14ac:dyDescent="0.25">
      <c r="A5990" s="12">
        <v>7826718359</v>
      </c>
      <c r="B5990" s="13"/>
      <c r="C5990" s="13" t="str">
        <f>IF(B5990="","не указан"&amp;COUNTIF($A$3:$A5990,A5990),B5990)</f>
        <v>не указан2</v>
      </c>
      <c r="D5990" s="10" t="str">
        <f t="shared" si="186"/>
        <v>7826718359не указан2</v>
      </c>
      <c r="E5990" s="13"/>
      <c r="F5990" s="13" t="s">
        <v>16</v>
      </c>
      <c r="G5990" s="13" t="s">
        <v>17</v>
      </c>
      <c r="H5990" s="14" t="s">
        <v>34</v>
      </c>
      <c r="I5990" s="2">
        <f t="shared" si="187"/>
        <v>1</v>
      </c>
      <c r="J5990" s="2" t="s">
        <v>11974</v>
      </c>
    </row>
    <row r="5991" spans="1:10" x14ac:dyDescent="0.25">
      <c r="A5991" s="9">
        <v>7826718366</v>
      </c>
      <c r="B5991" s="13"/>
      <c r="C5991" s="13" t="str">
        <f>IF(B5991="","не указан"&amp;COUNTIF($A$3:$A5991,A5991),B5991)</f>
        <v>не указан1</v>
      </c>
      <c r="D5991" s="10" t="str">
        <f t="shared" si="186"/>
        <v>7826718366не указан1</v>
      </c>
      <c r="E5991" s="10"/>
      <c r="F5991" s="10" t="s">
        <v>16</v>
      </c>
      <c r="G5991" s="10" t="s">
        <v>17</v>
      </c>
      <c r="H5991" s="11" t="s">
        <v>40</v>
      </c>
      <c r="I5991" s="2">
        <f t="shared" si="187"/>
        <v>1</v>
      </c>
      <c r="J5991" s="2" t="s">
        <v>11974</v>
      </c>
    </row>
    <row r="5992" spans="1:10" x14ac:dyDescent="0.25">
      <c r="A5992" s="12">
        <v>7826718373</v>
      </c>
      <c r="B5992" s="13"/>
      <c r="C5992" s="13" t="str">
        <f>IF(B5992="","не указан"&amp;COUNTIF($A$3:$A5992,A5992),B5992)</f>
        <v>не указан1</v>
      </c>
      <c r="D5992" s="10" t="str">
        <f t="shared" si="186"/>
        <v>7826718373не указан1</v>
      </c>
      <c r="E5992" s="13"/>
      <c r="F5992" s="13" t="s">
        <v>16</v>
      </c>
      <c r="G5992" s="13" t="s">
        <v>17</v>
      </c>
      <c r="H5992" s="14" t="s">
        <v>56</v>
      </c>
      <c r="I5992" s="2">
        <f t="shared" si="187"/>
        <v>1</v>
      </c>
      <c r="J5992" s="2" t="s">
        <v>11974</v>
      </c>
    </row>
    <row r="5993" spans="1:10" x14ac:dyDescent="0.25">
      <c r="A5993" s="9">
        <v>7826718398</v>
      </c>
      <c r="B5993" s="10" t="s">
        <v>4372</v>
      </c>
      <c r="C5993" s="13" t="str">
        <f>IF(B5993="","не указан"&amp;COUNTIF($A$3:$A5993,A5993),B5993)</f>
        <v>Государственное бюджетное дошкольное образовательное учреждение детский сад № 20 Адмиралтейского района Санкт-Петербурга (перебазирование)</v>
      </c>
      <c r="D5993" s="10" t="str">
        <f t="shared" si="186"/>
        <v>7826718398Государственное бюджетное дошкольное образовательное учреждение детский сад № 20 Адмиралтейского района Санкт-Петербурга (перебазирование)</v>
      </c>
      <c r="E5993" s="10" t="s">
        <v>4373</v>
      </c>
      <c r="F5993" s="10" t="s">
        <v>16</v>
      </c>
      <c r="G5993" s="10" t="s">
        <v>17</v>
      </c>
      <c r="H5993" s="11" t="s">
        <v>33</v>
      </c>
      <c r="I5993" s="2">
        <f t="shared" si="187"/>
        <v>2</v>
      </c>
      <c r="J5993" s="2" t="s">
        <v>11974</v>
      </c>
    </row>
    <row r="5994" spans="1:10" x14ac:dyDescent="0.25">
      <c r="A5994" s="12">
        <v>7826718398</v>
      </c>
      <c r="B5994" s="13" t="s">
        <v>6066</v>
      </c>
      <c r="C5994" s="13" t="str">
        <f>IF(B5994="","не указан"&amp;COUNTIF($A$3:$A5994,A5994),B5994)</f>
        <v>Загородная оздоровительная база детского сада № 20 Адмиралтейского района СПб</v>
      </c>
      <c r="D5994" s="10" t="str">
        <f t="shared" si="186"/>
        <v>7826718398Загородная оздоровительная база детского сада № 20 Адмиралтейского района СПб</v>
      </c>
      <c r="E5994" s="13" t="s">
        <v>6067</v>
      </c>
      <c r="F5994" s="13" t="s">
        <v>16</v>
      </c>
      <c r="G5994" s="13" t="s">
        <v>17</v>
      </c>
      <c r="H5994" s="14" t="s">
        <v>33</v>
      </c>
      <c r="I5994" s="2">
        <f t="shared" si="187"/>
        <v>1</v>
      </c>
      <c r="J5994" s="2" t="s">
        <v>11974</v>
      </c>
    </row>
    <row r="5995" spans="1:10" x14ac:dyDescent="0.25">
      <c r="A5995" s="9">
        <v>7826718408</v>
      </c>
      <c r="B5995" s="13"/>
      <c r="C5995" s="13" t="str">
        <f>IF(B5995="","не указан"&amp;COUNTIF($A$3:$A5995,A5995),B5995)</f>
        <v>не указан1</v>
      </c>
      <c r="D5995" s="10" t="str">
        <f t="shared" si="186"/>
        <v>7826718408не указан1</v>
      </c>
      <c r="E5995" s="10"/>
      <c r="F5995" s="10" t="s">
        <v>16</v>
      </c>
      <c r="G5995" s="10" t="s">
        <v>17</v>
      </c>
      <c r="H5995" s="11" t="s">
        <v>44</v>
      </c>
      <c r="I5995" s="2">
        <f t="shared" si="187"/>
        <v>3</v>
      </c>
      <c r="J5995" s="2" t="s">
        <v>11974</v>
      </c>
    </row>
    <row r="5996" spans="1:10" x14ac:dyDescent="0.25">
      <c r="A5996" s="12">
        <v>7826718408</v>
      </c>
      <c r="B5996" s="13" t="s">
        <v>5857</v>
      </c>
      <c r="C5996" s="13" t="str">
        <f>IF(B5996="","не указан"&amp;COUNTIF($A$3:$A5996,A5996),B5996)</f>
        <v>Дошкольное образовательное учреждение-2</v>
      </c>
      <c r="D5996" s="10" t="str">
        <f t="shared" si="186"/>
        <v>7826718408Дошкольное образовательное учреждение-2</v>
      </c>
      <c r="E5996" s="13"/>
      <c r="F5996" s="13" t="s">
        <v>16</v>
      </c>
      <c r="G5996" s="13" t="s">
        <v>17</v>
      </c>
      <c r="H5996" s="14" t="s">
        <v>44</v>
      </c>
      <c r="I5996" s="2">
        <f t="shared" si="187"/>
        <v>2</v>
      </c>
      <c r="J5996" s="2" t="s">
        <v>11974</v>
      </c>
    </row>
    <row r="5997" spans="1:10" x14ac:dyDescent="0.25">
      <c r="A5997" s="9">
        <v>7826718408</v>
      </c>
      <c r="B5997" s="10" t="s">
        <v>5858</v>
      </c>
      <c r="C5997" s="13" t="str">
        <f>IF(B5997="","не указан"&amp;COUNTIF($A$3:$A5997,A5997),B5997)</f>
        <v>Дошкольное образовательное учреждение-3</v>
      </c>
      <c r="D5997" s="10" t="str">
        <f t="shared" si="186"/>
        <v>7826718408Дошкольное образовательное учреждение-3</v>
      </c>
      <c r="E5997" s="10" t="s">
        <v>5859</v>
      </c>
      <c r="F5997" s="10" t="s">
        <v>16</v>
      </c>
      <c r="G5997" s="10" t="s">
        <v>17</v>
      </c>
      <c r="H5997" s="11" t="s">
        <v>44</v>
      </c>
      <c r="I5997" s="2">
        <f t="shared" si="187"/>
        <v>1</v>
      </c>
      <c r="J5997" s="2" t="s">
        <v>11974</v>
      </c>
    </row>
    <row r="5998" spans="1:10" x14ac:dyDescent="0.25">
      <c r="A5998" s="12">
        <v>7826718415</v>
      </c>
      <c r="B5998" s="13"/>
      <c r="C5998" s="13" t="str">
        <f>IF(B5998="","не указан"&amp;COUNTIF($A$3:$A5998,A5998),B5998)</f>
        <v>не указан1</v>
      </c>
      <c r="D5998" s="10" t="str">
        <f t="shared" si="186"/>
        <v>7826718415не указан1</v>
      </c>
      <c r="E5998" s="13"/>
      <c r="F5998" s="13" t="s">
        <v>16</v>
      </c>
      <c r="G5998" s="13" t="s">
        <v>17</v>
      </c>
      <c r="H5998" s="14" t="s">
        <v>45</v>
      </c>
      <c r="I5998" s="2">
        <f t="shared" si="187"/>
        <v>1</v>
      </c>
      <c r="J5998" s="2" t="s">
        <v>11974</v>
      </c>
    </row>
    <row r="5999" spans="1:10" x14ac:dyDescent="0.25">
      <c r="A5999" s="9">
        <v>7826718447</v>
      </c>
      <c r="B5999" s="13"/>
      <c r="C5999" s="13" t="str">
        <f>IF(B5999="","не указан"&amp;COUNTIF($A$3:$A5999,A5999),B5999)</f>
        <v>не указан1</v>
      </c>
      <c r="D5999" s="10" t="str">
        <f t="shared" si="186"/>
        <v>7826718447не указан1</v>
      </c>
      <c r="E5999" s="10"/>
      <c r="F5999" s="10" t="s">
        <v>16</v>
      </c>
      <c r="G5999" s="10" t="s">
        <v>17</v>
      </c>
      <c r="H5999" s="11" t="s">
        <v>73</v>
      </c>
      <c r="I5999" s="2">
        <f t="shared" si="187"/>
        <v>1</v>
      </c>
      <c r="J5999" s="2" t="s">
        <v>11974</v>
      </c>
    </row>
    <row r="6000" spans="1:10" x14ac:dyDescent="0.25">
      <c r="A6000" s="12">
        <v>7826719120</v>
      </c>
      <c r="B6000" s="13" t="s">
        <v>3967</v>
      </c>
      <c r="C6000" s="13" t="str">
        <f>IF(B6000="","не указан"&amp;COUNTIF($A$3:$A6000,A6000),B6000)</f>
        <v>ГБДОУ № 53</v>
      </c>
      <c r="D6000" s="10" t="str">
        <f t="shared" si="186"/>
        <v>7826719120ГБДОУ № 53</v>
      </c>
      <c r="E6000" s="13" t="s">
        <v>3968</v>
      </c>
      <c r="F6000" s="13" t="s">
        <v>16</v>
      </c>
      <c r="G6000" s="13" t="s">
        <v>17</v>
      </c>
      <c r="H6000" s="14" t="s">
        <v>43</v>
      </c>
      <c r="I6000" s="2">
        <f t="shared" si="187"/>
        <v>3</v>
      </c>
      <c r="J6000" s="2" t="s">
        <v>11974</v>
      </c>
    </row>
    <row r="6001" spans="1:10" x14ac:dyDescent="0.25">
      <c r="A6001" s="9">
        <v>7826719120</v>
      </c>
      <c r="B6001" s="10" t="s">
        <v>3969</v>
      </c>
      <c r="C6001" s="13" t="str">
        <f>IF(B6001="","не указан"&amp;COUNTIF($A$3:$A6001,A6001),B6001)</f>
        <v>ГБДОУ № 53 сад</v>
      </c>
      <c r="D6001" s="10" t="str">
        <f t="shared" si="186"/>
        <v>7826719120ГБДОУ № 53 сад</v>
      </c>
      <c r="E6001" s="10" t="s">
        <v>3970</v>
      </c>
      <c r="F6001" s="10" t="s">
        <v>16</v>
      </c>
      <c r="G6001" s="10" t="s">
        <v>17</v>
      </c>
      <c r="H6001" s="11" t="s">
        <v>43</v>
      </c>
      <c r="I6001" s="2">
        <f t="shared" si="187"/>
        <v>2</v>
      </c>
      <c r="J6001" s="2" t="s">
        <v>11974</v>
      </c>
    </row>
    <row r="6002" spans="1:10" x14ac:dyDescent="0.25">
      <c r="A6002" s="12">
        <v>7826719120</v>
      </c>
      <c r="B6002" s="13" t="s">
        <v>3971</v>
      </c>
      <c r="C6002" s="13" t="str">
        <f>IF(B6002="","не указан"&amp;COUNTIF($A$3:$A6002,A6002),B6002)</f>
        <v>ГБДОУ № 53 ясли</v>
      </c>
      <c r="D6002" s="10" t="str">
        <f t="shared" si="186"/>
        <v>7826719120ГБДОУ № 53 ясли</v>
      </c>
      <c r="E6002" s="13"/>
      <c r="F6002" s="13" t="s">
        <v>16</v>
      </c>
      <c r="G6002" s="13" t="s">
        <v>17</v>
      </c>
      <c r="H6002" s="14" t="s">
        <v>43</v>
      </c>
      <c r="I6002" s="2">
        <f t="shared" si="187"/>
        <v>1</v>
      </c>
      <c r="J6002" s="2" t="s">
        <v>11974</v>
      </c>
    </row>
    <row r="6003" spans="1:10" x14ac:dyDescent="0.25">
      <c r="A6003" s="9">
        <v>7826719144</v>
      </c>
      <c r="B6003" s="10" t="s">
        <v>6289</v>
      </c>
      <c r="C6003" s="13" t="str">
        <f>IF(B6003="","не указан"&amp;COUNTIF($A$3:$A6003,A6003),B6003)</f>
        <v>здание детского сада ( оперативное управление)</v>
      </c>
      <c r="D6003" s="10" t="str">
        <f t="shared" si="186"/>
        <v>7826719144здание детского сада ( оперативное управление)</v>
      </c>
      <c r="E6003" s="10" t="s">
        <v>6290</v>
      </c>
      <c r="F6003" s="10" t="s">
        <v>16</v>
      </c>
      <c r="G6003" s="10" t="s">
        <v>17</v>
      </c>
      <c r="H6003" s="11" t="s">
        <v>35</v>
      </c>
      <c r="I6003" s="2">
        <f t="shared" si="187"/>
        <v>4</v>
      </c>
      <c r="J6003" s="2" t="s">
        <v>11974</v>
      </c>
    </row>
    <row r="6004" spans="1:10" x14ac:dyDescent="0.25">
      <c r="A6004" s="12">
        <v>7826719144</v>
      </c>
      <c r="B6004" s="13" t="s">
        <v>9727</v>
      </c>
      <c r="C6004" s="13" t="str">
        <f>IF(B6004="","не указан"&amp;COUNTIF($A$3:$A6004,A6004),B6004)</f>
        <v>помещение детского сада ( безвозмездное пользование)</v>
      </c>
      <c r="D6004" s="10" t="str">
        <f t="shared" si="186"/>
        <v>7826719144помещение детского сада ( безвозмездное пользование)</v>
      </c>
      <c r="E6004" s="13"/>
      <c r="F6004" s="13" t="s">
        <v>16</v>
      </c>
      <c r="G6004" s="13" t="s">
        <v>17</v>
      </c>
      <c r="H6004" s="14" t="s">
        <v>35</v>
      </c>
      <c r="I6004" s="2">
        <f t="shared" si="187"/>
        <v>3</v>
      </c>
      <c r="J6004" s="2" t="s">
        <v>11974</v>
      </c>
    </row>
    <row r="6005" spans="1:10" x14ac:dyDescent="0.25">
      <c r="A6005" s="9">
        <v>7826719144</v>
      </c>
      <c r="B6005" s="13"/>
      <c r="C6005" s="13" t="str">
        <f>IF(B6005="","не указан"&amp;COUNTIF($A$3:$A6005,A6005),B6005)</f>
        <v>не указан3</v>
      </c>
      <c r="D6005" s="10" t="str">
        <f t="shared" si="186"/>
        <v>7826719144не указан3</v>
      </c>
      <c r="E6005" s="10" t="s">
        <v>9728</v>
      </c>
      <c r="F6005" s="10" t="s">
        <v>16</v>
      </c>
      <c r="G6005" s="10" t="s">
        <v>17</v>
      </c>
      <c r="H6005" s="11" t="s">
        <v>35</v>
      </c>
      <c r="I6005" s="2">
        <f t="shared" si="187"/>
        <v>2</v>
      </c>
      <c r="J6005" s="2" t="s">
        <v>11974</v>
      </c>
    </row>
    <row r="6006" spans="1:10" x14ac:dyDescent="0.25">
      <c r="A6006" s="12">
        <v>7826719144</v>
      </c>
      <c r="B6006" s="13" t="s">
        <v>9827</v>
      </c>
      <c r="C6006" s="13" t="str">
        <f>IF(B6006="","не указан"&amp;COUNTIF($A$3:$A6006,A6006),B6006)</f>
        <v>помещения детского сада (безвозмездное пользование)</v>
      </c>
      <c r="D6006" s="10" t="str">
        <f t="shared" si="186"/>
        <v>7826719144помещения детского сада (безвозмездное пользование)</v>
      </c>
      <c r="E6006" s="13"/>
      <c r="F6006" s="13" t="s">
        <v>16</v>
      </c>
      <c r="G6006" s="13" t="s">
        <v>17</v>
      </c>
      <c r="H6006" s="14" t="s">
        <v>35</v>
      </c>
      <c r="I6006" s="2">
        <f t="shared" si="187"/>
        <v>1</v>
      </c>
      <c r="J6006" s="2" t="s">
        <v>11974</v>
      </c>
    </row>
    <row r="6007" spans="1:10" x14ac:dyDescent="0.25">
      <c r="A6007" s="9">
        <v>7826719200</v>
      </c>
      <c r="B6007" s="10" t="s">
        <v>4309</v>
      </c>
      <c r="C6007" s="13" t="str">
        <f>IF(B6007="","не указан"&amp;COUNTIF($A$3:$A6007,A6007),B6007)</f>
        <v>Государственное бюджетное дошкольное образовательное учреждение детский сад 41 Адмиралтейского района Санкт-Петербурга (сад компенсирующего вида)</v>
      </c>
      <c r="D6007" s="10" t="str">
        <f t="shared" si="186"/>
        <v>7826719200Государственное бюджетное дошкольное образовательное учреждение детский сад 41 Адмиралтейского района Санкт-Петербурга (сад компенсирующего вида)</v>
      </c>
      <c r="E6007" s="10"/>
      <c r="F6007" s="10" t="s">
        <v>16</v>
      </c>
      <c r="G6007" s="10" t="s">
        <v>17</v>
      </c>
      <c r="H6007" s="11" t="s">
        <v>38</v>
      </c>
      <c r="I6007" s="2">
        <f t="shared" si="187"/>
        <v>4</v>
      </c>
      <c r="J6007" s="2" t="s">
        <v>11974</v>
      </c>
    </row>
    <row r="6008" spans="1:10" x14ac:dyDescent="0.25">
      <c r="A6008" s="12">
        <v>7826719200</v>
      </c>
      <c r="B6008" s="13" t="s">
        <v>4310</v>
      </c>
      <c r="C6008" s="13" t="str">
        <f>IF(B6008="","не указан"&amp;COUNTIF($A$3:$A6008,A6008),B6008)</f>
        <v>Государственное бюджетное дошкольное образовательное учреждение детский сад 41 Адмиралтейского района Санкт-Петербурга (сад)</v>
      </c>
      <c r="D6008" s="10" t="str">
        <f t="shared" si="186"/>
        <v>7826719200Государственное бюджетное дошкольное образовательное учреждение детский сад 41 Адмиралтейского района Санкт-Петербурга (сад)</v>
      </c>
      <c r="E6008" s="13" t="s">
        <v>4311</v>
      </c>
      <c r="F6008" s="13" t="s">
        <v>16</v>
      </c>
      <c r="G6008" s="13" t="s">
        <v>17</v>
      </c>
      <c r="H6008" s="14" t="s">
        <v>38</v>
      </c>
      <c r="I6008" s="2">
        <f t="shared" si="187"/>
        <v>3</v>
      </c>
      <c r="J6008" s="2" t="s">
        <v>11974</v>
      </c>
    </row>
    <row r="6009" spans="1:10" x14ac:dyDescent="0.25">
      <c r="A6009" s="9">
        <v>7826719200</v>
      </c>
      <c r="B6009" s="10" t="s">
        <v>4437</v>
      </c>
      <c r="C6009" s="13" t="str">
        <f>IF(B6009="","не указан"&amp;COUNTIF($A$3:$A6009,A6009),B6009)</f>
        <v>Государственное бюджетное дошкольное образовательное учреждение детский сад № 41 Адмиралтейского района Санкт-Петербурга (ясли)</v>
      </c>
      <c r="D6009" s="10" t="str">
        <f t="shared" si="186"/>
        <v>7826719200Государственное бюджетное дошкольное образовательное учреждение детский сад № 41 Адмиралтейского района Санкт-Петербурга (ясли)</v>
      </c>
      <c r="E6009" s="10"/>
      <c r="F6009" s="10" t="s">
        <v>16</v>
      </c>
      <c r="G6009" s="10" t="s">
        <v>17</v>
      </c>
      <c r="H6009" s="11" t="s">
        <v>38</v>
      </c>
      <c r="I6009" s="2">
        <f t="shared" si="187"/>
        <v>2</v>
      </c>
      <c r="J6009" s="2" t="s">
        <v>11974</v>
      </c>
    </row>
    <row r="6010" spans="1:10" x14ac:dyDescent="0.25">
      <c r="A6010" s="12">
        <v>7826719200</v>
      </c>
      <c r="B6010" s="13" t="s">
        <v>4644</v>
      </c>
      <c r="C6010" s="13" t="str">
        <f>IF(B6010="","не указан"&amp;COUNTIF($A$3:$A6010,A6010),B6010)</f>
        <v>Государственное бюджетное дошкольное учреждение детский сад № 41 Адмиралтейского района Санкт-Петербурга (загородная дача)</v>
      </c>
      <c r="D6010" s="10" t="str">
        <f t="shared" si="186"/>
        <v>7826719200Государственное бюджетное дошкольное учреждение детский сад № 41 Адмиралтейского района Санкт-Петербурга (загородная дача)</v>
      </c>
      <c r="E6010" s="13" t="s">
        <v>4645</v>
      </c>
      <c r="F6010" s="13" t="s">
        <v>16</v>
      </c>
      <c r="G6010" s="13" t="s">
        <v>17</v>
      </c>
      <c r="H6010" s="14" t="s">
        <v>38</v>
      </c>
      <c r="I6010" s="2">
        <f t="shared" si="187"/>
        <v>1</v>
      </c>
      <c r="J6010" s="2" t="s">
        <v>11974</v>
      </c>
    </row>
    <row r="6011" spans="1:10" x14ac:dyDescent="0.25">
      <c r="A6011" s="9">
        <v>7826719218</v>
      </c>
      <c r="B6011" s="13"/>
      <c r="C6011" s="13" t="str">
        <f>IF(B6011="","не указан"&amp;COUNTIF($A$3:$A6011,A6011),B6011)</f>
        <v>не указан1</v>
      </c>
      <c r="D6011" s="10" t="str">
        <f t="shared" si="186"/>
        <v>7826719218не указан1</v>
      </c>
      <c r="E6011" s="10"/>
      <c r="F6011" s="10" t="s">
        <v>16</v>
      </c>
      <c r="G6011" s="10" t="s">
        <v>17</v>
      </c>
      <c r="H6011" s="11" t="s">
        <v>22</v>
      </c>
      <c r="I6011" s="2">
        <f t="shared" si="187"/>
        <v>2</v>
      </c>
      <c r="J6011" s="2" t="s">
        <v>11974</v>
      </c>
    </row>
    <row r="6012" spans="1:10" x14ac:dyDescent="0.25">
      <c r="A6012" s="12">
        <v>7826719218</v>
      </c>
      <c r="B6012" s="13" t="s">
        <v>9722</v>
      </c>
      <c r="C6012" s="13" t="str">
        <f>IF(B6012="","не указан"&amp;COUNTIF($A$3:$A6012,A6012),B6012)</f>
        <v>помещение детского сада</v>
      </c>
      <c r="D6012" s="10" t="str">
        <f t="shared" si="186"/>
        <v>7826719218помещение детского сада</v>
      </c>
      <c r="E6012" s="13"/>
      <c r="F6012" s="13" t="s">
        <v>16</v>
      </c>
      <c r="G6012" s="13" t="s">
        <v>17</v>
      </c>
      <c r="H6012" s="14" t="s">
        <v>22</v>
      </c>
      <c r="I6012" s="2">
        <f t="shared" si="187"/>
        <v>1</v>
      </c>
      <c r="J6012" s="2" t="s">
        <v>11974</v>
      </c>
    </row>
    <row r="6013" spans="1:10" x14ac:dyDescent="0.25">
      <c r="A6013" s="9">
        <v>7826719232</v>
      </c>
      <c r="B6013" s="10" t="s">
        <v>5681</v>
      </c>
      <c r="C6013" s="13" t="str">
        <f>IF(B6013="","не указан"&amp;COUNTIF($A$3:$A6013,A6013),B6013)</f>
        <v>ДОУ-сад</v>
      </c>
      <c r="D6013" s="10" t="str">
        <f t="shared" si="186"/>
        <v>7826719232ДОУ-сад</v>
      </c>
      <c r="E6013" s="10"/>
      <c r="F6013" s="10" t="s">
        <v>16</v>
      </c>
      <c r="G6013" s="10" t="s">
        <v>17</v>
      </c>
      <c r="H6013" s="11" t="s">
        <v>50</v>
      </c>
      <c r="I6013" s="2">
        <f t="shared" si="187"/>
        <v>2</v>
      </c>
      <c r="J6013" s="2" t="s">
        <v>11974</v>
      </c>
    </row>
    <row r="6014" spans="1:10" x14ac:dyDescent="0.25">
      <c r="A6014" s="12">
        <v>7826719232</v>
      </c>
      <c r="B6014" s="13" t="s">
        <v>5682</v>
      </c>
      <c r="C6014" s="13" t="str">
        <f>IF(B6014="","не указан"&amp;COUNTIF($A$3:$A6014,A6014),B6014)</f>
        <v>ДОУ-ясли</v>
      </c>
      <c r="D6014" s="10" t="str">
        <f t="shared" si="186"/>
        <v>7826719232ДОУ-ясли</v>
      </c>
      <c r="E6014" s="13"/>
      <c r="F6014" s="13" t="s">
        <v>16</v>
      </c>
      <c r="G6014" s="13" t="s">
        <v>17</v>
      </c>
      <c r="H6014" s="14" t="s">
        <v>50</v>
      </c>
      <c r="I6014" s="2">
        <f t="shared" si="187"/>
        <v>1</v>
      </c>
      <c r="J6014" s="2" t="s">
        <v>11974</v>
      </c>
    </row>
    <row r="6015" spans="1:10" x14ac:dyDescent="0.25">
      <c r="A6015" s="9">
        <v>7826719240</v>
      </c>
      <c r="B6015" s="13"/>
      <c r="C6015" s="13" t="str">
        <f>IF(B6015="","не указан"&amp;COUNTIF($A$3:$A6015,A6015),B6015)</f>
        <v>не указан1</v>
      </c>
      <c r="D6015" s="10" t="str">
        <f t="shared" si="186"/>
        <v>7826719240не указан1</v>
      </c>
      <c r="E6015" s="10"/>
      <c r="F6015" s="10" t="s">
        <v>16</v>
      </c>
      <c r="G6015" s="10" t="s">
        <v>17</v>
      </c>
      <c r="H6015" s="11" t="s">
        <v>57</v>
      </c>
      <c r="I6015" s="2">
        <f t="shared" si="187"/>
        <v>3</v>
      </c>
      <c r="J6015" s="2" t="s">
        <v>11974</v>
      </c>
    </row>
    <row r="6016" spans="1:10" x14ac:dyDescent="0.25">
      <c r="A6016" s="12">
        <v>7826719240</v>
      </c>
      <c r="B6016" s="13" t="s">
        <v>5203</v>
      </c>
      <c r="C6016" s="13" t="str">
        <f>IF(B6016="","не указан"&amp;COUNTIF($A$3:$A6016,A6016),B6016)</f>
        <v>Детский сад ( третья площадка)</v>
      </c>
      <c r="D6016" s="10" t="str">
        <f t="shared" si="186"/>
        <v>7826719240Детский сад ( третья площадка)</v>
      </c>
      <c r="E6016" s="13"/>
      <c r="F6016" s="13" t="s">
        <v>16</v>
      </c>
      <c r="G6016" s="13" t="s">
        <v>17</v>
      </c>
      <c r="H6016" s="14" t="s">
        <v>57</v>
      </c>
      <c r="I6016" s="2">
        <f t="shared" si="187"/>
        <v>2</v>
      </c>
      <c r="J6016" s="2" t="s">
        <v>11974</v>
      </c>
    </row>
    <row r="6017" spans="1:10" x14ac:dyDescent="0.25">
      <c r="A6017" s="9">
        <v>7826719240</v>
      </c>
      <c r="B6017" s="10" t="s">
        <v>5380</v>
      </c>
      <c r="C6017" s="13" t="str">
        <f>IF(B6017="","не указан"&amp;COUNTIF($A$3:$A6017,A6017),B6017)</f>
        <v>детский сад(вторая площадка)</v>
      </c>
      <c r="D6017" s="10" t="str">
        <f t="shared" si="186"/>
        <v>7826719240детский сад(вторая площадка)</v>
      </c>
      <c r="E6017" s="10"/>
      <c r="F6017" s="10" t="s">
        <v>16</v>
      </c>
      <c r="G6017" s="10" t="s">
        <v>17</v>
      </c>
      <c r="H6017" s="11" t="s">
        <v>57</v>
      </c>
      <c r="I6017" s="2">
        <f t="shared" si="187"/>
        <v>1</v>
      </c>
      <c r="J6017" s="2" t="s">
        <v>11974</v>
      </c>
    </row>
    <row r="6018" spans="1:10" x14ac:dyDescent="0.25">
      <c r="A6018" s="12">
        <v>7826719296</v>
      </c>
      <c r="B6018" s="13" t="s">
        <v>4322</v>
      </c>
      <c r="C6018" s="13" t="str">
        <f>IF(B6018="","не указан"&amp;COUNTIF($A$3:$A6018,A6018),B6018)</f>
        <v>Государственное бюджетное дошкольное образовательное учреждение детский сад компенсирующего вида № 30 Адмиралтейского района Санкт-Петербурга</v>
      </c>
      <c r="D6018" s="10" t="str">
        <f t="shared" si="186"/>
        <v>7826719296Государственное бюджетное дошкольное образовательное учреждение детский сад компенсирующего вида № 30 Адмиралтейского района Санкт-Петербурга</v>
      </c>
      <c r="E6018" s="13" t="s">
        <v>4323</v>
      </c>
      <c r="F6018" s="13" t="s">
        <v>16</v>
      </c>
      <c r="G6018" s="13" t="s">
        <v>17</v>
      </c>
      <c r="H6018" s="14" t="s">
        <v>53</v>
      </c>
      <c r="I6018" s="2">
        <f t="shared" si="187"/>
        <v>1</v>
      </c>
      <c r="J6018" s="2" t="s">
        <v>11974</v>
      </c>
    </row>
    <row r="6019" spans="1:10" x14ac:dyDescent="0.25">
      <c r="A6019" s="9">
        <v>7826719313</v>
      </c>
      <c r="B6019" s="10" t="s">
        <v>9825</v>
      </c>
      <c r="C6019" s="13" t="str">
        <f>IF(B6019="","не указан"&amp;COUNTIF($A$3:$A6019,A6019),B6019)</f>
        <v>помещения детского сада</v>
      </c>
      <c r="D6019" s="10" t="str">
        <f t="shared" si="186"/>
        <v>7826719313помещения детского сада</v>
      </c>
      <c r="E6019" s="10"/>
      <c r="F6019" s="10" t="s">
        <v>16</v>
      </c>
      <c r="G6019" s="10" t="s">
        <v>17</v>
      </c>
      <c r="H6019" s="11" t="s">
        <v>36</v>
      </c>
      <c r="I6019" s="2">
        <f t="shared" si="187"/>
        <v>2</v>
      </c>
      <c r="J6019" s="2" t="s">
        <v>11974</v>
      </c>
    </row>
    <row r="6020" spans="1:10" x14ac:dyDescent="0.25">
      <c r="A6020" s="12">
        <v>7826719313</v>
      </c>
      <c r="B6020" s="13"/>
      <c r="C6020" s="13" t="str">
        <f>IF(B6020="","не указан"&amp;COUNTIF($A$3:$A6020,A6020),B6020)</f>
        <v>не указан2</v>
      </c>
      <c r="D6020" s="10" t="str">
        <f t="shared" ref="D6020:D6083" si="188">A6020&amp;C6020</f>
        <v>7826719313не указан2</v>
      </c>
      <c r="E6020" s="13"/>
      <c r="F6020" s="13" t="s">
        <v>16</v>
      </c>
      <c r="G6020" s="13" t="s">
        <v>17</v>
      </c>
      <c r="H6020" s="14" t="s">
        <v>36</v>
      </c>
      <c r="I6020" s="2">
        <f t="shared" ref="I6020:I6083" si="189">COUNTIF(A6020:A12751,A6020)</f>
        <v>1</v>
      </c>
      <c r="J6020" s="2" t="s">
        <v>11974</v>
      </c>
    </row>
    <row r="6021" spans="1:10" x14ac:dyDescent="0.25">
      <c r="A6021" s="9">
        <v>7826719867</v>
      </c>
      <c r="B6021" s="13"/>
      <c r="C6021" s="13" t="str">
        <f>IF(B6021="","не указан"&amp;COUNTIF($A$3:$A6021,A6021),B6021)</f>
        <v>не указан1</v>
      </c>
      <c r="D6021" s="10" t="str">
        <f t="shared" si="188"/>
        <v>7826719867не указан1</v>
      </c>
      <c r="E6021" s="10"/>
      <c r="F6021" s="10" t="s">
        <v>16</v>
      </c>
      <c r="G6021" s="10" t="s">
        <v>17</v>
      </c>
      <c r="H6021" s="11" t="s">
        <v>41</v>
      </c>
      <c r="I6021" s="2">
        <f t="shared" si="189"/>
        <v>2</v>
      </c>
      <c r="J6021" s="2" t="s">
        <v>11974</v>
      </c>
    </row>
    <row r="6022" spans="1:10" x14ac:dyDescent="0.25">
      <c r="A6022" s="12">
        <v>7826719867</v>
      </c>
      <c r="B6022" s="13" t="s">
        <v>6060</v>
      </c>
      <c r="C6022" s="13" t="str">
        <f>IF(B6022="","не указан"&amp;COUNTIF($A$3:$A6022,A6022),B6022)</f>
        <v>загородная  дача детского сада</v>
      </c>
      <c r="D6022" s="10" t="str">
        <f t="shared" si="188"/>
        <v>7826719867загородная  дача детского сада</v>
      </c>
      <c r="E6022" s="13" t="s">
        <v>6061</v>
      </c>
      <c r="F6022" s="13" t="s">
        <v>16</v>
      </c>
      <c r="G6022" s="13" t="s">
        <v>17</v>
      </c>
      <c r="H6022" s="14" t="s">
        <v>41</v>
      </c>
      <c r="I6022" s="2">
        <f t="shared" si="189"/>
        <v>1</v>
      </c>
      <c r="J6022" s="2" t="s">
        <v>11974</v>
      </c>
    </row>
    <row r="6023" spans="1:10" x14ac:dyDescent="0.25">
      <c r="A6023" s="9">
        <v>7826719874</v>
      </c>
      <c r="B6023" s="13"/>
      <c r="C6023" s="13" t="str">
        <f>IF(B6023="","не указан"&amp;COUNTIF($A$3:$A6023,A6023),B6023)</f>
        <v>не указан1</v>
      </c>
      <c r="D6023" s="10" t="str">
        <f t="shared" si="188"/>
        <v>7826719874не указан1</v>
      </c>
      <c r="E6023" s="10"/>
      <c r="F6023" s="10" t="s">
        <v>16</v>
      </c>
      <c r="G6023" s="10" t="s">
        <v>17</v>
      </c>
      <c r="H6023" s="11" t="s">
        <v>42</v>
      </c>
      <c r="I6023" s="2">
        <f t="shared" si="189"/>
        <v>1</v>
      </c>
      <c r="J6023" s="2" t="s">
        <v>11974</v>
      </c>
    </row>
    <row r="6024" spans="1:10" x14ac:dyDescent="0.25">
      <c r="A6024" s="12">
        <v>7826720140</v>
      </c>
      <c r="B6024" s="13"/>
      <c r="C6024" s="13" t="str">
        <f>IF(B6024="","не указан"&amp;COUNTIF($A$3:$A6024,A6024),B6024)</f>
        <v>не указан1</v>
      </c>
      <c r="D6024" s="10" t="str">
        <f t="shared" si="188"/>
        <v>7826720140не указан1</v>
      </c>
      <c r="E6024" s="13" t="s">
        <v>8088</v>
      </c>
      <c r="F6024" s="13" t="s">
        <v>16</v>
      </c>
      <c r="G6024" s="13" t="s">
        <v>17</v>
      </c>
      <c r="H6024" s="14" t="s">
        <v>76</v>
      </c>
      <c r="I6024" s="2">
        <f t="shared" si="189"/>
        <v>1</v>
      </c>
      <c r="J6024" s="2" t="s">
        <v>11974</v>
      </c>
    </row>
    <row r="6025" spans="1:10" x14ac:dyDescent="0.25">
      <c r="A6025" s="9">
        <v>7826725405</v>
      </c>
      <c r="B6025" s="10" t="s">
        <v>6649</v>
      </c>
      <c r="C6025" s="13" t="str">
        <f>IF(B6025="","не указан"&amp;COUNTIF($A$3:$A6025,A6025),B6025)</f>
        <v>Здание школы искусств</v>
      </c>
      <c r="D6025" s="10" t="str">
        <f t="shared" si="188"/>
        <v>7826725405Здание школы искусств</v>
      </c>
      <c r="E6025" s="10"/>
      <c r="F6025" s="10" t="s">
        <v>2243</v>
      </c>
      <c r="G6025" s="10" t="s">
        <v>2428</v>
      </c>
      <c r="H6025" s="11" t="s">
        <v>2475</v>
      </c>
      <c r="I6025" s="2">
        <f t="shared" si="189"/>
        <v>1</v>
      </c>
      <c r="J6025" s="2" t="s">
        <v>11974</v>
      </c>
    </row>
    <row r="6026" spans="1:10" x14ac:dyDescent="0.25">
      <c r="A6026" s="12">
        <v>7826729079</v>
      </c>
      <c r="B6026" s="13"/>
      <c r="C6026" s="13" t="str">
        <f>IF(B6026="","не указан"&amp;COUNTIF($A$3:$A6026,A6026),B6026)</f>
        <v>не указан1</v>
      </c>
      <c r="D6026" s="10" t="str">
        <f t="shared" si="188"/>
        <v>7826729079не указан1</v>
      </c>
      <c r="E6026" s="13" t="s">
        <v>3339</v>
      </c>
      <c r="F6026" s="13" t="s">
        <v>16</v>
      </c>
      <c r="G6026" s="13" t="s">
        <v>17</v>
      </c>
      <c r="H6026" s="14" t="s">
        <v>109</v>
      </c>
      <c r="I6026" s="2">
        <f t="shared" si="189"/>
        <v>3</v>
      </c>
      <c r="J6026" s="2" t="s">
        <v>11974</v>
      </c>
    </row>
    <row r="6027" spans="1:10" x14ac:dyDescent="0.25">
      <c r="A6027" s="9">
        <v>7826729079</v>
      </c>
      <c r="B6027" s="10" t="s">
        <v>4978</v>
      </c>
      <c r="C6027" s="13" t="str">
        <f>IF(B6027="","не указан"&amp;COUNTIF($A$3:$A6027,A6027),B6027)</f>
        <v>детский бассейн</v>
      </c>
      <c r="D6027" s="10" t="str">
        <f t="shared" si="188"/>
        <v>7826729079детский бассейн</v>
      </c>
      <c r="E6027" s="10" t="s">
        <v>4979</v>
      </c>
      <c r="F6027" s="10" t="s">
        <v>16</v>
      </c>
      <c r="G6027" s="10" t="s">
        <v>17</v>
      </c>
      <c r="H6027" s="11" t="s">
        <v>109</v>
      </c>
      <c r="I6027" s="2">
        <f t="shared" si="189"/>
        <v>2</v>
      </c>
      <c r="J6027" s="2" t="s">
        <v>11974</v>
      </c>
    </row>
    <row r="6028" spans="1:10" x14ac:dyDescent="0.25">
      <c r="A6028" s="12">
        <v>7826729079</v>
      </c>
      <c r="B6028" s="13"/>
      <c r="C6028" s="13" t="str">
        <f>IF(B6028="","не указан"&amp;COUNTIF($A$3:$A6028,A6028),B6028)</f>
        <v>не указан3</v>
      </c>
      <c r="D6028" s="10" t="str">
        <f t="shared" si="188"/>
        <v>7826729079не указан3</v>
      </c>
      <c r="E6028" s="13"/>
      <c r="F6028" s="13" t="s">
        <v>16</v>
      </c>
      <c r="G6028" s="13" t="s">
        <v>17</v>
      </c>
      <c r="H6028" s="14" t="s">
        <v>109</v>
      </c>
      <c r="I6028" s="2">
        <f t="shared" si="189"/>
        <v>1</v>
      </c>
      <c r="J6028" s="2" t="s">
        <v>11974</v>
      </c>
    </row>
    <row r="6029" spans="1:10" x14ac:dyDescent="0.25">
      <c r="A6029" s="9">
        <v>7826729953</v>
      </c>
      <c r="B6029" s="13"/>
      <c r="C6029" s="13" t="str">
        <f>IF(B6029="","не указан"&amp;COUNTIF($A$3:$A6029,A6029),B6029)</f>
        <v>не указан1</v>
      </c>
      <c r="D6029" s="10" t="str">
        <f t="shared" si="188"/>
        <v>7826729953не указан1</v>
      </c>
      <c r="E6029" s="10" t="s">
        <v>8258</v>
      </c>
      <c r="F6029" s="10" t="s">
        <v>16</v>
      </c>
      <c r="G6029" s="10" t="s">
        <v>17</v>
      </c>
      <c r="H6029" s="11" t="s">
        <v>74</v>
      </c>
      <c r="I6029" s="2">
        <f t="shared" si="189"/>
        <v>2</v>
      </c>
      <c r="J6029" s="2" t="s">
        <v>11974</v>
      </c>
    </row>
    <row r="6030" spans="1:10" x14ac:dyDescent="0.25">
      <c r="A6030" s="12">
        <v>7826729953</v>
      </c>
      <c r="B6030" s="13" t="s">
        <v>9842</v>
      </c>
      <c r="C6030" s="13" t="str">
        <f>IF(B6030="","не указан"&amp;COUNTIF($A$3:$A6030,A6030),B6030)</f>
        <v>Помещения общеобразовательной школы (в безвозмездном пользовании)</v>
      </c>
      <c r="D6030" s="10" t="str">
        <f t="shared" si="188"/>
        <v>7826729953Помещения общеобразовательной школы (в безвозмездном пользовании)</v>
      </c>
      <c r="E6030" s="13"/>
      <c r="F6030" s="13" t="s">
        <v>16</v>
      </c>
      <c r="G6030" s="13" t="s">
        <v>17</v>
      </c>
      <c r="H6030" s="14" t="s">
        <v>74</v>
      </c>
      <c r="I6030" s="2">
        <f t="shared" si="189"/>
        <v>1</v>
      </c>
      <c r="J6030" s="2" t="s">
        <v>11974</v>
      </c>
    </row>
    <row r="6031" spans="1:10" x14ac:dyDescent="0.25">
      <c r="A6031" s="9">
        <v>7826733237</v>
      </c>
      <c r="B6031" s="10" t="s">
        <v>11852</v>
      </c>
      <c r="C6031" s="13" t="str">
        <f>IF(B6031="","не указан"&amp;COUNTIF($A$3:$A6031,A6031),B6031)</f>
        <v>ШКОЛА</v>
      </c>
      <c r="D6031" s="10" t="str">
        <f t="shared" si="188"/>
        <v>7826733237ШКОЛА</v>
      </c>
      <c r="E6031" s="10" t="s">
        <v>11853</v>
      </c>
      <c r="F6031" s="10" t="s">
        <v>16</v>
      </c>
      <c r="G6031" s="10" t="s">
        <v>17</v>
      </c>
      <c r="H6031" s="11" t="s">
        <v>78</v>
      </c>
      <c r="I6031" s="2">
        <f t="shared" si="189"/>
        <v>1</v>
      </c>
      <c r="J6031" s="2" t="s">
        <v>11974</v>
      </c>
    </row>
    <row r="6032" spans="1:10" x14ac:dyDescent="0.25">
      <c r="A6032" s="12">
        <v>7826735629</v>
      </c>
      <c r="B6032" s="13" t="s">
        <v>7416</v>
      </c>
      <c r="C6032" s="13" t="str">
        <f>IF(B6032="","не указан"&amp;COUNTIF($A$3:$A6032,A6032),B6032)</f>
        <v>Музей искусства Санкт-Петербурга XX-XXI века</v>
      </c>
      <c r="D6032" s="10" t="str">
        <f t="shared" si="188"/>
        <v>7826735629Музей искусства Санкт-Петербурга XX-XXI века</v>
      </c>
      <c r="E6032" s="13" t="s">
        <v>7417</v>
      </c>
      <c r="F6032" s="13" t="s">
        <v>2243</v>
      </c>
      <c r="G6032" s="13" t="s">
        <v>2428</v>
      </c>
      <c r="H6032" s="14" t="s">
        <v>2542</v>
      </c>
      <c r="I6032" s="2">
        <f t="shared" si="189"/>
        <v>2</v>
      </c>
      <c r="J6032" s="2" t="s">
        <v>11974</v>
      </c>
    </row>
    <row r="6033" spans="1:10" x14ac:dyDescent="0.25">
      <c r="A6033" s="9">
        <v>7826735629</v>
      </c>
      <c r="B6033" s="10" t="s">
        <v>11727</v>
      </c>
      <c r="C6033" s="13" t="str">
        <f>IF(B6033="","не указан"&amp;COUNTIF($A$3:$A6033,A6033),B6033)</f>
        <v>Центральный выставочный зал "Манеж"</v>
      </c>
      <c r="D6033" s="10" t="str">
        <f t="shared" si="188"/>
        <v>7826735629Центральный выставочный зал "Манеж"</v>
      </c>
      <c r="E6033" s="10" t="s">
        <v>11728</v>
      </c>
      <c r="F6033" s="10" t="s">
        <v>2243</v>
      </c>
      <c r="G6033" s="10" t="s">
        <v>2428</v>
      </c>
      <c r="H6033" s="11" t="s">
        <v>2542</v>
      </c>
      <c r="I6033" s="2">
        <f t="shared" si="189"/>
        <v>1</v>
      </c>
      <c r="J6033" s="2" t="s">
        <v>11974</v>
      </c>
    </row>
    <row r="6034" spans="1:10" x14ac:dyDescent="0.25">
      <c r="A6034" s="12">
        <v>7826740065</v>
      </c>
      <c r="B6034" s="13" t="s">
        <v>11589</v>
      </c>
      <c r="C6034" s="13" t="str">
        <f>IF(B6034="","не указан"&amp;COUNTIF($A$3:$A6034,A6034),B6034)</f>
        <v>Хоровое училище имени М.И. Глинки</v>
      </c>
      <c r="D6034" s="10" t="str">
        <f t="shared" si="188"/>
        <v>7826740065Хоровое училище имени М.И. Глинки</v>
      </c>
      <c r="E6034" s="13" t="s">
        <v>11590</v>
      </c>
      <c r="F6034" s="13" t="s">
        <v>2243</v>
      </c>
      <c r="G6034" s="13" t="s">
        <v>2428</v>
      </c>
      <c r="H6034" s="14" t="s">
        <v>2447</v>
      </c>
      <c r="I6034" s="2">
        <f t="shared" si="189"/>
        <v>1</v>
      </c>
      <c r="J6034" s="2" t="s">
        <v>11974</v>
      </c>
    </row>
    <row r="6035" spans="1:10" x14ac:dyDescent="0.25">
      <c r="A6035" s="9">
        <v>7826740876</v>
      </c>
      <c r="B6035" s="10" t="s">
        <v>4208</v>
      </c>
      <c r="C6035" s="13" t="str">
        <f>IF(B6035="","не указан"&amp;COUNTIF($A$3:$A6035,A6035),B6035)</f>
        <v>Главный офис Центральной городской детской библиотеки</v>
      </c>
      <c r="D6035" s="10" t="str">
        <f t="shared" si="188"/>
        <v>7826740876Главный офис Центральной городской детской библиотеки</v>
      </c>
      <c r="E6035" s="10" t="s">
        <v>4209</v>
      </c>
      <c r="F6035" s="10" t="s">
        <v>2243</v>
      </c>
      <c r="G6035" s="10" t="s">
        <v>2428</v>
      </c>
      <c r="H6035" s="11" t="s">
        <v>2540</v>
      </c>
      <c r="I6035" s="2">
        <f t="shared" si="189"/>
        <v>6</v>
      </c>
      <c r="J6035" s="2" t="s">
        <v>11974</v>
      </c>
    </row>
    <row r="6036" spans="1:10" x14ac:dyDescent="0.25">
      <c r="A6036" s="12">
        <v>7826740876</v>
      </c>
      <c r="B6036" s="13" t="s">
        <v>8586</v>
      </c>
      <c r="C6036" s="13" t="str">
        <f>IF(B6036="","не указан"&amp;COUNTIF($A$3:$A6036,A6036),B6036)</f>
        <v>Отдел организации и управления закупками Центральной городской детской библиотеки</v>
      </c>
      <c r="D6036" s="10" t="str">
        <f t="shared" si="188"/>
        <v>7826740876Отдел организации и управления закупками Центральной городской детской библиотеки</v>
      </c>
      <c r="E6036" s="13" t="s">
        <v>8587</v>
      </c>
      <c r="F6036" s="13" t="s">
        <v>2243</v>
      </c>
      <c r="G6036" s="13" t="s">
        <v>2428</v>
      </c>
      <c r="H6036" s="14" t="s">
        <v>2540</v>
      </c>
      <c r="I6036" s="2">
        <f t="shared" si="189"/>
        <v>5</v>
      </c>
      <c r="J6036" s="2" t="s">
        <v>11974</v>
      </c>
    </row>
    <row r="6037" spans="1:10" x14ac:dyDescent="0.25">
      <c r="A6037" s="9">
        <v>7826740876</v>
      </c>
      <c r="B6037" s="10" t="s">
        <v>11496</v>
      </c>
      <c r="C6037" s="13" t="str">
        <f>IF(B6037="","не указан"&amp;COUNTIF($A$3:$A6037,A6037),B6037)</f>
        <v>Филиал № 1 Центральной городской детской библиотеки</v>
      </c>
      <c r="D6037" s="10" t="str">
        <f t="shared" si="188"/>
        <v>7826740876Филиал № 1 Центральной городской детской библиотеки</v>
      </c>
      <c r="E6037" s="10" t="s">
        <v>11497</v>
      </c>
      <c r="F6037" s="10" t="s">
        <v>2243</v>
      </c>
      <c r="G6037" s="10" t="s">
        <v>2428</v>
      </c>
      <c r="H6037" s="11" t="s">
        <v>2540</v>
      </c>
      <c r="I6037" s="2">
        <f t="shared" si="189"/>
        <v>4</v>
      </c>
      <c r="J6037" s="2" t="s">
        <v>11974</v>
      </c>
    </row>
    <row r="6038" spans="1:10" x14ac:dyDescent="0.25">
      <c r="A6038" s="12">
        <v>7826740876</v>
      </c>
      <c r="B6038" s="13" t="s">
        <v>11502</v>
      </c>
      <c r="C6038" s="13" t="str">
        <f>IF(B6038="","не указан"&amp;COUNTIF($A$3:$A6038,A6038),B6038)</f>
        <v>Филиал № 2 Центральной городской детской библиотеки</v>
      </c>
      <c r="D6038" s="10" t="str">
        <f t="shared" si="188"/>
        <v>7826740876Филиал № 2 Центральной городской детской библиотеки</v>
      </c>
      <c r="E6038" s="13" t="s">
        <v>11503</v>
      </c>
      <c r="F6038" s="13" t="s">
        <v>2243</v>
      </c>
      <c r="G6038" s="13" t="s">
        <v>2428</v>
      </c>
      <c r="H6038" s="14" t="s">
        <v>2540</v>
      </c>
      <c r="I6038" s="2">
        <f t="shared" si="189"/>
        <v>3</v>
      </c>
      <c r="J6038" s="2" t="s">
        <v>11974</v>
      </c>
    </row>
    <row r="6039" spans="1:10" x14ac:dyDescent="0.25">
      <c r="A6039" s="9">
        <v>7826740876</v>
      </c>
      <c r="B6039" s="10" t="s">
        <v>11504</v>
      </c>
      <c r="C6039" s="13" t="str">
        <f>IF(B6039="","не указан"&amp;COUNTIF($A$3:$A6039,A6039),B6039)</f>
        <v>Филиал № 3 Центральной городской детской библиотеки</v>
      </c>
      <c r="D6039" s="10" t="str">
        <f t="shared" si="188"/>
        <v>7826740876Филиал № 3 Центральной городской детской библиотеки</v>
      </c>
      <c r="E6039" s="10" t="s">
        <v>11505</v>
      </c>
      <c r="F6039" s="10" t="s">
        <v>2243</v>
      </c>
      <c r="G6039" s="10" t="s">
        <v>2428</v>
      </c>
      <c r="H6039" s="11" t="s">
        <v>2540</v>
      </c>
      <c r="I6039" s="2">
        <f t="shared" si="189"/>
        <v>2</v>
      </c>
      <c r="J6039" s="2" t="s">
        <v>11974</v>
      </c>
    </row>
    <row r="6040" spans="1:10" x14ac:dyDescent="0.25">
      <c r="A6040" s="12">
        <v>7826740876</v>
      </c>
      <c r="B6040" s="13" t="s">
        <v>11506</v>
      </c>
      <c r="C6040" s="13" t="str">
        <f>IF(B6040="","не указан"&amp;COUNTIF($A$3:$A6040,A6040),B6040)</f>
        <v>Филиал № 4 Центральной городской детской библиотеки</v>
      </c>
      <c r="D6040" s="10" t="str">
        <f t="shared" si="188"/>
        <v>7826740876Филиал № 4 Центральной городской детской библиотеки</v>
      </c>
      <c r="E6040" s="13" t="s">
        <v>11507</v>
      </c>
      <c r="F6040" s="13" t="s">
        <v>2243</v>
      </c>
      <c r="G6040" s="13" t="s">
        <v>2428</v>
      </c>
      <c r="H6040" s="14" t="s">
        <v>2540</v>
      </c>
      <c r="I6040" s="2">
        <f t="shared" si="189"/>
        <v>1</v>
      </c>
      <c r="J6040" s="2" t="s">
        <v>11974</v>
      </c>
    </row>
    <row r="6041" spans="1:10" x14ac:dyDescent="0.25">
      <c r="A6041" s="9">
        <v>7827001067</v>
      </c>
      <c r="B6041" s="13"/>
      <c r="C6041" s="13" t="str">
        <f>IF(B6041="","не указан"&amp;COUNTIF($A$3:$A6041,A6041),B6041)</f>
        <v>не указан1</v>
      </c>
      <c r="D6041" s="10" t="str">
        <f t="shared" si="188"/>
        <v>7827001067не указан1</v>
      </c>
      <c r="E6041" s="10" t="s">
        <v>5061</v>
      </c>
      <c r="F6041" s="10" t="s">
        <v>16</v>
      </c>
      <c r="G6041" s="10" t="s">
        <v>1139</v>
      </c>
      <c r="H6041" s="11" t="s">
        <v>1153</v>
      </c>
      <c r="I6041" s="2">
        <f t="shared" si="189"/>
        <v>1</v>
      </c>
      <c r="J6041" s="2" t="s">
        <v>11974</v>
      </c>
    </row>
    <row r="6042" spans="1:10" x14ac:dyDescent="0.25">
      <c r="A6042" s="12">
        <v>7827001123</v>
      </c>
      <c r="B6042" s="13" t="s">
        <v>11427</v>
      </c>
      <c r="C6042" s="13" t="str">
        <f>IF(B6042="","не указан"&amp;COUNTIF($A$3:$A6042,A6042),B6042)</f>
        <v>Учреждение дополнительного образования детей</v>
      </c>
      <c r="D6042" s="10" t="str">
        <f t="shared" si="188"/>
        <v>7827001123Учреждение дополнительного образования детей</v>
      </c>
      <c r="E6042" s="13"/>
      <c r="F6042" s="13" t="s">
        <v>16</v>
      </c>
      <c r="G6042" s="13" t="s">
        <v>1139</v>
      </c>
      <c r="H6042" s="14" t="s">
        <v>1184</v>
      </c>
      <c r="I6042" s="2">
        <f t="shared" si="189"/>
        <v>1</v>
      </c>
      <c r="J6042" s="2" t="s">
        <v>11974</v>
      </c>
    </row>
    <row r="6043" spans="1:10" x14ac:dyDescent="0.25">
      <c r="A6043" s="9">
        <v>7827001148</v>
      </c>
      <c r="B6043" s="13"/>
      <c r="C6043" s="13" t="str">
        <f>IF(B6043="","не указан"&amp;COUNTIF($A$3:$A6043,A6043),B6043)</f>
        <v>не указан1</v>
      </c>
      <c r="D6043" s="10" t="str">
        <f t="shared" si="188"/>
        <v>7827001148не указан1</v>
      </c>
      <c r="E6043" s="10" t="s">
        <v>5060</v>
      </c>
      <c r="F6043" s="10" t="s">
        <v>16</v>
      </c>
      <c r="G6043" s="10" t="s">
        <v>1139</v>
      </c>
      <c r="H6043" s="11" t="s">
        <v>1154</v>
      </c>
      <c r="I6043" s="2">
        <f t="shared" si="189"/>
        <v>1</v>
      </c>
      <c r="J6043" s="2" t="s">
        <v>11974</v>
      </c>
    </row>
    <row r="6044" spans="1:10" x14ac:dyDescent="0.25">
      <c r="A6044" s="12">
        <v>7827001162</v>
      </c>
      <c r="B6044" s="13"/>
      <c r="C6044" s="13" t="str">
        <f>IF(B6044="","не указан"&amp;COUNTIF($A$3:$A6044,A6044),B6044)</f>
        <v>не указан1</v>
      </c>
      <c r="D6044" s="10" t="str">
        <f t="shared" si="188"/>
        <v>7827001162не указан1</v>
      </c>
      <c r="E6044" s="13" t="s">
        <v>5772</v>
      </c>
      <c r="F6044" s="13" t="s">
        <v>16</v>
      </c>
      <c r="G6044" s="13" t="s">
        <v>1139</v>
      </c>
      <c r="H6044" s="14" t="s">
        <v>1144</v>
      </c>
      <c r="I6044" s="2">
        <f t="shared" si="189"/>
        <v>1</v>
      </c>
      <c r="J6044" s="2" t="s">
        <v>11974</v>
      </c>
    </row>
    <row r="6045" spans="1:10" x14ac:dyDescent="0.25">
      <c r="A6045" s="9">
        <v>7827001170</v>
      </c>
      <c r="B6045" s="10" t="s">
        <v>6195</v>
      </c>
      <c r="C6045" s="13" t="str">
        <f>IF(B6045="","не указан"&amp;COUNTIF($A$3:$A6045,A6045),B6045)</f>
        <v>Здание ГБОУ Школа 656</v>
      </c>
      <c r="D6045" s="10" t="str">
        <f t="shared" si="188"/>
        <v>7827001170Здание ГБОУ Школа 656</v>
      </c>
      <c r="E6045" s="10"/>
      <c r="F6045" s="10" t="s">
        <v>16</v>
      </c>
      <c r="G6045" s="10" t="s">
        <v>1139</v>
      </c>
      <c r="H6045" s="11" t="s">
        <v>1170</v>
      </c>
      <c r="I6045" s="2">
        <f t="shared" si="189"/>
        <v>2</v>
      </c>
      <c r="J6045" s="2" t="s">
        <v>11974</v>
      </c>
    </row>
    <row r="6046" spans="1:10" x14ac:dyDescent="0.25">
      <c r="A6046" s="12">
        <v>7827001170</v>
      </c>
      <c r="B6046" s="13" t="s">
        <v>10991</v>
      </c>
      <c r="C6046" s="13" t="str">
        <f>IF(B6046="","не указан"&amp;COUNTIF($A$3:$A6046,A6046),B6046)</f>
        <v>Тепловой пункт</v>
      </c>
      <c r="D6046" s="10" t="str">
        <f t="shared" si="188"/>
        <v>7827001170Тепловой пункт</v>
      </c>
      <c r="E6046" s="13" t="s">
        <v>10992</v>
      </c>
      <c r="F6046" s="13" t="s">
        <v>16</v>
      </c>
      <c r="G6046" s="13" t="s">
        <v>1139</v>
      </c>
      <c r="H6046" s="14" t="s">
        <v>1170</v>
      </c>
      <c r="I6046" s="2">
        <f t="shared" si="189"/>
        <v>1</v>
      </c>
      <c r="J6046" s="2" t="s">
        <v>11974</v>
      </c>
    </row>
    <row r="6047" spans="1:10" x14ac:dyDescent="0.25">
      <c r="A6047" s="9">
        <v>7827001187</v>
      </c>
      <c r="B6047" s="13"/>
      <c r="C6047" s="13" t="str">
        <f>IF(B6047="","не указан"&amp;COUNTIF($A$3:$A6047,A6047),B6047)</f>
        <v>не указан1</v>
      </c>
      <c r="D6047" s="10" t="str">
        <f t="shared" si="188"/>
        <v>7827001187не указан1</v>
      </c>
      <c r="E6047" s="10" t="s">
        <v>6372</v>
      </c>
      <c r="F6047" s="10" t="s">
        <v>16</v>
      </c>
      <c r="G6047" s="10" t="s">
        <v>1139</v>
      </c>
      <c r="H6047" s="11" t="s">
        <v>1156</v>
      </c>
      <c r="I6047" s="2">
        <f t="shared" si="189"/>
        <v>2</v>
      </c>
      <c r="J6047" s="2" t="s">
        <v>11974</v>
      </c>
    </row>
    <row r="6048" spans="1:10" x14ac:dyDescent="0.25">
      <c r="A6048" s="12">
        <v>7827001187</v>
      </c>
      <c r="B6048" s="13" t="s">
        <v>9743</v>
      </c>
      <c r="C6048" s="13" t="str">
        <f>IF(B6048="","не указан"&amp;COUNTIF($A$3:$A6048,A6048),B6048)</f>
        <v>Помещение дошкольного образовательного учреждения ДОУ № 30, расположенное в МКД (сведения об объеме используемых энергетических ресурсов в здании, строении, сооружении не заполняются)</v>
      </c>
      <c r="D6048" s="10" t="str">
        <f t="shared" si="188"/>
        <v>7827001187Помещение дошкольного образовательного учреждения ДОУ № 30, расположенное в МКД (сведения об объеме используемых энергетических ресурсов в здании, строении, сооружении не заполняются)</v>
      </c>
      <c r="E6048" s="13"/>
      <c r="F6048" s="13" t="s">
        <v>16</v>
      </c>
      <c r="G6048" s="13" t="s">
        <v>1139</v>
      </c>
      <c r="H6048" s="14" t="s">
        <v>1156</v>
      </c>
      <c r="I6048" s="2">
        <f t="shared" si="189"/>
        <v>1</v>
      </c>
      <c r="J6048" s="2" t="s">
        <v>11974</v>
      </c>
    </row>
    <row r="6049" spans="1:10" x14ac:dyDescent="0.25">
      <c r="A6049" s="9">
        <v>7827001204</v>
      </c>
      <c r="B6049" s="13"/>
      <c r="C6049" s="13" t="str">
        <f>IF(B6049="","не указан"&amp;COUNTIF($A$3:$A6049,A6049),B6049)</f>
        <v>не указан1</v>
      </c>
      <c r="D6049" s="10" t="str">
        <f t="shared" si="188"/>
        <v>7827001204не указан1</v>
      </c>
      <c r="E6049" s="10" t="s">
        <v>5770</v>
      </c>
      <c r="F6049" s="10" t="s">
        <v>16</v>
      </c>
      <c r="G6049" s="10" t="s">
        <v>1139</v>
      </c>
      <c r="H6049" s="11" t="s">
        <v>1150</v>
      </c>
      <c r="I6049" s="2">
        <f t="shared" si="189"/>
        <v>1</v>
      </c>
      <c r="J6049" s="2" t="s">
        <v>11974</v>
      </c>
    </row>
    <row r="6050" spans="1:10" x14ac:dyDescent="0.25">
      <c r="A6050" s="12">
        <v>7827001229</v>
      </c>
      <c r="B6050" s="13" t="s">
        <v>9718</v>
      </c>
      <c r="C6050" s="13" t="str">
        <f>IF(B6050="","не указан"&amp;COUNTIF($A$3:$A6050,A6050),B6050)</f>
        <v>Помещение ГБУ ИМЦ Курортного района Санкт-Петербурга</v>
      </c>
      <c r="D6050" s="10" t="str">
        <f t="shared" si="188"/>
        <v>7827001229Помещение ГБУ ИМЦ Курортного района Санкт-Петербурга</v>
      </c>
      <c r="E6050" s="13" t="s">
        <v>5654</v>
      </c>
      <c r="F6050" s="13" t="s">
        <v>16</v>
      </c>
      <c r="G6050" s="13" t="s">
        <v>1139</v>
      </c>
      <c r="H6050" s="14" t="s">
        <v>1175</v>
      </c>
      <c r="I6050" s="2">
        <f t="shared" si="189"/>
        <v>1</v>
      </c>
      <c r="J6050" s="2" t="s">
        <v>11974</v>
      </c>
    </row>
    <row r="6051" spans="1:10" x14ac:dyDescent="0.25">
      <c r="A6051" s="9">
        <v>7827001236</v>
      </c>
      <c r="B6051" s="10" t="s">
        <v>5683</v>
      </c>
      <c r="C6051" s="13" t="str">
        <f>IF(B6051="","не указан"&amp;COUNTIF($A$3:$A6051,A6051),B6051)</f>
        <v>дошкольная образовательная организация</v>
      </c>
      <c r="D6051" s="10" t="str">
        <f t="shared" si="188"/>
        <v>7827001236дошкольная образовательная организация</v>
      </c>
      <c r="E6051" s="10" t="s">
        <v>5684</v>
      </c>
      <c r="F6051" s="10" t="s">
        <v>16</v>
      </c>
      <c r="G6051" s="10" t="s">
        <v>1139</v>
      </c>
      <c r="H6051" s="11" t="s">
        <v>1147</v>
      </c>
      <c r="I6051" s="2">
        <f t="shared" si="189"/>
        <v>1</v>
      </c>
      <c r="J6051" s="2" t="s">
        <v>11974</v>
      </c>
    </row>
    <row r="6052" spans="1:10" x14ac:dyDescent="0.25">
      <c r="A6052" s="12">
        <v>7827001250</v>
      </c>
      <c r="B6052" s="13"/>
      <c r="C6052" s="13" t="str">
        <f>IF(B6052="","не указан"&amp;COUNTIF($A$3:$A6052,A6052),B6052)</f>
        <v>не указан1</v>
      </c>
      <c r="D6052" s="10" t="str">
        <f t="shared" si="188"/>
        <v>7827001250не указан1</v>
      </c>
      <c r="E6052" s="13" t="s">
        <v>3783</v>
      </c>
      <c r="F6052" s="13" t="s">
        <v>16</v>
      </c>
      <c r="G6052" s="13" t="s">
        <v>1139</v>
      </c>
      <c r="H6052" s="14" t="s">
        <v>1155</v>
      </c>
      <c r="I6052" s="2">
        <f t="shared" si="189"/>
        <v>5</v>
      </c>
      <c r="J6052" s="2" t="s">
        <v>11974</v>
      </c>
    </row>
    <row r="6053" spans="1:10" x14ac:dyDescent="0.25">
      <c r="A6053" s="9">
        <v>7827001250</v>
      </c>
      <c r="B6053" s="10" t="s">
        <v>5556</v>
      </c>
      <c r="C6053" s="13" t="str">
        <f>IF(B6053="","не указан"&amp;COUNTIF($A$3:$A6053,A6053),B6053)</f>
        <v>Для целей образования</v>
      </c>
      <c r="D6053" s="10" t="str">
        <f t="shared" si="188"/>
        <v>7827001250Для целей образования</v>
      </c>
      <c r="E6053" s="10" t="s">
        <v>5557</v>
      </c>
      <c r="F6053" s="10" t="s">
        <v>16</v>
      </c>
      <c r="G6053" s="10" t="s">
        <v>1139</v>
      </c>
      <c r="H6053" s="11" t="s">
        <v>1155</v>
      </c>
      <c r="I6053" s="2">
        <f t="shared" si="189"/>
        <v>4</v>
      </c>
      <c r="J6053" s="2" t="s">
        <v>11974</v>
      </c>
    </row>
    <row r="6054" spans="1:10" x14ac:dyDescent="0.25">
      <c r="A6054" s="12">
        <v>7827001250</v>
      </c>
      <c r="B6054" s="13" t="s">
        <v>5724</v>
      </c>
      <c r="C6054" s="13" t="str">
        <f>IF(B6054="","не указан"&amp;COUNTIF($A$3:$A6054,A6054),B6054)</f>
        <v>Дошкольное образование</v>
      </c>
      <c r="D6054" s="10" t="str">
        <f t="shared" si="188"/>
        <v>7827001250Дошкольное образование</v>
      </c>
      <c r="E6054" s="13"/>
      <c r="F6054" s="13" t="s">
        <v>16</v>
      </c>
      <c r="G6054" s="13" t="s">
        <v>1139</v>
      </c>
      <c r="H6054" s="14" t="s">
        <v>1155</v>
      </c>
      <c r="I6054" s="2">
        <f t="shared" si="189"/>
        <v>3</v>
      </c>
      <c r="J6054" s="2" t="s">
        <v>11974</v>
      </c>
    </row>
    <row r="6055" spans="1:10" x14ac:dyDescent="0.25">
      <c r="A6055" s="9">
        <v>7827001250</v>
      </c>
      <c r="B6055" s="13"/>
      <c r="C6055" s="13" t="str">
        <f>IF(B6055="","не указан"&amp;COUNTIF($A$3:$A6055,A6055),B6055)</f>
        <v>не указан4</v>
      </c>
      <c r="D6055" s="10" t="str">
        <f t="shared" si="188"/>
        <v>7827001250не указан4</v>
      </c>
      <c r="E6055" s="10" t="s">
        <v>7892</v>
      </c>
      <c r="F6055" s="10" t="s">
        <v>16</v>
      </c>
      <c r="G6055" s="10" t="s">
        <v>1139</v>
      </c>
      <c r="H6055" s="11" t="s">
        <v>1155</v>
      </c>
      <c r="I6055" s="2">
        <f t="shared" si="189"/>
        <v>2</v>
      </c>
      <c r="J6055" s="2" t="s">
        <v>11974</v>
      </c>
    </row>
    <row r="6056" spans="1:10" x14ac:dyDescent="0.25">
      <c r="A6056" s="12">
        <v>7827001250</v>
      </c>
      <c r="B6056" s="13"/>
      <c r="C6056" s="13" t="str">
        <f>IF(B6056="","не указан"&amp;COUNTIF($A$3:$A6056,A6056),B6056)</f>
        <v>не указан5</v>
      </c>
      <c r="D6056" s="10" t="str">
        <f t="shared" si="188"/>
        <v>7827001250не указан5</v>
      </c>
      <c r="E6056" s="13" t="s">
        <v>10278</v>
      </c>
      <c r="F6056" s="13" t="s">
        <v>16</v>
      </c>
      <c r="G6056" s="13" t="s">
        <v>1139</v>
      </c>
      <c r="H6056" s="14" t="s">
        <v>1155</v>
      </c>
      <c r="I6056" s="2">
        <f t="shared" si="189"/>
        <v>1</v>
      </c>
      <c r="J6056" s="2" t="s">
        <v>11974</v>
      </c>
    </row>
    <row r="6057" spans="1:10" x14ac:dyDescent="0.25">
      <c r="A6057" s="9">
        <v>7827001268</v>
      </c>
      <c r="B6057" s="13"/>
      <c r="C6057" s="13" t="str">
        <f>IF(B6057="","не указан"&amp;COUNTIF($A$3:$A6057,A6057),B6057)</f>
        <v>не указан1</v>
      </c>
      <c r="D6057" s="10" t="str">
        <f t="shared" si="188"/>
        <v>7827001268не указан1</v>
      </c>
      <c r="E6057" s="10" t="s">
        <v>7527</v>
      </c>
      <c r="F6057" s="10" t="s">
        <v>16</v>
      </c>
      <c r="G6057" s="10" t="s">
        <v>1139</v>
      </c>
      <c r="H6057" s="11" t="s">
        <v>1160</v>
      </c>
      <c r="I6057" s="2">
        <f t="shared" si="189"/>
        <v>1</v>
      </c>
      <c r="J6057" s="2" t="s">
        <v>11974</v>
      </c>
    </row>
    <row r="6058" spans="1:10" x14ac:dyDescent="0.25">
      <c r="A6058" s="12">
        <v>7827001282</v>
      </c>
      <c r="B6058" s="13" t="s">
        <v>10566</v>
      </c>
      <c r="C6058" s="13" t="str">
        <f>IF(B6058="","не указан"&amp;COUNTIF($A$3:$A6058,A6058),B6058)</f>
        <v>СПБ ГБУ ДО "Детская школа искусств №13 Курортного района"</v>
      </c>
      <c r="D6058" s="10" t="str">
        <f t="shared" si="188"/>
        <v>7827001282СПБ ГБУ ДО "Детская школа искусств №13 Курортного района"</v>
      </c>
      <c r="E6058" s="13" t="s">
        <v>10567</v>
      </c>
      <c r="F6058" s="13" t="s">
        <v>16</v>
      </c>
      <c r="G6058" s="13" t="s">
        <v>1139</v>
      </c>
      <c r="H6058" s="14" t="s">
        <v>1185</v>
      </c>
      <c r="I6058" s="2">
        <f t="shared" si="189"/>
        <v>1</v>
      </c>
      <c r="J6058" s="2" t="s">
        <v>11974</v>
      </c>
    </row>
    <row r="6059" spans="1:10" x14ac:dyDescent="0.25">
      <c r="A6059" s="9">
        <v>7827001290</v>
      </c>
      <c r="B6059" s="13"/>
      <c r="C6059" s="13" t="str">
        <f>IF(B6059="","не указан"&amp;COUNTIF($A$3:$A6059,A6059),B6059)</f>
        <v>не указан1</v>
      </c>
      <c r="D6059" s="10" t="str">
        <f t="shared" si="188"/>
        <v>7827001290не указан1</v>
      </c>
      <c r="E6059" s="10" t="s">
        <v>8033</v>
      </c>
      <c r="F6059" s="10" t="s">
        <v>16</v>
      </c>
      <c r="G6059" s="10" t="s">
        <v>1139</v>
      </c>
      <c r="H6059" s="11" t="s">
        <v>1157</v>
      </c>
      <c r="I6059" s="2">
        <f t="shared" si="189"/>
        <v>1</v>
      </c>
      <c r="J6059" s="2" t="s">
        <v>11974</v>
      </c>
    </row>
    <row r="6060" spans="1:10" x14ac:dyDescent="0.25">
      <c r="A6060" s="12">
        <v>7827001317</v>
      </c>
      <c r="B6060" s="13" t="s">
        <v>5748</v>
      </c>
      <c r="C6060" s="13" t="str">
        <f>IF(B6060="","не указан"&amp;COUNTIF($A$3:$A6060,A6060),B6060)</f>
        <v>дошкольное образовательное учреждение</v>
      </c>
      <c r="D6060" s="10" t="str">
        <f t="shared" si="188"/>
        <v>7827001317дошкольное образовательное учреждение</v>
      </c>
      <c r="E6060" s="13"/>
      <c r="F6060" s="13" t="s">
        <v>16</v>
      </c>
      <c r="G6060" s="13" t="s">
        <v>1139</v>
      </c>
      <c r="H6060" s="14" t="s">
        <v>1151</v>
      </c>
      <c r="I6060" s="2">
        <f t="shared" si="189"/>
        <v>2</v>
      </c>
      <c r="J6060" s="2" t="s">
        <v>11974</v>
      </c>
    </row>
    <row r="6061" spans="1:10" x14ac:dyDescent="0.25">
      <c r="A6061" s="9">
        <v>7827001317</v>
      </c>
      <c r="B6061" s="13"/>
      <c r="C6061" s="13" t="str">
        <f>IF(B6061="","не указан"&amp;COUNTIF($A$3:$A6061,A6061),B6061)</f>
        <v>не указан2</v>
      </c>
      <c r="D6061" s="10" t="str">
        <f t="shared" si="188"/>
        <v>7827001317не указан2</v>
      </c>
      <c r="E6061" s="10" t="s">
        <v>5771</v>
      </c>
      <c r="F6061" s="10" t="s">
        <v>16</v>
      </c>
      <c r="G6061" s="10" t="s">
        <v>1139</v>
      </c>
      <c r="H6061" s="11" t="s">
        <v>1151</v>
      </c>
      <c r="I6061" s="2">
        <f t="shared" si="189"/>
        <v>1</v>
      </c>
      <c r="J6061" s="2" t="s">
        <v>11974</v>
      </c>
    </row>
    <row r="6062" spans="1:10" x14ac:dyDescent="0.25">
      <c r="A6062" s="12">
        <v>7827001349</v>
      </c>
      <c r="B6062" s="13" t="s">
        <v>6905</v>
      </c>
      <c r="C6062" s="13" t="str">
        <f>IF(B6062="","не указан"&amp;COUNTIF($A$3:$A6062,A6062),B6062)</f>
        <v>Корпус команд</v>
      </c>
      <c r="D6062" s="10" t="str">
        <f t="shared" si="188"/>
        <v>7827001349Корпус команд</v>
      </c>
      <c r="E6062" s="13" t="s">
        <v>6906</v>
      </c>
      <c r="F6062" s="13" t="s">
        <v>16</v>
      </c>
      <c r="G6062" s="13" t="s">
        <v>1139</v>
      </c>
      <c r="H6062" s="14" t="s">
        <v>1177</v>
      </c>
      <c r="I6062" s="2">
        <f t="shared" si="189"/>
        <v>6</v>
      </c>
      <c r="J6062" s="2" t="s">
        <v>11974</v>
      </c>
    </row>
    <row r="6063" spans="1:10" x14ac:dyDescent="0.25">
      <c r="A6063" s="9">
        <v>7827001349</v>
      </c>
      <c r="B6063" s="10" t="s">
        <v>6988</v>
      </c>
      <c r="C6063" s="13" t="str">
        <f>IF(B6063="","не указан"&amp;COUNTIF($A$3:$A6063,A6063),B6063)</f>
        <v>КПП-1</v>
      </c>
      <c r="D6063" s="10" t="str">
        <f t="shared" si="188"/>
        <v>7827001349КПП-1</v>
      </c>
      <c r="E6063" s="10" t="s">
        <v>6989</v>
      </c>
      <c r="F6063" s="10" t="s">
        <v>16</v>
      </c>
      <c r="G6063" s="10" t="s">
        <v>1139</v>
      </c>
      <c r="H6063" s="11" t="s">
        <v>1177</v>
      </c>
      <c r="I6063" s="2">
        <f t="shared" si="189"/>
        <v>5</v>
      </c>
      <c r="J6063" s="2" t="s">
        <v>11974</v>
      </c>
    </row>
    <row r="6064" spans="1:10" x14ac:dyDescent="0.25">
      <c r="A6064" s="12">
        <v>7827001349</v>
      </c>
      <c r="B6064" s="13" t="s">
        <v>6990</v>
      </c>
      <c r="C6064" s="13" t="str">
        <f>IF(B6064="","не указан"&amp;COUNTIF($A$3:$A6064,A6064),B6064)</f>
        <v>КПП-2</v>
      </c>
      <c r="D6064" s="10" t="str">
        <f t="shared" si="188"/>
        <v>7827001349КПП-2</v>
      </c>
      <c r="E6064" s="13" t="s">
        <v>6991</v>
      </c>
      <c r="F6064" s="13" t="s">
        <v>16</v>
      </c>
      <c r="G6064" s="13" t="s">
        <v>1139</v>
      </c>
      <c r="H6064" s="14" t="s">
        <v>1177</v>
      </c>
      <c r="I6064" s="2">
        <f t="shared" si="189"/>
        <v>4</v>
      </c>
      <c r="J6064" s="2" t="s">
        <v>11974</v>
      </c>
    </row>
    <row r="6065" spans="1:10" x14ac:dyDescent="0.25">
      <c r="A6065" s="9">
        <v>7827001349</v>
      </c>
      <c r="B6065" s="10" t="s">
        <v>9892</v>
      </c>
      <c r="C6065" s="13" t="str">
        <f>IF(B6065="","не указан"&amp;COUNTIF($A$3:$A6065,A6065),B6065)</f>
        <v>Пресс-цетр с буфетом</v>
      </c>
      <c r="D6065" s="10" t="str">
        <f t="shared" si="188"/>
        <v>7827001349Пресс-цетр с буфетом</v>
      </c>
      <c r="E6065" s="10" t="s">
        <v>9893</v>
      </c>
      <c r="F6065" s="10" t="s">
        <v>16</v>
      </c>
      <c r="G6065" s="10" t="s">
        <v>1139</v>
      </c>
      <c r="H6065" s="11" t="s">
        <v>1177</v>
      </c>
      <c r="I6065" s="2">
        <f t="shared" si="189"/>
        <v>3</v>
      </c>
      <c r="J6065" s="2" t="s">
        <v>11974</v>
      </c>
    </row>
    <row r="6066" spans="1:10" x14ac:dyDescent="0.25">
      <c r="A6066" s="12">
        <v>7827001349</v>
      </c>
      <c r="B6066" s="13"/>
      <c r="C6066" s="13" t="str">
        <f>IF(B6066="","не указан"&amp;COUNTIF($A$3:$A6066,A6066),B6066)</f>
        <v>не указан5</v>
      </c>
      <c r="D6066" s="10" t="str">
        <f t="shared" si="188"/>
        <v>7827001349не указан5</v>
      </c>
      <c r="E6066" s="13" t="s">
        <v>10719</v>
      </c>
      <c r="F6066" s="13" t="s">
        <v>16</v>
      </c>
      <c r="G6066" s="13" t="s">
        <v>1139</v>
      </c>
      <c r="H6066" s="14" t="s">
        <v>1177</v>
      </c>
      <c r="I6066" s="2">
        <f t="shared" si="189"/>
        <v>2</v>
      </c>
      <c r="J6066" s="2" t="s">
        <v>11974</v>
      </c>
    </row>
    <row r="6067" spans="1:10" x14ac:dyDescent="0.25">
      <c r="A6067" s="9">
        <v>7827001349</v>
      </c>
      <c r="B6067" s="13"/>
      <c r="C6067" s="13" t="str">
        <f>IF(B6067="","не указан"&amp;COUNTIF($A$3:$A6067,A6067),B6067)</f>
        <v>не указан6</v>
      </c>
      <c r="D6067" s="10" t="str">
        <f t="shared" si="188"/>
        <v>7827001349не указан6</v>
      </c>
      <c r="E6067" s="10" t="s">
        <v>11005</v>
      </c>
      <c r="F6067" s="10" t="s">
        <v>16</v>
      </c>
      <c r="G6067" s="10" t="s">
        <v>1139</v>
      </c>
      <c r="H6067" s="11" t="s">
        <v>1177</v>
      </c>
      <c r="I6067" s="2">
        <f t="shared" si="189"/>
        <v>1</v>
      </c>
      <c r="J6067" s="2" t="s">
        <v>11974</v>
      </c>
    </row>
    <row r="6068" spans="1:10" x14ac:dyDescent="0.25">
      <c r="A6068" s="12">
        <v>7827001363</v>
      </c>
      <c r="B6068" s="13"/>
      <c r="C6068" s="13" t="str">
        <f>IF(B6068="","не указан"&amp;COUNTIF($A$3:$A6068,A6068),B6068)</f>
        <v>не указан1</v>
      </c>
      <c r="D6068" s="10" t="str">
        <f t="shared" si="188"/>
        <v>7827001363не указан1</v>
      </c>
      <c r="E6068" s="13" t="s">
        <v>8157</v>
      </c>
      <c r="F6068" s="13" t="s">
        <v>16</v>
      </c>
      <c r="G6068" s="13" t="s">
        <v>1139</v>
      </c>
      <c r="H6068" s="14" t="s">
        <v>1173</v>
      </c>
      <c r="I6068" s="2">
        <f t="shared" si="189"/>
        <v>2</v>
      </c>
      <c r="J6068" s="2" t="s">
        <v>11974</v>
      </c>
    </row>
    <row r="6069" spans="1:10" x14ac:dyDescent="0.25">
      <c r="A6069" s="9">
        <v>7827001363</v>
      </c>
      <c r="B6069" s="13"/>
      <c r="C6069" s="13" t="str">
        <f>IF(B6069="","не указан"&amp;COUNTIF($A$3:$A6069,A6069),B6069)</f>
        <v>не указан2</v>
      </c>
      <c r="D6069" s="10" t="str">
        <f t="shared" si="188"/>
        <v>7827001363не указан2</v>
      </c>
      <c r="E6069" s="10"/>
      <c r="F6069" s="10" t="s">
        <v>16</v>
      </c>
      <c r="G6069" s="10" t="s">
        <v>1139</v>
      </c>
      <c r="H6069" s="11" t="s">
        <v>1173</v>
      </c>
      <c r="I6069" s="2">
        <f t="shared" si="189"/>
        <v>1</v>
      </c>
      <c r="J6069" s="2" t="s">
        <v>11974</v>
      </c>
    </row>
    <row r="6070" spans="1:10" x14ac:dyDescent="0.25">
      <c r="A6070" s="12">
        <v>7827001395</v>
      </c>
      <c r="B6070" s="13" t="s">
        <v>6186</v>
      </c>
      <c r="C6070" s="13" t="str">
        <f>IF(B6070="","не указан"&amp;COUNTIF($A$3:$A6070,A6070),B6070)</f>
        <v>Здание ГБДОУ № 19 Курортного района СПб</v>
      </c>
      <c r="D6070" s="10" t="str">
        <f t="shared" si="188"/>
        <v>7827001395Здание ГБДОУ № 19 Курортного района СПб</v>
      </c>
      <c r="E6070" s="13" t="s">
        <v>6187</v>
      </c>
      <c r="F6070" s="13" t="s">
        <v>16</v>
      </c>
      <c r="G6070" s="13" t="s">
        <v>1139</v>
      </c>
      <c r="H6070" s="14" t="s">
        <v>1146</v>
      </c>
      <c r="I6070" s="2">
        <f t="shared" si="189"/>
        <v>1</v>
      </c>
      <c r="J6070" s="2" t="s">
        <v>11974</v>
      </c>
    </row>
    <row r="6071" spans="1:10" x14ac:dyDescent="0.25">
      <c r="A6071" s="9">
        <v>7827001469</v>
      </c>
      <c r="B6071" s="10" t="s">
        <v>7948</v>
      </c>
      <c r="C6071" s="13" t="str">
        <f>IF(B6071="","не указан"&amp;COUNTIF($A$3:$A6071,A6071),B6071)</f>
        <v>образовательная организация</v>
      </c>
      <c r="D6071" s="10" t="str">
        <f t="shared" si="188"/>
        <v>7827001469образовательная организация</v>
      </c>
      <c r="E6071" s="10" t="s">
        <v>7949</v>
      </c>
      <c r="F6071" s="10" t="s">
        <v>16</v>
      </c>
      <c r="G6071" s="10" t="s">
        <v>1139</v>
      </c>
      <c r="H6071" s="11" t="s">
        <v>1161</v>
      </c>
      <c r="I6071" s="2">
        <f t="shared" si="189"/>
        <v>1</v>
      </c>
      <c r="J6071" s="2" t="s">
        <v>11974</v>
      </c>
    </row>
    <row r="6072" spans="1:10" x14ac:dyDescent="0.25">
      <c r="A6072" s="12">
        <v>7827001476</v>
      </c>
      <c r="B6072" s="13" t="s">
        <v>6184</v>
      </c>
      <c r="C6072" s="13" t="str">
        <f>IF(B6072="","не указан"&amp;COUNTIF($A$3:$A6072,A6072),B6072)</f>
        <v>Здание ГБДОУ № 13 комбинированного вида Курортного района СПб</v>
      </c>
      <c r="D6072" s="10" t="str">
        <f t="shared" si="188"/>
        <v>7827001476Здание ГБДОУ № 13 комбинированного вида Курортного района СПб</v>
      </c>
      <c r="E6072" s="13" t="s">
        <v>6185</v>
      </c>
      <c r="F6072" s="13" t="s">
        <v>16</v>
      </c>
      <c r="G6072" s="13" t="s">
        <v>1139</v>
      </c>
      <c r="H6072" s="14" t="s">
        <v>1141</v>
      </c>
      <c r="I6072" s="2">
        <f t="shared" si="189"/>
        <v>1</v>
      </c>
      <c r="J6072" s="2" t="s">
        <v>11974</v>
      </c>
    </row>
    <row r="6073" spans="1:10" x14ac:dyDescent="0.25">
      <c r="A6073" s="9">
        <v>7827001490</v>
      </c>
      <c r="B6073" s="13"/>
      <c r="C6073" s="13" t="str">
        <f>IF(B6073="","не указан"&amp;COUNTIF($A$3:$A6073,A6073),B6073)</f>
        <v>не указан1</v>
      </c>
      <c r="D6073" s="10" t="str">
        <f t="shared" si="188"/>
        <v>7827001490не указан1</v>
      </c>
      <c r="E6073" s="10" t="s">
        <v>5654</v>
      </c>
      <c r="F6073" s="10" t="s">
        <v>16</v>
      </c>
      <c r="G6073" s="10" t="s">
        <v>1139</v>
      </c>
      <c r="H6073" s="11" t="s">
        <v>1174</v>
      </c>
      <c r="I6073" s="2">
        <f t="shared" si="189"/>
        <v>1</v>
      </c>
      <c r="J6073" s="2" t="s">
        <v>11974</v>
      </c>
    </row>
    <row r="6074" spans="1:10" x14ac:dyDescent="0.25">
      <c r="A6074" s="12">
        <v>7827001500</v>
      </c>
      <c r="B6074" s="13"/>
      <c r="C6074" s="13" t="str">
        <f>IF(B6074="","не указан"&amp;COUNTIF($A$3:$A6074,A6074),B6074)</f>
        <v>не указан1</v>
      </c>
      <c r="D6074" s="10" t="str">
        <f t="shared" si="188"/>
        <v>7827001500не указан1</v>
      </c>
      <c r="E6074" s="13"/>
      <c r="F6074" s="13" t="s">
        <v>16</v>
      </c>
      <c r="G6074" s="13" t="s">
        <v>1139</v>
      </c>
      <c r="H6074" s="14" t="s">
        <v>1165</v>
      </c>
      <c r="I6074" s="2">
        <f t="shared" si="189"/>
        <v>1</v>
      </c>
      <c r="J6074" s="2" t="s">
        <v>11974</v>
      </c>
    </row>
    <row r="6075" spans="1:10" x14ac:dyDescent="0.25">
      <c r="A6075" s="9">
        <v>7827001518</v>
      </c>
      <c r="B6075" s="13"/>
      <c r="C6075" s="13" t="str">
        <f>IF(B6075="","не указан"&amp;COUNTIF($A$3:$A6075,A6075),B6075)</f>
        <v>не указан1</v>
      </c>
      <c r="D6075" s="10" t="str">
        <f t="shared" si="188"/>
        <v>7827001518не указан1</v>
      </c>
      <c r="E6075" s="10" t="s">
        <v>7583</v>
      </c>
      <c r="F6075" s="10" t="s">
        <v>16</v>
      </c>
      <c r="G6075" s="10" t="s">
        <v>1139</v>
      </c>
      <c r="H6075" s="11" t="s">
        <v>1148</v>
      </c>
      <c r="I6075" s="2">
        <f t="shared" si="189"/>
        <v>1</v>
      </c>
      <c r="J6075" s="2" t="s">
        <v>11974</v>
      </c>
    </row>
    <row r="6076" spans="1:10" x14ac:dyDescent="0.25">
      <c r="A6076" s="12">
        <v>7827001525</v>
      </c>
      <c r="B6076" s="13"/>
      <c r="C6076" s="13" t="str">
        <f>IF(B6076="","не указан"&amp;COUNTIF($A$3:$A6076,A6076),B6076)</f>
        <v>не указан1</v>
      </c>
      <c r="D6076" s="10" t="str">
        <f t="shared" si="188"/>
        <v>7827001525не указан1</v>
      </c>
      <c r="E6076" s="13" t="s">
        <v>8287</v>
      </c>
      <c r="F6076" s="13" t="s">
        <v>16</v>
      </c>
      <c r="G6076" s="13" t="s">
        <v>1139</v>
      </c>
      <c r="H6076" s="14" t="s">
        <v>1167</v>
      </c>
      <c r="I6076" s="2">
        <f t="shared" si="189"/>
        <v>1</v>
      </c>
      <c r="J6076" s="2" t="s">
        <v>11974</v>
      </c>
    </row>
    <row r="6077" spans="1:10" x14ac:dyDescent="0.25">
      <c r="A6077" s="9">
        <v>7827001532</v>
      </c>
      <c r="B6077" s="13"/>
      <c r="C6077" s="13" t="str">
        <f>IF(B6077="","не указан"&amp;COUNTIF($A$3:$A6077,A6077),B6077)</f>
        <v>не указан1</v>
      </c>
      <c r="D6077" s="10" t="str">
        <f t="shared" si="188"/>
        <v>7827001532не указан1</v>
      </c>
      <c r="E6077" s="10" t="s">
        <v>8010</v>
      </c>
      <c r="F6077" s="10" t="s">
        <v>16</v>
      </c>
      <c r="G6077" s="10" t="s">
        <v>1139</v>
      </c>
      <c r="H6077" s="11" t="s">
        <v>1166</v>
      </c>
      <c r="I6077" s="2">
        <f t="shared" si="189"/>
        <v>1</v>
      </c>
      <c r="J6077" s="2" t="s">
        <v>11974</v>
      </c>
    </row>
    <row r="6078" spans="1:10" x14ac:dyDescent="0.25">
      <c r="A6078" s="12">
        <v>7827001540</v>
      </c>
      <c r="B6078" s="13" t="s">
        <v>10110</v>
      </c>
      <c r="C6078" s="13" t="str">
        <f>IF(B6078="","не указан"&amp;COUNTIF($A$3:$A6078,A6078),B6078)</f>
        <v>Санкт-Петербургское государственное бюджетное учреждение "Подростково-молодежный центра Курортного района "Молодость"</v>
      </c>
      <c r="D6078" s="10" t="str">
        <f t="shared" si="188"/>
        <v>7827001540Санкт-Петербургское государственное бюджетное учреждение "Подростково-молодежный центра Курортного района "Молодость"</v>
      </c>
      <c r="E6078" s="13"/>
      <c r="F6078" s="13" t="s">
        <v>16</v>
      </c>
      <c r="G6078" s="13" t="s">
        <v>1139</v>
      </c>
      <c r="H6078" s="14" t="s">
        <v>1180</v>
      </c>
      <c r="I6078" s="2">
        <f t="shared" si="189"/>
        <v>1</v>
      </c>
      <c r="J6078" s="2" t="s">
        <v>11974</v>
      </c>
    </row>
    <row r="6079" spans="1:10" x14ac:dyDescent="0.25">
      <c r="A6079" s="9">
        <v>7827001557</v>
      </c>
      <c r="B6079" s="13"/>
      <c r="C6079" s="13" t="str">
        <f>IF(B6079="","не указан"&amp;COUNTIF($A$3:$A6079,A6079),B6079)</f>
        <v>не указан1</v>
      </c>
      <c r="D6079" s="10" t="str">
        <f t="shared" si="188"/>
        <v>7827001557не указан1</v>
      </c>
      <c r="E6079" s="10" t="s">
        <v>3018</v>
      </c>
      <c r="F6079" s="10" t="s">
        <v>16</v>
      </c>
      <c r="G6079" s="10" t="s">
        <v>1139</v>
      </c>
      <c r="H6079" s="11" t="s">
        <v>1176</v>
      </c>
      <c r="I6079" s="2">
        <f t="shared" si="189"/>
        <v>17</v>
      </c>
      <c r="J6079" s="2" t="s">
        <v>11974</v>
      </c>
    </row>
    <row r="6080" spans="1:10" x14ac:dyDescent="0.25">
      <c r="A6080" s="12">
        <v>7827001557</v>
      </c>
      <c r="B6080" s="13"/>
      <c r="C6080" s="13" t="str">
        <f>IF(B6080="","не указан"&amp;COUNTIF($A$3:$A6080,A6080),B6080)</f>
        <v>не указан2</v>
      </c>
      <c r="D6080" s="10" t="str">
        <f t="shared" si="188"/>
        <v>7827001557не указан2</v>
      </c>
      <c r="E6080" s="13" t="s">
        <v>3026</v>
      </c>
      <c r="F6080" s="13" t="s">
        <v>16</v>
      </c>
      <c r="G6080" s="13" t="s">
        <v>1139</v>
      </c>
      <c r="H6080" s="14" t="s">
        <v>1176</v>
      </c>
      <c r="I6080" s="2">
        <f t="shared" si="189"/>
        <v>16</v>
      </c>
      <c r="J6080" s="2" t="s">
        <v>11974</v>
      </c>
    </row>
    <row r="6081" spans="1:10" x14ac:dyDescent="0.25">
      <c r="A6081" s="9">
        <v>7827001557</v>
      </c>
      <c r="B6081" s="13"/>
      <c r="C6081" s="13" t="str">
        <f>IF(B6081="","не указан"&amp;COUNTIF($A$3:$A6081,A6081),B6081)</f>
        <v>не указан3</v>
      </c>
      <c r="D6081" s="10" t="str">
        <f t="shared" si="188"/>
        <v>7827001557не указан3</v>
      </c>
      <c r="E6081" s="10" t="s">
        <v>3035</v>
      </c>
      <c r="F6081" s="10" t="s">
        <v>16</v>
      </c>
      <c r="G6081" s="10" t="s">
        <v>1139</v>
      </c>
      <c r="H6081" s="11" t="s">
        <v>1176</v>
      </c>
      <c r="I6081" s="2">
        <f t="shared" si="189"/>
        <v>15</v>
      </c>
      <c r="J6081" s="2" t="s">
        <v>11974</v>
      </c>
    </row>
    <row r="6082" spans="1:10" x14ac:dyDescent="0.25">
      <c r="A6082" s="12">
        <v>7827001557</v>
      </c>
      <c r="B6082" s="13"/>
      <c r="C6082" s="13" t="str">
        <f>IF(B6082="","не указан"&amp;COUNTIF($A$3:$A6082,A6082),B6082)</f>
        <v>не указан4</v>
      </c>
      <c r="D6082" s="10" t="str">
        <f t="shared" si="188"/>
        <v>7827001557не указан4</v>
      </c>
      <c r="E6082" s="13" t="s">
        <v>3036</v>
      </c>
      <c r="F6082" s="13" t="s">
        <v>16</v>
      </c>
      <c r="G6082" s="13" t="s">
        <v>1139</v>
      </c>
      <c r="H6082" s="14" t="s">
        <v>1176</v>
      </c>
      <c r="I6082" s="2">
        <f t="shared" si="189"/>
        <v>14</v>
      </c>
      <c r="J6082" s="2" t="s">
        <v>11974</v>
      </c>
    </row>
    <row r="6083" spans="1:10" x14ac:dyDescent="0.25">
      <c r="A6083" s="9">
        <v>7827001557</v>
      </c>
      <c r="B6083" s="10" t="s">
        <v>3267</v>
      </c>
      <c r="C6083" s="13" t="str">
        <f>IF(B6083="","не указан"&amp;COUNTIF($A$3:$A6083,A6083),B6083)</f>
        <v>Арендное помещение</v>
      </c>
      <c r="D6083" s="10" t="str">
        <f t="shared" si="188"/>
        <v>7827001557Арендное помещение</v>
      </c>
      <c r="E6083" s="10" t="s">
        <v>3268</v>
      </c>
      <c r="F6083" s="10" t="s">
        <v>16</v>
      </c>
      <c r="G6083" s="10" t="s">
        <v>1139</v>
      </c>
      <c r="H6083" s="11" t="s">
        <v>1176</v>
      </c>
      <c r="I6083" s="2">
        <f t="shared" si="189"/>
        <v>13</v>
      </c>
      <c r="J6083" s="2" t="s">
        <v>11974</v>
      </c>
    </row>
    <row r="6084" spans="1:10" x14ac:dyDescent="0.25">
      <c r="A6084" s="12">
        <v>7827001557</v>
      </c>
      <c r="B6084" s="13"/>
      <c r="C6084" s="13" t="str">
        <f>IF(B6084="","не указан"&amp;COUNTIF($A$3:$A6084,A6084),B6084)</f>
        <v>не указан6</v>
      </c>
      <c r="D6084" s="10" t="str">
        <f t="shared" ref="D6084:D6147" si="190">A6084&amp;C6084</f>
        <v>7827001557не указан6</v>
      </c>
      <c r="E6084" s="13" t="s">
        <v>3784</v>
      </c>
      <c r="F6084" s="13" t="s">
        <v>16</v>
      </c>
      <c r="G6084" s="13" t="s">
        <v>1139</v>
      </c>
      <c r="H6084" s="14" t="s">
        <v>1176</v>
      </c>
      <c r="I6084" s="2">
        <f t="shared" ref="I6084:I6147" si="191">COUNTIF(A6084:A12815,A6084)</f>
        <v>12</v>
      </c>
      <c r="J6084" s="2" t="s">
        <v>11974</v>
      </c>
    </row>
    <row r="6085" spans="1:10" x14ac:dyDescent="0.25">
      <c r="A6085" s="9">
        <v>7827001557</v>
      </c>
      <c r="B6085" s="10" t="s">
        <v>5383</v>
      </c>
      <c r="C6085" s="13" t="str">
        <f>IF(B6085="","не указан"&amp;COUNTIF($A$3:$A6085,A6085),B6085)</f>
        <v>Детский спальный корпус № 2</v>
      </c>
      <c r="D6085" s="10" t="str">
        <f t="shared" si="190"/>
        <v>7827001557Детский спальный корпус № 2</v>
      </c>
      <c r="E6085" s="10" t="s">
        <v>5384</v>
      </c>
      <c r="F6085" s="10" t="s">
        <v>16</v>
      </c>
      <c r="G6085" s="10" t="s">
        <v>1139</v>
      </c>
      <c r="H6085" s="11" t="s">
        <v>1176</v>
      </c>
      <c r="I6085" s="2">
        <f t="shared" si="191"/>
        <v>11</v>
      </c>
      <c r="J6085" s="2" t="s">
        <v>11974</v>
      </c>
    </row>
    <row r="6086" spans="1:10" x14ac:dyDescent="0.25">
      <c r="A6086" s="12">
        <v>7827001557</v>
      </c>
      <c r="B6086" s="13" t="s">
        <v>5385</v>
      </c>
      <c r="C6086" s="13" t="str">
        <f>IF(B6086="","не указан"&amp;COUNTIF($A$3:$A6086,A6086),B6086)</f>
        <v>Детский спальный корпус № 6</v>
      </c>
      <c r="D6086" s="10" t="str">
        <f t="shared" si="190"/>
        <v>7827001557Детский спальный корпус № 6</v>
      </c>
      <c r="E6086" s="13" t="s">
        <v>5386</v>
      </c>
      <c r="F6086" s="13" t="s">
        <v>16</v>
      </c>
      <c r="G6086" s="13" t="s">
        <v>1139</v>
      </c>
      <c r="H6086" s="14" t="s">
        <v>1176</v>
      </c>
      <c r="I6086" s="2">
        <f t="shared" si="191"/>
        <v>10</v>
      </c>
      <c r="J6086" s="2" t="s">
        <v>11974</v>
      </c>
    </row>
    <row r="6087" spans="1:10" x14ac:dyDescent="0.25">
      <c r="A6087" s="9">
        <v>7827001557</v>
      </c>
      <c r="B6087" s="10" t="s">
        <v>5387</v>
      </c>
      <c r="C6087" s="13" t="str">
        <f>IF(B6087="","не указан"&amp;COUNTIF($A$3:$A6087,A6087),B6087)</f>
        <v>Детский спальный корпус №3</v>
      </c>
      <c r="D6087" s="10" t="str">
        <f t="shared" si="190"/>
        <v>7827001557Детский спальный корпус №3</v>
      </c>
      <c r="E6087" s="10" t="s">
        <v>5388</v>
      </c>
      <c r="F6087" s="10" t="s">
        <v>16</v>
      </c>
      <c r="G6087" s="10" t="s">
        <v>1139</v>
      </c>
      <c r="H6087" s="11" t="s">
        <v>1176</v>
      </c>
      <c r="I6087" s="2">
        <f t="shared" si="191"/>
        <v>9</v>
      </c>
      <c r="J6087" s="2" t="s">
        <v>11974</v>
      </c>
    </row>
    <row r="6088" spans="1:10" x14ac:dyDescent="0.25">
      <c r="A6088" s="12">
        <v>7827001557</v>
      </c>
      <c r="B6088" s="13" t="s">
        <v>5389</v>
      </c>
      <c r="C6088" s="13" t="str">
        <f>IF(B6088="","не указан"&amp;COUNTIF($A$3:$A6088,A6088),B6088)</f>
        <v>Детский спальный корпус №5</v>
      </c>
      <c r="D6088" s="10" t="str">
        <f t="shared" si="190"/>
        <v>7827001557Детский спальный корпус №5</v>
      </c>
      <c r="E6088" s="13" t="s">
        <v>5390</v>
      </c>
      <c r="F6088" s="13" t="s">
        <v>16</v>
      </c>
      <c r="G6088" s="13" t="s">
        <v>1139</v>
      </c>
      <c r="H6088" s="14" t="s">
        <v>1176</v>
      </c>
      <c r="I6088" s="2">
        <f t="shared" si="191"/>
        <v>8</v>
      </c>
      <c r="J6088" s="2" t="s">
        <v>11974</v>
      </c>
    </row>
    <row r="6089" spans="1:10" x14ac:dyDescent="0.25">
      <c r="A6089" s="9">
        <v>7827001557</v>
      </c>
      <c r="B6089" s="10" t="s">
        <v>5616</v>
      </c>
      <c r="C6089" s="13" t="str">
        <f>IF(B6089="","не указан"&amp;COUNTIF($A$3:$A6089,A6089),B6089)</f>
        <v>Дом обслуживающего персонала № 9</v>
      </c>
      <c r="D6089" s="10" t="str">
        <f t="shared" si="190"/>
        <v>7827001557Дом обслуживающего персонала № 9</v>
      </c>
      <c r="E6089" s="10" t="s">
        <v>5617</v>
      </c>
      <c r="F6089" s="10" t="s">
        <v>16</v>
      </c>
      <c r="G6089" s="10" t="s">
        <v>1139</v>
      </c>
      <c r="H6089" s="11" t="s">
        <v>1176</v>
      </c>
      <c r="I6089" s="2">
        <f t="shared" si="191"/>
        <v>7</v>
      </c>
      <c r="J6089" s="2" t="s">
        <v>11974</v>
      </c>
    </row>
    <row r="6090" spans="1:10" x14ac:dyDescent="0.25">
      <c r="A6090" s="12">
        <v>7827001557</v>
      </c>
      <c r="B6090" s="13" t="s">
        <v>7300</v>
      </c>
      <c r="C6090" s="13" t="str">
        <f>IF(B6090="","не указан"&amp;COUNTIF($A$3:$A6090,A6090),B6090)</f>
        <v>Медицинский изолятор</v>
      </c>
      <c r="D6090" s="10" t="str">
        <f t="shared" si="190"/>
        <v>7827001557Медицинский изолятор</v>
      </c>
      <c r="E6090" s="13" t="s">
        <v>7301</v>
      </c>
      <c r="F6090" s="13" t="s">
        <v>16</v>
      </c>
      <c r="G6090" s="13" t="s">
        <v>1139</v>
      </c>
      <c r="H6090" s="14" t="s">
        <v>1176</v>
      </c>
      <c r="I6090" s="2">
        <f t="shared" si="191"/>
        <v>6</v>
      </c>
      <c r="J6090" s="2" t="s">
        <v>11974</v>
      </c>
    </row>
    <row r="6091" spans="1:10" x14ac:dyDescent="0.25">
      <c r="A6091" s="9">
        <v>7827001557</v>
      </c>
      <c r="B6091" s="10" t="s">
        <v>7302</v>
      </c>
      <c r="C6091" s="13" t="str">
        <f>IF(B6091="","не указан"&amp;COUNTIF($A$3:$A6091,A6091),B6091)</f>
        <v>Медицинский пункт</v>
      </c>
      <c r="D6091" s="10" t="str">
        <f t="shared" si="190"/>
        <v>7827001557Медицинский пункт</v>
      </c>
      <c r="E6091" s="10" t="s">
        <v>7303</v>
      </c>
      <c r="F6091" s="10" t="s">
        <v>16</v>
      </c>
      <c r="G6091" s="10" t="s">
        <v>1139</v>
      </c>
      <c r="H6091" s="11" t="s">
        <v>1176</v>
      </c>
      <c r="I6091" s="2">
        <f t="shared" si="191"/>
        <v>5</v>
      </c>
      <c r="J6091" s="2" t="s">
        <v>11974</v>
      </c>
    </row>
    <row r="6092" spans="1:10" x14ac:dyDescent="0.25">
      <c r="A6092" s="12">
        <v>7827001557</v>
      </c>
      <c r="B6092" s="13"/>
      <c r="C6092" s="13" t="str">
        <f>IF(B6092="","не указан"&amp;COUNTIF($A$3:$A6092,A6092),B6092)</f>
        <v>не указан14</v>
      </c>
      <c r="D6092" s="10" t="str">
        <f t="shared" si="190"/>
        <v>7827001557не указан14</v>
      </c>
      <c r="E6092" s="13" t="s">
        <v>7304</v>
      </c>
      <c r="F6092" s="13" t="s">
        <v>16</v>
      </c>
      <c r="G6092" s="13" t="s">
        <v>1139</v>
      </c>
      <c r="H6092" s="14" t="s">
        <v>1176</v>
      </c>
      <c r="I6092" s="2">
        <f t="shared" si="191"/>
        <v>4</v>
      </c>
      <c r="J6092" s="2" t="s">
        <v>11974</v>
      </c>
    </row>
    <row r="6093" spans="1:10" x14ac:dyDescent="0.25">
      <c r="A6093" s="9">
        <v>7827001557</v>
      </c>
      <c r="B6093" s="13"/>
      <c r="C6093" s="13" t="str">
        <f>IF(B6093="","не указан"&amp;COUNTIF($A$3:$A6093,A6093),B6093)</f>
        <v>не указан15</v>
      </c>
      <c r="D6093" s="10" t="str">
        <f t="shared" si="190"/>
        <v>7827001557не указан15</v>
      </c>
      <c r="E6093" s="10" t="s">
        <v>10279</v>
      </c>
      <c r="F6093" s="10" t="s">
        <v>16</v>
      </c>
      <c r="G6093" s="10" t="s">
        <v>1139</v>
      </c>
      <c r="H6093" s="11" t="s">
        <v>1176</v>
      </c>
      <c r="I6093" s="2">
        <f t="shared" si="191"/>
        <v>3</v>
      </c>
      <c r="J6093" s="2" t="s">
        <v>11974</v>
      </c>
    </row>
    <row r="6094" spans="1:10" x14ac:dyDescent="0.25">
      <c r="A6094" s="12">
        <v>7827001557</v>
      </c>
      <c r="B6094" s="13"/>
      <c r="C6094" s="13" t="str">
        <f>IF(B6094="","не указан"&amp;COUNTIF($A$3:$A6094,A6094),B6094)</f>
        <v>не указан16</v>
      </c>
      <c r="D6094" s="10" t="str">
        <f t="shared" si="190"/>
        <v>7827001557не указан16</v>
      </c>
      <c r="E6094" s="13" t="s">
        <v>10434</v>
      </c>
      <c r="F6094" s="13" t="s">
        <v>16</v>
      </c>
      <c r="G6094" s="13" t="s">
        <v>1139</v>
      </c>
      <c r="H6094" s="14" t="s">
        <v>1176</v>
      </c>
      <c r="I6094" s="2">
        <f t="shared" si="191"/>
        <v>2</v>
      </c>
      <c r="J6094" s="2" t="s">
        <v>11974</v>
      </c>
    </row>
    <row r="6095" spans="1:10" x14ac:dyDescent="0.25">
      <c r="A6095" s="9">
        <v>7827001557</v>
      </c>
      <c r="B6095" s="13"/>
      <c r="C6095" s="13" t="str">
        <f>IF(B6095="","не указан"&amp;COUNTIF($A$3:$A6095,A6095),B6095)</f>
        <v>не указан17</v>
      </c>
      <c r="D6095" s="10" t="str">
        <f t="shared" si="190"/>
        <v>7827001557не указан17</v>
      </c>
      <c r="E6095" s="10" t="s">
        <v>10885</v>
      </c>
      <c r="F6095" s="10" t="s">
        <v>16</v>
      </c>
      <c r="G6095" s="10" t="s">
        <v>1139</v>
      </c>
      <c r="H6095" s="11" t="s">
        <v>1176</v>
      </c>
      <c r="I6095" s="2">
        <f t="shared" si="191"/>
        <v>1</v>
      </c>
      <c r="J6095" s="2" t="s">
        <v>11974</v>
      </c>
    </row>
    <row r="6096" spans="1:10" x14ac:dyDescent="0.25">
      <c r="A6096" s="12">
        <v>7827001564</v>
      </c>
      <c r="B6096" s="13" t="s">
        <v>3131</v>
      </c>
      <c r="C6096" s="13" t="str">
        <f>IF(B6096="","не указан"&amp;COUNTIF($A$3:$A6096,A6096),B6096)</f>
        <v>административный корпус лит. Е</v>
      </c>
      <c r="D6096" s="10" t="str">
        <f t="shared" si="190"/>
        <v>7827001564административный корпус лит. Е</v>
      </c>
      <c r="E6096" s="13" t="s">
        <v>3132</v>
      </c>
      <c r="F6096" s="13" t="s">
        <v>16</v>
      </c>
      <c r="G6096" s="13" t="s">
        <v>1139</v>
      </c>
      <c r="H6096" s="14" t="s">
        <v>1172</v>
      </c>
      <c r="I6096" s="2">
        <f t="shared" si="191"/>
        <v>16</v>
      </c>
      <c r="J6096" s="2" t="s">
        <v>11974</v>
      </c>
    </row>
    <row r="6097" spans="1:10" x14ac:dyDescent="0.25">
      <c r="A6097" s="9">
        <v>7827001564</v>
      </c>
      <c r="B6097" s="10" t="s">
        <v>5614</v>
      </c>
      <c r="C6097" s="13" t="str">
        <f>IF(B6097="","не указан"&amp;COUNTIF($A$3:$A6097,A6097),B6097)</f>
        <v>Дом обслуживающего персонала Лит. Ж</v>
      </c>
      <c r="D6097" s="10" t="str">
        <f t="shared" si="190"/>
        <v>7827001564Дом обслуживающего персонала Лит. Ж</v>
      </c>
      <c r="E6097" s="10" t="s">
        <v>5615</v>
      </c>
      <c r="F6097" s="10" t="s">
        <v>16</v>
      </c>
      <c r="G6097" s="10" t="s">
        <v>1139</v>
      </c>
      <c r="H6097" s="11" t="s">
        <v>1172</v>
      </c>
      <c r="I6097" s="2">
        <f t="shared" si="191"/>
        <v>15</v>
      </c>
      <c r="J6097" s="2" t="s">
        <v>11974</v>
      </c>
    </row>
    <row r="6098" spans="1:10" x14ac:dyDescent="0.25">
      <c r="A6098" s="12">
        <v>7827001564</v>
      </c>
      <c r="B6098" s="13" t="s">
        <v>6818</v>
      </c>
      <c r="C6098" s="13" t="str">
        <f>IF(B6098="","не указан"&amp;COUNTIF($A$3:$A6098,A6098),B6098)</f>
        <v>КНС</v>
      </c>
      <c r="D6098" s="10" t="str">
        <f t="shared" si="190"/>
        <v>7827001564КНС</v>
      </c>
      <c r="E6098" s="13" t="s">
        <v>6819</v>
      </c>
      <c r="F6098" s="13" t="s">
        <v>16</v>
      </c>
      <c r="G6098" s="13" t="s">
        <v>1139</v>
      </c>
      <c r="H6098" s="14" t="s">
        <v>1172</v>
      </c>
      <c r="I6098" s="2">
        <f t="shared" si="191"/>
        <v>14</v>
      </c>
      <c r="J6098" s="2" t="s">
        <v>11974</v>
      </c>
    </row>
    <row r="6099" spans="1:10" x14ac:dyDescent="0.25">
      <c r="A6099" s="9">
        <v>7827001564</v>
      </c>
      <c r="B6099" s="13"/>
      <c r="C6099" s="13" t="str">
        <f>IF(B6099="","не указан"&amp;COUNTIF($A$3:$A6099,A6099),B6099)</f>
        <v>не указан4</v>
      </c>
      <c r="D6099" s="10" t="str">
        <f t="shared" si="190"/>
        <v>7827001564не указан4</v>
      </c>
      <c r="E6099" s="10" t="s">
        <v>6985</v>
      </c>
      <c r="F6099" s="10" t="s">
        <v>16</v>
      </c>
      <c r="G6099" s="10" t="s">
        <v>1139</v>
      </c>
      <c r="H6099" s="11" t="s">
        <v>1172</v>
      </c>
      <c r="I6099" s="2">
        <f t="shared" si="191"/>
        <v>13</v>
      </c>
      <c r="J6099" s="2" t="s">
        <v>11974</v>
      </c>
    </row>
    <row r="6100" spans="1:10" x14ac:dyDescent="0.25">
      <c r="A6100" s="12">
        <v>7827001564</v>
      </c>
      <c r="B6100" s="13" t="s">
        <v>7000</v>
      </c>
      <c r="C6100" s="13" t="str">
        <f>IF(B6100="","не указан"&amp;COUNTIF($A$3:$A6100,A6100),B6100)</f>
        <v>крытая автостоянка</v>
      </c>
      <c r="D6100" s="10" t="str">
        <f t="shared" si="190"/>
        <v>7827001564крытая автостоянка</v>
      </c>
      <c r="E6100" s="13" t="s">
        <v>6985</v>
      </c>
      <c r="F6100" s="13" t="s">
        <v>16</v>
      </c>
      <c r="G6100" s="13" t="s">
        <v>1139</v>
      </c>
      <c r="H6100" s="14" t="s">
        <v>1172</v>
      </c>
      <c r="I6100" s="2">
        <f t="shared" si="191"/>
        <v>12</v>
      </c>
      <c r="J6100" s="2" t="s">
        <v>11974</v>
      </c>
    </row>
    <row r="6101" spans="1:10" x14ac:dyDescent="0.25">
      <c r="A6101" s="9">
        <v>7827001564</v>
      </c>
      <c r="B6101" s="10" t="s">
        <v>10174</v>
      </c>
      <c r="C6101" s="13" t="str">
        <f>IF(B6101="","не указан"&amp;COUNTIF($A$3:$A6101,A6101),B6101)</f>
        <v>Сарай</v>
      </c>
      <c r="D6101" s="10" t="str">
        <f t="shared" si="190"/>
        <v>7827001564Сарай</v>
      </c>
      <c r="E6101" s="10" t="s">
        <v>6985</v>
      </c>
      <c r="F6101" s="10" t="s">
        <v>16</v>
      </c>
      <c r="G6101" s="10" t="s">
        <v>1139</v>
      </c>
      <c r="H6101" s="11" t="s">
        <v>1172</v>
      </c>
      <c r="I6101" s="2">
        <f t="shared" si="191"/>
        <v>11</v>
      </c>
      <c r="J6101" s="2" t="s">
        <v>11974</v>
      </c>
    </row>
    <row r="6102" spans="1:10" x14ac:dyDescent="0.25">
      <c r="A6102" s="12">
        <v>7827001564</v>
      </c>
      <c r="B6102" s="13" t="s">
        <v>10288</v>
      </c>
      <c r="C6102" s="13" t="str">
        <f>IF(B6102="","не указан"&amp;COUNTIF($A$3:$A6102,A6102),B6102)</f>
        <v>склад велосипедов</v>
      </c>
      <c r="D6102" s="10" t="str">
        <f t="shared" si="190"/>
        <v>7827001564склад велосипедов</v>
      </c>
      <c r="E6102" s="13" t="s">
        <v>6985</v>
      </c>
      <c r="F6102" s="13" t="s">
        <v>16</v>
      </c>
      <c r="G6102" s="13" t="s">
        <v>1139</v>
      </c>
      <c r="H6102" s="14" t="s">
        <v>1172</v>
      </c>
      <c r="I6102" s="2">
        <f t="shared" si="191"/>
        <v>10</v>
      </c>
      <c r="J6102" s="2" t="s">
        <v>11974</v>
      </c>
    </row>
    <row r="6103" spans="1:10" x14ac:dyDescent="0.25">
      <c r="A6103" s="9">
        <v>7827001564</v>
      </c>
      <c r="B6103" s="10" t="s">
        <v>10299</v>
      </c>
      <c r="C6103" s="13" t="str">
        <f>IF(B6103="","не указан"&amp;COUNTIF($A$3:$A6103,A6103),B6103)</f>
        <v>склад лит. Д</v>
      </c>
      <c r="D6103" s="10" t="str">
        <f t="shared" si="190"/>
        <v>7827001564склад лит. Д</v>
      </c>
      <c r="E6103" s="10" t="s">
        <v>10300</v>
      </c>
      <c r="F6103" s="10" t="s">
        <v>16</v>
      </c>
      <c r="G6103" s="10" t="s">
        <v>1139</v>
      </c>
      <c r="H6103" s="11" t="s">
        <v>1172</v>
      </c>
      <c r="I6103" s="2">
        <f t="shared" si="191"/>
        <v>9</v>
      </c>
      <c r="J6103" s="2" t="s">
        <v>11974</v>
      </c>
    </row>
    <row r="6104" spans="1:10" x14ac:dyDescent="0.25">
      <c r="A6104" s="12">
        <v>7827001564</v>
      </c>
      <c r="B6104" s="13" t="s">
        <v>10439</v>
      </c>
      <c r="C6104" s="13" t="str">
        <f>IF(B6104="","не указан"&amp;COUNTIF($A$3:$A6104,A6104),B6104)</f>
        <v>спальный корпус лит.З</v>
      </c>
      <c r="D6104" s="10" t="str">
        <f t="shared" si="190"/>
        <v>7827001564спальный корпус лит.З</v>
      </c>
      <c r="E6104" s="13" t="s">
        <v>10440</v>
      </c>
      <c r="F6104" s="13" t="s">
        <v>16</v>
      </c>
      <c r="G6104" s="13" t="s">
        <v>1139</v>
      </c>
      <c r="H6104" s="14" t="s">
        <v>1172</v>
      </c>
      <c r="I6104" s="2">
        <f t="shared" si="191"/>
        <v>8</v>
      </c>
      <c r="J6104" s="2" t="s">
        <v>11974</v>
      </c>
    </row>
    <row r="6105" spans="1:10" x14ac:dyDescent="0.25">
      <c r="A6105" s="9">
        <v>7827001564</v>
      </c>
      <c r="B6105" s="10" t="s">
        <v>10441</v>
      </c>
      <c r="C6105" s="13" t="str">
        <f>IF(B6105="","не указан"&amp;COUNTIF($A$3:$A6105,A6105),B6105)</f>
        <v>спальный корпус лит.К</v>
      </c>
      <c r="D6105" s="10" t="str">
        <f t="shared" si="190"/>
        <v>7827001564спальный корпус лит.К</v>
      </c>
      <c r="E6105" s="10" t="s">
        <v>10442</v>
      </c>
      <c r="F6105" s="10" t="s">
        <v>16</v>
      </c>
      <c r="G6105" s="10" t="s">
        <v>1139</v>
      </c>
      <c r="H6105" s="11" t="s">
        <v>1172</v>
      </c>
      <c r="I6105" s="2">
        <f t="shared" si="191"/>
        <v>7</v>
      </c>
      <c r="J6105" s="2" t="s">
        <v>11974</v>
      </c>
    </row>
    <row r="6106" spans="1:10" x14ac:dyDescent="0.25">
      <c r="A6106" s="12">
        <v>7827001564</v>
      </c>
      <c r="B6106" s="13" t="s">
        <v>10753</v>
      </c>
      <c r="C6106" s="13" t="str">
        <f>IF(B6106="","не указан"&amp;COUNTIF($A$3:$A6106,A6106),B6106)</f>
        <v>спортивный зал лит. О</v>
      </c>
      <c r="D6106" s="10" t="str">
        <f t="shared" si="190"/>
        <v>7827001564спортивный зал лит. О</v>
      </c>
      <c r="E6106" s="13" t="s">
        <v>10754</v>
      </c>
      <c r="F6106" s="13" t="s">
        <v>16</v>
      </c>
      <c r="G6106" s="13" t="s">
        <v>1139</v>
      </c>
      <c r="H6106" s="14" t="s">
        <v>1172</v>
      </c>
      <c r="I6106" s="2">
        <f t="shared" si="191"/>
        <v>6</v>
      </c>
      <c r="J6106" s="2" t="s">
        <v>11974</v>
      </c>
    </row>
    <row r="6107" spans="1:10" x14ac:dyDescent="0.25">
      <c r="A6107" s="9">
        <v>7827001564</v>
      </c>
      <c r="B6107" s="10" t="s">
        <v>10886</v>
      </c>
      <c r="C6107" s="13" t="str">
        <f>IF(B6107="","не указан"&amp;COUNTIF($A$3:$A6107,A6107),B6107)</f>
        <v>столовая лит. В</v>
      </c>
      <c r="D6107" s="10" t="str">
        <f t="shared" si="190"/>
        <v>7827001564столовая лит. В</v>
      </c>
      <c r="E6107" s="10" t="s">
        <v>10887</v>
      </c>
      <c r="F6107" s="10" t="s">
        <v>16</v>
      </c>
      <c r="G6107" s="10" t="s">
        <v>1139</v>
      </c>
      <c r="H6107" s="11" t="s">
        <v>1172</v>
      </c>
      <c r="I6107" s="2">
        <f t="shared" si="191"/>
        <v>5</v>
      </c>
      <c r="J6107" s="2" t="s">
        <v>11974</v>
      </c>
    </row>
    <row r="6108" spans="1:10" x14ac:dyDescent="0.25">
      <c r="A6108" s="12">
        <v>7827001564</v>
      </c>
      <c r="B6108" s="13" t="s">
        <v>11076</v>
      </c>
      <c r="C6108" s="13" t="str">
        <f>IF(B6108="","не указан"&amp;COUNTIF($A$3:$A6108,A6108),B6108)</f>
        <v>туалет и душ</v>
      </c>
      <c r="D6108" s="10" t="str">
        <f t="shared" si="190"/>
        <v>7827001564туалет и душ</v>
      </c>
      <c r="E6108" s="13" t="s">
        <v>6985</v>
      </c>
      <c r="F6108" s="13" t="s">
        <v>16</v>
      </c>
      <c r="G6108" s="13" t="s">
        <v>1139</v>
      </c>
      <c r="H6108" s="14" t="s">
        <v>1172</v>
      </c>
      <c r="I6108" s="2">
        <f t="shared" si="191"/>
        <v>4</v>
      </c>
      <c r="J6108" s="2" t="s">
        <v>11974</v>
      </c>
    </row>
    <row r="6109" spans="1:10" x14ac:dyDescent="0.25">
      <c r="A6109" s="9">
        <v>7827001564</v>
      </c>
      <c r="B6109" s="10" t="s">
        <v>11383</v>
      </c>
      <c r="C6109" s="13" t="str">
        <f>IF(B6109="","не указан"&amp;COUNTIF($A$3:$A6109,A6109),B6109)</f>
        <v>учебный корпус лит.А</v>
      </c>
      <c r="D6109" s="10" t="str">
        <f t="shared" si="190"/>
        <v>7827001564учебный корпус лит.А</v>
      </c>
      <c r="E6109" s="10" t="s">
        <v>6985</v>
      </c>
      <c r="F6109" s="10" t="s">
        <v>16</v>
      </c>
      <c r="G6109" s="10" t="s">
        <v>1139</v>
      </c>
      <c r="H6109" s="11" t="s">
        <v>1172</v>
      </c>
      <c r="I6109" s="2">
        <f t="shared" si="191"/>
        <v>3</v>
      </c>
      <c r="J6109" s="2" t="s">
        <v>11974</v>
      </c>
    </row>
    <row r="6110" spans="1:10" x14ac:dyDescent="0.25">
      <c r="A6110" s="12">
        <v>7827001564</v>
      </c>
      <c r="B6110" s="13" t="s">
        <v>11384</v>
      </c>
      <c r="C6110" s="13" t="str">
        <f>IF(B6110="","не указан"&amp;COUNTIF($A$3:$A6110,A6110),B6110)</f>
        <v>учебный корпус лит.Б</v>
      </c>
      <c r="D6110" s="10" t="str">
        <f t="shared" si="190"/>
        <v>7827001564учебный корпус лит.Б</v>
      </c>
      <c r="E6110" s="13" t="s">
        <v>11385</v>
      </c>
      <c r="F6110" s="13" t="s">
        <v>16</v>
      </c>
      <c r="G6110" s="13" t="s">
        <v>1139</v>
      </c>
      <c r="H6110" s="14" t="s">
        <v>1172</v>
      </c>
      <c r="I6110" s="2">
        <f t="shared" si="191"/>
        <v>2</v>
      </c>
      <c r="J6110" s="2" t="s">
        <v>11974</v>
      </c>
    </row>
    <row r="6111" spans="1:10" x14ac:dyDescent="0.25">
      <c r="A6111" s="9">
        <v>7827001564</v>
      </c>
      <c r="B6111" s="10" t="s">
        <v>11741</v>
      </c>
      <c r="C6111" s="13" t="str">
        <f>IF(B6111="","не указан"&amp;COUNTIF($A$3:$A6111,A6111),B6111)</f>
        <v>ЦТП</v>
      </c>
      <c r="D6111" s="10" t="str">
        <f t="shared" si="190"/>
        <v>7827001564ЦТП</v>
      </c>
      <c r="E6111" s="10" t="s">
        <v>6985</v>
      </c>
      <c r="F6111" s="10" t="s">
        <v>16</v>
      </c>
      <c r="G6111" s="10" t="s">
        <v>1139</v>
      </c>
      <c r="H6111" s="11" t="s">
        <v>1172</v>
      </c>
      <c r="I6111" s="2">
        <f t="shared" si="191"/>
        <v>1</v>
      </c>
      <c r="J6111" s="2" t="s">
        <v>11974</v>
      </c>
    </row>
    <row r="6112" spans="1:10" x14ac:dyDescent="0.25">
      <c r="A6112" s="12">
        <v>7827001571</v>
      </c>
      <c r="B6112" s="13" t="s">
        <v>6194</v>
      </c>
      <c r="C6112" s="13" t="str">
        <f>IF(B6112="","не указан"&amp;COUNTIF($A$3:$A6112,A6112),B6112)</f>
        <v>Здание ГБОУ средней общеобразовательной школы №434 Курортного района Санкт-Петербурга</v>
      </c>
      <c r="D6112" s="10" t="str">
        <f t="shared" si="190"/>
        <v>7827001571Здание ГБОУ средней общеобразовательной школы №434 Курортного района Санкт-Петербурга</v>
      </c>
      <c r="E6112" s="13"/>
      <c r="F6112" s="13" t="s">
        <v>16</v>
      </c>
      <c r="G6112" s="13" t="s">
        <v>1139</v>
      </c>
      <c r="H6112" s="14" t="s">
        <v>1162</v>
      </c>
      <c r="I6112" s="2">
        <f t="shared" si="191"/>
        <v>1</v>
      </c>
      <c r="J6112" s="2" t="s">
        <v>11974</v>
      </c>
    </row>
    <row r="6113" spans="1:10" x14ac:dyDescent="0.25">
      <c r="A6113" s="9">
        <v>7827001638</v>
      </c>
      <c r="B6113" s="10" t="s">
        <v>4823</v>
      </c>
      <c r="C6113" s="13" t="str">
        <f>IF(B6113="","не указан"&amp;COUNTIF($A$3:$A6113,A6113),B6113)</f>
        <v>Государственное бюджетное общеобразовательное учреждение средняя общеобразовательная школа №556 с углубленным изучением английского языка Курортного района Санкт-Петербурга</v>
      </c>
      <c r="D6113" s="10" t="str">
        <f t="shared" si="190"/>
        <v>7827001638Государственное бюджетное общеобразовательное учреждение средняя общеобразовательная школа №556 с углубленным изучением английского языка Курортного района Санкт-Петербурга</v>
      </c>
      <c r="E6113" s="10"/>
      <c r="F6113" s="10" t="s">
        <v>16</v>
      </c>
      <c r="G6113" s="10" t="s">
        <v>1139</v>
      </c>
      <c r="H6113" s="11" t="s">
        <v>1169</v>
      </c>
      <c r="I6113" s="2">
        <f t="shared" si="191"/>
        <v>1</v>
      </c>
      <c r="J6113" s="2" t="s">
        <v>11974</v>
      </c>
    </row>
    <row r="6114" spans="1:10" x14ac:dyDescent="0.25">
      <c r="A6114" s="12">
        <v>7827001758</v>
      </c>
      <c r="B6114" s="13"/>
      <c r="C6114" s="13" t="str">
        <f>IF(B6114="","не указан"&amp;COUNTIF($A$3:$A6114,A6114),B6114)</f>
        <v>не указан1</v>
      </c>
      <c r="D6114" s="10" t="str">
        <f t="shared" si="190"/>
        <v>7827001758не указан1</v>
      </c>
      <c r="E6114" s="13"/>
      <c r="F6114" s="13" t="s">
        <v>16</v>
      </c>
      <c r="G6114" s="13" t="s">
        <v>1139</v>
      </c>
      <c r="H6114" s="14" t="s">
        <v>1164</v>
      </c>
      <c r="I6114" s="2">
        <f t="shared" si="191"/>
        <v>2</v>
      </c>
      <c r="J6114" s="2" t="s">
        <v>11974</v>
      </c>
    </row>
    <row r="6115" spans="1:10" x14ac:dyDescent="0.25">
      <c r="A6115" s="9">
        <v>7827001758</v>
      </c>
      <c r="B6115" s="13"/>
      <c r="C6115" s="13" t="str">
        <f>IF(B6115="","не указан"&amp;COUNTIF($A$3:$A6115,A6115),B6115)</f>
        <v>не указан2</v>
      </c>
      <c r="D6115" s="10" t="str">
        <f t="shared" si="190"/>
        <v>7827001758не указан2</v>
      </c>
      <c r="E6115" s="10" t="s">
        <v>7894</v>
      </c>
      <c r="F6115" s="10" t="s">
        <v>16</v>
      </c>
      <c r="G6115" s="10" t="s">
        <v>1139</v>
      </c>
      <c r="H6115" s="11" t="s">
        <v>1164</v>
      </c>
      <c r="I6115" s="2">
        <f t="shared" si="191"/>
        <v>1</v>
      </c>
      <c r="J6115" s="2" t="s">
        <v>11974</v>
      </c>
    </row>
    <row r="6116" spans="1:10" x14ac:dyDescent="0.25">
      <c r="A6116" s="12">
        <v>7827001934</v>
      </c>
      <c r="B6116" s="13" t="s">
        <v>2932</v>
      </c>
      <c r="C6116" s="13" t="str">
        <f>IF(B6116="","не указан"&amp;COUNTIF($A$3:$A6116,A6116),B6116)</f>
        <v>Административно-лечебный корпус (главный), Приморское ш. 621 литера А</v>
      </c>
      <c r="D6116" s="10" t="str">
        <f t="shared" si="190"/>
        <v>7827001934Административно-лечебный корпус (главный), Приморское ш. 621 литера А</v>
      </c>
      <c r="E6116" s="13" t="s">
        <v>2933</v>
      </c>
      <c r="F6116" s="13" t="s">
        <v>2243</v>
      </c>
      <c r="G6116" s="13" t="s">
        <v>2317</v>
      </c>
      <c r="H6116" s="14" t="s">
        <v>2412</v>
      </c>
      <c r="I6116" s="2">
        <f t="shared" si="191"/>
        <v>17</v>
      </c>
      <c r="J6116" s="2" t="s">
        <v>11974</v>
      </c>
    </row>
    <row r="6117" spans="1:10" x14ac:dyDescent="0.25">
      <c r="A6117" s="9">
        <v>7827001934</v>
      </c>
      <c r="B6117" s="10" t="s">
        <v>3110</v>
      </c>
      <c r="C6117" s="13" t="str">
        <f>IF(B6117="","не указан"&amp;COUNTIF($A$3:$A6117,A6117),B6117)</f>
        <v>Административное. Пляжевая ул. 10 литера Ж</v>
      </c>
      <c r="D6117" s="10" t="str">
        <f t="shared" si="190"/>
        <v>7827001934Административное. Пляжевая ул. 10 литера Ж</v>
      </c>
      <c r="E6117" s="10" t="s">
        <v>3111</v>
      </c>
      <c r="F6117" s="10" t="s">
        <v>2243</v>
      </c>
      <c r="G6117" s="10" t="s">
        <v>2317</v>
      </c>
      <c r="H6117" s="11" t="s">
        <v>2412</v>
      </c>
      <c r="I6117" s="2">
        <f t="shared" si="191"/>
        <v>16</v>
      </c>
      <c r="J6117" s="2" t="s">
        <v>11974</v>
      </c>
    </row>
    <row r="6118" spans="1:10" x14ac:dyDescent="0.25">
      <c r="A6118" s="12">
        <v>7827001934</v>
      </c>
      <c r="B6118" s="13" t="s">
        <v>3133</v>
      </c>
      <c r="C6118" s="13" t="str">
        <f>IF(B6118="","не указан"&amp;COUNTIF($A$3:$A6118,A6118),B6118)</f>
        <v>Административный корпус, Пляжевая 10 литера Д</v>
      </c>
      <c r="D6118" s="10" t="str">
        <f t="shared" si="190"/>
        <v>7827001934Административный корпус, Пляжевая 10 литера Д</v>
      </c>
      <c r="E6118" s="13" t="s">
        <v>3134</v>
      </c>
      <c r="F6118" s="13" t="s">
        <v>2243</v>
      </c>
      <c r="G6118" s="13" t="s">
        <v>2317</v>
      </c>
      <c r="H6118" s="14" t="s">
        <v>2412</v>
      </c>
      <c r="I6118" s="2">
        <f t="shared" si="191"/>
        <v>15</v>
      </c>
      <c r="J6118" s="2" t="s">
        <v>11974</v>
      </c>
    </row>
    <row r="6119" spans="1:10" x14ac:dyDescent="0.25">
      <c r="A6119" s="9">
        <v>7827001934</v>
      </c>
      <c r="B6119" s="10" t="s">
        <v>3298</v>
      </c>
      <c r="C6119" s="13" t="str">
        <f>IF(B6119="","не указан"&amp;COUNTIF($A$3:$A6119,A6119),B6119)</f>
        <v>Архив, Пляжевая ул. 10, литера И</v>
      </c>
      <c r="D6119" s="10" t="str">
        <f t="shared" si="190"/>
        <v>7827001934Архив, Пляжевая ул. 10, литера И</v>
      </c>
      <c r="E6119" s="10" t="s">
        <v>3299</v>
      </c>
      <c r="F6119" s="10" t="s">
        <v>2243</v>
      </c>
      <c r="G6119" s="10" t="s">
        <v>2317</v>
      </c>
      <c r="H6119" s="11" t="s">
        <v>2412</v>
      </c>
      <c r="I6119" s="2">
        <f t="shared" si="191"/>
        <v>14</v>
      </c>
      <c r="J6119" s="2" t="s">
        <v>11974</v>
      </c>
    </row>
    <row r="6120" spans="1:10" x14ac:dyDescent="0.25">
      <c r="A6120" s="12">
        <v>7827001934</v>
      </c>
      <c r="B6120" s="13" t="s">
        <v>3800</v>
      </c>
      <c r="C6120" s="13" t="str">
        <f>IF(B6120="","не указан"&amp;COUNTIF($A$3:$A6120,A6120),B6120)</f>
        <v>Гараж, кладовые, мастерские... Пр 621В</v>
      </c>
      <c r="D6120" s="10" t="str">
        <f t="shared" si="190"/>
        <v>7827001934Гараж, кладовые, мастерские... Пр 621В</v>
      </c>
      <c r="E6120" s="13" t="s">
        <v>3801</v>
      </c>
      <c r="F6120" s="13" t="s">
        <v>2243</v>
      </c>
      <c r="G6120" s="13" t="s">
        <v>2317</v>
      </c>
      <c r="H6120" s="14" t="s">
        <v>2412</v>
      </c>
      <c r="I6120" s="2">
        <f t="shared" si="191"/>
        <v>13</v>
      </c>
      <c r="J6120" s="2" t="s">
        <v>11974</v>
      </c>
    </row>
    <row r="6121" spans="1:10" x14ac:dyDescent="0.25">
      <c r="A6121" s="9">
        <v>7827001934</v>
      </c>
      <c r="B6121" s="10" t="s">
        <v>3806</v>
      </c>
      <c r="C6121" s="13" t="str">
        <f>IF(B6121="","не указан"&amp;COUNTIF($A$3:$A6121,A6121),B6121)</f>
        <v>Гараж. Пляжевая ул. 10 литера Л</v>
      </c>
      <c r="D6121" s="10" t="str">
        <f t="shared" si="190"/>
        <v>7827001934Гараж. Пляжевая ул. 10 литера Л</v>
      </c>
      <c r="E6121" s="10" t="s">
        <v>3807</v>
      </c>
      <c r="F6121" s="10" t="s">
        <v>2243</v>
      </c>
      <c r="G6121" s="10" t="s">
        <v>2317</v>
      </c>
      <c r="H6121" s="11" t="s">
        <v>2412</v>
      </c>
      <c r="I6121" s="2">
        <f t="shared" si="191"/>
        <v>12</v>
      </c>
      <c r="J6121" s="2" t="s">
        <v>11974</v>
      </c>
    </row>
    <row r="6122" spans="1:10" x14ac:dyDescent="0.25">
      <c r="A6122" s="12">
        <v>7827001934</v>
      </c>
      <c r="B6122" s="13" t="s">
        <v>5539</v>
      </c>
      <c r="C6122" s="13" t="str">
        <f>IF(B6122="","не указан"&amp;COUNTIF($A$3:$A6122,A6122),B6122)</f>
        <v>Для временного проживания сотрудников. Пляжевая ул. 10 литера Р</v>
      </c>
      <c r="D6122" s="10" t="str">
        <f t="shared" si="190"/>
        <v>7827001934Для временного проживания сотрудников. Пляжевая ул. 10 литера Р</v>
      </c>
      <c r="E6122" s="13" t="s">
        <v>5540</v>
      </c>
      <c r="F6122" s="13" t="s">
        <v>2243</v>
      </c>
      <c r="G6122" s="13" t="s">
        <v>2317</v>
      </c>
      <c r="H6122" s="14" t="s">
        <v>2412</v>
      </c>
      <c r="I6122" s="2">
        <f t="shared" si="191"/>
        <v>11</v>
      </c>
      <c r="J6122" s="2" t="s">
        <v>11974</v>
      </c>
    </row>
    <row r="6123" spans="1:10" x14ac:dyDescent="0.25">
      <c r="A6123" s="9">
        <v>7827001934</v>
      </c>
      <c r="B6123" s="10" t="s">
        <v>5571</v>
      </c>
      <c r="C6123" s="13" t="str">
        <f>IF(B6123="","не указан"&amp;COUNTIF($A$3:$A6123,A6123),B6123)</f>
        <v>Дом временного проживания сотрудников (Пр 623 Б)</v>
      </c>
      <c r="D6123" s="10" t="str">
        <f t="shared" si="190"/>
        <v>7827001934Дом временного проживания сотрудников (Пр 623 Б)</v>
      </c>
      <c r="E6123" s="10" t="s">
        <v>5572</v>
      </c>
      <c r="F6123" s="10" t="s">
        <v>2243</v>
      </c>
      <c r="G6123" s="10" t="s">
        <v>2317</v>
      </c>
      <c r="H6123" s="11" t="s">
        <v>2412</v>
      </c>
      <c r="I6123" s="2">
        <f t="shared" si="191"/>
        <v>10</v>
      </c>
      <c r="J6123" s="2" t="s">
        <v>11974</v>
      </c>
    </row>
    <row r="6124" spans="1:10" x14ac:dyDescent="0.25">
      <c r="A6124" s="12">
        <v>7827001934</v>
      </c>
      <c r="B6124" s="13" t="s">
        <v>5573</v>
      </c>
      <c r="C6124" s="13" t="str">
        <f>IF(B6124="","не указан"&amp;COUNTIF($A$3:$A6124,A6124),B6124)</f>
        <v>Дом временного проживания сотрудников.Пляжевая ул. 10 литера Б</v>
      </c>
      <c r="D6124" s="10" t="str">
        <f t="shared" si="190"/>
        <v>7827001934Дом временного проживания сотрудников.Пляжевая ул. 10 литера Б</v>
      </c>
      <c r="E6124" s="13" t="s">
        <v>5574</v>
      </c>
      <c r="F6124" s="13" t="s">
        <v>2243</v>
      </c>
      <c r="G6124" s="13" t="s">
        <v>2317</v>
      </c>
      <c r="H6124" s="14" t="s">
        <v>2412</v>
      </c>
      <c r="I6124" s="2">
        <f t="shared" si="191"/>
        <v>9</v>
      </c>
      <c r="J6124" s="2" t="s">
        <v>11974</v>
      </c>
    </row>
    <row r="6125" spans="1:10" x14ac:dyDescent="0.25">
      <c r="A6125" s="9">
        <v>7827001934</v>
      </c>
      <c r="B6125" s="10" t="s">
        <v>5580</v>
      </c>
      <c r="C6125" s="13" t="str">
        <f>IF(B6125="","не указан"&amp;COUNTIF($A$3:$A6125,A6125),B6125)</f>
        <v>Дом для временного проживания сотрудников. Пляжевая ул. 10 литера П</v>
      </c>
      <c r="D6125" s="10" t="str">
        <f t="shared" si="190"/>
        <v>7827001934Дом для временного проживания сотрудников. Пляжевая ул. 10 литера П</v>
      </c>
      <c r="E6125" s="10" t="s">
        <v>5581</v>
      </c>
      <c r="F6125" s="10" t="s">
        <v>2243</v>
      </c>
      <c r="G6125" s="10" t="s">
        <v>2317</v>
      </c>
      <c r="H6125" s="11" t="s">
        <v>2412</v>
      </c>
      <c r="I6125" s="2">
        <f t="shared" si="191"/>
        <v>8</v>
      </c>
      <c r="J6125" s="2" t="s">
        <v>11974</v>
      </c>
    </row>
    <row r="6126" spans="1:10" x14ac:dyDescent="0.25">
      <c r="A6126" s="12">
        <v>7827001934</v>
      </c>
      <c r="B6126" s="13" t="s">
        <v>6055</v>
      </c>
      <c r="C6126" s="13" t="str">
        <f>IF(B6126="","не указан"&amp;COUNTIF($A$3:$A6126,A6126),B6126)</f>
        <v>Жилой дом. Приморское ш. 621 литера З</v>
      </c>
      <c r="D6126" s="10" t="str">
        <f t="shared" si="190"/>
        <v>7827001934Жилой дом. Приморское ш. 621 литера З</v>
      </c>
      <c r="E6126" s="13" t="s">
        <v>6056</v>
      </c>
      <c r="F6126" s="13" t="s">
        <v>2243</v>
      </c>
      <c r="G6126" s="13" t="s">
        <v>2317</v>
      </c>
      <c r="H6126" s="14" t="s">
        <v>2412</v>
      </c>
      <c r="I6126" s="2">
        <f t="shared" si="191"/>
        <v>7</v>
      </c>
      <c r="J6126" s="2" t="s">
        <v>11974</v>
      </c>
    </row>
    <row r="6127" spans="1:10" x14ac:dyDescent="0.25">
      <c r="A6127" s="9">
        <v>7827001934</v>
      </c>
      <c r="B6127" s="10" t="s">
        <v>6711</v>
      </c>
      <c r="C6127" s="13" t="str">
        <f>IF(B6127="","не указан"&amp;COUNTIF($A$3:$A6127,A6127),B6127)</f>
        <v>Изолятор. Пляжевая 10 литера В</v>
      </c>
      <c r="D6127" s="10" t="str">
        <f t="shared" si="190"/>
        <v>7827001934Изолятор. Пляжевая 10 литера В</v>
      </c>
      <c r="E6127" s="10" t="s">
        <v>6712</v>
      </c>
      <c r="F6127" s="10" t="s">
        <v>2243</v>
      </c>
      <c r="G6127" s="10" t="s">
        <v>2317</v>
      </c>
      <c r="H6127" s="11" t="s">
        <v>2412</v>
      </c>
      <c r="I6127" s="2">
        <f t="shared" si="191"/>
        <v>6</v>
      </c>
      <c r="J6127" s="2" t="s">
        <v>11974</v>
      </c>
    </row>
    <row r="6128" spans="1:10" x14ac:dyDescent="0.25">
      <c r="A6128" s="12">
        <v>7827001934</v>
      </c>
      <c r="B6128" s="13" t="s">
        <v>6902</v>
      </c>
      <c r="C6128" s="13" t="str">
        <f>IF(B6128="","не указан"&amp;COUNTIF($A$3:$A6128,A6128),B6128)</f>
        <v>Корпус для временного проживания сотрудников. Пр 621Б</v>
      </c>
      <c r="D6128" s="10" t="str">
        <f t="shared" si="190"/>
        <v>7827001934Корпус для временного проживания сотрудников. Пр 621Б</v>
      </c>
      <c r="E6128" s="13" t="s">
        <v>6903</v>
      </c>
      <c r="F6128" s="13" t="s">
        <v>2243</v>
      </c>
      <c r="G6128" s="13" t="s">
        <v>2317</v>
      </c>
      <c r="H6128" s="14" t="s">
        <v>2412</v>
      </c>
      <c r="I6128" s="2">
        <f t="shared" si="191"/>
        <v>5</v>
      </c>
      <c r="J6128" s="2" t="s">
        <v>11974</v>
      </c>
    </row>
    <row r="6129" spans="1:10" x14ac:dyDescent="0.25">
      <c r="A6129" s="9">
        <v>7827001934</v>
      </c>
      <c r="B6129" s="10" t="s">
        <v>7115</v>
      </c>
      <c r="C6129" s="13" t="str">
        <f>IF(B6129="","не указан"&amp;COUNTIF($A$3:$A6129,A6129),B6129)</f>
        <v>Лечебно-санитарное, Собственный пр. 9 литера А</v>
      </c>
      <c r="D6129" s="10" t="str">
        <f t="shared" si="190"/>
        <v>7827001934Лечебно-санитарное, Собственный пр. 9 литера А</v>
      </c>
      <c r="E6129" s="10" t="s">
        <v>7116</v>
      </c>
      <c r="F6129" s="10" t="s">
        <v>2243</v>
      </c>
      <c r="G6129" s="10" t="s">
        <v>2317</v>
      </c>
      <c r="H6129" s="11" t="s">
        <v>2412</v>
      </c>
      <c r="I6129" s="2">
        <f t="shared" si="191"/>
        <v>4</v>
      </c>
      <c r="J6129" s="2" t="s">
        <v>11974</v>
      </c>
    </row>
    <row r="6130" spans="1:10" x14ac:dyDescent="0.25">
      <c r="A6130" s="12">
        <v>7827001934</v>
      </c>
      <c r="B6130" s="13" t="s">
        <v>7287</v>
      </c>
      <c r="C6130" s="13" t="str">
        <f>IF(B6130="","не указан"&amp;COUNTIF($A$3:$A6130,A6130),B6130)</f>
        <v>Мастерские, котельная. Пляжевая ул. 10 литера Е</v>
      </c>
      <c r="D6130" s="10" t="str">
        <f t="shared" si="190"/>
        <v>7827001934Мастерские, котельная. Пляжевая ул. 10 литера Е</v>
      </c>
      <c r="E6130" s="13" t="s">
        <v>7288</v>
      </c>
      <c r="F6130" s="13" t="s">
        <v>2243</v>
      </c>
      <c r="G6130" s="13" t="s">
        <v>2317</v>
      </c>
      <c r="H6130" s="14" t="s">
        <v>2412</v>
      </c>
      <c r="I6130" s="2">
        <f t="shared" si="191"/>
        <v>3</v>
      </c>
      <c r="J6130" s="2" t="s">
        <v>11974</v>
      </c>
    </row>
    <row r="6131" spans="1:10" x14ac:dyDescent="0.25">
      <c r="A6131" s="9">
        <v>7827001934</v>
      </c>
      <c r="B6131" s="10" t="s">
        <v>9855</v>
      </c>
      <c r="C6131" s="13" t="str">
        <f>IF(B6131="","не указан"&amp;COUNTIF($A$3:$A6131,A6131),B6131)</f>
        <v>Пост охраны. Пляжевая ул. 10 литера З</v>
      </c>
      <c r="D6131" s="10" t="str">
        <f t="shared" si="190"/>
        <v>7827001934Пост охраны. Пляжевая ул. 10 литера З</v>
      </c>
      <c r="E6131" s="10" t="s">
        <v>9856</v>
      </c>
      <c r="F6131" s="10" t="s">
        <v>2243</v>
      </c>
      <c r="G6131" s="10" t="s">
        <v>2317</v>
      </c>
      <c r="H6131" s="11" t="s">
        <v>2412</v>
      </c>
      <c r="I6131" s="2">
        <f t="shared" si="191"/>
        <v>2</v>
      </c>
      <c r="J6131" s="2" t="s">
        <v>11974</v>
      </c>
    </row>
    <row r="6132" spans="1:10" x14ac:dyDescent="0.25">
      <c r="A6132" s="12">
        <v>7827001934</v>
      </c>
      <c r="B6132" s="13" t="s">
        <v>9877</v>
      </c>
      <c r="C6132" s="13" t="str">
        <f>IF(B6132="","не указан"&amp;COUNTIF($A$3:$A6132,A6132),B6132)</f>
        <v>Прачечная. Пляжевая ул. 10 литера Ю</v>
      </c>
      <c r="D6132" s="10" t="str">
        <f t="shared" si="190"/>
        <v>7827001934Прачечная. Пляжевая ул. 10 литера Ю</v>
      </c>
      <c r="E6132" s="13" t="s">
        <v>9878</v>
      </c>
      <c r="F6132" s="13" t="s">
        <v>2243</v>
      </c>
      <c r="G6132" s="13" t="s">
        <v>2317</v>
      </c>
      <c r="H6132" s="14" t="s">
        <v>2412</v>
      </c>
      <c r="I6132" s="2">
        <f t="shared" si="191"/>
        <v>1</v>
      </c>
      <c r="J6132" s="2" t="s">
        <v>11974</v>
      </c>
    </row>
    <row r="6133" spans="1:10" x14ac:dyDescent="0.25">
      <c r="A6133" s="9">
        <v>7827001941</v>
      </c>
      <c r="B6133" s="13"/>
      <c r="C6133" s="13" t="str">
        <f>IF(B6133="","не указан"&amp;COUNTIF($A$3:$A6133,A6133),B6133)</f>
        <v>не указан1</v>
      </c>
      <c r="D6133" s="10" t="str">
        <f t="shared" si="190"/>
        <v>7827001941не указан1</v>
      </c>
      <c r="E6133" s="10" t="s">
        <v>3773</v>
      </c>
      <c r="F6133" s="10" t="s">
        <v>16</v>
      </c>
      <c r="G6133" s="10" t="s">
        <v>1139</v>
      </c>
      <c r="H6133" s="11" t="s">
        <v>1158</v>
      </c>
      <c r="I6133" s="2">
        <f t="shared" si="191"/>
        <v>3</v>
      </c>
      <c r="J6133" s="2" t="s">
        <v>11974</v>
      </c>
    </row>
    <row r="6134" spans="1:10" x14ac:dyDescent="0.25">
      <c r="A6134" s="12">
        <v>7827001941</v>
      </c>
      <c r="B6134" s="13"/>
      <c r="C6134" s="13" t="str">
        <f>IF(B6134="","не указан"&amp;COUNTIF($A$3:$A6134,A6134),B6134)</f>
        <v>не указан2</v>
      </c>
      <c r="D6134" s="10" t="str">
        <f t="shared" si="190"/>
        <v>7827001941не указан2</v>
      </c>
      <c r="E6134" s="13" t="s">
        <v>8085</v>
      </c>
      <c r="F6134" s="13" t="s">
        <v>16</v>
      </c>
      <c r="G6134" s="13" t="s">
        <v>1139</v>
      </c>
      <c r="H6134" s="14" t="s">
        <v>1158</v>
      </c>
      <c r="I6134" s="2">
        <f t="shared" si="191"/>
        <v>2</v>
      </c>
      <c r="J6134" s="2" t="s">
        <v>11974</v>
      </c>
    </row>
    <row r="6135" spans="1:10" x14ac:dyDescent="0.25">
      <c r="A6135" s="9">
        <v>7827001941</v>
      </c>
      <c r="B6135" s="10" t="s">
        <v>11930</v>
      </c>
      <c r="C6135" s="13" t="str">
        <f>IF(B6135="","не указан"&amp;COUNTIF($A$3:$A6135,A6135),B6135)</f>
        <v>Школьный спортивный клуб</v>
      </c>
      <c r="D6135" s="10" t="str">
        <f t="shared" si="190"/>
        <v>7827001941Школьный спортивный клуб</v>
      </c>
      <c r="E6135" s="10" t="s">
        <v>11931</v>
      </c>
      <c r="F6135" s="10" t="s">
        <v>16</v>
      </c>
      <c r="G6135" s="10" t="s">
        <v>1139</v>
      </c>
      <c r="H6135" s="11" t="s">
        <v>1158</v>
      </c>
      <c r="I6135" s="2">
        <f t="shared" si="191"/>
        <v>1</v>
      </c>
      <c r="J6135" s="2" t="s">
        <v>11974</v>
      </c>
    </row>
    <row r="6136" spans="1:10" x14ac:dyDescent="0.25">
      <c r="A6136" s="12">
        <v>7827002529</v>
      </c>
      <c r="B6136" s="13"/>
      <c r="C6136" s="13" t="str">
        <f>IF(B6136="","не указан"&amp;COUNTIF($A$3:$A6136,A6136),B6136)</f>
        <v>не указан1</v>
      </c>
      <c r="D6136" s="10" t="str">
        <f t="shared" si="190"/>
        <v>7827002529не указан1</v>
      </c>
      <c r="E6136" s="13" t="s">
        <v>3497</v>
      </c>
      <c r="F6136" s="13" t="s">
        <v>16</v>
      </c>
      <c r="G6136" s="13" t="s">
        <v>1139</v>
      </c>
      <c r="H6136" s="14" t="s">
        <v>1181</v>
      </c>
      <c r="I6136" s="2">
        <f t="shared" si="191"/>
        <v>2</v>
      </c>
      <c r="J6136" s="2" t="s">
        <v>11974</v>
      </c>
    </row>
    <row r="6137" spans="1:10" x14ac:dyDescent="0.25">
      <c r="A6137" s="9">
        <v>7827002529</v>
      </c>
      <c r="B6137" s="10" t="s">
        <v>9475</v>
      </c>
      <c r="C6137" s="13" t="str">
        <f>IF(B6137="","не указан"&amp;COUNTIF($A$3:$A6137,A6137),B6137)</f>
        <v>Подростково-молодежный центр</v>
      </c>
      <c r="D6137" s="10" t="str">
        <f t="shared" si="190"/>
        <v>7827002529Подростково-молодежный центр</v>
      </c>
      <c r="E6137" s="10" t="s">
        <v>9476</v>
      </c>
      <c r="F6137" s="10" t="s">
        <v>16</v>
      </c>
      <c r="G6137" s="10" t="s">
        <v>1139</v>
      </c>
      <c r="H6137" s="11" t="s">
        <v>1181</v>
      </c>
      <c r="I6137" s="2">
        <f t="shared" si="191"/>
        <v>1</v>
      </c>
      <c r="J6137" s="2" t="s">
        <v>11974</v>
      </c>
    </row>
    <row r="6138" spans="1:10" x14ac:dyDescent="0.25">
      <c r="A6138" s="12">
        <v>7827002896</v>
      </c>
      <c r="B6138" s="13" t="s">
        <v>3049</v>
      </c>
      <c r="C6138" s="13" t="str">
        <f>IF(B6138="","не указан"&amp;COUNTIF($A$3:$A6138,A6138),B6138)</f>
        <v>Административное здание (на реставрации с 2010г)</v>
      </c>
      <c r="D6138" s="10" t="str">
        <f t="shared" si="190"/>
        <v>7827002896Административное здание (на реставрации с 2010г)</v>
      </c>
      <c r="E6138" s="13" t="s">
        <v>3050</v>
      </c>
      <c r="F6138" s="13" t="s">
        <v>2243</v>
      </c>
      <c r="G6138" s="13" t="s">
        <v>2317</v>
      </c>
      <c r="H6138" s="14" t="s">
        <v>2376</v>
      </c>
      <c r="I6138" s="2">
        <f t="shared" si="191"/>
        <v>7</v>
      </c>
      <c r="J6138" s="2" t="s">
        <v>11974</v>
      </c>
    </row>
    <row r="6139" spans="1:10" x14ac:dyDescent="0.25">
      <c r="A6139" s="9">
        <v>7827002896</v>
      </c>
      <c r="B6139" s="13"/>
      <c r="C6139" s="13" t="str">
        <f>IF(B6139="","не указан"&amp;COUNTIF($A$3:$A6139,A6139),B6139)</f>
        <v>не указан2</v>
      </c>
      <c r="D6139" s="10" t="str">
        <f t="shared" si="190"/>
        <v>7827002896не указан2</v>
      </c>
      <c r="E6139" s="10" t="s">
        <v>3774</v>
      </c>
      <c r="F6139" s="10" t="s">
        <v>2243</v>
      </c>
      <c r="G6139" s="10" t="s">
        <v>2317</v>
      </c>
      <c r="H6139" s="11" t="s">
        <v>2376</v>
      </c>
      <c r="I6139" s="2">
        <f t="shared" si="191"/>
        <v>6</v>
      </c>
      <c r="J6139" s="2" t="s">
        <v>11974</v>
      </c>
    </row>
    <row r="6140" spans="1:10" x14ac:dyDescent="0.25">
      <c r="A6140" s="12">
        <v>7827002896</v>
      </c>
      <c r="B6140" s="13" t="s">
        <v>7195</v>
      </c>
      <c r="C6140" s="13" t="str">
        <f>IF(B6140="","не указан"&amp;COUNTIF($A$3:$A6140,A6140),B6140)</f>
        <v>Лечебный корпус № 1</v>
      </c>
      <c r="D6140" s="10" t="str">
        <f t="shared" si="190"/>
        <v>7827002896Лечебный корпус № 1</v>
      </c>
      <c r="E6140" s="13" t="s">
        <v>7196</v>
      </c>
      <c r="F6140" s="13" t="s">
        <v>2243</v>
      </c>
      <c r="G6140" s="13" t="s">
        <v>2317</v>
      </c>
      <c r="H6140" s="14" t="s">
        <v>2376</v>
      </c>
      <c r="I6140" s="2">
        <f t="shared" si="191"/>
        <v>5</v>
      </c>
      <c r="J6140" s="2" t="s">
        <v>11974</v>
      </c>
    </row>
    <row r="6141" spans="1:10" x14ac:dyDescent="0.25">
      <c r="A6141" s="9">
        <v>7827002896</v>
      </c>
      <c r="B6141" s="13"/>
      <c r="C6141" s="13" t="str">
        <f>IF(B6141="","не указан"&amp;COUNTIF($A$3:$A6141,A6141),B6141)</f>
        <v>не указан4</v>
      </c>
      <c r="D6141" s="10" t="str">
        <f t="shared" si="190"/>
        <v>7827002896не указан4</v>
      </c>
      <c r="E6141" s="10" t="s">
        <v>7198</v>
      </c>
      <c r="F6141" s="10" t="s">
        <v>2243</v>
      </c>
      <c r="G6141" s="10" t="s">
        <v>2317</v>
      </c>
      <c r="H6141" s="11" t="s">
        <v>2376</v>
      </c>
      <c r="I6141" s="2">
        <f t="shared" si="191"/>
        <v>4</v>
      </c>
      <c r="J6141" s="2" t="s">
        <v>11974</v>
      </c>
    </row>
    <row r="6142" spans="1:10" x14ac:dyDescent="0.25">
      <c r="A6142" s="12">
        <v>7827002896</v>
      </c>
      <c r="B6142" s="13"/>
      <c r="C6142" s="13" t="str">
        <f>IF(B6142="","не указан"&amp;COUNTIF($A$3:$A6142,A6142),B6142)</f>
        <v>не указан5</v>
      </c>
      <c r="D6142" s="10" t="str">
        <f t="shared" si="190"/>
        <v>7827002896не указан5</v>
      </c>
      <c r="E6142" s="13" t="s">
        <v>9101</v>
      </c>
      <c r="F6142" s="13" t="s">
        <v>2243</v>
      </c>
      <c r="G6142" s="13" t="s">
        <v>2317</v>
      </c>
      <c r="H6142" s="14" t="s">
        <v>2376</v>
      </c>
      <c r="I6142" s="2">
        <f t="shared" si="191"/>
        <v>3</v>
      </c>
      <c r="J6142" s="2" t="s">
        <v>11974</v>
      </c>
    </row>
    <row r="6143" spans="1:10" x14ac:dyDescent="0.25">
      <c r="A6143" s="9">
        <v>7827002896</v>
      </c>
      <c r="B6143" s="10" t="s">
        <v>9865</v>
      </c>
      <c r="C6143" s="13" t="str">
        <f>IF(B6143="","не указан"&amp;COUNTIF($A$3:$A6143,A6143),B6143)</f>
        <v>Прачечная</v>
      </c>
      <c r="D6143" s="10" t="str">
        <f t="shared" si="190"/>
        <v>7827002896Прачечная</v>
      </c>
      <c r="E6143" s="10" t="s">
        <v>9866</v>
      </c>
      <c r="F6143" s="10" t="s">
        <v>2243</v>
      </c>
      <c r="G6143" s="10" t="s">
        <v>2317</v>
      </c>
      <c r="H6143" s="11" t="s">
        <v>2376</v>
      </c>
      <c r="I6143" s="2">
        <f t="shared" si="191"/>
        <v>2</v>
      </c>
      <c r="J6143" s="2" t="s">
        <v>11974</v>
      </c>
    </row>
    <row r="6144" spans="1:10" x14ac:dyDescent="0.25">
      <c r="A6144" s="12">
        <v>7827002896</v>
      </c>
      <c r="B6144" s="13"/>
      <c r="C6144" s="13" t="str">
        <f>IF(B6144="","не указан"&amp;COUNTIF($A$3:$A6144,A6144),B6144)</f>
        <v>не указан7</v>
      </c>
      <c r="D6144" s="10" t="str">
        <f t="shared" si="190"/>
        <v>7827002896не указан7</v>
      </c>
      <c r="E6144" s="13" t="s">
        <v>10273</v>
      </c>
      <c r="F6144" s="13" t="s">
        <v>2243</v>
      </c>
      <c r="G6144" s="13" t="s">
        <v>2317</v>
      </c>
      <c r="H6144" s="14" t="s">
        <v>2376</v>
      </c>
      <c r="I6144" s="2">
        <f t="shared" si="191"/>
        <v>1</v>
      </c>
      <c r="J6144" s="2" t="s">
        <v>11974</v>
      </c>
    </row>
    <row r="6145" spans="1:10" x14ac:dyDescent="0.25">
      <c r="A6145" s="9">
        <v>7827006530</v>
      </c>
      <c r="B6145" s="10" t="s">
        <v>3123</v>
      </c>
      <c r="C6145" s="13" t="str">
        <f>IF(B6145="","не указан"&amp;COUNTIF($A$3:$A6145,A6145),B6145)</f>
        <v>Административный комплекс</v>
      </c>
      <c r="D6145" s="10" t="str">
        <f t="shared" si="190"/>
        <v>7827006530Административный комплекс</v>
      </c>
      <c r="E6145" s="10" t="s">
        <v>3124</v>
      </c>
      <c r="F6145" s="10" t="s">
        <v>16</v>
      </c>
      <c r="G6145" s="10" t="s">
        <v>1139</v>
      </c>
      <c r="H6145" s="11" t="s">
        <v>1186</v>
      </c>
      <c r="I6145" s="2">
        <f t="shared" si="191"/>
        <v>8</v>
      </c>
      <c r="J6145" s="2" t="s">
        <v>11974</v>
      </c>
    </row>
    <row r="6146" spans="1:10" x14ac:dyDescent="0.25">
      <c r="A6146" s="12">
        <v>7827006530</v>
      </c>
      <c r="B6146" s="13"/>
      <c r="C6146" s="13" t="str">
        <f>IF(B6146="","не указан"&amp;COUNTIF($A$3:$A6146,A6146),B6146)</f>
        <v>не указан2</v>
      </c>
      <c r="D6146" s="10" t="str">
        <f t="shared" si="190"/>
        <v>7827006530не указан2</v>
      </c>
      <c r="E6146" s="13" t="s">
        <v>3136</v>
      </c>
      <c r="F6146" s="13" t="s">
        <v>16</v>
      </c>
      <c r="G6146" s="13" t="s">
        <v>1139</v>
      </c>
      <c r="H6146" s="14" t="s">
        <v>1186</v>
      </c>
      <c r="I6146" s="2">
        <f t="shared" si="191"/>
        <v>7</v>
      </c>
      <c r="J6146" s="2" t="s">
        <v>11974</v>
      </c>
    </row>
    <row r="6147" spans="1:10" x14ac:dyDescent="0.25">
      <c r="A6147" s="9">
        <v>7827006530</v>
      </c>
      <c r="B6147" s="10" t="s">
        <v>8433</v>
      </c>
      <c r="C6147" s="13" t="str">
        <f>IF(B6147="","не указан"&amp;COUNTIF($A$3:$A6147,A6147),B6147)</f>
        <v>Общественный туалет</v>
      </c>
      <c r="D6147" s="10" t="str">
        <f t="shared" si="190"/>
        <v>7827006530Общественный туалет</v>
      </c>
      <c r="E6147" s="10" t="s">
        <v>8434</v>
      </c>
      <c r="F6147" s="10" t="s">
        <v>16</v>
      </c>
      <c r="G6147" s="10" t="s">
        <v>1139</v>
      </c>
      <c r="H6147" s="11" t="s">
        <v>1186</v>
      </c>
      <c r="I6147" s="2">
        <f t="shared" si="191"/>
        <v>6</v>
      </c>
      <c r="J6147" s="2" t="s">
        <v>11974</v>
      </c>
    </row>
    <row r="6148" spans="1:10" x14ac:dyDescent="0.25">
      <c r="A6148" s="12">
        <v>7827006530</v>
      </c>
      <c r="B6148" s="13" t="s">
        <v>8435</v>
      </c>
      <c r="C6148" s="13" t="str">
        <f>IF(B6148="","не указан"&amp;COUNTIF($A$3:$A6148,A6148),B6148)</f>
        <v>Общественный туалет 1</v>
      </c>
      <c r="D6148" s="10" t="str">
        <f t="shared" ref="D6148:D6211" si="192">A6148&amp;C6148</f>
        <v>7827006530Общественный туалет 1</v>
      </c>
      <c r="E6148" s="13" t="s">
        <v>8436</v>
      </c>
      <c r="F6148" s="13" t="s">
        <v>16</v>
      </c>
      <c r="G6148" s="13" t="s">
        <v>1139</v>
      </c>
      <c r="H6148" s="14" t="s">
        <v>1186</v>
      </c>
      <c r="I6148" s="2">
        <f t="shared" ref="I6148:I6211" si="193">COUNTIF(A6148:A12879,A6148)</f>
        <v>5</v>
      </c>
      <c r="J6148" s="2" t="s">
        <v>11974</v>
      </c>
    </row>
    <row r="6149" spans="1:10" x14ac:dyDescent="0.25">
      <c r="A6149" s="9">
        <v>7827006530</v>
      </c>
      <c r="B6149" s="10" t="s">
        <v>8437</v>
      </c>
      <c r="C6149" s="13" t="str">
        <f>IF(B6149="","не указан"&amp;COUNTIF($A$3:$A6149,A6149),B6149)</f>
        <v>Общественный туалет 3</v>
      </c>
      <c r="D6149" s="10" t="str">
        <f t="shared" si="192"/>
        <v>7827006530Общественный туалет 3</v>
      </c>
      <c r="E6149" s="10" t="s">
        <v>8438</v>
      </c>
      <c r="F6149" s="10" t="s">
        <v>16</v>
      </c>
      <c r="G6149" s="10" t="s">
        <v>1139</v>
      </c>
      <c r="H6149" s="11" t="s">
        <v>1186</v>
      </c>
      <c r="I6149" s="2">
        <f t="shared" si="193"/>
        <v>4</v>
      </c>
      <c r="J6149" s="2" t="s">
        <v>11974</v>
      </c>
    </row>
    <row r="6150" spans="1:10" x14ac:dyDescent="0.25">
      <c r="A6150" s="12">
        <v>7827006530</v>
      </c>
      <c r="B6150" s="13"/>
      <c r="C6150" s="13" t="str">
        <f>IF(B6150="","не указан"&amp;COUNTIF($A$3:$A6150,A6150),B6150)</f>
        <v>не указан6</v>
      </c>
      <c r="D6150" s="10" t="str">
        <f t="shared" si="192"/>
        <v>7827006530не указан6</v>
      </c>
      <c r="E6150" s="13" t="s">
        <v>9910</v>
      </c>
      <c r="F6150" s="13" t="s">
        <v>16</v>
      </c>
      <c r="G6150" s="13" t="s">
        <v>1139</v>
      </c>
      <c r="H6150" s="14" t="s">
        <v>1186</v>
      </c>
      <c r="I6150" s="2">
        <f t="shared" si="193"/>
        <v>3</v>
      </c>
      <c r="J6150" s="2" t="s">
        <v>11974</v>
      </c>
    </row>
    <row r="6151" spans="1:10" x14ac:dyDescent="0.25">
      <c r="A6151" s="9">
        <v>7827006530</v>
      </c>
      <c r="B6151" s="10" t="s">
        <v>9915</v>
      </c>
      <c r="C6151" s="13" t="str">
        <f>IF(B6151="","не указан"&amp;COUNTIF($A$3:$A6151,A6151),B6151)</f>
        <v>Производственно-складская база</v>
      </c>
      <c r="D6151" s="10" t="str">
        <f t="shared" si="192"/>
        <v>7827006530Производственно-складская база</v>
      </c>
      <c r="E6151" s="10" t="s">
        <v>9916</v>
      </c>
      <c r="F6151" s="10" t="s">
        <v>16</v>
      </c>
      <c r="G6151" s="10" t="s">
        <v>1139</v>
      </c>
      <c r="H6151" s="11" t="s">
        <v>1186</v>
      </c>
      <c r="I6151" s="2">
        <f t="shared" si="193"/>
        <v>2</v>
      </c>
      <c r="J6151" s="2" t="s">
        <v>11974</v>
      </c>
    </row>
    <row r="6152" spans="1:10" x14ac:dyDescent="0.25">
      <c r="A6152" s="12">
        <v>7827006530</v>
      </c>
      <c r="B6152" s="13" t="s">
        <v>2917</v>
      </c>
      <c r="C6152" s="13" t="str">
        <f>IF(B6152="","не указан"&amp;COUNTIF($A$3:$A6152,A6152),B6152)</f>
        <v>Производственные помещения</v>
      </c>
      <c r="D6152" s="10" t="str">
        <f t="shared" si="192"/>
        <v>7827006530Производственные помещения</v>
      </c>
      <c r="E6152" s="13" t="s">
        <v>9922</v>
      </c>
      <c r="F6152" s="13" t="s">
        <v>16</v>
      </c>
      <c r="G6152" s="13" t="s">
        <v>1139</v>
      </c>
      <c r="H6152" s="14" t="s">
        <v>1186</v>
      </c>
      <c r="I6152" s="2">
        <f t="shared" si="193"/>
        <v>1</v>
      </c>
      <c r="J6152" s="2" t="s">
        <v>11974</v>
      </c>
    </row>
    <row r="6153" spans="1:10" x14ac:dyDescent="0.25">
      <c r="A6153" s="9">
        <v>7827007157</v>
      </c>
      <c r="B6153" s="10" t="s">
        <v>6082</v>
      </c>
      <c r="C6153" s="13" t="str">
        <f>IF(B6153="","не указан"&amp;COUNTIF($A$3:$A6153,A6153),B6153)</f>
        <v>Зал аэробики</v>
      </c>
      <c r="D6153" s="10" t="str">
        <f t="shared" si="192"/>
        <v>7827007157Зал аэробики</v>
      </c>
      <c r="E6153" s="10" t="s">
        <v>6083</v>
      </c>
      <c r="F6153" s="10" t="s">
        <v>16</v>
      </c>
      <c r="G6153" s="10" t="s">
        <v>1139</v>
      </c>
      <c r="H6153" s="11" t="s">
        <v>1179</v>
      </c>
      <c r="I6153" s="2">
        <f t="shared" si="193"/>
        <v>8</v>
      </c>
      <c r="J6153" s="2" t="s">
        <v>11974</v>
      </c>
    </row>
    <row r="6154" spans="1:10" x14ac:dyDescent="0.25">
      <c r="A6154" s="12">
        <v>7827007157</v>
      </c>
      <c r="B6154" s="13" t="s">
        <v>6086</v>
      </c>
      <c r="C6154" s="13" t="str">
        <f>IF(B6154="","не указан"&amp;COUNTIF($A$3:$A6154,A6154),B6154)</f>
        <v>Зал настольного тенниса</v>
      </c>
      <c r="D6154" s="10" t="str">
        <f t="shared" si="192"/>
        <v>7827007157Зал настольного тенниса</v>
      </c>
      <c r="E6154" s="13" t="s">
        <v>6087</v>
      </c>
      <c r="F6154" s="13" t="s">
        <v>16</v>
      </c>
      <c r="G6154" s="13" t="s">
        <v>1139</v>
      </c>
      <c r="H6154" s="14" t="s">
        <v>1179</v>
      </c>
      <c r="I6154" s="2">
        <f t="shared" si="193"/>
        <v>7</v>
      </c>
      <c r="J6154" s="2" t="s">
        <v>11974</v>
      </c>
    </row>
    <row r="6155" spans="1:10" x14ac:dyDescent="0.25">
      <c r="A6155" s="9">
        <v>7827007157</v>
      </c>
      <c r="B6155" s="10" t="s">
        <v>6089</v>
      </c>
      <c r="C6155" s="13" t="str">
        <f>IF(B6155="","не указан"&amp;COUNTIF($A$3:$A6155,A6155),B6155)</f>
        <v>залы вольной борьбы и дзюдо</v>
      </c>
      <c r="D6155" s="10" t="str">
        <f t="shared" si="192"/>
        <v>7827007157залы вольной борьбы и дзюдо</v>
      </c>
      <c r="E6155" s="10" t="s">
        <v>6090</v>
      </c>
      <c r="F6155" s="10" t="s">
        <v>16</v>
      </c>
      <c r="G6155" s="10" t="s">
        <v>1139</v>
      </c>
      <c r="H6155" s="11" t="s">
        <v>1179</v>
      </c>
      <c r="I6155" s="2">
        <f t="shared" si="193"/>
        <v>6</v>
      </c>
      <c r="J6155" s="2" t="s">
        <v>11974</v>
      </c>
    </row>
    <row r="6156" spans="1:10" x14ac:dyDescent="0.25">
      <c r="A6156" s="12">
        <v>7827007157</v>
      </c>
      <c r="B6156" s="13" t="s">
        <v>7365</v>
      </c>
      <c r="C6156" s="13" t="str">
        <f>IF(B6156="","не указан"&amp;COUNTIF($A$3:$A6156,A6156),B6156)</f>
        <v>Молодежная киностудия</v>
      </c>
      <c r="D6156" s="10" t="str">
        <f t="shared" si="192"/>
        <v>7827007157Молодежная киностудия</v>
      </c>
      <c r="E6156" s="13" t="s">
        <v>7366</v>
      </c>
      <c r="F6156" s="13" t="s">
        <v>16</v>
      </c>
      <c r="G6156" s="13" t="s">
        <v>1139</v>
      </c>
      <c r="H6156" s="14" t="s">
        <v>1179</v>
      </c>
      <c r="I6156" s="2">
        <f t="shared" si="193"/>
        <v>5</v>
      </c>
      <c r="J6156" s="2" t="s">
        <v>11974</v>
      </c>
    </row>
    <row r="6157" spans="1:10" x14ac:dyDescent="0.25">
      <c r="A6157" s="9">
        <v>7827007157</v>
      </c>
      <c r="B6157" s="10" t="s">
        <v>7372</v>
      </c>
      <c r="C6157" s="13" t="str">
        <f>IF(B6157="","не указан"&amp;COUNTIF($A$3:$A6157,A6157),B6157)</f>
        <v>Молодёжное пространство</v>
      </c>
      <c r="D6157" s="10" t="str">
        <f t="shared" si="192"/>
        <v>7827007157Молодёжное пространство</v>
      </c>
      <c r="E6157" s="10"/>
      <c r="F6157" s="10" t="s">
        <v>16</v>
      </c>
      <c r="G6157" s="10" t="s">
        <v>1139</v>
      </c>
      <c r="H6157" s="11" t="s">
        <v>1179</v>
      </c>
      <c r="I6157" s="2">
        <f t="shared" si="193"/>
        <v>4</v>
      </c>
      <c r="J6157" s="2" t="s">
        <v>11974</v>
      </c>
    </row>
    <row r="6158" spans="1:10" x14ac:dyDescent="0.25">
      <c r="A6158" s="12">
        <v>7827007157</v>
      </c>
      <c r="B6158" s="13" t="s">
        <v>7396</v>
      </c>
      <c r="C6158" s="13" t="str">
        <f>IF(B6158="","не указан"&amp;COUNTIF($A$3:$A6158,A6158),B6158)</f>
        <v>МСО</v>
      </c>
      <c r="D6158" s="10" t="str">
        <f t="shared" si="192"/>
        <v>7827007157МСО</v>
      </c>
      <c r="E6158" s="13" t="s">
        <v>7397</v>
      </c>
      <c r="F6158" s="13" t="s">
        <v>16</v>
      </c>
      <c r="G6158" s="13" t="s">
        <v>1139</v>
      </c>
      <c r="H6158" s="14" t="s">
        <v>1179</v>
      </c>
      <c r="I6158" s="2">
        <f t="shared" si="193"/>
        <v>3</v>
      </c>
      <c r="J6158" s="2" t="s">
        <v>11974</v>
      </c>
    </row>
    <row r="6159" spans="1:10" x14ac:dyDescent="0.25">
      <c r="A6159" s="9">
        <v>7827007157</v>
      </c>
      <c r="B6159" s="13"/>
      <c r="C6159" s="13" t="str">
        <f>IF(B6159="","не указан"&amp;COUNTIF($A$3:$A6159,A6159),B6159)</f>
        <v>не указан7</v>
      </c>
      <c r="D6159" s="10" t="str">
        <f t="shared" si="192"/>
        <v>7827007157не указан7</v>
      </c>
      <c r="E6159" s="10" t="s">
        <v>8959</v>
      </c>
      <c r="F6159" s="10" t="s">
        <v>16</v>
      </c>
      <c r="G6159" s="10" t="s">
        <v>1139</v>
      </c>
      <c r="H6159" s="11" t="s">
        <v>1179</v>
      </c>
      <c r="I6159" s="2">
        <f t="shared" si="193"/>
        <v>2</v>
      </c>
      <c r="J6159" s="2" t="s">
        <v>11974</v>
      </c>
    </row>
    <row r="6160" spans="1:10" x14ac:dyDescent="0.25">
      <c r="A6160" s="12">
        <v>7827007157</v>
      </c>
      <c r="B6160" s="13"/>
      <c r="C6160" s="13" t="str">
        <f>IF(B6160="","не указан"&amp;COUNTIF($A$3:$A6160,A6160),B6160)</f>
        <v>не указан8</v>
      </c>
      <c r="D6160" s="10" t="str">
        <f t="shared" si="192"/>
        <v>7827007157не указан8</v>
      </c>
      <c r="E6160" s="13" t="s">
        <v>10280</v>
      </c>
      <c r="F6160" s="13" t="s">
        <v>16</v>
      </c>
      <c r="G6160" s="13" t="s">
        <v>1139</v>
      </c>
      <c r="H6160" s="14" t="s">
        <v>1179</v>
      </c>
      <c r="I6160" s="2">
        <f t="shared" si="193"/>
        <v>1</v>
      </c>
      <c r="J6160" s="2" t="s">
        <v>11974</v>
      </c>
    </row>
    <row r="6161" spans="1:10" x14ac:dyDescent="0.25">
      <c r="A6161" s="9">
        <v>7827009651</v>
      </c>
      <c r="B6161" s="13"/>
      <c r="C6161" s="13" t="str">
        <f>IF(B6161="","не указан"&amp;COUNTIF($A$3:$A6161,A6161),B6161)</f>
        <v>не указан1</v>
      </c>
      <c r="D6161" s="10" t="str">
        <f t="shared" si="192"/>
        <v>7827009651не указан1</v>
      </c>
      <c r="E6161" s="10" t="s">
        <v>8132</v>
      </c>
      <c r="F6161" s="10" t="s">
        <v>16</v>
      </c>
      <c r="G6161" s="10" t="s">
        <v>1139</v>
      </c>
      <c r="H6161" s="11" t="s">
        <v>1163</v>
      </c>
      <c r="I6161" s="2">
        <f t="shared" si="193"/>
        <v>1</v>
      </c>
      <c r="J6161" s="2" t="s">
        <v>11974</v>
      </c>
    </row>
    <row r="6162" spans="1:10" x14ac:dyDescent="0.25">
      <c r="A6162" s="12">
        <v>7827009676</v>
      </c>
      <c r="B6162" s="13" t="s">
        <v>7633</v>
      </c>
      <c r="C6162" s="13" t="str">
        <f>IF(B6162="","не указан"&amp;COUNTIF($A$3:$A6162,A6162),B6162)</f>
        <v>Нежилое административное помещение Курортного РЖА в составе многоквартирного дома</v>
      </c>
      <c r="D6162" s="10" t="str">
        <f t="shared" si="192"/>
        <v>7827009676Нежилое административное помещение Курортного РЖА в составе многоквартирного дома</v>
      </c>
      <c r="E6162" s="13"/>
      <c r="F6162" s="13" t="s">
        <v>16</v>
      </c>
      <c r="G6162" s="13" t="s">
        <v>1139</v>
      </c>
      <c r="H6162" s="14" t="s">
        <v>1178</v>
      </c>
      <c r="I6162" s="2">
        <f t="shared" si="193"/>
        <v>8</v>
      </c>
      <c r="J6162" s="2" t="s">
        <v>11974</v>
      </c>
    </row>
    <row r="6163" spans="1:10" x14ac:dyDescent="0.25">
      <c r="A6163" s="9">
        <v>7827009676</v>
      </c>
      <c r="B6163" s="10" t="s">
        <v>7634</v>
      </c>
      <c r="C6163" s="13" t="str">
        <f>IF(B6163="","не указан"&amp;COUNTIF($A$3:$A6163,A6163),B6163)</f>
        <v>Нежилое административное помещение Курортного РЖА в составе нежилого здания</v>
      </c>
      <c r="D6163" s="10" t="str">
        <f t="shared" si="192"/>
        <v>7827009676Нежилое административное помещение Курортного РЖА в составе нежилого здания</v>
      </c>
      <c r="E6163" s="10"/>
      <c r="F6163" s="10" t="s">
        <v>16</v>
      </c>
      <c r="G6163" s="10" t="s">
        <v>1139</v>
      </c>
      <c r="H6163" s="11" t="s">
        <v>1178</v>
      </c>
      <c r="I6163" s="2">
        <f t="shared" si="193"/>
        <v>7</v>
      </c>
      <c r="J6163" s="2" t="s">
        <v>11974</v>
      </c>
    </row>
    <row r="6164" spans="1:10" x14ac:dyDescent="0.25">
      <c r="A6164" s="12">
        <v>7827009676</v>
      </c>
      <c r="B6164" s="13" t="s">
        <v>7635</v>
      </c>
      <c r="C6164" s="13" t="str">
        <f>IF(B6164="","не указан"&amp;COUNTIF($A$3:$A6164,A6164),B6164)</f>
        <v>Нежилое административное помещение РЖА в составе жилого дома</v>
      </c>
      <c r="D6164" s="10" t="str">
        <f t="shared" si="192"/>
        <v>7827009676Нежилое административное помещение РЖА в составе жилого дома</v>
      </c>
      <c r="E6164" s="13" t="s">
        <v>7636</v>
      </c>
      <c r="F6164" s="13" t="s">
        <v>16</v>
      </c>
      <c r="G6164" s="13" t="s">
        <v>1139</v>
      </c>
      <c r="H6164" s="14" t="s">
        <v>1178</v>
      </c>
      <c r="I6164" s="2">
        <f t="shared" si="193"/>
        <v>6</v>
      </c>
      <c r="J6164" s="2" t="s">
        <v>11974</v>
      </c>
    </row>
    <row r="6165" spans="1:10" x14ac:dyDescent="0.25">
      <c r="A6165" s="9">
        <v>7827009676</v>
      </c>
      <c r="B6165" s="13"/>
      <c r="C6165" s="13" t="str">
        <f>IF(B6165="","не указан"&amp;COUNTIF($A$3:$A6165,A6165),B6165)</f>
        <v>не указан4</v>
      </c>
      <c r="D6165" s="10" t="str">
        <f t="shared" si="192"/>
        <v>7827009676не указан4</v>
      </c>
      <c r="E6165" s="10" t="s">
        <v>7397</v>
      </c>
      <c r="F6165" s="10" t="s">
        <v>16</v>
      </c>
      <c r="G6165" s="10" t="s">
        <v>1139</v>
      </c>
      <c r="H6165" s="11" t="s">
        <v>1178</v>
      </c>
      <c r="I6165" s="2">
        <f t="shared" si="193"/>
        <v>5</v>
      </c>
      <c r="J6165" s="2" t="s">
        <v>11974</v>
      </c>
    </row>
    <row r="6166" spans="1:10" x14ac:dyDescent="0.25">
      <c r="A6166" s="12">
        <v>7827009676</v>
      </c>
      <c r="B6166" s="13"/>
      <c r="C6166" s="13" t="str">
        <f>IF(B6166="","не указан"&amp;COUNTIF($A$3:$A6166,A6166),B6166)</f>
        <v>не указан5</v>
      </c>
      <c r="D6166" s="10" t="str">
        <f t="shared" si="192"/>
        <v>7827009676не указан5</v>
      </c>
      <c r="E6166" s="13" t="s">
        <v>7637</v>
      </c>
      <c r="F6166" s="13" t="s">
        <v>16</v>
      </c>
      <c r="G6166" s="13" t="s">
        <v>1139</v>
      </c>
      <c r="H6166" s="14" t="s">
        <v>1178</v>
      </c>
      <c r="I6166" s="2">
        <f t="shared" si="193"/>
        <v>4</v>
      </c>
      <c r="J6166" s="2" t="s">
        <v>11974</v>
      </c>
    </row>
    <row r="6167" spans="1:10" x14ac:dyDescent="0.25">
      <c r="A6167" s="9">
        <v>7827009676</v>
      </c>
      <c r="B6167" s="10" t="s">
        <v>7638</v>
      </c>
      <c r="C6167" s="13" t="str">
        <f>IF(B6167="","не указан"&amp;COUNTIF($A$3:$A6167,A6167),B6167)</f>
        <v>Нежилое административное помещение РЖА в составе нежилого объекта</v>
      </c>
      <c r="D6167" s="10" t="str">
        <f t="shared" si="192"/>
        <v>7827009676Нежилое административное помещение РЖА в составе нежилого объекта</v>
      </c>
      <c r="E6167" s="10" t="s">
        <v>7639</v>
      </c>
      <c r="F6167" s="10" t="s">
        <v>16</v>
      </c>
      <c r="G6167" s="10" t="s">
        <v>1139</v>
      </c>
      <c r="H6167" s="11" t="s">
        <v>1178</v>
      </c>
      <c r="I6167" s="2">
        <f t="shared" si="193"/>
        <v>3</v>
      </c>
      <c r="J6167" s="2" t="s">
        <v>11974</v>
      </c>
    </row>
    <row r="6168" spans="1:10" x14ac:dyDescent="0.25">
      <c r="A6168" s="12">
        <v>7827009676</v>
      </c>
      <c r="B6168" s="13"/>
      <c r="C6168" s="13" t="str">
        <f>IF(B6168="","не указан"&amp;COUNTIF($A$3:$A6168,A6168),B6168)</f>
        <v>не указан7</v>
      </c>
      <c r="D6168" s="10" t="str">
        <f t="shared" si="192"/>
        <v>7827009676не указан7</v>
      </c>
      <c r="E6168" s="13" t="s">
        <v>7640</v>
      </c>
      <c r="F6168" s="13" t="s">
        <v>16</v>
      </c>
      <c r="G6168" s="13" t="s">
        <v>1139</v>
      </c>
      <c r="H6168" s="14" t="s">
        <v>1178</v>
      </c>
      <c r="I6168" s="2">
        <f t="shared" si="193"/>
        <v>2</v>
      </c>
      <c r="J6168" s="2" t="s">
        <v>11974</v>
      </c>
    </row>
    <row r="6169" spans="1:10" x14ac:dyDescent="0.25">
      <c r="A6169" s="9">
        <v>7827009676</v>
      </c>
      <c r="B6169" s="10" t="s">
        <v>7699</v>
      </c>
      <c r="C6169" s="13" t="str">
        <f>IF(B6169="","не указан"&amp;COUNTIF($A$3:$A6169,A6169),B6169)</f>
        <v>Нежилое здание Курортного РЖА, отдельностоящее</v>
      </c>
      <c r="D6169" s="10" t="str">
        <f t="shared" si="192"/>
        <v>7827009676Нежилое здание Курортного РЖА, отдельностоящее</v>
      </c>
      <c r="E6169" s="10"/>
      <c r="F6169" s="10" t="s">
        <v>16</v>
      </c>
      <c r="G6169" s="10" t="s">
        <v>1139</v>
      </c>
      <c r="H6169" s="11" t="s">
        <v>1178</v>
      </c>
      <c r="I6169" s="2">
        <f t="shared" si="193"/>
        <v>1</v>
      </c>
      <c r="J6169" s="2" t="s">
        <v>11974</v>
      </c>
    </row>
    <row r="6170" spans="1:10" x14ac:dyDescent="0.25">
      <c r="A6170" s="12">
        <v>7827010400</v>
      </c>
      <c r="B6170" s="13"/>
      <c r="C6170" s="13" t="str">
        <f>IF(B6170="","не указан"&amp;COUNTIF($A$3:$A6170,A6170),B6170)</f>
        <v>не указан1</v>
      </c>
      <c r="D6170" s="10" t="str">
        <f t="shared" si="192"/>
        <v>7827010400не указан1</v>
      </c>
      <c r="E6170" s="13" t="s">
        <v>3130</v>
      </c>
      <c r="F6170" s="13" t="s">
        <v>2243</v>
      </c>
      <c r="G6170" s="13" t="s">
        <v>2317</v>
      </c>
      <c r="H6170" s="14" t="s">
        <v>2375</v>
      </c>
      <c r="I6170" s="2">
        <f t="shared" si="193"/>
        <v>9</v>
      </c>
      <c r="J6170" s="2" t="s">
        <v>11974</v>
      </c>
    </row>
    <row r="6171" spans="1:10" x14ac:dyDescent="0.25">
      <c r="A6171" s="9">
        <v>7827010400</v>
      </c>
      <c r="B6171" s="13"/>
      <c r="C6171" s="13" t="str">
        <f>IF(B6171="","не указан"&amp;COUNTIF($A$3:$A6171,A6171),B6171)</f>
        <v>не указан2</v>
      </c>
      <c r="D6171" s="10" t="str">
        <f t="shared" si="192"/>
        <v>7827010400не указан2</v>
      </c>
      <c r="E6171" s="10"/>
      <c r="F6171" s="10" t="s">
        <v>2243</v>
      </c>
      <c r="G6171" s="10" t="s">
        <v>2317</v>
      </c>
      <c r="H6171" s="11" t="s">
        <v>2375</v>
      </c>
      <c r="I6171" s="2">
        <f t="shared" si="193"/>
        <v>8</v>
      </c>
      <c r="J6171" s="2" t="s">
        <v>11974</v>
      </c>
    </row>
    <row r="6172" spans="1:10" x14ac:dyDescent="0.25">
      <c r="A6172" s="12">
        <v>7827010400</v>
      </c>
      <c r="B6172" s="13" t="s">
        <v>6493</v>
      </c>
      <c r="C6172" s="13" t="str">
        <f>IF(B6172="","не указан"&amp;COUNTIF($A$3:$A6172,A6172),B6172)</f>
        <v>Здание общежития лит. А</v>
      </c>
      <c r="D6172" s="10" t="str">
        <f t="shared" si="192"/>
        <v>7827010400Здание общежития лит. А</v>
      </c>
      <c r="E6172" s="13" t="s">
        <v>6494</v>
      </c>
      <c r="F6172" s="13" t="s">
        <v>2243</v>
      </c>
      <c r="G6172" s="13" t="s">
        <v>2317</v>
      </c>
      <c r="H6172" s="14" t="s">
        <v>2375</v>
      </c>
      <c r="I6172" s="2">
        <f t="shared" si="193"/>
        <v>7</v>
      </c>
      <c r="J6172" s="2" t="s">
        <v>11974</v>
      </c>
    </row>
    <row r="6173" spans="1:10" x14ac:dyDescent="0.25">
      <c r="A6173" s="9">
        <v>7827010400</v>
      </c>
      <c r="B6173" s="10" t="s">
        <v>6495</v>
      </c>
      <c r="C6173" s="13" t="str">
        <f>IF(B6173="","не указан"&amp;COUNTIF($A$3:$A6173,A6173),B6173)</f>
        <v>Здание общежития лит. Е</v>
      </c>
      <c r="D6173" s="10" t="str">
        <f t="shared" si="192"/>
        <v>7827010400Здание общежития лит. Е</v>
      </c>
      <c r="E6173" s="10" t="s">
        <v>6496</v>
      </c>
      <c r="F6173" s="10" t="s">
        <v>2243</v>
      </c>
      <c r="G6173" s="10" t="s">
        <v>2317</v>
      </c>
      <c r="H6173" s="11" t="s">
        <v>2375</v>
      </c>
      <c r="I6173" s="2">
        <f t="shared" si="193"/>
        <v>6</v>
      </c>
      <c r="J6173" s="2" t="s">
        <v>11974</v>
      </c>
    </row>
    <row r="6174" spans="1:10" x14ac:dyDescent="0.25">
      <c r="A6174" s="12">
        <v>7827010400</v>
      </c>
      <c r="B6174" s="13" t="s">
        <v>6497</v>
      </c>
      <c r="C6174" s="13" t="str">
        <f>IF(B6174="","не указан"&amp;COUNTIF($A$3:$A6174,A6174),B6174)</f>
        <v>Здание общежития лит. Ж</v>
      </c>
      <c r="D6174" s="10" t="str">
        <f t="shared" si="192"/>
        <v>7827010400Здание общежития лит. Ж</v>
      </c>
      <c r="E6174" s="13" t="s">
        <v>6498</v>
      </c>
      <c r="F6174" s="13" t="s">
        <v>2243</v>
      </c>
      <c r="G6174" s="13" t="s">
        <v>2317</v>
      </c>
      <c r="H6174" s="14" t="s">
        <v>2375</v>
      </c>
      <c r="I6174" s="2">
        <f t="shared" si="193"/>
        <v>5</v>
      </c>
      <c r="J6174" s="2" t="s">
        <v>11974</v>
      </c>
    </row>
    <row r="6175" spans="1:10" x14ac:dyDescent="0.25">
      <c r="A6175" s="9">
        <v>7827010400</v>
      </c>
      <c r="B6175" s="10" t="s">
        <v>6499</v>
      </c>
      <c r="C6175" s="13" t="str">
        <f>IF(B6175="","не указан"&amp;COUNTIF($A$3:$A6175,A6175),B6175)</f>
        <v>Здание общежития лит. О</v>
      </c>
      <c r="D6175" s="10" t="str">
        <f t="shared" si="192"/>
        <v>7827010400Здание общежития лит. О</v>
      </c>
      <c r="E6175" s="10" t="s">
        <v>6500</v>
      </c>
      <c r="F6175" s="10" t="s">
        <v>2243</v>
      </c>
      <c r="G6175" s="10" t="s">
        <v>2317</v>
      </c>
      <c r="H6175" s="11" t="s">
        <v>2375</v>
      </c>
      <c r="I6175" s="2">
        <f t="shared" si="193"/>
        <v>4</v>
      </c>
      <c r="J6175" s="2" t="s">
        <v>11974</v>
      </c>
    </row>
    <row r="6176" spans="1:10" x14ac:dyDescent="0.25">
      <c r="A6176" s="12">
        <v>7827010400</v>
      </c>
      <c r="B6176" s="13"/>
      <c r="C6176" s="13" t="str">
        <f>IF(B6176="","не указан"&amp;COUNTIF($A$3:$A6176,A6176),B6176)</f>
        <v>не указан7</v>
      </c>
      <c r="D6176" s="10" t="str">
        <f t="shared" si="192"/>
        <v>7827010400не указан7</v>
      </c>
      <c r="E6176" s="13" t="s">
        <v>7197</v>
      </c>
      <c r="F6176" s="13" t="s">
        <v>2243</v>
      </c>
      <c r="G6176" s="13" t="s">
        <v>2317</v>
      </c>
      <c r="H6176" s="14" t="s">
        <v>2375</v>
      </c>
      <c r="I6176" s="2">
        <f t="shared" si="193"/>
        <v>3</v>
      </c>
      <c r="J6176" s="2" t="s">
        <v>11974</v>
      </c>
    </row>
    <row r="6177" spans="1:10" x14ac:dyDescent="0.25">
      <c r="A6177" s="9">
        <v>7827010400</v>
      </c>
      <c r="B6177" s="13"/>
      <c r="C6177" s="13" t="str">
        <f>IF(B6177="","не указан"&amp;COUNTIF($A$3:$A6177,A6177),B6177)</f>
        <v>не указан8</v>
      </c>
      <c r="D6177" s="10" t="str">
        <f t="shared" si="192"/>
        <v>7827010400не указан8</v>
      </c>
      <c r="E6177" s="10" t="s">
        <v>7199</v>
      </c>
      <c r="F6177" s="10" t="s">
        <v>2243</v>
      </c>
      <c r="G6177" s="10" t="s">
        <v>2317</v>
      </c>
      <c r="H6177" s="11" t="s">
        <v>2375</v>
      </c>
      <c r="I6177" s="2">
        <f t="shared" si="193"/>
        <v>2</v>
      </c>
      <c r="J6177" s="2" t="s">
        <v>11974</v>
      </c>
    </row>
    <row r="6178" spans="1:10" x14ac:dyDescent="0.25">
      <c r="A6178" s="12">
        <v>7827010400</v>
      </c>
      <c r="B6178" s="13"/>
      <c r="C6178" s="13" t="str">
        <f>IF(B6178="","не указан"&amp;COUNTIF($A$3:$A6178,A6178),B6178)</f>
        <v>не указан9</v>
      </c>
      <c r="D6178" s="10" t="str">
        <f t="shared" si="192"/>
        <v>7827010400не указан9</v>
      </c>
      <c r="E6178" s="13" t="s">
        <v>11568</v>
      </c>
      <c r="F6178" s="13" t="s">
        <v>2243</v>
      </c>
      <c r="G6178" s="13" t="s">
        <v>2317</v>
      </c>
      <c r="H6178" s="14" t="s">
        <v>2375</v>
      </c>
      <c r="I6178" s="2">
        <f t="shared" si="193"/>
        <v>1</v>
      </c>
      <c r="J6178" s="2" t="s">
        <v>11974</v>
      </c>
    </row>
    <row r="6179" spans="1:10" x14ac:dyDescent="0.25">
      <c r="A6179" s="9">
        <v>7827661472</v>
      </c>
      <c r="B6179" s="10" t="s">
        <v>6401</v>
      </c>
      <c r="C6179" s="13" t="str">
        <f>IF(B6179="","не указан"&amp;COUNTIF($A$3:$A6179,A6179),B6179)</f>
        <v>Здание корпус №1, литер «Д» (не жилое)</v>
      </c>
      <c r="D6179" s="10" t="str">
        <f t="shared" si="192"/>
        <v>7827661472Здание корпус №1, литер «Д» (не жилое)</v>
      </c>
      <c r="E6179" s="10" t="s">
        <v>6402</v>
      </c>
      <c r="F6179" s="10" t="s">
        <v>2243</v>
      </c>
      <c r="G6179" s="10" t="s">
        <v>2640</v>
      </c>
      <c r="H6179" s="11" t="s">
        <v>2653</v>
      </c>
      <c r="I6179" s="2">
        <f t="shared" si="193"/>
        <v>3</v>
      </c>
      <c r="J6179" s="2" t="s">
        <v>11974</v>
      </c>
    </row>
    <row r="6180" spans="1:10" x14ac:dyDescent="0.25">
      <c r="A6180" s="12">
        <v>7827661472</v>
      </c>
      <c r="B6180" s="13" t="s">
        <v>6403</v>
      </c>
      <c r="C6180" s="13" t="str">
        <f>IF(B6180="","не указан"&amp;COUNTIF($A$3:$A6180,A6180),B6180)</f>
        <v>Здание корпус №2, литер «А» (жилое)</v>
      </c>
      <c r="D6180" s="10" t="str">
        <f t="shared" si="192"/>
        <v>7827661472Здание корпус №2, литер «А» (жилое)</v>
      </c>
      <c r="E6180" s="13" t="s">
        <v>6404</v>
      </c>
      <c r="F6180" s="13" t="s">
        <v>2243</v>
      </c>
      <c r="G6180" s="13" t="s">
        <v>2640</v>
      </c>
      <c r="H6180" s="14" t="s">
        <v>2653</v>
      </c>
      <c r="I6180" s="2">
        <f t="shared" si="193"/>
        <v>2</v>
      </c>
      <c r="J6180" s="2" t="s">
        <v>11974</v>
      </c>
    </row>
    <row r="6181" spans="1:10" x14ac:dyDescent="0.25">
      <c r="A6181" s="9">
        <v>7827661472</v>
      </c>
      <c r="B6181" s="10" t="s">
        <v>10293</v>
      </c>
      <c r="C6181" s="13" t="str">
        <f>IF(B6181="","не указан"&amp;COUNTIF($A$3:$A6181,A6181),B6181)</f>
        <v>Склад гараж, литер З (не жилое)</v>
      </c>
      <c r="D6181" s="10" t="str">
        <f t="shared" si="192"/>
        <v>7827661472Склад гараж, литер З (не жилое)</v>
      </c>
      <c r="E6181" s="10" t="s">
        <v>10294</v>
      </c>
      <c r="F6181" s="10" t="s">
        <v>2243</v>
      </c>
      <c r="G6181" s="10" t="s">
        <v>2640</v>
      </c>
      <c r="H6181" s="11" t="s">
        <v>2653</v>
      </c>
      <c r="I6181" s="2">
        <f t="shared" si="193"/>
        <v>1</v>
      </c>
      <c r="J6181" s="2" t="s">
        <v>11974</v>
      </c>
    </row>
    <row r="6182" spans="1:10" x14ac:dyDescent="0.25">
      <c r="A6182" s="12">
        <v>7827661874</v>
      </c>
      <c r="B6182" s="13"/>
      <c r="C6182" s="13" t="str">
        <f>IF(B6182="","не указан"&amp;COUNTIF($A$3:$A6182,A6182),B6182)</f>
        <v>не указан1</v>
      </c>
      <c r="D6182" s="10" t="str">
        <f t="shared" si="192"/>
        <v>7827661874не указан1</v>
      </c>
      <c r="E6182" s="13" t="s">
        <v>4190</v>
      </c>
      <c r="F6182" s="13" t="s">
        <v>2243</v>
      </c>
      <c r="G6182" s="13" t="s">
        <v>2640</v>
      </c>
      <c r="H6182" s="14" t="s">
        <v>2667</v>
      </c>
      <c r="I6182" s="2">
        <f t="shared" si="193"/>
        <v>11</v>
      </c>
      <c r="J6182" s="2" t="s">
        <v>11974</v>
      </c>
    </row>
    <row r="6183" spans="1:10" x14ac:dyDescent="0.25">
      <c r="A6183" s="9">
        <v>7827661874</v>
      </c>
      <c r="B6183" s="10" t="s">
        <v>5679</v>
      </c>
      <c r="C6183" s="13" t="str">
        <f>IF(B6183="","не указан"&amp;COUNTIF($A$3:$A6183,A6183),B6183)</f>
        <v>Досуговый центр</v>
      </c>
      <c r="D6183" s="10" t="str">
        <f t="shared" si="192"/>
        <v>7827661874Досуговый центр</v>
      </c>
      <c r="E6183" s="10" t="s">
        <v>5680</v>
      </c>
      <c r="F6183" s="10" t="s">
        <v>2243</v>
      </c>
      <c r="G6183" s="10" t="s">
        <v>2640</v>
      </c>
      <c r="H6183" s="11" t="s">
        <v>2667</v>
      </c>
      <c r="I6183" s="2">
        <f t="shared" si="193"/>
        <v>10</v>
      </c>
      <c r="J6183" s="2" t="s">
        <v>11974</v>
      </c>
    </row>
    <row r="6184" spans="1:10" x14ac:dyDescent="0.25">
      <c r="A6184" s="12">
        <v>7827661874</v>
      </c>
      <c r="B6184" s="13" t="s">
        <v>6145</v>
      </c>
      <c r="C6184" s="13" t="str">
        <f>IF(B6184="","не указан"&amp;COUNTIF($A$3:$A6184,A6184),B6184)</f>
        <v>Здание администрация-общежитие</v>
      </c>
      <c r="D6184" s="10" t="str">
        <f t="shared" si="192"/>
        <v>7827661874Здание администрация-общежитие</v>
      </c>
      <c r="E6184" s="13" t="s">
        <v>6146</v>
      </c>
      <c r="F6184" s="13" t="s">
        <v>2243</v>
      </c>
      <c r="G6184" s="13" t="s">
        <v>2640</v>
      </c>
      <c r="H6184" s="14" t="s">
        <v>2667</v>
      </c>
      <c r="I6184" s="2">
        <f t="shared" si="193"/>
        <v>9</v>
      </c>
      <c r="J6184" s="2" t="s">
        <v>11974</v>
      </c>
    </row>
    <row r="6185" spans="1:10" x14ac:dyDescent="0.25">
      <c r="A6185" s="9">
        <v>7827661874</v>
      </c>
      <c r="B6185" s="10" t="s">
        <v>6889</v>
      </c>
      <c r="C6185" s="13" t="str">
        <f>IF(B6185="","не указан"&amp;COUNTIF($A$3:$A6185,A6185),B6185)</f>
        <v>Корпус</v>
      </c>
      <c r="D6185" s="10" t="str">
        <f t="shared" si="192"/>
        <v>7827661874Корпус</v>
      </c>
      <c r="E6185" s="10" t="s">
        <v>6890</v>
      </c>
      <c r="F6185" s="10" t="s">
        <v>2243</v>
      </c>
      <c r="G6185" s="10" t="s">
        <v>2640</v>
      </c>
      <c r="H6185" s="11" t="s">
        <v>2667</v>
      </c>
      <c r="I6185" s="2">
        <f t="shared" si="193"/>
        <v>8</v>
      </c>
      <c r="J6185" s="2" t="s">
        <v>11974</v>
      </c>
    </row>
    <row r="6186" spans="1:10" x14ac:dyDescent="0.25">
      <c r="A6186" s="12">
        <v>7827661874</v>
      </c>
      <c r="B6186" s="13"/>
      <c r="C6186" s="13" t="str">
        <f>IF(B6186="","не указан"&amp;COUNTIF($A$3:$A6186,A6186),B6186)</f>
        <v>не указан5</v>
      </c>
      <c r="D6186" s="10" t="str">
        <f t="shared" si="192"/>
        <v>7827661874не указан5</v>
      </c>
      <c r="E6186" s="13" t="s">
        <v>6891</v>
      </c>
      <c r="F6186" s="13" t="s">
        <v>2243</v>
      </c>
      <c r="G6186" s="13" t="s">
        <v>2640</v>
      </c>
      <c r="H6186" s="14" t="s">
        <v>2667</v>
      </c>
      <c r="I6186" s="2">
        <f t="shared" si="193"/>
        <v>7</v>
      </c>
      <c r="J6186" s="2" t="s">
        <v>11974</v>
      </c>
    </row>
    <row r="6187" spans="1:10" x14ac:dyDescent="0.25">
      <c r="A6187" s="9">
        <v>7827661874</v>
      </c>
      <c r="B6187" s="13"/>
      <c r="C6187" s="13" t="str">
        <f>IF(B6187="","не указан"&amp;COUNTIF($A$3:$A6187,A6187),B6187)</f>
        <v>не указан6</v>
      </c>
      <c r="D6187" s="10" t="str">
        <f t="shared" si="192"/>
        <v>7827661874не указан6</v>
      </c>
      <c r="E6187" s="10" t="s">
        <v>6892</v>
      </c>
      <c r="F6187" s="10" t="s">
        <v>2243</v>
      </c>
      <c r="G6187" s="10" t="s">
        <v>2640</v>
      </c>
      <c r="H6187" s="11" t="s">
        <v>2667</v>
      </c>
      <c r="I6187" s="2">
        <f t="shared" si="193"/>
        <v>6</v>
      </c>
      <c r="J6187" s="2" t="s">
        <v>11974</v>
      </c>
    </row>
    <row r="6188" spans="1:10" x14ac:dyDescent="0.25">
      <c r="A6188" s="12">
        <v>7827661874</v>
      </c>
      <c r="B6188" s="13"/>
      <c r="C6188" s="13" t="str">
        <f>IF(B6188="","не указан"&amp;COUNTIF($A$3:$A6188,A6188),B6188)</f>
        <v>не указан7</v>
      </c>
      <c r="D6188" s="10" t="str">
        <f t="shared" si="192"/>
        <v>7827661874не указан7</v>
      </c>
      <c r="E6188" s="13" t="s">
        <v>6893</v>
      </c>
      <c r="F6188" s="13" t="s">
        <v>2243</v>
      </c>
      <c r="G6188" s="13" t="s">
        <v>2640</v>
      </c>
      <c r="H6188" s="14" t="s">
        <v>2667</v>
      </c>
      <c r="I6188" s="2">
        <f t="shared" si="193"/>
        <v>5</v>
      </c>
      <c r="J6188" s="2" t="s">
        <v>11974</v>
      </c>
    </row>
    <row r="6189" spans="1:10" x14ac:dyDescent="0.25">
      <c r="A6189" s="9">
        <v>7827661874</v>
      </c>
      <c r="B6189" s="10" t="s">
        <v>6992</v>
      </c>
      <c r="C6189" s="13" t="str">
        <f>IF(B6189="","не указан"&amp;COUNTIF($A$3:$A6189,A6189),B6189)</f>
        <v>КПП,Литера E(Средневыборгское шоссе, д.14)</v>
      </c>
      <c r="D6189" s="10" t="str">
        <f t="shared" si="192"/>
        <v>7827661874КПП,Литера E(Средневыборгское шоссе, д.14)</v>
      </c>
      <c r="E6189" s="10"/>
      <c r="F6189" s="10" t="s">
        <v>2243</v>
      </c>
      <c r="G6189" s="10" t="s">
        <v>2640</v>
      </c>
      <c r="H6189" s="11" t="s">
        <v>2667</v>
      </c>
      <c r="I6189" s="2">
        <f t="shared" si="193"/>
        <v>4</v>
      </c>
      <c r="J6189" s="2" t="s">
        <v>11974</v>
      </c>
    </row>
    <row r="6190" spans="1:10" x14ac:dyDescent="0.25">
      <c r="A6190" s="12">
        <v>7827661874</v>
      </c>
      <c r="B6190" s="13"/>
      <c r="C6190" s="13" t="str">
        <f>IF(B6190="","не указан"&amp;COUNTIF($A$3:$A6190,A6190),B6190)</f>
        <v>не указан9</v>
      </c>
      <c r="D6190" s="10" t="str">
        <f t="shared" si="192"/>
        <v>7827661874не указан9</v>
      </c>
      <c r="E6190" s="13" t="s">
        <v>7388</v>
      </c>
      <c r="F6190" s="13" t="s">
        <v>2243</v>
      </c>
      <c r="G6190" s="13" t="s">
        <v>2640</v>
      </c>
      <c r="H6190" s="14" t="s">
        <v>2667</v>
      </c>
      <c r="I6190" s="2">
        <f t="shared" si="193"/>
        <v>3</v>
      </c>
      <c r="J6190" s="2" t="s">
        <v>11974</v>
      </c>
    </row>
    <row r="6191" spans="1:10" x14ac:dyDescent="0.25">
      <c r="A6191" s="9">
        <v>7827661874</v>
      </c>
      <c r="B6191" s="13"/>
      <c r="C6191" s="13" t="str">
        <f>IF(B6191="","не указан"&amp;COUNTIF($A$3:$A6191,A6191),B6191)</f>
        <v>не указан10</v>
      </c>
      <c r="D6191" s="10" t="str">
        <f t="shared" si="192"/>
        <v>7827661874не указан10</v>
      </c>
      <c r="E6191" s="10" t="s">
        <v>9869</v>
      </c>
      <c r="F6191" s="10" t="s">
        <v>2243</v>
      </c>
      <c r="G6191" s="10" t="s">
        <v>2640</v>
      </c>
      <c r="H6191" s="11" t="s">
        <v>2667</v>
      </c>
      <c r="I6191" s="2">
        <f t="shared" si="193"/>
        <v>2</v>
      </c>
      <c r="J6191" s="2" t="s">
        <v>11974</v>
      </c>
    </row>
    <row r="6192" spans="1:10" x14ac:dyDescent="0.25">
      <c r="A6192" s="12">
        <v>7827661874</v>
      </c>
      <c r="B6192" s="13" t="s">
        <v>10317</v>
      </c>
      <c r="C6192" s="13" t="str">
        <f>IF(B6192="","не указан"&amp;COUNTIF($A$3:$A6192,A6192),B6192)</f>
        <v>Склад-гараж</v>
      </c>
      <c r="D6192" s="10" t="str">
        <f t="shared" si="192"/>
        <v>7827661874Склад-гараж</v>
      </c>
      <c r="E6192" s="13" t="s">
        <v>10318</v>
      </c>
      <c r="F6192" s="13" t="s">
        <v>2243</v>
      </c>
      <c r="G6192" s="13" t="s">
        <v>2640</v>
      </c>
      <c r="H6192" s="14" t="s">
        <v>2667</v>
      </c>
      <c r="I6192" s="2">
        <f t="shared" si="193"/>
        <v>1</v>
      </c>
      <c r="J6192" s="2" t="s">
        <v>11974</v>
      </c>
    </row>
    <row r="6193" spans="1:10" x14ac:dyDescent="0.25">
      <c r="A6193" s="9">
        <v>7830000994</v>
      </c>
      <c r="B6193" s="13"/>
      <c r="C6193" s="13" t="str">
        <f>IF(B6193="","не указан"&amp;COUNTIF($A$3:$A6193,A6193),B6193)</f>
        <v>не указан1</v>
      </c>
      <c r="D6193" s="10" t="str">
        <f t="shared" si="192"/>
        <v>7830000994не указан1</v>
      </c>
      <c r="E6193" s="10" t="s">
        <v>2967</v>
      </c>
      <c r="F6193" s="10" t="s">
        <v>2243</v>
      </c>
      <c r="G6193" s="10" t="s">
        <v>2313</v>
      </c>
      <c r="H6193" s="11" t="s">
        <v>2313</v>
      </c>
      <c r="I6193" s="2">
        <f t="shared" si="193"/>
        <v>1</v>
      </c>
      <c r="J6193" s="2" t="s">
        <v>11973</v>
      </c>
    </row>
    <row r="6194" spans="1:10" x14ac:dyDescent="0.25">
      <c r="A6194" s="12">
        <v>7830001067</v>
      </c>
      <c r="B6194" s="13"/>
      <c r="C6194" s="13" t="str">
        <f>IF(B6194="","не указан"&amp;COUNTIF($A$3:$A6194,A6194),B6194)</f>
        <v>не указан1</v>
      </c>
      <c r="D6194" s="10" t="str">
        <f t="shared" si="192"/>
        <v>7830001067не указан1</v>
      </c>
      <c r="E6194" s="13" t="s">
        <v>3008</v>
      </c>
      <c r="F6194" s="13" t="s">
        <v>2243</v>
      </c>
      <c r="G6194" s="13" t="s">
        <v>2699</v>
      </c>
      <c r="H6194" s="14" t="s">
        <v>2699</v>
      </c>
      <c r="I6194" s="2">
        <f t="shared" si="193"/>
        <v>5</v>
      </c>
      <c r="J6194" s="2" t="s">
        <v>11973</v>
      </c>
    </row>
    <row r="6195" spans="1:10" x14ac:dyDescent="0.25">
      <c r="A6195" s="9">
        <v>7830001067</v>
      </c>
      <c r="B6195" s="10" t="s">
        <v>2699</v>
      </c>
      <c r="C6195" s="13" t="str">
        <f>IF(B6195="","не указан"&amp;COUNTIF($A$3:$A6195,A6195),B6195)</f>
        <v>Комитет по транспорту</v>
      </c>
      <c r="D6195" s="10" t="str">
        <f t="shared" si="192"/>
        <v>7830001067Комитет по транспорту</v>
      </c>
      <c r="E6195" s="10"/>
      <c r="F6195" s="10" t="s">
        <v>2243</v>
      </c>
      <c r="G6195" s="10" t="s">
        <v>2699</v>
      </c>
      <c r="H6195" s="11" t="s">
        <v>2699</v>
      </c>
      <c r="I6195" s="2">
        <f t="shared" si="193"/>
        <v>4</v>
      </c>
      <c r="J6195" s="2" t="s">
        <v>11973</v>
      </c>
    </row>
    <row r="6196" spans="1:10" x14ac:dyDescent="0.25">
      <c r="A6196" s="12">
        <v>7830001067</v>
      </c>
      <c r="B6196" s="13"/>
      <c r="C6196" s="13" t="str">
        <f>IF(B6196="","не указан"&amp;COUNTIF($A$3:$A6196,A6196),B6196)</f>
        <v>не указан3</v>
      </c>
      <c r="D6196" s="10" t="str">
        <f t="shared" si="192"/>
        <v>7830001067не указан3</v>
      </c>
      <c r="E6196" s="13"/>
      <c r="F6196" s="13" t="s">
        <v>2243</v>
      </c>
      <c r="G6196" s="13" t="s">
        <v>2699</v>
      </c>
      <c r="H6196" s="14" t="s">
        <v>2699</v>
      </c>
      <c r="I6196" s="2">
        <f t="shared" si="193"/>
        <v>3</v>
      </c>
      <c r="J6196" s="2" t="s">
        <v>11973</v>
      </c>
    </row>
    <row r="6197" spans="1:10" x14ac:dyDescent="0.25">
      <c r="A6197" s="9">
        <v>7830001067</v>
      </c>
      <c r="B6197" s="13"/>
      <c r="C6197" s="13" t="str">
        <f>IF(B6197="","не указан"&amp;COUNTIF($A$3:$A6197,A6197),B6197)</f>
        <v>не указан4</v>
      </c>
      <c r="D6197" s="10" t="str">
        <f t="shared" si="192"/>
        <v>7830001067не указан4</v>
      </c>
      <c r="E6197" s="10"/>
      <c r="F6197" s="10" t="s">
        <v>2243</v>
      </c>
      <c r="G6197" s="10" t="s">
        <v>2699</v>
      </c>
      <c r="H6197" s="11" t="s">
        <v>2699</v>
      </c>
      <c r="I6197" s="2">
        <f t="shared" si="193"/>
        <v>2</v>
      </c>
      <c r="J6197" s="2" t="s">
        <v>11973</v>
      </c>
    </row>
    <row r="6198" spans="1:10" x14ac:dyDescent="0.25">
      <c r="A6198" s="12">
        <v>7830001067</v>
      </c>
      <c r="B6198" s="13"/>
      <c r="C6198" s="13" t="str">
        <f>IF(B6198="","не указан"&amp;COUNTIF($A$3:$A6198,A6198),B6198)</f>
        <v>не указан5</v>
      </c>
      <c r="D6198" s="10" t="str">
        <f t="shared" si="192"/>
        <v>7830001067не указан5</v>
      </c>
      <c r="E6198" s="13"/>
      <c r="F6198" s="13" t="s">
        <v>2243</v>
      </c>
      <c r="G6198" s="13" t="s">
        <v>2699</v>
      </c>
      <c r="H6198" s="14" t="s">
        <v>2699</v>
      </c>
      <c r="I6198" s="2">
        <f t="shared" si="193"/>
        <v>1</v>
      </c>
      <c r="J6198" s="2" t="s">
        <v>11973</v>
      </c>
    </row>
    <row r="6199" spans="1:10" x14ac:dyDescent="0.25">
      <c r="A6199" s="9">
        <v>7830001099</v>
      </c>
      <c r="B6199" s="13"/>
      <c r="C6199" s="13" t="str">
        <f>IF(B6199="","не указан"&amp;COUNTIF($A$3:$A6199,A6199),B6199)</f>
        <v>не указан1</v>
      </c>
      <c r="D6199" s="10" t="str">
        <f t="shared" si="192"/>
        <v>7830001099не указан1</v>
      </c>
      <c r="E6199" s="10" t="s">
        <v>8958</v>
      </c>
      <c r="F6199" s="10" t="s">
        <v>2243</v>
      </c>
      <c r="G6199" s="10" t="s">
        <v>2747</v>
      </c>
      <c r="H6199" s="11" t="s">
        <v>2747</v>
      </c>
      <c r="I6199" s="2">
        <f t="shared" si="193"/>
        <v>1</v>
      </c>
      <c r="J6199" s="2" t="s">
        <v>11974</v>
      </c>
    </row>
    <row r="6200" spans="1:10" x14ac:dyDescent="0.25">
      <c r="A6200" s="12">
        <v>7830001525</v>
      </c>
      <c r="B6200" s="13"/>
      <c r="C6200" s="13" t="str">
        <f>IF(B6200="","не указан"&amp;COUNTIF($A$3:$A6200,A6200),B6200)</f>
        <v>не указан1</v>
      </c>
      <c r="D6200" s="10" t="str">
        <f t="shared" si="192"/>
        <v>7830001525не указан1</v>
      </c>
      <c r="E6200" s="13" t="s">
        <v>2969</v>
      </c>
      <c r="F6200" s="13" t="s">
        <v>2243</v>
      </c>
      <c r="G6200" s="13" t="s">
        <v>2428</v>
      </c>
      <c r="H6200" s="14" t="s">
        <v>2524</v>
      </c>
      <c r="I6200" s="2">
        <f t="shared" si="193"/>
        <v>4</v>
      </c>
      <c r="J6200" s="2" t="s">
        <v>11974</v>
      </c>
    </row>
    <row r="6201" spans="1:10" x14ac:dyDescent="0.25">
      <c r="A6201" s="9">
        <v>7830001525</v>
      </c>
      <c r="B6201" s="13"/>
      <c r="C6201" s="13" t="str">
        <f>IF(B6201="","не указан"&amp;COUNTIF($A$3:$A6201,A6201),B6201)</f>
        <v>не указан2</v>
      </c>
      <c r="D6201" s="10" t="str">
        <f t="shared" si="192"/>
        <v>7830001525не указан2</v>
      </c>
      <c r="E6201" s="10" t="s">
        <v>6768</v>
      </c>
      <c r="F6201" s="10" t="s">
        <v>2243</v>
      </c>
      <c r="G6201" s="10" t="s">
        <v>2428</v>
      </c>
      <c r="H6201" s="11" t="s">
        <v>2524</v>
      </c>
      <c r="I6201" s="2">
        <f t="shared" si="193"/>
        <v>3</v>
      </c>
      <c r="J6201" s="2" t="s">
        <v>11974</v>
      </c>
    </row>
    <row r="6202" spans="1:10" x14ac:dyDescent="0.25">
      <c r="A6202" s="12">
        <v>7830001525</v>
      </c>
      <c r="B6202" s="13"/>
      <c r="C6202" s="13" t="str">
        <f>IF(B6202="","не указан"&amp;COUNTIF($A$3:$A6202,A6202),B6202)</f>
        <v>не указан3</v>
      </c>
      <c r="D6202" s="10" t="str">
        <f t="shared" si="192"/>
        <v>7830001525не указан3</v>
      </c>
      <c r="E6202" s="13" t="s">
        <v>6768</v>
      </c>
      <c r="F6202" s="13" t="s">
        <v>2243</v>
      </c>
      <c r="G6202" s="13" t="s">
        <v>2428</v>
      </c>
      <c r="H6202" s="14" t="s">
        <v>2524</v>
      </c>
      <c r="I6202" s="2">
        <f t="shared" si="193"/>
        <v>2</v>
      </c>
      <c r="J6202" s="2" t="s">
        <v>11974</v>
      </c>
    </row>
    <row r="6203" spans="1:10" x14ac:dyDescent="0.25">
      <c r="A6203" s="9">
        <v>7830001525</v>
      </c>
      <c r="B6203" s="10" t="s">
        <v>10982</v>
      </c>
      <c r="C6203" s="13" t="str">
        <f>IF(B6203="","не указан"&amp;COUNTIF($A$3:$A6203,A6203),B6203)</f>
        <v>Театральное</v>
      </c>
      <c r="D6203" s="10" t="str">
        <f t="shared" si="192"/>
        <v>7830001525Театральное</v>
      </c>
      <c r="E6203" s="10" t="s">
        <v>6768</v>
      </c>
      <c r="F6203" s="10" t="s">
        <v>2243</v>
      </c>
      <c r="G6203" s="10" t="s">
        <v>2428</v>
      </c>
      <c r="H6203" s="11" t="s">
        <v>2524</v>
      </c>
      <c r="I6203" s="2">
        <f t="shared" si="193"/>
        <v>1</v>
      </c>
      <c r="J6203" s="2" t="s">
        <v>11974</v>
      </c>
    </row>
    <row r="6204" spans="1:10" x14ac:dyDescent="0.25">
      <c r="A6204" s="12">
        <v>7830001620</v>
      </c>
      <c r="B6204" s="13" t="s">
        <v>10155</v>
      </c>
      <c r="C6204" s="13" t="str">
        <f>IF(B6204="","не указан"&amp;COUNTIF($A$3:$A6204,A6204),B6204)</f>
        <v>Санкт-Петербургское государственное бюджетное учреждение культуры "Большой концертный зал "Октябрьский"</v>
      </c>
      <c r="D6204" s="10" t="str">
        <f t="shared" si="192"/>
        <v>7830001620Санкт-Петербургское государственное бюджетное учреждение культуры "Большой концертный зал "Октябрьский"</v>
      </c>
      <c r="E6204" s="13"/>
      <c r="F6204" s="13" t="s">
        <v>2243</v>
      </c>
      <c r="G6204" s="13" t="s">
        <v>2428</v>
      </c>
      <c r="H6204" s="14" t="s">
        <v>2492</v>
      </c>
      <c r="I6204" s="2">
        <f t="shared" si="193"/>
        <v>1</v>
      </c>
      <c r="J6204" s="2" t="s">
        <v>11974</v>
      </c>
    </row>
    <row r="6205" spans="1:10" x14ac:dyDescent="0.25">
      <c r="A6205" s="9">
        <v>7830001853</v>
      </c>
      <c r="B6205" s="10" t="s">
        <v>10917</v>
      </c>
      <c r="C6205" s="13" t="str">
        <f>IF(B6205="","не указан"&amp;COUNTIF($A$3:$A6205,A6205),B6205)</f>
        <v>строение</v>
      </c>
      <c r="D6205" s="10" t="str">
        <f t="shared" si="192"/>
        <v>7830001853строение</v>
      </c>
      <c r="E6205" s="10"/>
      <c r="F6205" s="10" t="s">
        <v>2243</v>
      </c>
      <c r="G6205" s="10" t="s">
        <v>2634</v>
      </c>
      <c r="H6205" s="11" t="s">
        <v>2634</v>
      </c>
      <c r="I6205" s="2">
        <f t="shared" si="193"/>
        <v>1</v>
      </c>
      <c r="J6205" s="2" t="s">
        <v>11973</v>
      </c>
    </row>
    <row r="6206" spans="1:10" x14ac:dyDescent="0.25">
      <c r="A6206" s="12">
        <v>7830002053</v>
      </c>
      <c r="B6206" s="13"/>
      <c r="C6206" s="13" t="str">
        <f>IF(B6206="","не указан"&amp;COUNTIF($A$3:$A6206,A6206),B6206)</f>
        <v>не указан1</v>
      </c>
      <c r="D6206" s="10" t="str">
        <f t="shared" si="192"/>
        <v>7830002053не указан1</v>
      </c>
      <c r="E6206" s="13" t="s">
        <v>2964</v>
      </c>
      <c r="F6206" s="13" t="s">
        <v>2243</v>
      </c>
      <c r="G6206" s="13" t="s">
        <v>2565</v>
      </c>
      <c r="H6206" s="14" t="s">
        <v>2565</v>
      </c>
      <c r="I6206" s="2">
        <f t="shared" si="193"/>
        <v>1</v>
      </c>
      <c r="J6206" s="2" t="s">
        <v>11973</v>
      </c>
    </row>
    <row r="6207" spans="1:10" x14ac:dyDescent="0.25">
      <c r="A6207" s="9">
        <v>7830002078</v>
      </c>
      <c r="B6207" s="13"/>
      <c r="C6207" s="13" t="str">
        <f>IF(B6207="","не указан"&amp;COUNTIF($A$3:$A6207,A6207),B6207)</f>
        <v>не указан1</v>
      </c>
      <c r="D6207" s="10" t="str">
        <f t="shared" si="192"/>
        <v>7830002078не указан1</v>
      </c>
      <c r="E6207" s="10"/>
      <c r="F6207" s="10" t="s">
        <v>2243</v>
      </c>
      <c r="G6207" s="10" t="s">
        <v>2244</v>
      </c>
      <c r="H6207" s="11" t="s">
        <v>2244</v>
      </c>
      <c r="I6207" s="2">
        <f t="shared" si="193"/>
        <v>8</v>
      </c>
      <c r="J6207" s="2" t="s">
        <v>11974</v>
      </c>
    </row>
    <row r="6208" spans="1:10" x14ac:dyDescent="0.25">
      <c r="A6208" s="12">
        <v>7830002078</v>
      </c>
      <c r="B6208" s="13"/>
      <c r="C6208" s="13" t="str">
        <f>IF(B6208="","не указан"&amp;COUNTIF($A$3:$A6208,A6208),B6208)</f>
        <v>не указан2</v>
      </c>
      <c r="D6208" s="10" t="str">
        <f t="shared" si="192"/>
        <v>7830002078не указан2</v>
      </c>
      <c r="E6208" s="13"/>
      <c r="F6208" s="13" t="s">
        <v>2243</v>
      </c>
      <c r="G6208" s="13" t="s">
        <v>2244</v>
      </c>
      <c r="H6208" s="14" t="s">
        <v>2244</v>
      </c>
      <c r="I6208" s="2">
        <f t="shared" si="193"/>
        <v>7</v>
      </c>
      <c r="J6208" s="2" t="s">
        <v>11974</v>
      </c>
    </row>
    <row r="6209" spans="1:10" x14ac:dyDescent="0.25">
      <c r="A6209" s="9">
        <v>7830002078</v>
      </c>
      <c r="B6209" s="13"/>
      <c r="C6209" s="13" t="str">
        <f>IF(B6209="","не указан"&amp;COUNTIF($A$3:$A6209,A6209),B6209)</f>
        <v>не указан3</v>
      </c>
      <c r="D6209" s="10" t="str">
        <f t="shared" si="192"/>
        <v>7830002078не указан3</v>
      </c>
      <c r="E6209" s="10"/>
      <c r="F6209" s="10" t="s">
        <v>2243</v>
      </c>
      <c r="G6209" s="10" t="s">
        <v>2244</v>
      </c>
      <c r="H6209" s="11" t="s">
        <v>2244</v>
      </c>
      <c r="I6209" s="2">
        <f t="shared" si="193"/>
        <v>6</v>
      </c>
      <c r="J6209" s="2" t="s">
        <v>11974</v>
      </c>
    </row>
    <row r="6210" spans="1:10" x14ac:dyDescent="0.25">
      <c r="A6210" s="12">
        <v>7830002078</v>
      </c>
      <c r="B6210" s="13"/>
      <c r="C6210" s="13" t="str">
        <f>IF(B6210="","не указан"&amp;COUNTIF($A$3:$A6210,A6210),B6210)</f>
        <v>не указан4</v>
      </c>
      <c r="D6210" s="10" t="str">
        <f t="shared" si="192"/>
        <v>7830002078не указан4</v>
      </c>
      <c r="E6210" s="13"/>
      <c r="F6210" s="13" t="s">
        <v>2243</v>
      </c>
      <c r="G6210" s="13" t="s">
        <v>2244</v>
      </c>
      <c r="H6210" s="14" t="s">
        <v>2244</v>
      </c>
      <c r="I6210" s="2">
        <f t="shared" si="193"/>
        <v>5</v>
      </c>
      <c r="J6210" s="2" t="s">
        <v>11974</v>
      </c>
    </row>
    <row r="6211" spans="1:10" x14ac:dyDescent="0.25">
      <c r="A6211" s="9">
        <v>7830002078</v>
      </c>
      <c r="B6211" s="13"/>
      <c r="C6211" s="13" t="str">
        <f>IF(B6211="","не указан"&amp;COUNTIF($A$3:$A6211,A6211),B6211)</f>
        <v>не указан5</v>
      </c>
      <c r="D6211" s="10" t="str">
        <f t="shared" si="192"/>
        <v>7830002078не указан5</v>
      </c>
      <c r="E6211" s="10"/>
      <c r="F6211" s="10" t="s">
        <v>2243</v>
      </c>
      <c r="G6211" s="10" t="s">
        <v>2244</v>
      </c>
      <c r="H6211" s="11" t="s">
        <v>2244</v>
      </c>
      <c r="I6211" s="2">
        <f t="shared" si="193"/>
        <v>4</v>
      </c>
      <c r="J6211" s="2" t="s">
        <v>11974</v>
      </c>
    </row>
    <row r="6212" spans="1:10" x14ac:dyDescent="0.25">
      <c r="A6212" s="12">
        <v>7830002078</v>
      </c>
      <c r="B6212" s="13"/>
      <c r="C6212" s="13" t="str">
        <f>IF(B6212="","не указан"&amp;COUNTIF($A$3:$A6212,A6212),B6212)</f>
        <v>не указан6</v>
      </c>
      <c r="D6212" s="10" t="str">
        <f t="shared" ref="D6212:D6275" si="194">A6212&amp;C6212</f>
        <v>7830002078не указан6</v>
      </c>
      <c r="E6212" s="13" t="s">
        <v>3147</v>
      </c>
      <c r="F6212" s="13" t="s">
        <v>2243</v>
      </c>
      <c r="G6212" s="13" t="s">
        <v>2244</v>
      </c>
      <c r="H6212" s="14" t="s">
        <v>2244</v>
      </c>
      <c r="I6212" s="2">
        <f t="shared" ref="I6212:I6275" si="195">COUNTIF(A6212:A12943,A6212)</f>
        <v>3</v>
      </c>
      <c r="J6212" s="2" t="s">
        <v>11974</v>
      </c>
    </row>
    <row r="6213" spans="1:10" x14ac:dyDescent="0.25">
      <c r="A6213" s="9">
        <v>7830002078</v>
      </c>
      <c r="B6213" s="10" t="s">
        <v>11048</v>
      </c>
      <c r="C6213" s="13" t="str">
        <f>IF(B6213="","не указан"&amp;COUNTIF($A$3:$A6213,A6213),B6213)</f>
        <v>Трансформаторная подстанция №220</v>
      </c>
      <c r="D6213" s="10" t="str">
        <f t="shared" si="194"/>
        <v>7830002078Трансформаторная подстанция №220</v>
      </c>
      <c r="E6213" s="10"/>
      <c r="F6213" s="10" t="s">
        <v>2243</v>
      </c>
      <c r="G6213" s="10" t="s">
        <v>2244</v>
      </c>
      <c r="H6213" s="11" t="s">
        <v>2244</v>
      </c>
      <c r="I6213" s="2">
        <f t="shared" si="195"/>
        <v>2</v>
      </c>
      <c r="J6213" s="2" t="s">
        <v>11974</v>
      </c>
    </row>
    <row r="6214" spans="1:10" x14ac:dyDescent="0.25">
      <c r="A6214" s="12">
        <v>7830002078</v>
      </c>
      <c r="B6214" s="13" t="s">
        <v>11049</v>
      </c>
      <c r="C6214" s="13" t="str">
        <f>IF(B6214="","не указан"&amp;COUNTIF($A$3:$A6214,A6214),B6214)</f>
        <v>Трансформаторная подстанция №222</v>
      </c>
      <c r="D6214" s="10" t="str">
        <f t="shared" si="194"/>
        <v>7830002078Трансформаторная подстанция №222</v>
      </c>
      <c r="E6214" s="13"/>
      <c r="F6214" s="13" t="s">
        <v>2243</v>
      </c>
      <c r="G6214" s="13" t="s">
        <v>2244</v>
      </c>
      <c r="H6214" s="14" t="s">
        <v>2244</v>
      </c>
      <c r="I6214" s="2">
        <f t="shared" si="195"/>
        <v>1</v>
      </c>
      <c r="J6214" s="2" t="s">
        <v>11974</v>
      </c>
    </row>
    <row r="6215" spans="1:10" x14ac:dyDescent="0.25">
      <c r="A6215" s="9">
        <v>7830002279</v>
      </c>
      <c r="B6215" s="10" t="s">
        <v>3045</v>
      </c>
      <c r="C6215" s="13" t="str">
        <f>IF(B6215="","не указан"&amp;COUNTIF($A$3:$A6215,A6215),B6215)</f>
        <v>Административное здание (К15)</v>
      </c>
      <c r="D6215" s="10" t="str">
        <f t="shared" si="194"/>
        <v>7830002279Административное здание (К15)</v>
      </c>
      <c r="E6215" s="10"/>
      <c r="F6215" s="10" t="s">
        <v>2243</v>
      </c>
      <c r="G6215" s="10" t="s">
        <v>2244</v>
      </c>
      <c r="H6215" s="11" t="s">
        <v>2248</v>
      </c>
      <c r="I6215" s="2">
        <f t="shared" si="195"/>
        <v>16</v>
      </c>
      <c r="J6215" s="2" t="s">
        <v>11974</v>
      </c>
    </row>
    <row r="6216" spans="1:10" x14ac:dyDescent="0.25">
      <c r="A6216" s="12">
        <v>7830002279</v>
      </c>
      <c r="B6216" s="13" t="s">
        <v>3046</v>
      </c>
      <c r="C6216" s="13" t="str">
        <f>IF(B6216="","не указан"&amp;COUNTIF($A$3:$A6216,A6216),B6216)</f>
        <v>Административное здание (К2)</v>
      </c>
      <c r="D6216" s="10" t="str">
        <f t="shared" si="194"/>
        <v>7830002279Административное здание (К2)</v>
      </c>
      <c r="E6216" s="13"/>
      <c r="F6216" s="13" t="s">
        <v>2243</v>
      </c>
      <c r="G6216" s="13" t="s">
        <v>2244</v>
      </c>
      <c r="H6216" s="14" t="s">
        <v>2248</v>
      </c>
      <c r="I6216" s="2">
        <f t="shared" si="195"/>
        <v>15</v>
      </c>
      <c r="J6216" s="2" t="s">
        <v>11974</v>
      </c>
    </row>
    <row r="6217" spans="1:10" x14ac:dyDescent="0.25">
      <c r="A6217" s="9">
        <v>7830002279</v>
      </c>
      <c r="B6217" s="10" t="s">
        <v>3047</v>
      </c>
      <c r="C6217" s="13" t="str">
        <f>IF(B6217="","не указан"&amp;COUNTIF($A$3:$A6217,A6217),B6217)</f>
        <v>Административное здание (К5)</v>
      </c>
      <c r="D6217" s="10" t="str">
        <f t="shared" si="194"/>
        <v>7830002279Административное здание (К5)</v>
      </c>
      <c r="E6217" s="10"/>
      <c r="F6217" s="10" t="s">
        <v>2243</v>
      </c>
      <c r="G6217" s="10" t="s">
        <v>2244</v>
      </c>
      <c r="H6217" s="11" t="s">
        <v>2248</v>
      </c>
      <c r="I6217" s="2">
        <f t="shared" si="195"/>
        <v>14</v>
      </c>
      <c r="J6217" s="2" t="s">
        <v>11974</v>
      </c>
    </row>
    <row r="6218" spans="1:10" x14ac:dyDescent="0.25">
      <c r="A6218" s="12">
        <v>7830002279</v>
      </c>
      <c r="B6218" s="13" t="s">
        <v>4247</v>
      </c>
      <c r="C6218" s="13" t="str">
        <f>IF(B6218="","не указан"&amp;COUNTIF($A$3:$A6218,A6218),B6218)</f>
        <v>Гостевой дом (К100)</v>
      </c>
      <c r="D6218" s="10" t="str">
        <f t="shared" si="194"/>
        <v>7830002279Гостевой дом (К100)</v>
      </c>
      <c r="E6218" s="13"/>
      <c r="F6218" s="13" t="s">
        <v>2243</v>
      </c>
      <c r="G6218" s="13" t="s">
        <v>2244</v>
      </c>
      <c r="H6218" s="14" t="s">
        <v>2248</v>
      </c>
      <c r="I6218" s="2">
        <f t="shared" si="195"/>
        <v>13</v>
      </c>
      <c r="J6218" s="2" t="s">
        <v>11974</v>
      </c>
    </row>
    <row r="6219" spans="1:10" x14ac:dyDescent="0.25">
      <c r="A6219" s="9">
        <v>7830002279</v>
      </c>
      <c r="B6219" s="10" t="s">
        <v>4260</v>
      </c>
      <c r="C6219" s="13" t="str">
        <f>IF(B6219="","не указан"&amp;COUNTIF($A$3:$A6219,A6219),B6219)</f>
        <v>Гостиница "Меркурий"</v>
      </c>
      <c r="D6219" s="10" t="str">
        <f t="shared" si="194"/>
        <v>7830002279Гостиница "Меркурий"</v>
      </c>
      <c r="E6219" s="10" t="s">
        <v>4261</v>
      </c>
      <c r="F6219" s="10" t="s">
        <v>2243</v>
      </c>
      <c r="G6219" s="10" t="s">
        <v>2244</v>
      </c>
      <c r="H6219" s="11" t="s">
        <v>2248</v>
      </c>
      <c r="I6219" s="2">
        <f t="shared" si="195"/>
        <v>12</v>
      </c>
      <c r="J6219" s="2" t="s">
        <v>11974</v>
      </c>
    </row>
    <row r="6220" spans="1:10" x14ac:dyDescent="0.25">
      <c r="A6220" s="12">
        <v>7830002279</v>
      </c>
      <c r="B6220" s="13" t="s">
        <v>4262</v>
      </c>
      <c r="C6220" s="13" t="str">
        <f>IF(B6220="","не указан"&amp;COUNTIF($A$3:$A6220,A6220),B6220)</f>
        <v>Гостиница "Смольнинская"</v>
      </c>
      <c r="D6220" s="10" t="str">
        <f t="shared" si="194"/>
        <v>7830002279Гостиница "Смольнинская"</v>
      </c>
      <c r="E6220" s="13" t="s">
        <v>4263</v>
      </c>
      <c r="F6220" s="13" t="s">
        <v>2243</v>
      </c>
      <c r="G6220" s="13" t="s">
        <v>2244</v>
      </c>
      <c r="H6220" s="14" t="s">
        <v>2248</v>
      </c>
      <c r="I6220" s="2">
        <f t="shared" si="195"/>
        <v>11</v>
      </c>
      <c r="J6220" s="2" t="s">
        <v>11974</v>
      </c>
    </row>
    <row r="6221" spans="1:10" x14ac:dyDescent="0.25">
      <c r="A6221" s="9">
        <v>7830002279</v>
      </c>
      <c r="B6221" s="10" t="s">
        <v>4264</v>
      </c>
      <c r="C6221" s="13" t="str">
        <f>IF(B6221="","не указан"&amp;COUNTIF($A$3:$A6221,A6221),B6221)</f>
        <v>Гостиница (К1)</v>
      </c>
      <c r="D6221" s="10" t="str">
        <f t="shared" si="194"/>
        <v>7830002279Гостиница (К1)</v>
      </c>
      <c r="E6221" s="10"/>
      <c r="F6221" s="10" t="s">
        <v>2243</v>
      </c>
      <c r="G6221" s="10" t="s">
        <v>2244</v>
      </c>
      <c r="H6221" s="11" t="s">
        <v>2248</v>
      </c>
      <c r="I6221" s="2">
        <f t="shared" si="195"/>
        <v>10</v>
      </c>
      <c r="J6221" s="2" t="s">
        <v>11974</v>
      </c>
    </row>
    <row r="6222" spans="1:10" x14ac:dyDescent="0.25">
      <c r="A6222" s="12">
        <v>7830002279</v>
      </c>
      <c r="B6222" s="13"/>
      <c r="C6222" s="13" t="str">
        <f>IF(B6222="","не указан"&amp;COUNTIF($A$3:$A6222,A6222),B6222)</f>
        <v>не указан8</v>
      </c>
      <c r="D6222" s="10" t="str">
        <f t="shared" si="194"/>
        <v>7830002279не указан8</v>
      </c>
      <c r="E6222" s="13"/>
      <c r="F6222" s="13" t="s">
        <v>2243</v>
      </c>
      <c r="G6222" s="13" t="s">
        <v>2244</v>
      </c>
      <c r="H6222" s="14" t="s">
        <v>2248</v>
      </c>
      <c r="I6222" s="2">
        <f t="shared" si="195"/>
        <v>9</v>
      </c>
      <c r="J6222" s="2" t="s">
        <v>11974</v>
      </c>
    </row>
    <row r="6223" spans="1:10" x14ac:dyDescent="0.25">
      <c r="A6223" s="9">
        <v>7830002279</v>
      </c>
      <c r="B6223" s="10" t="s">
        <v>4265</v>
      </c>
      <c r="C6223" s="13" t="str">
        <f>IF(B6223="","не указан"&amp;COUNTIF($A$3:$A6223,A6223),B6223)</f>
        <v>Гостиница (К100)</v>
      </c>
      <c r="D6223" s="10" t="str">
        <f t="shared" si="194"/>
        <v>7830002279Гостиница (К100)</v>
      </c>
      <c r="E6223" s="10"/>
      <c r="F6223" s="10" t="s">
        <v>2243</v>
      </c>
      <c r="G6223" s="10" t="s">
        <v>2244</v>
      </c>
      <c r="H6223" s="11" t="s">
        <v>2248</v>
      </c>
      <c r="I6223" s="2">
        <f t="shared" si="195"/>
        <v>8</v>
      </c>
      <c r="J6223" s="2" t="s">
        <v>11974</v>
      </c>
    </row>
    <row r="6224" spans="1:10" x14ac:dyDescent="0.25">
      <c r="A6224" s="12">
        <v>7830002279</v>
      </c>
      <c r="B6224" s="13" t="s">
        <v>4266</v>
      </c>
      <c r="C6224" s="13" t="str">
        <f>IF(B6224="","не указан"&amp;COUNTIF($A$3:$A6224,A6224),B6224)</f>
        <v>Гостиница (К2)</v>
      </c>
      <c r="D6224" s="10" t="str">
        <f t="shared" si="194"/>
        <v>7830002279Гостиница (К2)</v>
      </c>
      <c r="E6224" s="13"/>
      <c r="F6224" s="13" t="s">
        <v>2243</v>
      </c>
      <c r="G6224" s="13" t="s">
        <v>2244</v>
      </c>
      <c r="H6224" s="14" t="s">
        <v>2248</v>
      </c>
      <c r="I6224" s="2">
        <f t="shared" si="195"/>
        <v>7</v>
      </c>
      <c r="J6224" s="2" t="s">
        <v>11974</v>
      </c>
    </row>
    <row r="6225" spans="1:10" x14ac:dyDescent="0.25">
      <c r="A6225" s="9">
        <v>7830002279</v>
      </c>
      <c r="B6225" s="10" t="s">
        <v>4267</v>
      </c>
      <c r="C6225" s="13" t="str">
        <f>IF(B6225="","не указан"&amp;COUNTIF($A$3:$A6225,A6225),B6225)</f>
        <v>Гостиница (К5)</v>
      </c>
      <c r="D6225" s="10" t="str">
        <f t="shared" si="194"/>
        <v>7830002279Гостиница (К5)</v>
      </c>
      <c r="E6225" s="10"/>
      <c r="F6225" s="10" t="s">
        <v>2243</v>
      </c>
      <c r="G6225" s="10" t="s">
        <v>2244</v>
      </c>
      <c r="H6225" s="11" t="s">
        <v>2248</v>
      </c>
      <c r="I6225" s="2">
        <f t="shared" si="195"/>
        <v>6</v>
      </c>
      <c r="J6225" s="2" t="s">
        <v>11974</v>
      </c>
    </row>
    <row r="6226" spans="1:10" x14ac:dyDescent="0.25">
      <c r="A6226" s="12">
        <v>7830002279</v>
      </c>
      <c r="B6226" s="13" t="s">
        <v>5618</v>
      </c>
      <c r="C6226" s="13" t="str">
        <f>IF(B6226="","не указан"&amp;COUNTIF($A$3:$A6226,A6226),B6226)</f>
        <v>Дом охраны (К100)</v>
      </c>
      <c r="D6226" s="10" t="str">
        <f t="shared" si="194"/>
        <v>7830002279Дом охраны (К100)</v>
      </c>
      <c r="E6226" s="13"/>
      <c r="F6226" s="13" t="s">
        <v>2243</v>
      </c>
      <c r="G6226" s="13" t="s">
        <v>2244</v>
      </c>
      <c r="H6226" s="14" t="s">
        <v>2248</v>
      </c>
      <c r="I6226" s="2">
        <f t="shared" si="195"/>
        <v>5</v>
      </c>
      <c r="J6226" s="2" t="s">
        <v>11974</v>
      </c>
    </row>
    <row r="6227" spans="1:10" x14ac:dyDescent="0.25">
      <c r="A6227" s="9">
        <v>7830002279</v>
      </c>
      <c r="B6227" s="10" t="s">
        <v>6152</v>
      </c>
      <c r="C6227" s="13" t="str">
        <f>IF(B6227="","не указан"&amp;COUNTIF($A$3:$A6227,A6227),B6227)</f>
        <v>Здание бытового обслуживания (К1)</v>
      </c>
      <c r="D6227" s="10" t="str">
        <f t="shared" si="194"/>
        <v>7830002279Здание бытового обслуживания (К1)</v>
      </c>
      <c r="E6227" s="10"/>
      <c r="F6227" s="10" t="s">
        <v>2243</v>
      </c>
      <c r="G6227" s="10" t="s">
        <v>2244</v>
      </c>
      <c r="H6227" s="11" t="s">
        <v>2248</v>
      </c>
      <c r="I6227" s="2">
        <f t="shared" si="195"/>
        <v>4</v>
      </c>
      <c r="J6227" s="2" t="s">
        <v>11974</v>
      </c>
    </row>
    <row r="6228" spans="1:10" x14ac:dyDescent="0.25">
      <c r="A6228" s="12">
        <v>7830002279</v>
      </c>
      <c r="B6228" s="13" t="s">
        <v>6543</v>
      </c>
      <c r="C6228" s="13" t="str">
        <f>IF(B6228="","не указан"&amp;COUNTIF($A$3:$A6228,A6228),B6228)</f>
        <v>Здание проходной (К5)</v>
      </c>
      <c r="D6228" s="10" t="str">
        <f t="shared" si="194"/>
        <v>7830002279Здание проходной (К5)</v>
      </c>
      <c r="E6228" s="13"/>
      <c r="F6228" s="13" t="s">
        <v>2243</v>
      </c>
      <c r="G6228" s="13" t="s">
        <v>2244</v>
      </c>
      <c r="H6228" s="14" t="s">
        <v>2248</v>
      </c>
      <c r="I6228" s="2">
        <f t="shared" si="195"/>
        <v>3</v>
      </c>
      <c r="J6228" s="2" t="s">
        <v>11974</v>
      </c>
    </row>
    <row r="6229" spans="1:10" x14ac:dyDescent="0.25">
      <c r="A6229" s="9">
        <v>7830002279</v>
      </c>
      <c r="B6229" s="10" t="s">
        <v>6588</v>
      </c>
      <c r="C6229" s="13" t="str">
        <f>IF(B6229="","не указан"&amp;COUNTIF($A$3:$A6229,A6229),B6229)</f>
        <v>Здание ТП (К100)</v>
      </c>
      <c r="D6229" s="10" t="str">
        <f t="shared" si="194"/>
        <v>7830002279Здание ТП (К100)</v>
      </c>
      <c r="E6229" s="10"/>
      <c r="F6229" s="10" t="s">
        <v>2243</v>
      </c>
      <c r="G6229" s="10" t="s">
        <v>2244</v>
      </c>
      <c r="H6229" s="11" t="s">
        <v>2248</v>
      </c>
      <c r="I6229" s="2">
        <f t="shared" si="195"/>
        <v>2</v>
      </c>
      <c r="J6229" s="2" t="s">
        <v>11974</v>
      </c>
    </row>
    <row r="6230" spans="1:10" x14ac:dyDescent="0.25">
      <c r="A6230" s="12">
        <v>7830002279</v>
      </c>
      <c r="B6230" s="13" t="s">
        <v>6604</v>
      </c>
      <c r="C6230" s="13" t="str">
        <f>IF(B6230="","не указан"&amp;COUNTIF($A$3:$A6230,A6230),B6230)</f>
        <v>Здание хозяйственного блока (К2)</v>
      </c>
      <c r="D6230" s="10" t="str">
        <f t="shared" si="194"/>
        <v>7830002279Здание хозяйственного блока (К2)</v>
      </c>
      <c r="E6230" s="13"/>
      <c r="F6230" s="13" t="s">
        <v>2243</v>
      </c>
      <c r="G6230" s="13" t="s">
        <v>2244</v>
      </c>
      <c r="H6230" s="14" t="s">
        <v>2248</v>
      </c>
      <c r="I6230" s="2">
        <f t="shared" si="195"/>
        <v>1</v>
      </c>
      <c r="J6230" s="2" t="s">
        <v>11974</v>
      </c>
    </row>
    <row r="6231" spans="1:10" x14ac:dyDescent="0.25">
      <c r="A6231" s="9">
        <v>7830002342</v>
      </c>
      <c r="B6231" s="10" t="s">
        <v>6398</v>
      </c>
      <c r="C6231" s="13" t="str">
        <f>IF(B6231="","не указан"&amp;COUNTIF($A$3:$A6231,A6231),B6231)</f>
        <v>Здание Комитета по строительству</v>
      </c>
      <c r="D6231" s="10" t="str">
        <f t="shared" si="194"/>
        <v>7830002342Здание Комитета по строительству</v>
      </c>
      <c r="E6231" s="10" t="s">
        <v>2979</v>
      </c>
      <c r="F6231" s="10" t="s">
        <v>2243</v>
      </c>
      <c r="G6231" s="10" t="s">
        <v>2694</v>
      </c>
      <c r="H6231" s="11" t="s">
        <v>2694</v>
      </c>
      <c r="I6231" s="2">
        <f t="shared" si="195"/>
        <v>1</v>
      </c>
      <c r="J6231" s="2" t="s">
        <v>11973</v>
      </c>
    </row>
    <row r="6232" spans="1:10" x14ac:dyDescent="0.25">
      <c r="A6232" s="12">
        <v>7830002423</v>
      </c>
      <c r="B6232" s="13" t="s">
        <v>6002</v>
      </c>
      <c r="C6232" s="13" t="str">
        <f>IF(B6232="","не указан"&amp;COUNTIF($A$3:$A6232,A6232),B6232)</f>
        <v>Жилое здание</v>
      </c>
      <c r="D6232" s="10" t="str">
        <f t="shared" si="194"/>
        <v>7830002423Жилое здание</v>
      </c>
      <c r="E6232" s="13" t="s">
        <v>6003</v>
      </c>
      <c r="F6232" s="13" t="s">
        <v>2243</v>
      </c>
      <c r="G6232" s="13" t="s">
        <v>2624</v>
      </c>
      <c r="H6232" s="14" t="s">
        <v>2624</v>
      </c>
      <c r="I6232" s="2">
        <f t="shared" si="195"/>
        <v>1</v>
      </c>
      <c r="J6232" s="2" t="s">
        <v>11973</v>
      </c>
    </row>
    <row r="6233" spans="1:10" x14ac:dyDescent="0.25">
      <c r="A6233" s="9">
        <v>7830002430</v>
      </c>
      <c r="B6233" s="13"/>
      <c r="C6233" s="13" t="str">
        <f>IF(B6233="","не указан"&amp;COUNTIF($A$3:$A6233,A6233),B6233)</f>
        <v>не указан1</v>
      </c>
      <c r="D6233" s="10" t="str">
        <f t="shared" si="194"/>
        <v>7830002430не указан1</v>
      </c>
      <c r="E6233" s="10"/>
      <c r="F6233" s="10" t="s">
        <v>2243</v>
      </c>
      <c r="G6233" s="10" t="s">
        <v>2739</v>
      </c>
      <c r="H6233" s="11" t="s">
        <v>2739</v>
      </c>
      <c r="I6233" s="2">
        <f t="shared" si="195"/>
        <v>1</v>
      </c>
      <c r="J6233" s="2" t="s">
        <v>11973</v>
      </c>
    </row>
    <row r="6234" spans="1:10" x14ac:dyDescent="0.25">
      <c r="A6234" s="12">
        <v>7830002550</v>
      </c>
      <c r="B6234" s="13"/>
      <c r="C6234" s="13" t="str">
        <f>IF(B6234="","не указан"&amp;COUNTIF($A$3:$A6234,A6234),B6234)</f>
        <v>не указан1</v>
      </c>
      <c r="D6234" s="10" t="str">
        <f t="shared" si="194"/>
        <v>7830002550не указан1</v>
      </c>
      <c r="E6234" s="13"/>
      <c r="F6234" s="13" t="s">
        <v>2243</v>
      </c>
      <c r="G6234" s="13" t="s">
        <v>2317</v>
      </c>
      <c r="H6234" s="14" t="s">
        <v>2405</v>
      </c>
      <c r="I6234" s="2">
        <f t="shared" si="195"/>
        <v>1</v>
      </c>
      <c r="J6234" s="2" t="s">
        <v>11974</v>
      </c>
    </row>
    <row r="6235" spans="1:10" x14ac:dyDescent="0.25">
      <c r="A6235" s="9">
        <v>7832000069</v>
      </c>
      <c r="B6235" s="13"/>
      <c r="C6235" s="13" t="str">
        <f>IF(B6235="","не указан"&amp;COUNTIF($A$3:$A6235,A6235),B6235)</f>
        <v>не указан1</v>
      </c>
      <c r="D6235" s="10" t="str">
        <f t="shared" si="194"/>
        <v>7832000069не указан1</v>
      </c>
      <c r="E6235" s="10"/>
      <c r="F6235" s="10" t="s">
        <v>2243</v>
      </c>
      <c r="G6235" s="10" t="s">
        <v>2310</v>
      </c>
      <c r="H6235" s="11" t="s">
        <v>2310</v>
      </c>
      <c r="I6235" s="2">
        <f t="shared" si="195"/>
        <v>1</v>
      </c>
      <c r="J6235" s="2" t="s">
        <v>11973</v>
      </c>
    </row>
    <row r="6236" spans="1:10" x14ac:dyDescent="0.25">
      <c r="A6236" s="12">
        <v>7832000076</v>
      </c>
      <c r="B6236" s="13" t="s">
        <v>2273</v>
      </c>
      <c r="C6236" s="13" t="str">
        <f>IF(B6236="","не указан"&amp;COUNTIF($A$3:$A6236,A6236),B6236)</f>
        <v>Комитет имущественных отношений Санкт-Петербурга</v>
      </c>
      <c r="D6236" s="10" t="str">
        <f t="shared" si="194"/>
        <v>7832000076Комитет имущественных отношений Санкт-Петербурга</v>
      </c>
      <c r="E6236" s="13" t="s">
        <v>6837</v>
      </c>
      <c r="F6236" s="13" t="s">
        <v>2243</v>
      </c>
      <c r="G6236" s="13" t="s">
        <v>2272</v>
      </c>
      <c r="H6236" s="14" t="s">
        <v>2273</v>
      </c>
      <c r="I6236" s="2">
        <f t="shared" si="195"/>
        <v>6</v>
      </c>
      <c r="J6236" s="2" t="s">
        <v>11973</v>
      </c>
    </row>
    <row r="6237" spans="1:10" x14ac:dyDescent="0.25">
      <c r="A6237" s="9">
        <v>7832000076</v>
      </c>
      <c r="B6237" s="10" t="s">
        <v>6838</v>
      </c>
      <c r="C6237" s="13" t="str">
        <f>IF(B6237="","не указан"&amp;COUNTIF($A$3:$A6237,A6237),B6237)</f>
        <v>Комитет имущественных отношений Санкт-Петербурга (Сестрорецк)</v>
      </c>
      <c r="D6237" s="10" t="str">
        <f t="shared" si="194"/>
        <v>7832000076Комитет имущественных отношений Санкт-Петербурга (Сестрорецк)</v>
      </c>
      <c r="E6237" s="10" t="s">
        <v>6839</v>
      </c>
      <c r="F6237" s="10" t="s">
        <v>2243</v>
      </c>
      <c r="G6237" s="10" t="s">
        <v>2272</v>
      </c>
      <c r="H6237" s="11" t="s">
        <v>2273</v>
      </c>
      <c r="I6237" s="2">
        <f t="shared" si="195"/>
        <v>5</v>
      </c>
      <c r="J6237" s="2" t="s">
        <v>11973</v>
      </c>
    </row>
    <row r="6238" spans="1:10" x14ac:dyDescent="0.25">
      <c r="A6238" s="12">
        <v>7832000076</v>
      </c>
      <c r="B6238" s="13" t="s">
        <v>9252</v>
      </c>
      <c r="C6238" s="13" t="str">
        <f>IF(B6238="","не указан"&amp;COUNTIF($A$3:$A6238,A6238),B6238)</f>
        <v>Подразделение Комитета (Василеостровский район)</v>
      </c>
      <c r="D6238" s="10" t="str">
        <f t="shared" si="194"/>
        <v>7832000076Подразделение Комитета (Василеостровский район)</v>
      </c>
      <c r="E6238" s="13" t="s">
        <v>9253</v>
      </c>
      <c r="F6238" s="13" t="s">
        <v>2243</v>
      </c>
      <c r="G6238" s="13" t="s">
        <v>2272</v>
      </c>
      <c r="H6238" s="14" t="s">
        <v>2273</v>
      </c>
      <c r="I6238" s="2">
        <f t="shared" si="195"/>
        <v>4</v>
      </c>
      <c r="J6238" s="2" t="s">
        <v>11973</v>
      </c>
    </row>
    <row r="6239" spans="1:10" x14ac:dyDescent="0.25">
      <c r="A6239" s="9">
        <v>7832000076</v>
      </c>
      <c r="B6239" s="10" t="s">
        <v>9254</v>
      </c>
      <c r="C6239" s="13" t="str">
        <f>IF(B6239="","не указан"&amp;COUNTIF($A$3:$A6239,A6239),B6239)</f>
        <v>подразделение комитета (красносельский район) (здание №1)</v>
      </c>
      <c r="D6239" s="10" t="str">
        <f t="shared" si="194"/>
        <v>7832000076подразделение комитета (красносельский район) (здание №1)</v>
      </c>
      <c r="E6239" s="10" t="s">
        <v>3449</v>
      </c>
      <c r="F6239" s="10" t="s">
        <v>2243</v>
      </c>
      <c r="G6239" s="10" t="s">
        <v>2272</v>
      </c>
      <c r="H6239" s="11" t="s">
        <v>2273</v>
      </c>
      <c r="I6239" s="2">
        <f t="shared" si="195"/>
        <v>3</v>
      </c>
      <c r="J6239" s="2" t="s">
        <v>11973</v>
      </c>
    </row>
    <row r="6240" spans="1:10" x14ac:dyDescent="0.25">
      <c r="A6240" s="12">
        <v>7832000076</v>
      </c>
      <c r="B6240" s="13" t="s">
        <v>9255</v>
      </c>
      <c r="C6240" s="13" t="str">
        <f>IF(B6240="","не указан"&amp;COUNTIF($A$3:$A6240,A6240),B6240)</f>
        <v>Подразделение Комитета (Приморский район)</v>
      </c>
      <c r="D6240" s="10" t="str">
        <f t="shared" si="194"/>
        <v>7832000076Подразделение Комитета (Приморский район)</v>
      </c>
      <c r="E6240" s="13" t="s">
        <v>9256</v>
      </c>
      <c r="F6240" s="13" t="s">
        <v>2243</v>
      </c>
      <c r="G6240" s="13" t="s">
        <v>2272</v>
      </c>
      <c r="H6240" s="14" t="s">
        <v>2273</v>
      </c>
      <c r="I6240" s="2">
        <f t="shared" si="195"/>
        <v>2</v>
      </c>
      <c r="J6240" s="2" t="s">
        <v>11973</v>
      </c>
    </row>
    <row r="6241" spans="1:10" x14ac:dyDescent="0.25">
      <c r="A6241" s="9">
        <v>7832000076</v>
      </c>
      <c r="B6241" s="10" t="s">
        <v>9257</v>
      </c>
      <c r="C6241" s="13" t="str">
        <f>IF(B6241="","не указан"&amp;COUNTIF($A$3:$A6241,A6241),B6241)</f>
        <v>Подразделение Комитета (Центральный район)</v>
      </c>
      <c r="D6241" s="10" t="str">
        <f t="shared" si="194"/>
        <v>7832000076Подразделение Комитета (Центральный район)</v>
      </c>
      <c r="E6241" s="10"/>
      <c r="F6241" s="10" t="s">
        <v>2243</v>
      </c>
      <c r="G6241" s="10" t="s">
        <v>2272</v>
      </c>
      <c r="H6241" s="11" t="s">
        <v>2273</v>
      </c>
      <c r="I6241" s="2">
        <f t="shared" si="195"/>
        <v>1</v>
      </c>
      <c r="J6241" s="2" t="s">
        <v>11973</v>
      </c>
    </row>
    <row r="6242" spans="1:10" x14ac:dyDescent="0.25">
      <c r="A6242" s="12">
        <v>7838010017</v>
      </c>
      <c r="B6242" s="13" t="s">
        <v>3516</v>
      </c>
      <c r="C6242" s="13" t="str">
        <f>IF(B6242="","не указан"&amp;COUNTIF($A$3:$A6242,A6242),B6242)</f>
        <v>Бизнес-центр "Воронцов"</v>
      </c>
      <c r="D6242" s="10" t="str">
        <f t="shared" si="194"/>
        <v>7838010017Бизнес-центр "Воронцов"</v>
      </c>
      <c r="E6242" s="13"/>
      <c r="F6242" s="13" t="s">
        <v>2243</v>
      </c>
      <c r="G6242" s="13" t="s">
        <v>2306</v>
      </c>
      <c r="H6242" s="14" t="s">
        <v>2309</v>
      </c>
      <c r="I6242" s="2">
        <f t="shared" si="195"/>
        <v>1</v>
      </c>
      <c r="J6242" s="2" t="s">
        <v>11974</v>
      </c>
    </row>
    <row r="6243" spans="1:10" x14ac:dyDescent="0.25">
      <c r="A6243" s="9">
        <v>7838085608</v>
      </c>
      <c r="B6243" s="13"/>
      <c r="C6243" s="13" t="str">
        <f>IF(B6243="","не указан"&amp;COUNTIF($A$3:$A6243,A6243),B6243)</f>
        <v>не указан1</v>
      </c>
      <c r="D6243" s="10" t="str">
        <f t="shared" si="194"/>
        <v>7838085608не указан1</v>
      </c>
      <c r="E6243" s="10"/>
      <c r="F6243" s="10" t="s">
        <v>2243</v>
      </c>
      <c r="G6243" s="10" t="s">
        <v>2640</v>
      </c>
      <c r="H6243" s="11" t="s">
        <v>2692</v>
      </c>
      <c r="I6243" s="2">
        <f t="shared" si="195"/>
        <v>16</v>
      </c>
      <c r="J6243" s="2" t="s">
        <v>11974</v>
      </c>
    </row>
    <row r="6244" spans="1:10" x14ac:dyDescent="0.25">
      <c r="A6244" s="12">
        <v>7838085608</v>
      </c>
      <c r="B6244" s="13" t="s">
        <v>3553</v>
      </c>
      <c r="C6244" s="13" t="str">
        <f>IF(B6244="","не указан"&amp;COUNTIF($A$3:$A6244,A6244),B6244)</f>
        <v>Бюро Василеостровского района</v>
      </c>
      <c r="D6244" s="10" t="str">
        <f t="shared" si="194"/>
        <v>7838085608Бюро Василеостровского района</v>
      </c>
      <c r="E6244" s="13"/>
      <c r="F6244" s="13" t="s">
        <v>2243</v>
      </c>
      <c r="G6244" s="13" t="s">
        <v>2640</v>
      </c>
      <c r="H6244" s="14" t="s">
        <v>2692</v>
      </c>
      <c r="I6244" s="2">
        <f t="shared" si="195"/>
        <v>15</v>
      </c>
      <c r="J6244" s="2" t="s">
        <v>11974</v>
      </c>
    </row>
    <row r="6245" spans="1:10" x14ac:dyDescent="0.25">
      <c r="A6245" s="9">
        <v>7838085608</v>
      </c>
      <c r="B6245" s="10" t="s">
        <v>3554</v>
      </c>
      <c r="C6245" s="13" t="str">
        <f>IF(B6245="","не указан"&amp;COUNTIF($A$3:$A6245,A6245),B6245)</f>
        <v>Бюро Выборгского района</v>
      </c>
      <c r="D6245" s="10" t="str">
        <f t="shared" si="194"/>
        <v>7838085608Бюро Выборгского района</v>
      </c>
      <c r="E6245" s="10"/>
      <c r="F6245" s="10" t="s">
        <v>2243</v>
      </c>
      <c r="G6245" s="10" t="s">
        <v>2640</v>
      </c>
      <c r="H6245" s="11" t="s">
        <v>2692</v>
      </c>
      <c r="I6245" s="2">
        <f t="shared" si="195"/>
        <v>14</v>
      </c>
      <c r="J6245" s="2" t="s">
        <v>11974</v>
      </c>
    </row>
    <row r="6246" spans="1:10" x14ac:dyDescent="0.25">
      <c r="A6246" s="12">
        <v>7838085608</v>
      </c>
      <c r="B6246" s="13" t="s">
        <v>3555</v>
      </c>
      <c r="C6246" s="13" t="str">
        <f>IF(B6246="","не указан"&amp;COUNTIF($A$3:$A6246,A6246),B6246)</f>
        <v>Бюро Калининского района</v>
      </c>
      <c r="D6246" s="10" t="str">
        <f t="shared" si="194"/>
        <v>7838085608Бюро Калининского района</v>
      </c>
      <c r="E6246" s="13"/>
      <c r="F6246" s="13" t="s">
        <v>2243</v>
      </c>
      <c r="G6246" s="13" t="s">
        <v>2640</v>
      </c>
      <c r="H6246" s="14" t="s">
        <v>2692</v>
      </c>
      <c r="I6246" s="2">
        <f t="shared" si="195"/>
        <v>13</v>
      </c>
      <c r="J6246" s="2" t="s">
        <v>11974</v>
      </c>
    </row>
    <row r="6247" spans="1:10" x14ac:dyDescent="0.25">
      <c r="A6247" s="9">
        <v>7838085608</v>
      </c>
      <c r="B6247" s="10" t="s">
        <v>3556</v>
      </c>
      <c r="C6247" s="13" t="str">
        <f>IF(B6247="","не указан"&amp;COUNTIF($A$3:$A6247,A6247),B6247)</f>
        <v>Бюро Кировского района</v>
      </c>
      <c r="D6247" s="10" t="str">
        <f t="shared" si="194"/>
        <v>7838085608Бюро Кировского района</v>
      </c>
      <c r="E6247" s="10"/>
      <c r="F6247" s="10" t="s">
        <v>2243</v>
      </c>
      <c r="G6247" s="10" t="s">
        <v>2640</v>
      </c>
      <c r="H6247" s="11" t="s">
        <v>2692</v>
      </c>
      <c r="I6247" s="2">
        <f t="shared" si="195"/>
        <v>12</v>
      </c>
      <c r="J6247" s="2" t="s">
        <v>11974</v>
      </c>
    </row>
    <row r="6248" spans="1:10" x14ac:dyDescent="0.25">
      <c r="A6248" s="12">
        <v>7838085608</v>
      </c>
      <c r="B6248" s="13" t="s">
        <v>3557</v>
      </c>
      <c r="C6248" s="13" t="str">
        <f>IF(B6248="","не указан"&amp;COUNTIF($A$3:$A6248,A6248),B6248)</f>
        <v>Бюро Колпинского района</v>
      </c>
      <c r="D6248" s="10" t="str">
        <f t="shared" si="194"/>
        <v>7838085608Бюро Колпинского района</v>
      </c>
      <c r="E6248" s="13"/>
      <c r="F6248" s="13" t="s">
        <v>2243</v>
      </c>
      <c r="G6248" s="13" t="s">
        <v>2640</v>
      </c>
      <c r="H6248" s="14" t="s">
        <v>2692</v>
      </c>
      <c r="I6248" s="2">
        <f t="shared" si="195"/>
        <v>11</v>
      </c>
      <c r="J6248" s="2" t="s">
        <v>11974</v>
      </c>
    </row>
    <row r="6249" spans="1:10" x14ac:dyDescent="0.25">
      <c r="A6249" s="9">
        <v>7838085608</v>
      </c>
      <c r="B6249" s="10" t="s">
        <v>3558</v>
      </c>
      <c r="C6249" s="13" t="str">
        <f>IF(B6249="","не указан"&amp;COUNTIF($A$3:$A6249,A6249),B6249)</f>
        <v>Бюро Красногвардейского района</v>
      </c>
      <c r="D6249" s="10" t="str">
        <f t="shared" si="194"/>
        <v>7838085608Бюро Красногвардейского района</v>
      </c>
      <c r="E6249" s="10"/>
      <c r="F6249" s="10" t="s">
        <v>2243</v>
      </c>
      <c r="G6249" s="10" t="s">
        <v>2640</v>
      </c>
      <c r="H6249" s="11" t="s">
        <v>2692</v>
      </c>
      <c r="I6249" s="2">
        <f t="shared" si="195"/>
        <v>10</v>
      </c>
      <c r="J6249" s="2" t="s">
        <v>11974</v>
      </c>
    </row>
    <row r="6250" spans="1:10" x14ac:dyDescent="0.25">
      <c r="A6250" s="12">
        <v>7838085608</v>
      </c>
      <c r="B6250" s="13" t="s">
        <v>3561</v>
      </c>
      <c r="C6250" s="13" t="str">
        <f>IF(B6250="","не указан"&amp;COUNTIF($A$3:$A6250,A6250),B6250)</f>
        <v>Бюро Московского района</v>
      </c>
      <c r="D6250" s="10" t="str">
        <f t="shared" si="194"/>
        <v>7838085608Бюро Московского района</v>
      </c>
      <c r="E6250" s="13"/>
      <c r="F6250" s="13" t="s">
        <v>2243</v>
      </c>
      <c r="G6250" s="13" t="s">
        <v>2640</v>
      </c>
      <c r="H6250" s="14" t="s">
        <v>2692</v>
      </c>
      <c r="I6250" s="2">
        <f t="shared" si="195"/>
        <v>9</v>
      </c>
      <c r="J6250" s="2" t="s">
        <v>11974</v>
      </c>
    </row>
    <row r="6251" spans="1:10" x14ac:dyDescent="0.25">
      <c r="A6251" s="9">
        <v>7838085608</v>
      </c>
      <c r="B6251" s="10" t="s">
        <v>3562</v>
      </c>
      <c r="C6251" s="13" t="str">
        <f>IF(B6251="","не указан"&amp;COUNTIF($A$3:$A6251,A6251),B6251)</f>
        <v>Бюро Невского района</v>
      </c>
      <c r="D6251" s="10" t="str">
        <f t="shared" si="194"/>
        <v>7838085608Бюро Невского района</v>
      </c>
      <c r="E6251" s="10"/>
      <c r="F6251" s="10" t="s">
        <v>2243</v>
      </c>
      <c r="G6251" s="10" t="s">
        <v>2640</v>
      </c>
      <c r="H6251" s="11" t="s">
        <v>2692</v>
      </c>
      <c r="I6251" s="2">
        <f t="shared" si="195"/>
        <v>8</v>
      </c>
      <c r="J6251" s="2" t="s">
        <v>11974</v>
      </c>
    </row>
    <row r="6252" spans="1:10" x14ac:dyDescent="0.25">
      <c r="A6252" s="12">
        <v>7838085608</v>
      </c>
      <c r="B6252" s="13" t="s">
        <v>3563</v>
      </c>
      <c r="C6252" s="13" t="str">
        <f>IF(B6252="","не указан"&amp;COUNTIF($A$3:$A6252,A6252),B6252)</f>
        <v>Бюро Петроградского района</v>
      </c>
      <c r="D6252" s="10" t="str">
        <f t="shared" si="194"/>
        <v>7838085608Бюро Петроградского района</v>
      </c>
      <c r="E6252" s="13"/>
      <c r="F6252" s="13" t="s">
        <v>2243</v>
      </c>
      <c r="G6252" s="13" t="s">
        <v>2640</v>
      </c>
      <c r="H6252" s="14" t="s">
        <v>2692</v>
      </c>
      <c r="I6252" s="2">
        <f t="shared" si="195"/>
        <v>7</v>
      </c>
      <c r="J6252" s="2" t="s">
        <v>11974</v>
      </c>
    </row>
    <row r="6253" spans="1:10" x14ac:dyDescent="0.25">
      <c r="A6253" s="9">
        <v>7838085608</v>
      </c>
      <c r="B6253" s="10" t="s">
        <v>3564</v>
      </c>
      <c r="C6253" s="13" t="str">
        <f>IF(B6253="","не указан"&amp;COUNTIF($A$3:$A6253,A6253),B6253)</f>
        <v>Бюро Петродворцового района</v>
      </c>
      <c r="D6253" s="10" t="str">
        <f t="shared" si="194"/>
        <v>7838085608Бюро Петродворцового района</v>
      </c>
      <c r="E6253" s="10"/>
      <c r="F6253" s="10" t="s">
        <v>2243</v>
      </c>
      <c r="G6253" s="10" t="s">
        <v>2640</v>
      </c>
      <c r="H6253" s="11" t="s">
        <v>2692</v>
      </c>
      <c r="I6253" s="2">
        <f t="shared" si="195"/>
        <v>6</v>
      </c>
      <c r="J6253" s="2" t="s">
        <v>11974</v>
      </c>
    </row>
    <row r="6254" spans="1:10" x14ac:dyDescent="0.25">
      <c r="A6254" s="12">
        <v>7838085608</v>
      </c>
      <c r="B6254" s="13" t="s">
        <v>3565</v>
      </c>
      <c r="C6254" s="13" t="str">
        <f>IF(B6254="","не указан"&amp;COUNTIF($A$3:$A6254,A6254),B6254)</f>
        <v>Бюро Приморского района</v>
      </c>
      <c r="D6254" s="10" t="str">
        <f t="shared" si="194"/>
        <v>7838085608Бюро Приморского района</v>
      </c>
      <c r="E6254" s="13"/>
      <c r="F6254" s="13" t="s">
        <v>2243</v>
      </c>
      <c r="G6254" s="13" t="s">
        <v>2640</v>
      </c>
      <c r="H6254" s="14" t="s">
        <v>2692</v>
      </c>
      <c r="I6254" s="2">
        <f t="shared" si="195"/>
        <v>5</v>
      </c>
      <c r="J6254" s="2" t="s">
        <v>11974</v>
      </c>
    </row>
    <row r="6255" spans="1:10" x14ac:dyDescent="0.25">
      <c r="A6255" s="9">
        <v>7838085608</v>
      </c>
      <c r="B6255" s="10" t="s">
        <v>3566</v>
      </c>
      <c r="C6255" s="13" t="str">
        <f>IF(B6255="","не указан"&amp;COUNTIF($A$3:$A6255,A6255),B6255)</f>
        <v>Бюро Пушкинского района</v>
      </c>
      <c r="D6255" s="10" t="str">
        <f t="shared" si="194"/>
        <v>7838085608Бюро Пушкинского района</v>
      </c>
      <c r="E6255" s="10"/>
      <c r="F6255" s="10" t="s">
        <v>2243</v>
      </c>
      <c r="G6255" s="10" t="s">
        <v>2640</v>
      </c>
      <c r="H6255" s="11" t="s">
        <v>2692</v>
      </c>
      <c r="I6255" s="2">
        <f t="shared" si="195"/>
        <v>4</v>
      </c>
      <c r="J6255" s="2" t="s">
        <v>11974</v>
      </c>
    </row>
    <row r="6256" spans="1:10" x14ac:dyDescent="0.25">
      <c r="A6256" s="12">
        <v>7838085608</v>
      </c>
      <c r="B6256" s="13"/>
      <c r="C6256" s="13" t="str">
        <f>IF(B6256="","не указан"&amp;COUNTIF($A$3:$A6256,A6256),B6256)</f>
        <v>не указан14</v>
      </c>
      <c r="D6256" s="10" t="str">
        <f t="shared" si="194"/>
        <v>7838085608не указан14</v>
      </c>
      <c r="E6256" s="13"/>
      <c r="F6256" s="13" t="s">
        <v>2243</v>
      </c>
      <c r="G6256" s="13" t="s">
        <v>2640</v>
      </c>
      <c r="H6256" s="14" t="s">
        <v>2692</v>
      </c>
      <c r="I6256" s="2">
        <f t="shared" si="195"/>
        <v>3</v>
      </c>
      <c r="J6256" s="2" t="s">
        <v>11974</v>
      </c>
    </row>
    <row r="6257" spans="1:10" x14ac:dyDescent="0.25">
      <c r="A6257" s="9">
        <v>7838085608</v>
      </c>
      <c r="B6257" s="10" t="s">
        <v>3567</v>
      </c>
      <c r="C6257" s="13" t="str">
        <f>IF(B6257="","не указан"&amp;COUNTIF($A$3:$A6257,A6257),B6257)</f>
        <v>Бюро Фрунзенского района</v>
      </c>
      <c r="D6257" s="10" t="str">
        <f t="shared" si="194"/>
        <v>7838085608Бюро Фрунзенского района</v>
      </c>
      <c r="E6257" s="10"/>
      <c r="F6257" s="10" t="s">
        <v>2243</v>
      </c>
      <c r="G6257" s="10" t="s">
        <v>2640</v>
      </c>
      <c r="H6257" s="11" t="s">
        <v>2692</v>
      </c>
      <c r="I6257" s="2">
        <f t="shared" si="195"/>
        <v>2</v>
      </c>
      <c r="J6257" s="2" t="s">
        <v>11974</v>
      </c>
    </row>
    <row r="6258" spans="1:10" x14ac:dyDescent="0.25">
      <c r="A6258" s="12">
        <v>7838085608</v>
      </c>
      <c r="B6258" s="13" t="s">
        <v>7316</v>
      </c>
      <c r="C6258" s="13" t="str">
        <f>IF(B6258="","не указан"&amp;COUNTIF($A$3:$A6258,A6258),B6258)</f>
        <v>Межрайонное бюро Кронштадтский и Курортный район</v>
      </c>
      <c r="D6258" s="10" t="str">
        <f t="shared" si="194"/>
        <v>7838085608Межрайонное бюро Кронштадтский и Курортный район</v>
      </c>
      <c r="E6258" s="13"/>
      <c r="F6258" s="13" t="s">
        <v>2243</v>
      </c>
      <c r="G6258" s="13" t="s">
        <v>2640</v>
      </c>
      <c r="H6258" s="14" t="s">
        <v>2692</v>
      </c>
      <c r="I6258" s="2">
        <f t="shared" si="195"/>
        <v>1</v>
      </c>
      <c r="J6258" s="2" t="s">
        <v>11974</v>
      </c>
    </row>
    <row r="6259" spans="1:10" x14ac:dyDescent="0.25">
      <c r="A6259" s="9">
        <v>7838310564</v>
      </c>
      <c r="B6259" s="13"/>
      <c r="C6259" s="13" t="str">
        <f>IF(B6259="","не указан"&amp;COUNTIF($A$3:$A6259,A6259),B6259)</f>
        <v>не указан1</v>
      </c>
      <c r="D6259" s="10" t="str">
        <f t="shared" si="194"/>
        <v>7838310564не указан1</v>
      </c>
      <c r="E6259" s="10"/>
      <c r="F6259" s="10" t="s">
        <v>16</v>
      </c>
      <c r="G6259" s="10" t="s">
        <v>17</v>
      </c>
      <c r="H6259" s="11" t="s">
        <v>119</v>
      </c>
      <c r="I6259" s="2">
        <f t="shared" si="195"/>
        <v>1</v>
      </c>
      <c r="J6259" s="2" t="s">
        <v>11974</v>
      </c>
    </row>
    <row r="6260" spans="1:10" x14ac:dyDescent="0.25">
      <c r="A6260" s="12">
        <v>7838333547</v>
      </c>
      <c r="B6260" s="13" t="s">
        <v>9704</v>
      </c>
      <c r="C6260" s="13" t="str">
        <f>IF(B6260="","не указан"&amp;COUNTIF($A$3:$A6260,A6260),B6260)</f>
        <v>Помещение 1</v>
      </c>
      <c r="D6260" s="10" t="str">
        <f t="shared" si="194"/>
        <v>7838333547Помещение 1</v>
      </c>
      <c r="E6260" s="13"/>
      <c r="F6260" s="13" t="s">
        <v>2243</v>
      </c>
      <c r="G6260" s="13" t="s">
        <v>2244</v>
      </c>
      <c r="H6260" s="14" t="s">
        <v>2245</v>
      </c>
      <c r="I6260" s="2">
        <f t="shared" si="195"/>
        <v>2</v>
      </c>
      <c r="J6260" s="2" t="s">
        <v>11974</v>
      </c>
    </row>
    <row r="6261" spans="1:10" x14ac:dyDescent="0.25">
      <c r="A6261" s="9">
        <v>7838333547</v>
      </c>
      <c r="B6261" s="10" t="s">
        <v>9706</v>
      </c>
      <c r="C6261" s="13" t="str">
        <f>IF(B6261="","не указан"&amp;COUNTIF($A$3:$A6261,A6261),B6261)</f>
        <v>Помещение 2</v>
      </c>
      <c r="D6261" s="10" t="str">
        <f t="shared" si="194"/>
        <v>7838333547Помещение 2</v>
      </c>
      <c r="E6261" s="10"/>
      <c r="F6261" s="10" t="s">
        <v>2243</v>
      </c>
      <c r="G6261" s="10" t="s">
        <v>2244</v>
      </c>
      <c r="H6261" s="11" t="s">
        <v>2245</v>
      </c>
      <c r="I6261" s="2">
        <f t="shared" si="195"/>
        <v>1</v>
      </c>
      <c r="J6261" s="2" t="s">
        <v>11974</v>
      </c>
    </row>
    <row r="6262" spans="1:10" x14ac:dyDescent="0.25">
      <c r="A6262" s="12">
        <v>7838372024</v>
      </c>
      <c r="B6262" s="13"/>
      <c r="C6262" s="13" t="str">
        <f>IF(B6262="","не указан"&amp;COUNTIF($A$3:$A6262,A6262),B6262)</f>
        <v>не указан1</v>
      </c>
      <c r="D6262" s="10" t="str">
        <f t="shared" si="194"/>
        <v>7838372024не указан1</v>
      </c>
      <c r="E6262" s="13" t="s">
        <v>2966</v>
      </c>
      <c r="F6262" s="13" t="s">
        <v>2243</v>
      </c>
      <c r="G6262" s="13" t="s">
        <v>2705</v>
      </c>
      <c r="H6262" s="14" t="s">
        <v>2705</v>
      </c>
      <c r="I6262" s="2">
        <f t="shared" si="195"/>
        <v>1</v>
      </c>
      <c r="J6262" s="2" t="s">
        <v>11973</v>
      </c>
    </row>
    <row r="6263" spans="1:10" x14ac:dyDescent="0.25">
      <c r="A6263" s="9">
        <v>7838389412</v>
      </c>
      <c r="B6263" s="13"/>
      <c r="C6263" s="13" t="str">
        <f>IF(B6263="","не указан"&amp;COUNTIF($A$3:$A6263,A6263),B6263)</f>
        <v>не указан1</v>
      </c>
      <c r="D6263" s="10" t="str">
        <f t="shared" si="194"/>
        <v>7838389412не указан1</v>
      </c>
      <c r="E6263" s="10" t="s">
        <v>7327</v>
      </c>
      <c r="F6263" s="10" t="s">
        <v>2238</v>
      </c>
      <c r="G6263" s="10" t="s">
        <v>2242</v>
      </c>
      <c r="H6263" s="11" t="s">
        <v>2242</v>
      </c>
      <c r="I6263" s="2">
        <f t="shared" si="195"/>
        <v>2</v>
      </c>
      <c r="J6263" s="2" t="s">
        <v>11974</v>
      </c>
    </row>
    <row r="6264" spans="1:10" x14ac:dyDescent="0.25">
      <c r="A6264" s="12">
        <v>7838389412</v>
      </c>
      <c r="B6264" s="13" t="s">
        <v>11467</v>
      </c>
      <c r="C6264" s="13" t="str">
        <f>IF(B6264="","не указан"&amp;COUNTIF($A$3:$A6264,A6264),B6264)</f>
        <v>Федеральный дом</v>
      </c>
      <c r="D6264" s="10" t="str">
        <f t="shared" si="194"/>
        <v>7838389412Федеральный дом</v>
      </c>
      <c r="E6264" s="13"/>
      <c r="F6264" s="13" t="s">
        <v>2238</v>
      </c>
      <c r="G6264" s="13" t="s">
        <v>2242</v>
      </c>
      <c r="H6264" s="14" t="s">
        <v>2242</v>
      </c>
      <c r="I6264" s="2">
        <f t="shared" si="195"/>
        <v>1</v>
      </c>
      <c r="J6264" s="2" t="s">
        <v>11974</v>
      </c>
    </row>
    <row r="6265" spans="1:10" x14ac:dyDescent="0.25">
      <c r="A6265" s="9">
        <v>7838414813</v>
      </c>
      <c r="B6265" s="10" t="s">
        <v>7806</v>
      </c>
      <c r="C6265" s="13" t="str">
        <f>IF(B6265="","не указан"&amp;COUNTIF($A$3:$A6265,A6265),B6265)</f>
        <v>Нежилое помещение для использования под гараж (в безвозмездном пользовании)</v>
      </c>
      <c r="D6265" s="10" t="str">
        <f t="shared" si="194"/>
        <v>7838414813Нежилое помещение для использования под гараж (в безвозмездном пользовании)</v>
      </c>
      <c r="E6265" s="10"/>
      <c r="F6265" s="10" t="s">
        <v>16</v>
      </c>
      <c r="G6265" s="10" t="s">
        <v>17</v>
      </c>
      <c r="H6265" s="11" t="s">
        <v>103</v>
      </c>
      <c r="I6265" s="2">
        <f t="shared" si="195"/>
        <v>2</v>
      </c>
      <c r="J6265" s="2" t="s">
        <v>11974</v>
      </c>
    </row>
    <row r="6266" spans="1:10" x14ac:dyDescent="0.25">
      <c r="A6266" s="12">
        <v>7838414813</v>
      </c>
      <c r="B6266" s="13" t="s">
        <v>9808</v>
      </c>
      <c r="C6266" s="13" t="str">
        <f>IF(B6266="","не указан"&amp;COUNTIF($A$3:$A6266,A6266),B6266)</f>
        <v>Помещение, расположенный в здании, отнесенном к числу объектов культурного наследия федерального значения "Дом городских учреждений" (в безвозмездном пользовании)</v>
      </c>
      <c r="D6266" s="10" t="str">
        <f t="shared" si="194"/>
        <v>7838414813Помещение, расположенный в здании, отнесенном к числу объектов культурного наследия федерального значения "Дом городских учреждений" (в безвозмездном пользовании)</v>
      </c>
      <c r="E6266" s="13" t="s">
        <v>3033</v>
      </c>
      <c r="F6266" s="13" t="s">
        <v>16</v>
      </c>
      <c r="G6266" s="13" t="s">
        <v>17</v>
      </c>
      <c r="H6266" s="14" t="s">
        <v>103</v>
      </c>
      <c r="I6266" s="2">
        <f t="shared" si="195"/>
        <v>1</v>
      </c>
      <c r="J6266" s="2" t="s">
        <v>11974</v>
      </c>
    </row>
    <row r="6267" spans="1:10" x14ac:dyDescent="0.25">
      <c r="A6267" s="9">
        <v>7838419681</v>
      </c>
      <c r="B6267" s="13"/>
      <c r="C6267" s="13" t="str">
        <f>IF(B6267="","не указан"&amp;COUNTIF($A$3:$A6267,A6267),B6267)</f>
        <v>не указан1</v>
      </c>
      <c r="D6267" s="10" t="str">
        <f t="shared" si="194"/>
        <v>7838419681не указан1</v>
      </c>
      <c r="E6267" s="10" t="s">
        <v>8990</v>
      </c>
      <c r="F6267" s="10" t="s">
        <v>2243</v>
      </c>
      <c r="G6267" s="10" t="s">
        <v>2699</v>
      </c>
      <c r="H6267" s="11" t="s">
        <v>2700</v>
      </c>
      <c r="I6267" s="2">
        <f t="shared" si="195"/>
        <v>1</v>
      </c>
      <c r="J6267" s="2" t="s">
        <v>11974</v>
      </c>
    </row>
    <row r="6268" spans="1:10" x14ac:dyDescent="0.25">
      <c r="A6268" s="12">
        <v>7838444751</v>
      </c>
      <c r="B6268" s="13" t="s">
        <v>8918</v>
      </c>
      <c r="C6268" s="13" t="str">
        <f>IF(B6268="","не указан"&amp;COUNTIF($A$3:$A6268,A6268),B6268)</f>
        <v>Офис Морской Совет «помещение в безвозмездной аренде»</v>
      </c>
      <c r="D6268" s="10" t="str">
        <f t="shared" si="194"/>
        <v>7838444751Офис Морской Совет «помещение в безвозмездной аренде»</v>
      </c>
      <c r="E6268" s="13"/>
      <c r="F6268" s="13" t="s">
        <v>2243</v>
      </c>
      <c r="G6268" s="13" t="s">
        <v>2699</v>
      </c>
      <c r="H6268" s="14" t="s">
        <v>2701</v>
      </c>
      <c r="I6268" s="2">
        <f t="shared" si="195"/>
        <v>10</v>
      </c>
      <c r="J6268" s="2" t="s">
        <v>11974</v>
      </c>
    </row>
    <row r="6269" spans="1:10" x14ac:dyDescent="0.25">
      <c r="A6269" s="9">
        <v>7838444751</v>
      </c>
      <c r="B6269" s="10" t="s">
        <v>8932</v>
      </c>
      <c r="C6269" s="13" t="str">
        <f>IF(B6269="","не указан"&amp;COUNTIF($A$3:$A6269,A6269),B6269)</f>
        <v>Офис СПб ГКУ «АВТ» «помещение в безвозмездном пользовании»</v>
      </c>
      <c r="D6269" s="10" t="str">
        <f t="shared" si="194"/>
        <v>7838444751Офис СПб ГКУ «АВТ» «помещение в безвозмездном пользовании»</v>
      </c>
      <c r="E6269" s="10"/>
      <c r="F6269" s="10" t="s">
        <v>2243</v>
      </c>
      <c r="G6269" s="10" t="s">
        <v>2699</v>
      </c>
      <c r="H6269" s="11" t="s">
        <v>2701</v>
      </c>
      <c r="I6269" s="2">
        <f t="shared" si="195"/>
        <v>9</v>
      </c>
      <c r="J6269" s="2" t="s">
        <v>11974</v>
      </c>
    </row>
    <row r="6270" spans="1:10" x14ac:dyDescent="0.25">
      <c r="A6270" s="12">
        <v>7838444751</v>
      </c>
      <c r="B6270" s="13" t="s">
        <v>9853</v>
      </c>
      <c r="C6270" s="13" t="str">
        <f>IF(B6270="","не указан"&amp;COUNTIF($A$3:$A6270,A6270),B6270)</f>
        <v>Посадочная площадка для вертолетов (помещение дежурного)  «участок в безвозмездной аренде» (точный адрес пр-т Солидарности, участок 42</v>
      </c>
      <c r="D6270" s="10" t="str">
        <f t="shared" si="194"/>
        <v>7838444751Посадочная площадка для вертолетов (помещение дежурного)  «участок в безвозмездной аренде» (точный адрес пр-т Солидарности, участок 42</v>
      </c>
      <c r="E6270" s="13"/>
      <c r="F6270" s="13" t="s">
        <v>2243</v>
      </c>
      <c r="G6270" s="13" t="s">
        <v>2699</v>
      </c>
      <c r="H6270" s="14" t="s">
        <v>2701</v>
      </c>
      <c r="I6270" s="2">
        <f t="shared" si="195"/>
        <v>8</v>
      </c>
      <c r="J6270" s="2" t="s">
        <v>11974</v>
      </c>
    </row>
    <row r="6271" spans="1:10" x14ac:dyDescent="0.25">
      <c r="A6271" s="9">
        <v>7838444751</v>
      </c>
      <c r="B6271" s="10" t="s">
        <v>10356</v>
      </c>
      <c r="C6271" s="13" t="str">
        <f>IF(B6271="","не указан"&amp;COUNTIF($A$3:$A6271,A6271),B6271)</f>
        <v>сооружение 1 Причал по адресу: Санкт-Петербург, дор. Южная, д. 12, сооружение 1 лит. И . «участок в безвозмездной аренде»</v>
      </c>
      <c r="D6271" s="10" t="str">
        <f t="shared" si="194"/>
        <v>7838444751сооружение 1 Причал по адресу: Санкт-Петербург, дор. Южная, д. 12, сооружение 1 лит. И . «участок в безвозмездной аренде»</v>
      </c>
      <c r="E6271" s="10" t="s">
        <v>10357</v>
      </c>
      <c r="F6271" s="10" t="s">
        <v>2243</v>
      </c>
      <c r="G6271" s="10" t="s">
        <v>2699</v>
      </c>
      <c r="H6271" s="11" t="s">
        <v>2701</v>
      </c>
      <c r="I6271" s="2">
        <f t="shared" si="195"/>
        <v>7</v>
      </c>
      <c r="J6271" s="2" t="s">
        <v>11974</v>
      </c>
    </row>
    <row r="6272" spans="1:10" x14ac:dyDescent="0.25">
      <c r="A6272" s="12">
        <v>7838444751</v>
      </c>
      <c r="B6272" s="13" t="s">
        <v>11112</v>
      </c>
      <c r="C6272" s="13" t="str">
        <f>IF(B6272="","не указан"&amp;COUNTIF($A$3:$A6272,A6272),B6272)</f>
        <v>участок 1 Посадочная площадка для вертолетов. (блок-контейнер ) «участок в безвозмездной аренде»</v>
      </c>
      <c r="D6272" s="10" t="str">
        <f t="shared" si="194"/>
        <v>7838444751участок 1 Посадочная площадка для вертолетов. (блок-контейнер ) «участок в безвозмездной аренде»</v>
      </c>
      <c r="E6272" s="13"/>
      <c r="F6272" s="13" t="s">
        <v>2243</v>
      </c>
      <c r="G6272" s="13" t="s">
        <v>2699</v>
      </c>
      <c r="H6272" s="14" t="s">
        <v>2701</v>
      </c>
      <c r="I6272" s="2">
        <f t="shared" si="195"/>
        <v>6</v>
      </c>
      <c r="J6272" s="2" t="s">
        <v>11974</v>
      </c>
    </row>
    <row r="6273" spans="1:10" x14ac:dyDescent="0.25">
      <c r="A6273" s="9">
        <v>7838444751</v>
      </c>
      <c r="B6273" s="10" t="s">
        <v>11113</v>
      </c>
      <c r="C6273" s="13" t="str">
        <f>IF(B6273="","не указан"&amp;COUNTIF($A$3:$A6273,A6273),B6273)</f>
        <v>участок 1 Посадочная площадка для вертолетов. (блок-контейнер и пожарный модуль) «участок в безвозмездной аренде»</v>
      </c>
      <c r="D6273" s="10" t="str">
        <f t="shared" si="194"/>
        <v>7838444751участок 1 Посадочная площадка для вертолетов. (блок-контейнер и пожарный модуль) «участок в безвозмездной аренде»</v>
      </c>
      <c r="E6273" s="10"/>
      <c r="F6273" s="10" t="s">
        <v>2243</v>
      </c>
      <c r="G6273" s="10" t="s">
        <v>2699</v>
      </c>
      <c r="H6273" s="11" t="s">
        <v>2701</v>
      </c>
      <c r="I6273" s="2">
        <f t="shared" si="195"/>
        <v>5</v>
      </c>
      <c r="J6273" s="2" t="s">
        <v>11974</v>
      </c>
    </row>
    <row r="6274" spans="1:10" x14ac:dyDescent="0.25">
      <c r="A6274" s="12">
        <v>7838444751</v>
      </c>
      <c r="B6274" s="13" t="s">
        <v>11114</v>
      </c>
      <c r="C6274" s="13" t="str">
        <f>IF(B6274="","не указан"&amp;COUNTIF($A$3:$A6274,A6274),B6274)</f>
        <v>участок 22 Посадочная площадка для вертолетов. (блок-контейнер и пожарный модуль) «участок в безвозмездной аренде»</v>
      </c>
      <c r="D6274" s="10" t="str">
        <f t="shared" si="194"/>
        <v>7838444751участок 22 Посадочная площадка для вертолетов. (блок-контейнер и пожарный модуль) «участок в безвозмездной аренде»</v>
      </c>
      <c r="E6274" s="13"/>
      <c r="F6274" s="13" t="s">
        <v>2243</v>
      </c>
      <c r="G6274" s="13" t="s">
        <v>2699</v>
      </c>
      <c r="H6274" s="14" t="s">
        <v>2701</v>
      </c>
      <c r="I6274" s="2">
        <f t="shared" si="195"/>
        <v>4</v>
      </c>
      <c r="J6274" s="2" t="s">
        <v>11974</v>
      </c>
    </row>
    <row r="6275" spans="1:10" x14ac:dyDescent="0.25">
      <c r="A6275" s="9">
        <v>7838444751</v>
      </c>
      <c r="B6275" s="10" t="s">
        <v>11115</v>
      </c>
      <c r="C6275" s="13" t="str">
        <f>IF(B6275="","не указан"&amp;COUNTIF($A$3:$A6275,A6275),B6275)</f>
        <v>участок 26 Стоянка для хранения разукомплектованных транспортных средств(модульный блок-контейнер)  «участок в безвозмездной аренде»</v>
      </c>
      <c r="D6275" s="10" t="str">
        <f t="shared" si="194"/>
        <v>7838444751участок 26 Стоянка для хранения разукомплектованных транспортных средств(модульный блок-контейнер)  «участок в безвозмездной аренде»</v>
      </c>
      <c r="E6275" s="10"/>
      <c r="F6275" s="10" t="s">
        <v>2243</v>
      </c>
      <c r="G6275" s="10" t="s">
        <v>2699</v>
      </c>
      <c r="H6275" s="11" t="s">
        <v>2701</v>
      </c>
      <c r="I6275" s="2">
        <f t="shared" si="195"/>
        <v>3</v>
      </c>
      <c r="J6275" s="2" t="s">
        <v>11974</v>
      </c>
    </row>
    <row r="6276" spans="1:10" x14ac:dyDescent="0.25">
      <c r="A6276" s="12">
        <v>7838444751</v>
      </c>
      <c r="B6276" s="13" t="s">
        <v>11116</v>
      </c>
      <c r="C6276" s="13" t="str">
        <f>IF(B6276="","не указан"&amp;COUNTIF($A$3:$A6276,A6276),B6276)</f>
        <v>участок 70 Специализированная стоянка для хранения задержанных маломерных судов по адресу: Санкт-Петербург, пр. Приморский, участок 70</v>
      </c>
      <c r="D6276" s="10" t="str">
        <f t="shared" ref="D6276:D6339" si="196">A6276&amp;C6276</f>
        <v>7838444751участок 70 Специализированная стоянка для хранения задержанных маломерных судов по адресу: Санкт-Петербург, пр. Приморский, участок 70</v>
      </c>
      <c r="E6276" s="13"/>
      <c r="F6276" s="13" t="s">
        <v>2243</v>
      </c>
      <c r="G6276" s="13" t="s">
        <v>2699</v>
      </c>
      <c r="H6276" s="14" t="s">
        <v>2701</v>
      </c>
      <c r="I6276" s="2">
        <f t="shared" ref="I6276:I6339" si="197">COUNTIF(A6276:A13007,A6276)</f>
        <v>2</v>
      </c>
      <c r="J6276" s="2" t="s">
        <v>11974</v>
      </c>
    </row>
    <row r="6277" spans="1:10" x14ac:dyDescent="0.25">
      <c r="A6277" s="9">
        <v>7838444751</v>
      </c>
      <c r="B6277" s="10" t="s">
        <v>11117</v>
      </c>
      <c r="C6277" s="13" t="str">
        <f>IF(B6277="","не указан"&amp;COUNTIF($A$3:$A6277,A6277),B6277)</f>
        <v>участок 77 Стоянка для хранения судов (временное строение-ангар) «участок в безвозмездной аренде»</v>
      </c>
      <c r="D6277" s="10" t="str">
        <f t="shared" si="196"/>
        <v>7838444751участок 77 Стоянка для хранения судов (временное строение-ангар) «участок в безвозмездной аренде»</v>
      </c>
      <c r="E6277" s="10"/>
      <c r="F6277" s="10" t="s">
        <v>2243</v>
      </c>
      <c r="G6277" s="10" t="s">
        <v>2699</v>
      </c>
      <c r="H6277" s="11" t="s">
        <v>2701</v>
      </c>
      <c r="I6277" s="2">
        <f t="shared" si="197"/>
        <v>1</v>
      </c>
      <c r="J6277" s="2" t="s">
        <v>11974</v>
      </c>
    </row>
    <row r="6278" spans="1:10" x14ac:dyDescent="0.25">
      <c r="A6278" s="12">
        <v>7838452777</v>
      </c>
      <c r="B6278" s="13" t="s">
        <v>10126</v>
      </c>
      <c r="C6278" s="13" t="str">
        <f>IF(B6278="","не указан"&amp;COUNTIF($A$3:$A6278,A6278),B6278)</f>
        <v>Санкт-Петербургское государственное бюджетное учреждение "Центр тарифно-экспертного обеспечения"  (часть нежилого помещения в МКД)</v>
      </c>
      <c r="D6278" s="10" t="str">
        <f t="shared" si="196"/>
        <v>7838452777Санкт-Петербургское государственное бюджетное учреждение "Центр тарифно-экспертного обеспечения"  (часть нежилого помещения в МКД)</v>
      </c>
      <c r="E6278" s="13" t="s">
        <v>10127</v>
      </c>
      <c r="F6278" s="13" t="s">
        <v>2243</v>
      </c>
      <c r="G6278" s="13" t="s">
        <v>2697</v>
      </c>
      <c r="H6278" s="14" t="s">
        <v>2698</v>
      </c>
      <c r="I6278" s="2">
        <f t="shared" si="197"/>
        <v>1</v>
      </c>
      <c r="J6278" s="2" t="s">
        <v>11974</v>
      </c>
    </row>
    <row r="6279" spans="1:10" x14ac:dyDescent="0.25">
      <c r="A6279" s="9">
        <v>7838454260</v>
      </c>
      <c r="B6279" s="10" t="s">
        <v>8989</v>
      </c>
      <c r="C6279" s="13" t="str">
        <f>IF(B6279="","не указан"&amp;COUNTIF($A$3:$A6279,A6279),B6279)</f>
        <v>Офисные помещения</v>
      </c>
      <c r="D6279" s="10" t="str">
        <f t="shared" si="196"/>
        <v>7838454260Офисные помещения</v>
      </c>
      <c r="E6279" s="10"/>
      <c r="F6279" s="10" t="s">
        <v>2243</v>
      </c>
      <c r="G6279" s="10" t="s">
        <v>2630</v>
      </c>
      <c r="H6279" s="11" t="s">
        <v>2632</v>
      </c>
      <c r="I6279" s="2">
        <f t="shared" si="197"/>
        <v>1</v>
      </c>
      <c r="J6279" s="2" t="s">
        <v>11974</v>
      </c>
    </row>
    <row r="6280" spans="1:10" x14ac:dyDescent="0.25">
      <c r="A6280" s="12">
        <v>7838459941</v>
      </c>
      <c r="B6280" s="13"/>
      <c r="C6280" s="13" t="str">
        <f>IF(B6280="","не указан"&amp;COUNTIF($A$3:$A6280,A6280),B6280)</f>
        <v>не указан1</v>
      </c>
      <c r="D6280" s="10" t="str">
        <f t="shared" si="196"/>
        <v>7838459941не указан1</v>
      </c>
      <c r="E6280" s="13" t="s">
        <v>6477</v>
      </c>
      <c r="F6280" s="13" t="s">
        <v>16</v>
      </c>
      <c r="G6280" s="13" t="s">
        <v>17</v>
      </c>
      <c r="H6280" s="14" t="s">
        <v>105</v>
      </c>
      <c r="I6280" s="2">
        <f t="shared" si="197"/>
        <v>4</v>
      </c>
      <c r="J6280" s="2" t="s">
        <v>11974</v>
      </c>
    </row>
    <row r="6281" spans="1:10" x14ac:dyDescent="0.25">
      <c r="A6281" s="9">
        <v>7838459941</v>
      </c>
      <c r="B6281" s="10" t="s">
        <v>6614</v>
      </c>
      <c r="C6281" s="13" t="str">
        <f>IF(B6281="","не указан"&amp;COUNTIF($A$3:$A6281,A6281),B6281)</f>
        <v>Здание центра спорта</v>
      </c>
      <c r="D6281" s="10" t="str">
        <f t="shared" si="196"/>
        <v>7838459941Здание центра спорта</v>
      </c>
      <c r="E6281" s="10" t="s">
        <v>6615</v>
      </c>
      <c r="F6281" s="10" t="s">
        <v>16</v>
      </c>
      <c r="G6281" s="10" t="s">
        <v>17</v>
      </c>
      <c r="H6281" s="11" t="s">
        <v>105</v>
      </c>
      <c r="I6281" s="2">
        <f t="shared" si="197"/>
        <v>3</v>
      </c>
      <c r="J6281" s="2" t="s">
        <v>11974</v>
      </c>
    </row>
    <row r="6282" spans="1:10" x14ac:dyDescent="0.25">
      <c r="A6282" s="12">
        <v>7838459941</v>
      </c>
      <c r="B6282" s="13" t="s">
        <v>9803</v>
      </c>
      <c r="C6282" s="13" t="str">
        <f>IF(B6282="","не указан"&amp;COUNTIF($A$3:$A6282,A6282),B6282)</f>
        <v>Помещение центра спорта</v>
      </c>
      <c r="D6282" s="10" t="str">
        <f t="shared" si="196"/>
        <v>7838459941Помещение центра спорта</v>
      </c>
      <c r="E6282" s="13"/>
      <c r="F6282" s="13" t="s">
        <v>16</v>
      </c>
      <c r="G6282" s="13" t="s">
        <v>17</v>
      </c>
      <c r="H6282" s="14" t="s">
        <v>105</v>
      </c>
      <c r="I6282" s="2">
        <f t="shared" si="197"/>
        <v>2</v>
      </c>
      <c r="J6282" s="2" t="s">
        <v>11974</v>
      </c>
    </row>
    <row r="6283" spans="1:10" x14ac:dyDescent="0.25">
      <c r="A6283" s="9">
        <v>7838459941</v>
      </c>
      <c r="B6283" s="10" t="s">
        <v>9804</v>
      </c>
      <c r="C6283" s="13" t="str">
        <f>IF(B6283="","не указан"&amp;COUNTIF($A$3:$A6283,A6283),B6283)</f>
        <v>Помещение Центра спорта</v>
      </c>
      <c r="D6283" s="10" t="str">
        <f t="shared" si="196"/>
        <v>7838459941Помещение Центра спорта</v>
      </c>
      <c r="E6283" s="10"/>
      <c r="F6283" s="10" t="s">
        <v>16</v>
      </c>
      <c r="G6283" s="10" t="s">
        <v>17</v>
      </c>
      <c r="H6283" s="11" t="s">
        <v>105</v>
      </c>
      <c r="I6283" s="2">
        <f t="shared" si="197"/>
        <v>1</v>
      </c>
      <c r="J6283" s="2" t="s">
        <v>11974</v>
      </c>
    </row>
    <row r="6284" spans="1:10" x14ac:dyDescent="0.25">
      <c r="A6284" s="12">
        <v>7838468985</v>
      </c>
      <c r="B6284" s="13"/>
      <c r="C6284" s="13" t="str">
        <f>IF(B6284="","не указан"&amp;COUNTIF($A$3:$A6284,A6284),B6284)</f>
        <v>не указан1</v>
      </c>
      <c r="D6284" s="10" t="str">
        <f t="shared" si="196"/>
        <v>7838468985не указан1</v>
      </c>
      <c r="E6284" s="13"/>
      <c r="F6284" s="13" t="s">
        <v>2238</v>
      </c>
      <c r="G6284" s="13" t="s">
        <v>2240</v>
      </c>
      <c r="H6284" s="14" t="s">
        <v>2240</v>
      </c>
      <c r="I6284" s="2">
        <f t="shared" si="197"/>
        <v>2</v>
      </c>
      <c r="J6284" s="2" t="s">
        <v>11974</v>
      </c>
    </row>
    <row r="6285" spans="1:10" x14ac:dyDescent="0.25">
      <c r="A6285" s="9">
        <v>7838468985</v>
      </c>
      <c r="B6285" s="13"/>
      <c r="C6285" s="13" t="str">
        <f>IF(B6285="","не указан"&amp;COUNTIF($A$3:$A6285,A6285),B6285)</f>
        <v>не указан2</v>
      </c>
      <c r="D6285" s="10" t="str">
        <f t="shared" si="196"/>
        <v>7838468985не указан2</v>
      </c>
      <c r="E6285" s="10"/>
      <c r="F6285" s="10" t="s">
        <v>2238</v>
      </c>
      <c r="G6285" s="10" t="s">
        <v>2240</v>
      </c>
      <c r="H6285" s="11" t="s">
        <v>2240</v>
      </c>
      <c r="I6285" s="2">
        <f t="shared" si="197"/>
        <v>1</v>
      </c>
      <c r="J6285" s="2" t="s">
        <v>11974</v>
      </c>
    </row>
    <row r="6286" spans="1:10" x14ac:dyDescent="0.25">
      <c r="A6286" s="12">
        <v>7838479881</v>
      </c>
      <c r="B6286" s="13" t="s">
        <v>3156</v>
      </c>
      <c r="C6286" s="13" t="str">
        <f>IF(B6286="","не указан"&amp;COUNTIF($A$3:$A6286,A6286),B6286)</f>
        <v>АЗН Адмиралтейского района Санкт-Петербурга (Помещение №1)</v>
      </c>
      <c r="D6286" s="10" t="str">
        <f t="shared" si="196"/>
        <v>7838479881АЗН Адмиралтейского района Санкт-Петербурга (Помещение №1)</v>
      </c>
      <c r="E6286" s="13" t="s">
        <v>3157</v>
      </c>
      <c r="F6286" s="13" t="s">
        <v>2243</v>
      </c>
      <c r="G6286" s="13" t="s">
        <v>2705</v>
      </c>
      <c r="H6286" s="14" t="s">
        <v>2706</v>
      </c>
      <c r="I6286" s="2">
        <f t="shared" si="197"/>
        <v>29</v>
      </c>
      <c r="J6286" s="2" t="s">
        <v>11974</v>
      </c>
    </row>
    <row r="6287" spans="1:10" x14ac:dyDescent="0.25">
      <c r="A6287" s="9">
        <v>7838479881</v>
      </c>
      <c r="B6287" s="10" t="s">
        <v>3158</v>
      </c>
      <c r="C6287" s="13" t="str">
        <f>IF(B6287="","не указан"&amp;COUNTIF($A$3:$A6287,A6287),B6287)</f>
        <v>АЗН Адмиралтейского района Санкт-Петербурга (Помещение №2)</v>
      </c>
      <c r="D6287" s="10" t="str">
        <f t="shared" si="196"/>
        <v>7838479881АЗН Адмиралтейского района Санкт-Петербурга (Помещение №2)</v>
      </c>
      <c r="E6287" s="10" t="s">
        <v>3159</v>
      </c>
      <c r="F6287" s="10" t="s">
        <v>2243</v>
      </c>
      <c r="G6287" s="10" t="s">
        <v>2705</v>
      </c>
      <c r="H6287" s="11" t="s">
        <v>2706</v>
      </c>
      <c r="I6287" s="2">
        <f t="shared" si="197"/>
        <v>28</v>
      </c>
      <c r="J6287" s="2" t="s">
        <v>11974</v>
      </c>
    </row>
    <row r="6288" spans="1:10" x14ac:dyDescent="0.25">
      <c r="A6288" s="12">
        <v>7838479881</v>
      </c>
      <c r="B6288" s="13" t="s">
        <v>3160</v>
      </c>
      <c r="C6288" s="13" t="str">
        <f>IF(B6288="","не указан"&amp;COUNTIF($A$3:$A6288,A6288),B6288)</f>
        <v>АЗН Василеостровского района Санкт-Петербурга (Помещение №1)</v>
      </c>
      <c r="D6288" s="10" t="str">
        <f t="shared" si="196"/>
        <v>7838479881АЗН Василеостровского района Санкт-Петербурга (Помещение №1)</v>
      </c>
      <c r="E6288" s="13" t="s">
        <v>3161</v>
      </c>
      <c r="F6288" s="13" t="s">
        <v>2243</v>
      </c>
      <c r="G6288" s="13" t="s">
        <v>2705</v>
      </c>
      <c r="H6288" s="14" t="s">
        <v>2706</v>
      </c>
      <c r="I6288" s="2">
        <f t="shared" si="197"/>
        <v>27</v>
      </c>
      <c r="J6288" s="2" t="s">
        <v>11974</v>
      </c>
    </row>
    <row r="6289" spans="1:10" x14ac:dyDescent="0.25">
      <c r="A6289" s="9">
        <v>7838479881</v>
      </c>
      <c r="B6289" s="10" t="s">
        <v>3162</v>
      </c>
      <c r="C6289" s="13" t="str">
        <f>IF(B6289="","не указан"&amp;COUNTIF($A$3:$A6289,A6289),B6289)</f>
        <v>АЗН Василеостровского района Санкт-Петербурга (Помещение №2)</v>
      </c>
      <c r="D6289" s="10" t="str">
        <f t="shared" si="196"/>
        <v>7838479881АЗН Василеостровского района Санкт-Петербурга (Помещение №2)</v>
      </c>
      <c r="E6289" s="10" t="s">
        <v>3163</v>
      </c>
      <c r="F6289" s="10" t="s">
        <v>2243</v>
      </c>
      <c r="G6289" s="10" t="s">
        <v>2705</v>
      </c>
      <c r="H6289" s="11" t="s">
        <v>2706</v>
      </c>
      <c r="I6289" s="2">
        <f t="shared" si="197"/>
        <v>26</v>
      </c>
      <c r="J6289" s="2" t="s">
        <v>11974</v>
      </c>
    </row>
    <row r="6290" spans="1:10" x14ac:dyDescent="0.25">
      <c r="A6290" s="12">
        <v>7838479881</v>
      </c>
      <c r="B6290" s="13" t="s">
        <v>3164</v>
      </c>
      <c r="C6290" s="13" t="str">
        <f>IF(B6290="","не указан"&amp;COUNTIF($A$3:$A6290,A6290),B6290)</f>
        <v>АЗН Выборгского района Санкт-Петербурга</v>
      </c>
      <c r="D6290" s="10" t="str">
        <f t="shared" si="196"/>
        <v>7838479881АЗН Выборгского района Санкт-Петербурга</v>
      </c>
      <c r="E6290" s="13" t="s">
        <v>3165</v>
      </c>
      <c r="F6290" s="13" t="s">
        <v>2243</v>
      </c>
      <c r="G6290" s="13" t="s">
        <v>2705</v>
      </c>
      <c r="H6290" s="14" t="s">
        <v>2706</v>
      </c>
      <c r="I6290" s="2">
        <f t="shared" si="197"/>
        <v>25</v>
      </c>
      <c r="J6290" s="2" t="s">
        <v>11974</v>
      </c>
    </row>
    <row r="6291" spans="1:10" x14ac:dyDescent="0.25">
      <c r="A6291" s="9">
        <v>7838479881</v>
      </c>
      <c r="B6291" s="10" t="s">
        <v>3166</v>
      </c>
      <c r="C6291" s="13" t="str">
        <f>IF(B6291="","не указан"&amp;COUNTIF($A$3:$A6291,A6291),B6291)</f>
        <v>АЗН Калининского района Санкт-Петербурга (Помещение №1)</v>
      </c>
      <c r="D6291" s="10" t="str">
        <f t="shared" si="196"/>
        <v>7838479881АЗН Калининского района Санкт-Петербурга (Помещение №1)</v>
      </c>
      <c r="E6291" s="10" t="s">
        <v>3167</v>
      </c>
      <c r="F6291" s="10" t="s">
        <v>2243</v>
      </c>
      <c r="G6291" s="10" t="s">
        <v>2705</v>
      </c>
      <c r="H6291" s="11" t="s">
        <v>2706</v>
      </c>
      <c r="I6291" s="2">
        <f t="shared" si="197"/>
        <v>24</v>
      </c>
      <c r="J6291" s="2" t="s">
        <v>11974</v>
      </c>
    </row>
    <row r="6292" spans="1:10" x14ac:dyDescent="0.25">
      <c r="A6292" s="12">
        <v>7838479881</v>
      </c>
      <c r="B6292" s="13" t="s">
        <v>3168</v>
      </c>
      <c r="C6292" s="13" t="str">
        <f>IF(B6292="","не указан"&amp;COUNTIF($A$3:$A6292,A6292),B6292)</f>
        <v>АЗН Калининского района Санкт-Петербурга (Помещение №2)</v>
      </c>
      <c r="D6292" s="10" t="str">
        <f t="shared" si="196"/>
        <v>7838479881АЗН Калининского района Санкт-Петербурга (Помещение №2)</v>
      </c>
      <c r="E6292" s="13" t="s">
        <v>3169</v>
      </c>
      <c r="F6292" s="13" t="s">
        <v>2243</v>
      </c>
      <c r="G6292" s="13" t="s">
        <v>2705</v>
      </c>
      <c r="H6292" s="14" t="s">
        <v>2706</v>
      </c>
      <c r="I6292" s="2">
        <f t="shared" si="197"/>
        <v>23</v>
      </c>
      <c r="J6292" s="2" t="s">
        <v>11974</v>
      </c>
    </row>
    <row r="6293" spans="1:10" x14ac:dyDescent="0.25">
      <c r="A6293" s="9">
        <v>7838479881</v>
      </c>
      <c r="B6293" s="10" t="s">
        <v>3170</v>
      </c>
      <c r="C6293" s="13" t="str">
        <f>IF(B6293="","не указан"&amp;COUNTIF($A$3:$A6293,A6293),B6293)</f>
        <v>АЗН Кировского района Санкт-Петербурга</v>
      </c>
      <c r="D6293" s="10" t="str">
        <f t="shared" si="196"/>
        <v>7838479881АЗН Кировского района Санкт-Петербурга</v>
      </c>
      <c r="E6293" s="10" t="s">
        <v>3171</v>
      </c>
      <c r="F6293" s="10" t="s">
        <v>2243</v>
      </c>
      <c r="G6293" s="10" t="s">
        <v>2705</v>
      </c>
      <c r="H6293" s="11" t="s">
        <v>2706</v>
      </c>
      <c r="I6293" s="2">
        <f t="shared" si="197"/>
        <v>22</v>
      </c>
      <c r="J6293" s="2" t="s">
        <v>11974</v>
      </c>
    </row>
    <row r="6294" spans="1:10" x14ac:dyDescent="0.25">
      <c r="A6294" s="12">
        <v>7838479881</v>
      </c>
      <c r="B6294" s="13" t="s">
        <v>3172</v>
      </c>
      <c r="C6294" s="13" t="str">
        <f>IF(B6294="","не указан"&amp;COUNTIF($A$3:$A6294,A6294),B6294)</f>
        <v>АЗН Колпинского района Санкт-Петербурга (Помещение №1)</v>
      </c>
      <c r="D6294" s="10" t="str">
        <f t="shared" si="196"/>
        <v>7838479881АЗН Колпинского района Санкт-Петербурга (Помещение №1)</v>
      </c>
      <c r="E6294" s="13" t="s">
        <v>3173</v>
      </c>
      <c r="F6294" s="13" t="s">
        <v>2243</v>
      </c>
      <c r="G6294" s="13" t="s">
        <v>2705</v>
      </c>
      <c r="H6294" s="14" t="s">
        <v>2706</v>
      </c>
      <c r="I6294" s="2">
        <f t="shared" si="197"/>
        <v>21</v>
      </c>
      <c r="J6294" s="2" t="s">
        <v>11974</v>
      </c>
    </row>
    <row r="6295" spans="1:10" x14ac:dyDescent="0.25">
      <c r="A6295" s="9">
        <v>7838479881</v>
      </c>
      <c r="B6295" s="10" t="s">
        <v>3174</v>
      </c>
      <c r="C6295" s="13" t="str">
        <f>IF(B6295="","не указан"&amp;COUNTIF($A$3:$A6295,A6295),B6295)</f>
        <v>АЗН Колпинского района Санкт-Петербурга (Помещение №2)</v>
      </c>
      <c r="D6295" s="10" t="str">
        <f t="shared" si="196"/>
        <v>7838479881АЗН Колпинского района Санкт-Петербурга (Помещение №2)</v>
      </c>
      <c r="E6295" s="10"/>
      <c r="F6295" s="10" t="s">
        <v>2243</v>
      </c>
      <c r="G6295" s="10" t="s">
        <v>2705</v>
      </c>
      <c r="H6295" s="11" t="s">
        <v>2706</v>
      </c>
      <c r="I6295" s="2">
        <f t="shared" si="197"/>
        <v>20</v>
      </c>
      <c r="J6295" s="2" t="s">
        <v>11974</v>
      </c>
    </row>
    <row r="6296" spans="1:10" x14ac:dyDescent="0.25">
      <c r="A6296" s="12">
        <v>7838479881</v>
      </c>
      <c r="B6296" s="13" t="s">
        <v>3175</v>
      </c>
      <c r="C6296" s="13" t="str">
        <f>IF(B6296="","не указан"&amp;COUNTIF($A$3:$A6296,A6296),B6296)</f>
        <v>АЗН Красногвардейского района Санкт-Петербурга</v>
      </c>
      <c r="D6296" s="10" t="str">
        <f t="shared" si="196"/>
        <v>7838479881АЗН Красногвардейского района Санкт-Петербурга</v>
      </c>
      <c r="E6296" s="13" t="s">
        <v>3176</v>
      </c>
      <c r="F6296" s="13" t="s">
        <v>2243</v>
      </c>
      <c r="G6296" s="13" t="s">
        <v>2705</v>
      </c>
      <c r="H6296" s="14" t="s">
        <v>2706</v>
      </c>
      <c r="I6296" s="2">
        <f t="shared" si="197"/>
        <v>19</v>
      </c>
      <c r="J6296" s="2" t="s">
        <v>11974</v>
      </c>
    </row>
    <row r="6297" spans="1:10" x14ac:dyDescent="0.25">
      <c r="A6297" s="9">
        <v>7838479881</v>
      </c>
      <c r="B6297" s="10" t="s">
        <v>3177</v>
      </c>
      <c r="C6297" s="13" t="str">
        <f>IF(B6297="","не указан"&amp;COUNTIF($A$3:$A6297,A6297),B6297)</f>
        <v>АЗН Красносельского района Санкт-Петербурга</v>
      </c>
      <c r="D6297" s="10" t="str">
        <f t="shared" si="196"/>
        <v>7838479881АЗН Красносельского района Санкт-Петербурга</v>
      </c>
      <c r="E6297" s="10" t="s">
        <v>3178</v>
      </c>
      <c r="F6297" s="10" t="s">
        <v>2243</v>
      </c>
      <c r="G6297" s="10" t="s">
        <v>2705</v>
      </c>
      <c r="H6297" s="11" t="s">
        <v>2706</v>
      </c>
      <c r="I6297" s="2">
        <f t="shared" si="197"/>
        <v>18</v>
      </c>
      <c r="J6297" s="2" t="s">
        <v>11974</v>
      </c>
    </row>
    <row r="6298" spans="1:10" x14ac:dyDescent="0.25">
      <c r="A6298" s="12">
        <v>7838479881</v>
      </c>
      <c r="B6298" s="13" t="s">
        <v>3179</v>
      </c>
      <c r="C6298" s="13" t="str">
        <f>IF(B6298="","не указан"&amp;COUNTIF($A$3:$A6298,A6298),B6298)</f>
        <v>АЗН Кронштадского района Санкт-Петербурга</v>
      </c>
      <c r="D6298" s="10" t="str">
        <f t="shared" si="196"/>
        <v>7838479881АЗН Кронштадского района Санкт-Петербурга</v>
      </c>
      <c r="E6298" s="13" t="s">
        <v>3180</v>
      </c>
      <c r="F6298" s="13" t="s">
        <v>2243</v>
      </c>
      <c r="G6298" s="13" t="s">
        <v>2705</v>
      </c>
      <c r="H6298" s="14" t="s">
        <v>2706</v>
      </c>
      <c r="I6298" s="2">
        <f t="shared" si="197"/>
        <v>17</v>
      </c>
      <c r="J6298" s="2" t="s">
        <v>11974</v>
      </c>
    </row>
    <row r="6299" spans="1:10" x14ac:dyDescent="0.25">
      <c r="A6299" s="9">
        <v>7838479881</v>
      </c>
      <c r="B6299" s="10" t="s">
        <v>3181</v>
      </c>
      <c r="C6299" s="13" t="str">
        <f>IF(B6299="","не указан"&amp;COUNTIF($A$3:$A6299,A6299),B6299)</f>
        <v>АЗН Курортного района Санкт-Петербурга</v>
      </c>
      <c r="D6299" s="10" t="str">
        <f t="shared" si="196"/>
        <v>7838479881АЗН Курортного района Санкт-Петербурга</v>
      </c>
      <c r="E6299" s="10" t="s">
        <v>3182</v>
      </c>
      <c r="F6299" s="10" t="s">
        <v>2243</v>
      </c>
      <c r="G6299" s="10" t="s">
        <v>2705</v>
      </c>
      <c r="H6299" s="11" t="s">
        <v>2706</v>
      </c>
      <c r="I6299" s="2">
        <f t="shared" si="197"/>
        <v>16</v>
      </c>
      <c r="J6299" s="2" t="s">
        <v>11974</v>
      </c>
    </row>
    <row r="6300" spans="1:10" x14ac:dyDescent="0.25">
      <c r="A6300" s="12">
        <v>7838479881</v>
      </c>
      <c r="B6300" s="13" t="s">
        <v>3183</v>
      </c>
      <c r="C6300" s="13" t="str">
        <f>IF(B6300="","не указан"&amp;COUNTIF($A$3:$A6300,A6300),B6300)</f>
        <v>АЗН Московского района Санкт-Петербурга (Помещение №1)</v>
      </c>
      <c r="D6300" s="10" t="str">
        <f t="shared" si="196"/>
        <v>7838479881АЗН Московского района Санкт-Петербурга (Помещение №1)</v>
      </c>
      <c r="E6300" s="13" t="s">
        <v>3184</v>
      </c>
      <c r="F6300" s="13" t="s">
        <v>2243</v>
      </c>
      <c r="G6300" s="13" t="s">
        <v>2705</v>
      </c>
      <c r="H6300" s="14" t="s">
        <v>2706</v>
      </c>
      <c r="I6300" s="2">
        <f t="shared" si="197"/>
        <v>15</v>
      </c>
      <c r="J6300" s="2" t="s">
        <v>11974</v>
      </c>
    </row>
    <row r="6301" spans="1:10" x14ac:dyDescent="0.25">
      <c r="A6301" s="9">
        <v>7838479881</v>
      </c>
      <c r="B6301" s="10" t="s">
        <v>3185</v>
      </c>
      <c r="C6301" s="13" t="str">
        <f>IF(B6301="","не указан"&amp;COUNTIF($A$3:$A6301,A6301),B6301)</f>
        <v>АЗН Московского района Санкт-Петербурга (Помещение №2)</v>
      </c>
      <c r="D6301" s="10" t="str">
        <f t="shared" si="196"/>
        <v>7838479881АЗН Московского района Санкт-Петербурга (Помещение №2)</v>
      </c>
      <c r="E6301" s="10"/>
      <c r="F6301" s="10" t="s">
        <v>2243</v>
      </c>
      <c r="G6301" s="10" t="s">
        <v>2705</v>
      </c>
      <c r="H6301" s="11" t="s">
        <v>2706</v>
      </c>
      <c r="I6301" s="2">
        <f t="shared" si="197"/>
        <v>14</v>
      </c>
      <c r="J6301" s="2" t="s">
        <v>11974</v>
      </c>
    </row>
    <row r="6302" spans="1:10" x14ac:dyDescent="0.25">
      <c r="A6302" s="12">
        <v>7838479881</v>
      </c>
      <c r="B6302" s="13" t="s">
        <v>3186</v>
      </c>
      <c r="C6302" s="13" t="str">
        <f>IF(B6302="","не указан"&amp;COUNTIF($A$3:$A6302,A6302),B6302)</f>
        <v>АЗН Невского района Санкт-Петербурга</v>
      </c>
      <c r="D6302" s="10" t="str">
        <f t="shared" si="196"/>
        <v>7838479881АЗН Невского района Санкт-Петербурга</v>
      </c>
      <c r="E6302" s="13" t="s">
        <v>3187</v>
      </c>
      <c r="F6302" s="13" t="s">
        <v>2243</v>
      </c>
      <c r="G6302" s="13" t="s">
        <v>2705</v>
      </c>
      <c r="H6302" s="14" t="s">
        <v>2706</v>
      </c>
      <c r="I6302" s="2">
        <f t="shared" si="197"/>
        <v>13</v>
      </c>
      <c r="J6302" s="2" t="s">
        <v>11974</v>
      </c>
    </row>
    <row r="6303" spans="1:10" x14ac:dyDescent="0.25">
      <c r="A6303" s="9">
        <v>7838479881</v>
      </c>
      <c r="B6303" s="10" t="s">
        <v>3188</v>
      </c>
      <c r="C6303" s="13" t="str">
        <f>IF(B6303="","не указан"&amp;COUNTIF($A$3:$A6303,A6303),B6303)</f>
        <v>АЗН Петроградского района Санкт-Петербурга (Помещение №1)</v>
      </c>
      <c r="D6303" s="10" t="str">
        <f t="shared" si="196"/>
        <v>7838479881АЗН Петроградского района Санкт-Петербурга (Помещение №1)</v>
      </c>
      <c r="E6303" s="10" t="s">
        <v>3189</v>
      </c>
      <c r="F6303" s="10" t="s">
        <v>2243</v>
      </c>
      <c r="G6303" s="10" t="s">
        <v>2705</v>
      </c>
      <c r="H6303" s="11" t="s">
        <v>2706</v>
      </c>
      <c r="I6303" s="2">
        <f t="shared" si="197"/>
        <v>12</v>
      </c>
      <c r="J6303" s="2" t="s">
        <v>11974</v>
      </c>
    </row>
    <row r="6304" spans="1:10" x14ac:dyDescent="0.25">
      <c r="A6304" s="12">
        <v>7838479881</v>
      </c>
      <c r="B6304" s="13" t="s">
        <v>3190</v>
      </c>
      <c r="C6304" s="13" t="str">
        <f>IF(B6304="","не указан"&amp;COUNTIF($A$3:$A6304,A6304),B6304)</f>
        <v>АЗН Петроградского района Санкт-Петербурга (Помещение №2)</v>
      </c>
      <c r="D6304" s="10" t="str">
        <f t="shared" si="196"/>
        <v>7838479881АЗН Петроградского района Санкт-Петербурга (Помещение №2)</v>
      </c>
      <c r="E6304" s="13" t="s">
        <v>3191</v>
      </c>
      <c r="F6304" s="13" t="s">
        <v>2243</v>
      </c>
      <c r="G6304" s="13" t="s">
        <v>2705</v>
      </c>
      <c r="H6304" s="14" t="s">
        <v>2706</v>
      </c>
      <c r="I6304" s="2">
        <f t="shared" si="197"/>
        <v>11</v>
      </c>
      <c r="J6304" s="2" t="s">
        <v>11974</v>
      </c>
    </row>
    <row r="6305" spans="1:10" x14ac:dyDescent="0.25">
      <c r="A6305" s="9">
        <v>7838479881</v>
      </c>
      <c r="B6305" s="10" t="s">
        <v>3192</v>
      </c>
      <c r="C6305" s="13" t="str">
        <f>IF(B6305="","не указан"&amp;COUNTIF($A$3:$A6305,A6305),B6305)</f>
        <v>АЗН Петродворцового района Санкт-Петербурга (Помещение №1)</v>
      </c>
      <c r="D6305" s="10" t="str">
        <f t="shared" si="196"/>
        <v>7838479881АЗН Петродворцового района Санкт-Петербурга (Помещение №1)</v>
      </c>
      <c r="E6305" s="10" t="s">
        <v>3193</v>
      </c>
      <c r="F6305" s="10" t="s">
        <v>2243</v>
      </c>
      <c r="G6305" s="10" t="s">
        <v>2705</v>
      </c>
      <c r="H6305" s="11" t="s">
        <v>2706</v>
      </c>
      <c r="I6305" s="2">
        <f t="shared" si="197"/>
        <v>10</v>
      </c>
      <c r="J6305" s="2" t="s">
        <v>11974</v>
      </c>
    </row>
    <row r="6306" spans="1:10" x14ac:dyDescent="0.25">
      <c r="A6306" s="12">
        <v>7838479881</v>
      </c>
      <c r="B6306" s="13" t="s">
        <v>3194</v>
      </c>
      <c r="C6306" s="13" t="str">
        <f>IF(B6306="","не указан"&amp;COUNTIF($A$3:$A6306,A6306),B6306)</f>
        <v>АЗН Петродворцового района Санкт-Петербурга (Помещение №2)</v>
      </c>
      <c r="D6306" s="10" t="str">
        <f t="shared" si="196"/>
        <v>7838479881АЗН Петродворцового района Санкт-Петербурга (Помещение №2)</v>
      </c>
      <c r="E6306" s="13" t="s">
        <v>3195</v>
      </c>
      <c r="F6306" s="13" t="s">
        <v>2243</v>
      </c>
      <c r="G6306" s="13" t="s">
        <v>2705</v>
      </c>
      <c r="H6306" s="14" t="s">
        <v>2706</v>
      </c>
      <c r="I6306" s="2">
        <f t="shared" si="197"/>
        <v>9</v>
      </c>
      <c r="J6306" s="2" t="s">
        <v>11974</v>
      </c>
    </row>
    <row r="6307" spans="1:10" x14ac:dyDescent="0.25">
      <c r="A6307" s="9">
        <v>7838479881</v>
      </c>
      <c r="B6307" s="10" t="s">
        <v>3196</v>
      </c>
      <c r="C6307" s="13" t="str">
        <f>IF(B6307="","не указан"&amp;COUNTIF($A$3:$A6307,A6307),B6307)</f>
        <v>АЗН Приморского района Санкт-Петербурга (Помещение №1)</v>
      </c>
      <c r="D6307" s="10" t="str">
        <f t="shared" si="196"/>
        <v>7838479881АЗН Приморского района Санкт-Петербурга (Помещение №1)</v>
      </c>
      <c r="E6307" s="10" t="s">
        <v>3197</v>
      </c>
      <c r="F6307" s="10" t="s">
        <v>2243</v>
      </c>
      <c r="G6307" s="10" t="s">
        <v>2705</v>
      </c>
      <c r="H6307" s="11" t="s">
        <v>2706</v>
      </c>
      <c r="I6307" s="2">
        <f t="shared" si="197"/>
        <v>8</v>
      </c>
      <c r="J6307" s="2" t="s">
        <v>11974</v>
      </c>
    </row>
    <row r="6308" spans="1:10" x14ac:dyDescent="0.25">
      <c r="A6308" s="12">
        <v>7838479881</v>
      </c>
      <c r="B6308" s="13" t="s">
        <v>3198</v>
      </c>
      <c r="C6308" s="13" t="str">
        <f>IF(B6308="","не указан"&amp;COUNTIF($A$3:$A6308,A6308),B6308)</f>
        <v>АЗН Приморского района Санкт-Петербурга (Помещение №2)</v>
      </c>
      <c r="D6308" s="10" t="str">
        <f t="shared" si="196"/>
        <v>7838479881АЗН Приморского района Санкт-Петербурга (Помещение №2)</v>
      </c>
      <c r="E6308" s="13" t="s">
        <v>3199</v>
      </c>
      <c r="F6308" s="13" t="s">
        <v>2243</v>
      </c>
      <c r="G6308" s="13" t="s">
        <v>2705</v>
      </c>
      <c r="H6308" s="14" t="s">
        <v>2706</v>
      </c>
      <c r="I6308" s="2">
        <f t="shared" si="197"/>
        <v>7</v>
      </c>
      <c r="J6308" s="2" t="s">
        <v>11974</v>
      </c>
    </row>
    <row r="6309" spans="1:10" x14ac:dyDescent="0.25">
      <c r="A6309" s="9">
        <v>7838479881</v>
      </c>
      <c r="B6309" s="10" t="s">
        <v>3200</v>
      </c>
      <c r="C6309" s="13" t="str">
        <f>IF(B6309="","не указан"&amp;COUNTIF($A$3:$A6309,A6309),B6309)</f>
        <v>АЗН Пушкинского района Санкт-Петербурга (Помещение №2)</v>
      </c>
      <c r="D6309" s="10" t="str">
        <f t="shared" si="196"/>
        <v>7838479881АЗН Пушкинского района Санкт-Петербурга (Помещение №2)</v>
      </c>
      <c r="E6309" s="10" t="s">
        <v>3201</v>
      </c>
      <c r="F6309" s="10" t="s">
        <v>2243</v>
      </c>
      <c r="G6309" s="10" t="s">
        <v>2705</v>
      </c>
      <c r="H6309" s="11" t="s">
        <v>2706</v>
      </c>
      <c r="I6309" s="2">
        <f t="shared" si="197"/>
        <v>6</v>
      </c>
      <c r="J6309" s="2" t="s">
        <v>11974</v>
      </c>
    </row>
    <row r="6310" spans="1:10" x14ac:dyDescent="0.25">
      <c r="A6310" s="12">
        <v>7838479881</v>
      </c>
      <c r="B6310" s="13" t="s">
        <v>3202</v>
      </c>
      <c r="C6310" s="13" t="str">
        <f>IF(B6310="","не указан"&amp;COUNTIF($A$3:$A6310,A6310),B6310)</f>
        <v>АЗН Пушкинсого района Санкт-Петербурга (Помещение №1)</v>
      </c>
      <c r="D6310" s="10" t="str">
        <f t="shared" si="196"/>
        <v>7838479881АЗН Пушкинсого района Санкт-Петербурга (Помещение №1)</v>
      </c>
      <c r="E6310" s="13" t="s">
        <v>3203</v>
      </c>
      <c r="F6310" s="13" t="s">
        <v>2243</v>
      </c>
      <c r="G6310" s="13" t="s">
        <v>2705</v>
      </c>
      <c r="H6310" s="14" t="s">
        <v>2706</v>
      </c>
      <c r="I6310" s="2">
        <f t="shared" si="197"/>
        <v>5</v>
      </c>
      <c r="J6310" s="2" t="s">
        <v>11974</v>
      </c>
    </row>
    <row r="6311" spans="1:10" x14ac:dyDescent="0.25">
      <c r="A6311" s="9">
        <v>7838479881</v>
      </c>
      <c r="B6311" s="10" t="s">
        <v>3204</v>
      </c>
      <c r="C6311" s="13" t="str">
        <f>IF(B6311="","не указан"&amp;COUNTIF($A$3:$A6311,A6311),B6311)</f>
        <v>АЗН Фрунзенского района Санкт-Петербурга</v>
      </c>
      <c r="D6311" s="10" t="str">
        <f t="shared" si="196"/>
        <v>7838479881АЗН Фрунзенского района Санкт-Петербурга</v>
      </c>
      <c r="E6311" s="10" t="s">
        <v>3205</v>
      </c>
      <c r="F6311" s="10" t="s">
        <v>2243</v>
      </c>
      <c r="G6311" s="10" t="s">
        <v>2705</v>
      </c>
      <c r="H6311" s="11" t="s">
        <v>2706</v>
      </c>
      <c r="I6311" s="2">
        <f t="shared" si="197"/>
        <v>4</v>
      </c>
      <c r="J6311" s="2" t="s">
        <v>11974</v>
      </c>
    </row>
    <row r="6312" spans="1:10" x14ac:dyDescent="0.25">
      <c r="A6312" s="12">
        <v>7838479881</v>
      </c>
      <c r="B6312" s="13" t="s">
        <v>3206</v>
      </c>
      <c r="C6312" s="13" t="str">
        <f>IF(B6312="","не указан"&amp;COUNTIF($A$3:$A6312,A6312),B6312)</f>
        <v>АЗН Центрального района Санкт-Петербурга (Помещение №1)</v>
      </c>
      <c r="D6312" s="10" t="str">
        <f t="shared" si="196"/>
        <v>7838479881АЗН Центрального района Санкт-Петербурга (Помещение №1)</v>
      </c>
      <c r="E6312" s="13" t="s">
        <v>3207</v>
      </c>
      <c r="F6312" s="13" t="s">
        <v>2243</v>
      </c>
      <c r="G6312" s="13" t="s">
        <v>2705</v>
      </c>
      <c r="H6312" s="14" t="s">
        <v>2706</v>
      </c>
      <c r="I6312" s="2">
        <f t="shared" si="197"/>
        <v>3</v>
      </c>
      <c r="J6312" s="2" t="s">
        <v>11974</v>
      </c>
    </row>
    <row r="6313" spans="1:10" x14ac:dyDescent="0.25">
      <c r="A6313" s="9">
        <v>7838479881</v>
      </c>
      <c r="B6313" s="10" t="s">
        <v>3208</v>
      </c>
      <c r="C6313" s="13" t="str">
        <f>IF(B6313="","не указан"&amp;COUNTIF($A$3:$A6313,A6313),B6313)</f>
        <v>АЗН Центрального района Санкт-Петербурга (Помещение №2)</v>
      </c>
      <c r="D6313" s="10" t="str">
        <f t="shared" si="196"/>
        <v>7838479881АЗН Центрального района Санкт-Петербурга (Помещение №2)</v>
      </c>
      <c r="E6313" s="10"/>
      <c r="F6313" s="10" t="s">
        <v>2243</v>
      </c>
      <c r="G6313" s="10" t="s">
        <v>2705</v>
      </c>
      <c r="H6313" s="11" t="s">
        <v>2706</v>
      </c>
      <c r="I6313" s="2">
        <f t="shared" si="197"/>
        <v>2</v>
      </c>
      <c r="J6313" s="2" t="s">
        <v>11974</v>
      </c>
    </row>
    <row r="6314" spans="1:10" x14ac:dyDescent="0.25">
      <c r="A6314" s="12">
        <v>7838479881</v>
      </c>
      <c r="B6314" s="13"/>
      <c r="C6314" s="13" t="str">
        <f>IF(B6314="","не указан"&amp;COUNTIF($A$3:$A6314,A6314),B6314)</f>
        <v>не указан29</v>
      </c>
      <c r="D6314" s="10" t="str">
        <f t="shared" si="196"/>
        <v>7838479881не указан29</v>
      </c>
      <c r="E6314" s="13"/>
      <c r="F6314" s="13" t="s">
        <v>2243</v>
      </c>
      <c r="G6314" s="13" t="s">
        <v>2705</v>
      </c>
      <c r="H6314" s="14" t="s">
        <v>2706</v>
      </c>
      <c r="I6314" s="2">
        <f t="shared" si="197"/>
        <v>1</v>
      </c>
      <c r="J6314" s="2" t="s">
        <v>11974</v>
      </c>
    </row>
    <row r="6315" spans="1:10" x14ac:dyDescent="0.25">
      <c r="A6315" s="9">
        <v>7838482041</v>
      </c>
      <c r="B6315" s="13"/>
      <c r="C6315" s="13" t="str">
        <f>IF(B6315="","не указан"&amp;COUNTIF($A$3:$A6315,A6315),B6315)</f>
        <v>не указан1</v>
      </c>
      <c r="D6315" s="10" t="str">
        <f t="shared" si="196"/>
        <v>7838482041не указан1</v>
      </c>
      <c r="E6315" s="10" t="s">
        <v>2979</v>
      </c>
      <c r="F6315" s="10" t="s">
        <v>2243</v>
      </c>
      <c r="G6315" s="10" t="s">
        <v>2694</v>
      </c>
      <c r="H6315" s="11" t="s">
        <v>2695</v>
      </c>
      <c r="I6315" s="2">
        <f t="shared" si="197"/>
        <v>1</v>
      </c>
      <c r="J6315" s="2" t="s">
        <v>11974</v>
      </c>
    </row>
    <row r="6316" spans="1:10" x14ac:dyDescent="0.25">
      <c r="A6316" s="12">
        <v>7838482852</v>
      </c>
      <c r="B6316" s="13"/>
      <c r="C6316" s="13" t="str">
        <f>IF(B6316="","не указан"&amp;COUNTIF($A$3:$A6316,A6316),B6316)</f>
        <v>не указан1</v>
      </c>
      <c r="D6316" s="10" t="str">
        <f t="shared" si="196"/>
        <v>7838482852не указан1</v>
      </c>
      <c r="E6316" s="13"/>
      <c r="F6316" s="13" t="s">
        <v>2243</v>
      </c>
      <c r="G6316" s="13" t="s">
        <v>2630</v>
      </c>
      <c r="H6316" s="14" t="s">
        <v>2630</v>
      </c>
      <c r="I6316" s="2">
        <f t="shared" si="197"/>
        <v>1</v>
      </c>
      <c r="J6316" s="2" t="s">
        <v>11973</v>
      </c>
    </row>
    <row r="6317" spans="1:10" x14ac:dyDescent="0.25">
      <c r="A6317" s="9">
        <v>7838489103</v>
      </c>
      <c r="B6317" s="13"/>
      <c r="C6317" s="13" t="str">
        <f>IF(B6317="","не указан"&amp;COUNTIF($A$3:$A6317,A6317),B6317)</f>
        <v>не указан1</v>
      </c>
      <c r="D6317" s="10" t="str">
        <f t="shared" si="196"/>
        <v>7838489103не указан1</v>
      </c>
      <c r="E6317" s="10" t="s">
        <v>11105</v>
      </c>
      <c r="F6317" s="10" t="s">
        <v>2243</v>
      </c>
      <c r="G6317" s="10" t="s">
        <v>2705</v>
      </c>
      <c r="H6317" s="11" t="s">
        <v>2707</v>
      </c>
      <c r="I6317" s="2">
        <f t="shared" si="197"/>
        <v>1</v>
      </c>
      <c r="J6317" s="2" t="s">
        <v>11974</v>
      </c>
    </row>
    <row r="6318" spans="1:10" x14ac:dyDescent="0.25">
      <c r="A6318" s="12">
        <v>7838489897</v>
      </c>
      <c r="B6318" s="13"/>
      <c r="C6318" s="13" t="str">
        <f>IF(B6318="","не указан"&amp;COUNTIF($A$3:$A6318,A6318),B6318)</f>
        <v>не указан1</v>
      </c>
      <c r="D6318" s="10" t="str">
        <f t="shared" si="196"/>
        <v>7838489897не указан1</v>
      </c>
      <c r="E6318" s="13"/>
      <c r="F6318" s="13" t="s">
        <v>2243</v>
      </c>
      <c r="G6318" s="13" t="s">
        <v>2734</v>
      </c>
      <c r="H6318" s="14" t="s">
        <v>2735</v>
      </c>
      <c r="I6318" s="2">
        <f t="shared" si="197"/>
        <v>3</v>
      </c>
      <c r="J6318" s="2" t="s">
        <v>11974</v>
      </c>
    </row>
    <row r="6319" spans="1:10" x14ac:dyDescent="0.25">
      <c r="A6319" s="9">
        <v>7838489897</v>
      </c>
      <c r="B6319" s="10" t="s">
        <v>8994</v>
      </c>
      <c r="C6319" s="13" t="str">
        <f>IF(B6319="","не указан"&amp;COUNTIF($A$3:$A6319,A6319),B6319)</f>
        <v>Офисный центр</v>
      </c>
      <c r="D6319" s="10" t="str">
        <f t="shared" si="196"/>
        <v>7838489897Офисный центр</v>
      </c>
      <c r="E6319" s="10"/>
      <c r="F6319" s="10" t="s">
        <v>2243</v>
      </c>
      <c r="G6319" s="10" t="s">
        <v>2734</v>
      </c>
      <c r="H6319" s="11" t="s">
        <v>2735</v>
      </c>
      <c r="I6319" s="2">
        <f t="shared" si="197"/>
        <v>2</v>
      </c>
      <c r="J6319" s="2" t="s">
        <v>11974</v>
      </c>
    </row>
    <row r="6320" spans="1:10" x14ac:dyDescent="0.25">
      <c r="A6320" s="12">
        <v>7838489897</v>
      </c>
      <c r="B6320" s="13" t="s">
        <v>11746</v>
      </c>
      <c r="C6320" s="13" t="str">
        <f>IF(B6320="","не указан"&amp;COUNTIF($A$3:$A6320,A6320),B6320)</f>
        <v>Часть здания вспомогательного цеха и склада котельной</v>
      </c>
      <c r="D6320" s="10" t="str">
        <f t="shared" si="196"/>
        <v>7838489897Часть здания вспомогательного цеха и склада котельной</v>
      </c>
      <c r="E6320" s="13"/>
      <c r="F6320" s="13" t="s">
        <v>2243</v>
      </c>
      <c r="G6320" s="13" t="s">
        <v>2734</v>
      </c>
      <c r="H6320" s="14" t="s">
        <v>2735</v>
      </c>
      <c r="I6320" s="2">
        <f t="shared" si="197"/>
        <v>1</v>
      </c>
      <c r="J6320" s="2" t="s">
        <v>11974</v>
      </c>
    </row>
    <row r="6321" spans="1:10" x14ac:dyDescent="0.25">
      <c r="A6321" s="9">
        <v>7839016237</v>
      </c>
      <c r="B6321" s="13"/>
      <c r="C6321" s="13" t="str">
        <f>IF(B6321="","не указан"&amp;COUNTIF($A$3:$A6321,A6321),B6321)</f>
        <v>не указан1</v>
      </c>
      <c r="D6321" s="10" t="str">
        <f t="shared" si="196"/>
        <v>7839016237не указан1</v>
      </c>
      <c r="E6321" s="10"/>
      <c r="F6321" s="10" t="s">
        <v>16</v>
      </c>
      <c r="G6321" s="10" t="s">
        <v>17</v>
      </c>
      <c r="H6321" s="11" t="s">
        <v>65</v>
      </c>
      <c r="I6321" s="2">
        <f t="shared" si="197"/>
        <v>2</v>
      </c>
      <c r="J6321" s="2" t="s">
        <v>11974</v>
      </c>
    </row>
    <row r="6322" spans="1:10" x14ac:dyDescent="0.25">
      <c r="A6322" s="12">
        <v>7839016237</v>
      </c>
      <c r="B6322" s="13"/>
      <c r="C6322" s="13" t="str">
        <f>IF(B6322="","не указан"&amp;COUNTIF($A$3:$A6322,A6322),B6322)</f>
        <v>не указан2</v>
      </c>
      <c r="D6322" s="10" t="str">
        <f t="shared" si="196"/>
        <v>7839016237не указан2</v>
      </c>
      <c r="E6322" s="13" t="s">
        <v>11764</v>
      </c>
      <c r="F6322" s="13" t="s">
        <v>16</v>
      </c>
      <c r="G6322" s="13" t="s">
        <v>17</v>
      </c>
      <c r="H6322" s="14" t="s">
        <v>65</v>
      </c>
      <c r="I6322" s="2">
        <f t="shared" si="197"/>
        <v>1</v>
      </c>
      <c r="J6322" s="2" t="s">
        <v>11974</v>
      </c>
    </row>
    <row r="6323" spans="1:10" x14ac:dyDescent="0.25">
      <c r="A6323" s="9">
        <v>7839340579</v>
      </c>
      <c r="B6323" s="13"/>
      <c r="C6323" s="13" t="str">
        <f>IF(B6323="","не указан"&amp;COUNTIF($A$3:$A6323,A6323),B6323)</f>
        <v>не указан1</v>
      </c>
      <c r="D6323" s="10" t="str">
        <f t="shared" si="196"/>
        <v>7839340579не указан1</v>
      </c>
      <c r="E6323" s="10" t="s">
        <v>3033</v>
      </c>
      <c r="F6323" s="10" t="s">
        <v>2243</v>
      </c>
      <c r="G6323" s="10" t="s">
        <v>2283</v>
      </c>
      <c r="H6323" s="11" t="s">
        <v>2286</v>
      </c>
      <c r="I6323" s="2">
        <f t="shared" si="197"/>
        <v>1</v>
      </c>
      <c r="J6323" s="2" t="s">
        <v>11974</v>
      </c>
    </row>
    <row r="6324" spans="1:10" x14ac:dyDescent="0.25">
      <c r="A6324" s="12">
        <v>7839354860</v>
      </c>
      <c r="B6324" s="13" t="s">
        <v>5964</v>
      </c>
      <c r="C6324" s="13" t="str">
        <f>IF(B6324="","не указан"&amp;COUNTIF($A$3:$A6324,A6324),B6324)</f>
        <v>Женская консультация №18</v>
      </c>
      <c r="D6324" s="10" t="str">
        <f t="shared" si="196"/>
        <v>7839354860Женская консультация №18</v>
      </c>
      <c r="E6324" s="13" t="s">
        <v>5965</v>
      </c>
      <c r="F6324" s="13" t="s">
        <v>16</v>
      </c>
      <c r="G6324" s="13" t="s">
        <v>17</v>
      </c>
      <c r="H6324" s="14" t="s">
        <v>114</v>
      </c>
      <c r="I6324" s="2">
        <f t="shared" si="197"/>
        <v>3</v>
      </c>
      <c r="J6324" s="2" t="s">
        <v>11974</v>
      </c>
    </row>
    <row r="6325" spans="1:10" x14ac:dyDescent="0.25">
      <c r="A6325" s="9">
        <v>7839354860</v>
      </c>
      <c r="B6325" s="13"/>
      <c r="C6325" s="13" t="str">
        <f>IF(B6325="","не указан"&amp;COUNTIF($A$3:$A6325,A6325),B6325)</f>
        <v>не указан2</v>
      </c>
      <c r="D6325" s="10" t="str">
        <f t="shared" si="196"/>
        <v>7839354860не указан2</v>
      </c>
      <c r="E6325" s="10" t="s">
        <v>5966</v>
      </c>
      <c r="F6325" s="10" t="s">
        <v>16</v>
      </c>
      <c r="G6325" s="10" t="s">
        <v>17</v>
      </c>
      <c r="H6325" s="11" t="s">
        <v>114</v>
      </c>
      <c r="I6325" s="2">
        <f t="shared" si="197"/>
        <v>2</v>
      </c>
      <c r="J6325" s="2" t="s">
        <v>11974</v>
      </c>
    </row>
    <row r="6326" spans="1:10" x14ac:dyDescent="0.25">
      <c r="A6326" s="12">
        <v>7839354860</v>
      </c>
      <c r="B6326" s="13"/>
      <c r="C6326" s="13" t="str">
        <f>IF(B6326="","не указан"&amp;COUNTIF($A$3:$A6326,A6326),B6326)</f>
        <v>не указан3</v>
      </c>
      <c r="D6326" s="10" t="str">
        <f t="shared" si="196"/>
        <v>7839354860не указан3</v>
      </c>
      <c r="E6326" s="13" t="s">
        <v>5967</v>
      </c>
      <c r="F6326" s="13" t="s">
        <v>16</v>
      </c>
      <c r="G6326" s="13" t="s">
        <v>17</v>
      </c>
      <c r="H6326" s="14" t="s">
        <v>114</v>
      </c>
      <c r="I6326" s="2">
        <f t="shared" si="197"/>
        <v>1</v>
      </c>
      <c r="J6326" s="2" t="s">
        <v>11974</v>
      </c>
    </row>
    <row r="6327" spans="1:10" x14ac:dyDescent="0.25">
      <c r="A6327" s="9">
        <v>7839372919</v>
      </c>
      <c r="B6327" s="10" t="s">
        <v>3275</v>
      </c>
      <c r="C6327" s="13" t="str">
        <f>IF(B6327="","не указан"&amp;COUNTIF($A$3:$A6327,A6327),B6327)</f>
        <v>архив</v>
      </c>
      <c r="D6327" s="10" t="str">
        <f t="shared" si="196"/>
        <v>7839372919архив</v>
      </c>
      <c r="E6327" s="10" t="s">
        <v>3276</v>
      </c>
      <c r="F6327" s="10" t="s">
        <v>2243</v>
      </c>
      <c r="G6327" s="10" t="s">
        <v>2251</v>
      </c>
      <c r="H6327" s="11" t="s">
        <v>2262</v>
      </c>
      <c r="I6327" s="2">
        <f t="shared" si="197"/>
        <v>2</v>
      </c>
      <c r="J6327" s="2" t="s">
        <v>11974</v>
      </c>
    </row>
    <row r="6328" spans="1:10" x14ac:dyDescent="0.25">
      <c r="A6328" s="12">
        <v>7839372919</v>
      </c>
      <c r="B6328" s="13" t="s">
        <v>3302</v>
      </c>
      <c r="C6328" s="13" t="str">
        <f>IF(B6328="","не указан"&amp;COUNTIF($A$3:$A6328,A6328),B6328)</f>
        <v>архивохранилище</v>
      </c>
      <c r="D6328" s="10" t="str">
        <f t="shared" si="196"/>
        <v>7839372919архивохранилище</v>
      </c>
      <c r="E6328" s="13" t="s">
        <v>3303</v>
      </c>
      <c r="F6328" s="13" t="s">
        <v>2243</v>
      </c>
      <c r="G6328" s="13" t="s">
        <v>2251</v>
      </c>
      <c r="H6328" s="14" t="s">
        <v>2262</v>
      </c>
      <c r="I6328" s="2">
        <f t="shared" si="197"/>
        <v>1</v>
      </c>
      <c r="J6328" s="2" t="s">
        <v>11974</v>
      </c>
    </row>
    <row r="6329" spans="1:10" x14ac:dyDescent="0.25">
      <c r="A6329" s="9">
        <v>7839373302</v>
      </c>
      <c r="B6329" s="10" t="s">
        <v>2952</v>
      </c>
      <c r="C6329" s="13" t="str">
        <f>IF(B6329="","не указан"&amp;COUNTIF($A$3:$A6329,A6329),B6329)</f>
        <v>Административно-хозяйственный аппарат, ОМО</v>
      </c>
      <c r="D6329" s="10" t="str">
        <f t="shared" si="196"/>
        <v>7839373302Административно-хозяйственный аппарат, ОМО</v>
      </c>
      <c r="E6329" s="10" t="s">
        <v>2953</v>
      </c>
      <c r="F6329" s="10" t="s">
        <v>16</v>
      </c>
      <c r="G6329" s="10" t="s">
        <v>17</v>
      </c>
      <c r="H6329" s="11" t="s">
        <v>108</v>
      </c>
      <c r="I6329" s="2">
        <f t="shared" si="197"/>
        <v>16</v>
      </c>
      <c r="J6329" s="2" t="s">
        <v>11974</v>
      </c>
    </row>
    <row r="6330" spans="1:10" x14ac:dyDescent="0.25">
      <c r="A6330" s="12">
        <v>7839373302</v>
      </c>
      <c r="B6330" s="13" t="s">
        <v>6070</v>
      </c>
      <c r="C6330" s="13" t="str">
        <f>IF(B6330="","не указан"&amp;COUNTIF($A$3:$A6330,A6330),B6330)</f>
        <v>Загородня база, изолятор, лит.Д</v>
      </c>
      <c r="D6330" s="10" t="str">
        <f t="shared" si="196"/>
        <v>7839373302Загородня база, изолятор, лит.Д</v>
      </c>
      <c r="E6330" s="13" t="s">
        <v>6071</v>
      </c>
      <c r="F6330" s="13" t="s">
        <v>16</v>
      </c>
      <c r="G6330" s="13" t="s">
        <v>17</v>
      </c>
      <c r="H6330" s="14" t="s">
        <v>108</v>
      </c>
      <c r="I6330" s="2">
        <f t="shared" si="197"/>
        <v>15</v>
      </c>
      <c r="J6330" s="2" t="s">
        <v>11974</v>
      </c>
    </row>
    <row r="6331" spans="1:10" x14ac:dyDescent="0.25">
      <c r="A6331" s="9">
        <v>7839373302</v>
      </c>
      <c r="B6331" s="10" t="s">
        <v>6072</v>
      </c>
      <c r="C6331" s="13" t="str">
        <f>IF(B6331="","не указан"&amp;COUNTIF($A$3:$A6331,A6331),B6331)</f>
        <v>Загородняя база , спальный корпус, лит.Б</v>
      </c>
      <c r="D6331" s="10" t="str">
        <f t="shared" si="196"/>
        <v>7839373302Загородняя база , спальный корпус, лит.Б</v>
      </c>
      <c r="E6331" s="10" t="s">
        <v>6073</v>
      </c>
      <c r="F6331" s="10" t="s">
        <v>16</v>
      </c>
      <c r="G6331" s="10" t="s">
        <v>17</v>
      </c>
      <c r="H6331" s="11" t="s">
        <v>108</v>
      </c>
      <c r="I6331" s="2">
        <f t="shared" si="197"/>
        <v>14</v>
      </c>
      <c r="J6331" s="2" t="s">
        <v>11974</v>
      </c>
    </row>
    <row r="6332" spans="1:10" x14ac:dyDescent="0.25">
      <c r="A6332" s="12">
        <v>7839373302</v>
      </c>
      <c r="B6332" s="13" t="s">
        <v>6074</v>
      </c>
      <c r="C6332" s="13" t="str">
        <f>IF(B6332="","не указан"&amp;COUNTIF($A$3:$A6332,A6332),B6332)</f>
        <v>Загородняя база, баня-прачечная, лит.Е</v>
      </c>
      <c r="D6332" s="10" t="str">
        <f t="shared" si="196"/>
        <v>7839373302Загородняя база, баня-прачечная, лит.Е</v>
      </c>
      <c r="E6332" s="13" t="s">
        <v>6075</v>
      </c>
      <c r="F6332" s="13" t="s">
        <v>16</v>
      </c>
      <c r="G6332" s="13" t="s">
        <v>17</v>
      </c>
      <c r="H6332" s="14" t="s">
        <v>108</v>
      </c>
      <c r="I6332" s="2">
        <f t="shared" si="197"/>
        <v>13</v>
      </c>
      <c r="J6332" s="2" t="s">
        <v>11974</v>
      </c>
    </row>
    <row r="6333" spans="1:10" x14ac:dyDescent="0.25">
      <c r="A6333" s="9">
        <v>7839373302</v>
      </c>
      <c r="B6333" s="10" t="s">
        <v>6076</v>
      </c>
      <c r="C6333" s="13" t="str">
        <f>IF(B6333="","не указан"&amp;COUNTIF($A$3:$A6333,A6333),B6333)</f>
        <v>Загородняя база, спальный корпус, лит. Ж</v>
      </c>
      <c r="D6333" s="10" t="str">
        <f t="shared" si="196"/>
        <v>7839373302Загородняя база, спальный корпус, лит. Ж</v>
      </c>
      <c r="E6333" s="10" t="s">
        <v>6077</v>
      </c>
      <c r="F6333" s="10" t="s">
        <v>16</v>
      </c>
      <c r="G6333" s="10" t="s">
        <v>17</v>
      </c>
      <c r="H6333" s="11" t="s">
        <v>108</v>
      </c>
      <c r="I6333" s="2">
        <f t="shared" si="197"/>
        <v>12</v>
      </c>
      <c r="J6333" s="2" t="s">
        <v>11974</v>
      </c>
    </row>
    <row r="6334" spans="1:10" x14ac:dyDescent="0.25">
      <c r="A6334" s="12">
        <v>7839373302</v>
      </c>
      <c r="B6334" s="13" t="s">
        <v>6078</v>
      </c>
      <c r="C6334" s="13" t="str">
        <f>IF(B6334="","не указан"&amp;COUNTIF($A$3:$A6334,A6334),B6334)</f>
        <v>Загородняя база, спальный корпус, лит.А</v>
      </c>
      <c r="D6334" s="10" t="str">
        <f t="shared" si="196"/>
        <v>7839373302Загородняя база, спальный корпус, лит.А</v>
      </c>
      <c r="E6334" s="13" t="s">
        <v>6079</v>
      </c>
      <c r="F6334" s="13" t="s">
        <v>16</v>
      </c>
      <c r="G6334" s="13" t="s">
        <v>17</v>
      </c>
      <c r="H6334" s="14" t="s">
        <v>108</v>
      </c>
      <c r="I6334" s="2">
        <f t="shared" si="197"/>
        <v>11</v>
      </c>
      <c r="J6334" s="2" t="s">
        <v>11974</v>
      </c>
    </row>
    <row r="6335" spans="1:10" x14ac:dyDescent="0.25">
      <c r="A6335" s="9">
        <v>7839373302</v>
      </c>
      <c r="B6335" s="10" t="s">
        <v>6080</v>
      </c>
      <c r="C6335" s="13" t="str">
        <f>IF(B6335="","не указан"&amp;COUNTIF($A$3:$A6335,A6335),B6335)</f>
        <v>Загородняя база, столовая-пищеблок, лит. В</v>
      </c>
      <c r="D6335" s="10" t="str">
        <f t="shared" si="196"/>
        <v>7839373302Загородняя база, столовая-пищеблок, лит. В</v>
      </c>
      <c r="E6335" s="10" t="s">
        <v>6081</v>
      </c>
      <c r="F6335" s="10" t="s">
        <v>16</v>
      </c>
      <c r="G6335" s="10" t="s">
        <v>17</v>
      </c>
      <c r="H6335" s="11" t="s">
        <v>108</v>
      </c>
      <c r="I6335" s="2">
        <f t="shared" si="197"/>
        <v>10</v>
      </c>
      <c r="J6335" s="2" t="s">
        <v>11974</v>
      </c>
    </row>
    <row r="6336" spans="1:10" x14ac:dyDescent="0.25">
      <c r="A6336" s="12">
        <v>7839373302</v>
      </c>
      <c r="B6336" s="13" t="s">
        <v>8541</v>
      </c>
      <c r="C6336" s="13" t="str">
        <f>IF(B6336="","не указан"&amp;COUNTIF($A$3:$A6336,A6336),B6336)</f>
        <v>Отд. доп. образования и психолого-педагогической помощи  "Родничок"</v>
      </c>
      <c r="D6336" s="10" t="str">
        <f t="shared" si="196"/>
        <v>7839373302Отд. доп. образования и психолого-педагогической помощи  "Родничок"</v>
      </c>
      <c r="E6336" s="13" t="s">
        <v>8542</v>
      </c>
      <c r="F6336" s="13" t="s">
        <v>16</v>
      </c>
      <c r="G6336" s="13" t="s">
        <v>17</v>
      </c>
      <c r="H6336" s="14" t="s">
        <v>108</v>
      </c>
      <c r="I6336" s="2">
        <f t="shared" si="197"/>
        <v>9</v>
      </c>
      <c r="J6336" s="2" t="s">
        <v>11974</v>
      </c>
    </row>
    <row r="6337" spans="1:10" x14ac:dyDescent="0.25">
      <c r="A6337" s="9">
        <v>7839373302</v>
      </c>
      <c r="B6337" s="13"/>
      <c r="C6337" s="13" t="str">
        <f>IF(B6337="","не указан"&amp;COUNTIF($A$3:$A6337,A6337),B6337)</f>
        <v>не указан9</v>
      </c>
      <c r="D6337" s="10" t="str">
        <f t="shared" si="196"/>
        <v>7839373302не указан9</v>
      </c>
      <c r="E6337" s="10" t="s">
        <v>8753</v>
      </c>
      <c r="F6337" s="10" t="s">
        <v>16</v>
      </c>
      <c r="G6337" s="10" t="s">
        <v>17</v>
      </c>
      <c r="H6337" s="11" t="s">
        <v>108</v>
      </c>
      <c r="I6337" s="2">
        <f t="shared" si="197"/>
        <v>8</v>
      </c>
      <c r="J6337" s="2" t="s">
        <v>11974</v>
      </c>
    </row>
    <row r="6338" spans="1:10" x14ac:dyDescent="0.25">
      <c r="A6338" s="12">
        <v>7839373302</v>
      </c>
      <c r="B6338" s="13" t="s">
        <v>9699</v>
      </c>
      <c r="C6338" s="13" t="str">
        <f>IF(B6338="","не указан"&amp;COUNTIF($A$3:$A6338,A6338),B6338)</f>
        <v>Помещение  отд. СТРО "Карлсон", ОВП</v>
      </c>
      <c r="D6338" s="10" t="str">
        <f t="shared" si="196"/>
        <v>7839373302Помещение  отд. СТРО "Карлсон", ОВП</v>
      </c>
      <c r="E6338" s="13" t="s">
        <v>9700</v>
      </c>
      <c r="F6338" s="13" t="s">
        <v>16</v>
      </c>
      <c r="G6338" s="13" t="s">
        <v>17</v>
      </c>
      <c r="H6338" s="14" t="s">
        <v>108</v>
      </c>
      <c r="I6338" s="2">
        <f t="shared" si="197"/>
        <v>7</v>
      </c>
      <c r="J6338" s="2" t="s">
        <v>11974</v>
      </c>
    </row>
    <row r="6339" spans="1:10" x14ac:dyDescent="0.25">
      <c r="A6339" s="9">
        <v>7839373302</v>
      </c>
      <c r="B6339" s="10" t="s">
        <v>9761</v>
      </c>
      <c r="C6339" s="13" t="str">
        <f>IF(B6339="","не указан"&amp;COUNTIF($A$3:$A6339,A6339),B6339)</f>
        <v>Помещение отд. "Радуга"</v>
      </c>
      <c r="D6339" s="10" t="str">
        <f t="shared" si="196"/>
        <v>7839373302Помещение отд. "Радуга"</v>
      </c>
      <c r="E6339" s="10" t="s">
        <v>9762</v>
      </c>
      <c r="F6339" s="10" t="s">
        <v>16</v>
      </c>
      <c r="G6339" s="10" t="s">
        <v>17</v>
      </c>
      <c r="H6339" s="11" t="s">
        <v>108</v>
      </c>
      <c r="I6339" s="2">
        <f t="shared" si="197"/>
        <v>6</v>
      </c>
      <c r="J6339" s="2" t="s">
        <v>11974</v>
      </c>
    </row>
    <row r="6340" spans="1:10" x14ac:dyDescent="0.25">
      <c r="A6340" s="12">
        <v>7839373302</v>
      </c>
      <c r="B6340" s="13" t="s">
        <v>9763</v>
      </c>
      <c r="C6340" s="13" t="str">
        <f>IF(B6340="","не указан"&amp;COUNTIF($A$3:$A6340,A6340),B6340)</f>
        <v>Помещение отд. "Родничок" (специалисты)</v>
      </c>
      <c r="D6340" s="10" t="str">
        <f t="shared" ref="D6340:D6403" si="198">A6340&amp;C6340</f>
        <v>7839373302Помещение отд. "Родничок" (специалисты)</v>
      </c>
      <c r="E6340" s="13" t="s">
        <v>9764</v>
      </c>
      <c r="F6340" s="13" t="s">
        <v>16</v>
      </c>
      <c r="G6340" s="13" t="s">
        <v>17</v>
      </c>
      <c r="H6340" s="14" t="s">
        <v>108</v>
      </c>
      <c r="I6340" s="2">
        <f t="shared" ref="I6340:I6403" si="199">COUNTIF(A6340:A13071,A6340)</f>
        <v>5</v>
      </c>
      <c r="J6340" s="2" t="s">
        <v>11974</v>
      </c>
    </row>
    <row r="6341" spans="1:10" x14ac:dyDescent="0.25">
      <c r="A6341" s="9">
        <v>7839373302</v>
      </c>
      <c r="B6341" s="10" t="s">
        <v>9766</v>
      </c>
      <c r="C6341" s="13" t="str">
        <f>IF(B6341="","не указан"&amp;COUNTIF($A$3:$A6341,A6341),B6341)</f>
        <v>Помещение отделения СРО</v>
      </c>
      <c r="D6341" s="10" t="str">
        <f t="shared" si="198"/>
        <v>7839373302Помещение отделения СРО</v>
      </c>
      <c r="E6341" s="10" t="s">
        <v>9767</v>
      </c>
      <c r="F6341" s="10" t="s">
        <v>16</v>
      </c>
      <c r="G6341" s="10" t="s">
        <v>17</v>
      </c>
      <c r="H6341" s="11" t="s">
        <v>108</v>
      </c>
      <c r="I6341" s="2">
        <f t="shared" si="199"/>
        <v>4</v>
      </c>
      <c r="J6341" s="2" t="s">
        <v>11974</v>
      </c>
    </row>
    <row r="6342" spans="1:10" x14ac:dyDescent="0.25">
      <c r="A6342" s="12">
        <v>7839373302</v>
      </c>
      <c r="B6342" s="13" t="s">
        <v>9796</v>
      </c>
      <c r="C6342" s="13" t="str">
        <f>IF(B6342="","не указан"&amp;COUNTIF($A$3:$A6342,A6342),B6342)</f>
        <v>Помещение профреабилитации</v>
      </c>
      <c r="D6342" s="10" t="str">
        <f t="shared" si="198"/>
        <v>7839373302Помещение профреабилитации</v>
      </c>
      <c r="E6342" s="13" t="s">
        <v>9797</v>
      </c>
      <c r="F6342" s="13" t="s">
        <v>16</v>
      </c>
      <c r="G6342" s="13" t="s">
        <v>17</v>
      </c>
      <c r="H6342" s="14" t="s">
        <v>108</v>
      </c>
      <c r="I6342" s="2">
        <f t="shared" si="199"/>
        <v>3</v>
      </c>
      <c r="J6342" s="2" t="s">
        <v>11974</v>
      </c>
    </row>
    <row r="6343" spans="1:10" x14ac:dyDescent="0.25">
      <c r="A6343" s="9">
        <v>7839373302</v>
      </c>
      <c r="B6343" s="10" t="s">
        <v>10362</v>
      </c>
      <c r="C6343" s="13" t="str">
        <f>IF(B6343="","не указан"&amp;COUNTIF($A$3:$A6343,A6343),B6343)</f>
        <v>Социално-реабилитационное отделение для инвалидов</v>
      </c>
      <c r="D6343" s="10" t="str">
        <f t="shared" si="198"/>
        <v>7839373302Социално-реабилитационное отделение для инвалидов</v>
      </c>
      <c r="E6343" s="10" t="s">
        <v>10363</v>
      </c>
      <c r="F6343" s="10" t="s">
        <v>16</v>
      </c>
      <c r="G6343" s="10" t="s">
        <v>17</v>
      </c>
      <c r="H6343" s="11" t="s">
        <v>108</v>
      </c>
      <c r="I6343" s="2">
        <f t="shared" si="199"/>
        <v>2</v>
      </c>
      <c r="J6343" s="2" t="s">
        <v>11974</v>
      </c>
    </row>
    <row r="6344" spans="1:10" x14ac:dyDescent="0.25">
      <c r="A6344" s="12">
        <v>7839373302</v>
      </c>
      <c r="B6344" s="13" t="s">
        <v>10915</v>
      </c>
      <c r="C6344" s="13" t="str">
        <f>IF(B6344="","не указан"&amp;COUNTIF($A$3:$A6344,A6344),B6344)</f>
        <v>СТРО "Минипрачечная"</v>
      </c>
      <c r="D6344" s="10" t="str">
        <f t="shared" si="198"/>
        <v>7839373302СТРО "Минипрачечная"</v>
      </c>
      <c r="E6344" s="13" t="s">
        <v>10916</v>
      </c>
      <c r="F6344" s="13" t="s">
        <v>16</v>
      </c>
      <c r="G6344" s="13" t="s">
        <v>17</v>
      </c>
      <c r="H6344" s="14" t="s">
        <v>108</v>
      </c>
      <c r="I6344" s="2">
        <f t="shared" si="199"/>
        <v>1</v>
      </c>
      <c r="J6344" s="2" t="s">
        <v>11974</v>
      </c>
    </row>
    <row r="6345" spans="1:10" x14ac:dyDescent="0.25">
      <c r="A6345" s="9">
        <v>7839456735</v>
      </c>
      <c r="B6345" s="10" t="s">
        <v>6606</v>
      </c>
      <c r="C6345" s="13" t="str">
        <f>IF(B6345="","не указан"&amp;COUNTIF($A$3:$A6345,A6345),B6345)</f>
        <v>Здание Центр технического творчества (подготовка здания к капитальному ремонту)</v>
      </c>
      <c r="D6345" s="10" t="str">
        <f t="shared" si="198"/>
        <v>7839456735Здание Центр технического творчества (подготовка здания к капитальному ремонту)</v>
      </c>
      <c r="E6345" s="10" t="s">
        <v>6607</v>
      </c>
      <c r="F6345" s="10" t="s">
        <v>16</v>
      </c>
      <c r="G6345" s="10" t="s">
        <v>17</v>
      </c>
      <c r="H6345" s="11" t="s">
        <v>97</v>
      </c>
      <c r="I6345" s="2">
        <f t="shared" si="199"/>
        <v>2</v>
      </c>
      <c r="J6345" s="2" t="s">
        <v>11974</v>
      </c>
    </row>
    <row r="6346" spans="1:10" x14ac:dyDescent="0.25">
      <c r="A6346" s="12">
        <v>7839456735</v>
      </c>
      <c r="B6346" s="13" t="s">
        <v>11748</v>
      </c>
      <c r="C6346" s="13" t="str">
        <f>IF(B6346="","не указан"&amp;COUNTIF($A$3:$A6346,A6346),B6346)</f>
        <v>Часть здания/помещение 1-Н. Центр технического творчества</v>
      </c>
      <c r="D6346" s="10" t="str">
        <f t="shared" si="198"/>
        <v>7839456735Часть здания/помещение 1-Н. Центр технического творчества</v>
      </c>
      <c r="E6346" s="13"/>
      <c r="F6346" s="13" t="s">
        <v>16</v>
      </c>
      <c r="G6346" s="13" t="s">
        <v>17</v>
      </c>
      <c r="H6346" s="14" t="s">
        <v>97</v>
      </c>
      <c r="I6346" s="2">
        <f t="shared" si="199"/>
        <v>1</v>
      </c>
      <c r="J6346" s="2" t="s">
        <v>11974</v>
      </c>
    </row>
    <row r="6347" spans="1:10" x14ac:dyDescent="0.25">
      <c r="A6347" s="9">
        <v>7840011628</v>
      </c>
      <c r="B6347" s="10" t="s">
        <v>2909</v>
      </c>
      <c r="C6347" s="13" t="str">
        <f>IF(B6347="","не указан"&amp;COUNTIF($A$3:$A6347,A6347),B6347)</f>
        <v>Административно-бытовое</v>
      </c>
      <c r="D6347" s="10" t="str">
        <f t="shared" si="198"/>
        <v>7840011628Административно-бытовое</v>
      </c>
      <c r="E6347" s="10" t="s">
        <v>2910</v>
      </c>
      <c r="F6347" s="10" t="s">
        <v>2243</v>
      </c>
      <c r="G6347" s="10" t="s">
        <v>2265</v>
      </c>
      <c r="H6347" s="11" t="s">
        <v>2269</v>
      </c>
      <c r="I6347" s="2">
        <f t="shared" si="199"/>
        <v>4</v>
      </c>
      <c r="J6347" s="2" t="s">
        <v>11974</v>
      </c>
    </row>
    <row r="6348" spans="1:10" x14ac:dyDescent="0.25">
      <c r="A6348" s="12">
        <v>7840011628</v>
      </c>
      <c r="B6348" s="13"/>
      <c r="C6348" s="13" t="str">
        <f>IF(B6348="","не указан"&amp;COUNTIF($A$3:$A6348,A6348),B6348)</f>
        <v>не указан2</v>
      </c>
      <c r="D6348" s="10" t="str">
        <f t="shared" si="198"/>
        <v>7840011628не указан2</v>
      </c>
      <c r="E6348" s="13"/>
      <c r="F6348" s="13" t="s">
        <v>2243</v>
      </c>
      <c r="G6348" s="13" t="s">
        <v>2265</v>
      </c>
      <c r="H6348" s="14" t="s">
        <v>2269</v>
      </c>
      <c r="I6348" s="2">
        <f t="shared" si="199"/>
        <v>3</v>
      </c>
      <c r="J6348" s="2" t="s">
        <v>11974</v>
      </c>
    </row>
    <row r="6349" spans="1:10" x14ac:dyDescent="0.25">
      <c r="A6349" s="9">
        <v>7840011628</v>
      </c>
      <c r="B6349" s="10" t="s">
        <v>9909</v>
      </c>
      <c r="C6349" s="13" t="str">
        <f>IF(B6349="","не указан"&amp;COUNTIF($A$3:$A6349,A6349),B6349)</f>
        <v>Производственная база</v>
      </c>
      <c r="D6349" s="10" t="str">
        <f t="shared" si="198"/>
        <v>7840011628Производственная база</v>
      </c>
      <c r="E6349" s="10"/>
      <c r="F6349" s="10" t="s">
        <v>2243</v>
      </c>
      <c r="G6349" s="10" t="s">
        <v>2265</v>
      </c>
      <c r="H6349" s="11" t="s">
        <v>2269</v>
      </c>
      <c r="I6349" s="2">
        <f t="shared" si="199"/>
        <v>2</v>
      </c>
      <c r="J6349" s="2" t="s">
        <v>11974</v>
      </c>
    </row>
    <row r="6350" spans="1:10" x14ac:dyDescent="0.25">
      <c r="A6350" s="12">
        <v>7840011628</v>
      </c>
      <c r="B6350" s="13"/>
      <c r="C6350" s="13" t="str">
        <f>IF(B6350="","не указан"&amp;COUNTIF($A$3:$A6350,A6350),B6350)</f>
        <v>не указан4</v>
      </c>
      <c r="D6350" s="10" t="str">
        <f t="shared" si="198"/>
        <v>7840011628не указан4</v>
      </c>
      <c r="E6350" s="13" t="s">
        <v>11100</v>
      </c>
      <c r="F6350" s="13" t="s">
        <v>2243</v>
      </c>
      <c r="G6350" s="13" t="s">
        <v>2265</v>
      </c>
      <c r="H6350" s="14" t="s">
        <v>2269</v>
      </c>
      <c r="I6350" s="2">
        <f t="shared" si="199"/>
        <v>1</v>
      </c>
      <c r="J6350" s="2" t="s">
        <v>11974</v>
      </c>
    </row>
    <row r="6351" spans="1:10" x14ac:dyDescent="0.25">
      <c r="A6351" s="9">
        <v>7840013199</v>
      </c>
      <c r="B6351" s="13"/>
      <c r="C6351" s="13" t="str">
        <f>IF(B6351="","не указан"&amp;COUNTIF($A$3:$A6351,A6351),B6351)</f>
        <v>не указан1</v>
      </c>
      <c r="D6351" s="10" t="str">
        <f t="shared" si="198"/>
        <v>7840013199не указан1</v>
      </c>
      <c r="E6351" s="10"/>
      <c r="F6351" s="10" t="s">
        <v>2243</v>
      </c>
      <c r="G6351" s="10" t="s">
        <v>2265</v>
      </c>
      <c r="H6351" s="11" t="s">
        <v>2265</v>
      </c>
      <c r="I6351" s="2">
        <f t="shared" si="199"/>
        <v>2</v>
      </c>
      <c r="J6351" s="2" t="s">
        <v>11973</v>
      </c>
    </row>
    <row r="6352" spans="1:10" x14ac:dyDescent="0.25">
      <c r="A6352" s="12">
        <v>7840013199</v>
      </c>
      <c r="B6352" s="13"/>
      <c r="C6352" s="13" t="str">
        <f>IF(B6352="","не указан"&amp;COUNTIF($A$3:$A6352,A6352),B6352)</f>
        <v>не указан2</v>
      </c>
      <c r="D6352" s="10" t="str">
        <f t="shared" si="198"/>
        <v>7840013199не указан2</v>
      </c>
      <c r="E6352" s="13" t="s">
        <v>8335</v>
      </c>
      <c r="F6352" s="13" t="s">
        <v>2243</v>
      </c>
      <c r="G6352" s="13" t="s">
        <v>2265</v>
      </c>
      <c r="H6352" s="14" t="s">
        <v>2265</v>
      </c>
      <c r="I6352" s="2">
        <f t="shared" si="199"/>
        <v>1</v>
      </c>
      <c r="J6352" s="2" t="s">
        <v>11973</v>
      </c>
    </row>
    <row r="6353" spans="1:10" x14ac:dyDescent="0.25">
      <c r="A6353" s="9">
        <v>7840014918</v>
      </c>
      <c r="B6353" s="10" t="s">
        <v>9711</v>
      </c>
      <c r="C6353" s="13" t="str">
        <f>IF(B6353="","не указан"&amp;COUNTIF($A$3:$A6353,A6353),B6353)</f>
        <v>Помещение в аренде</v>
      </c>
      <c r="D6353" s="10" t="str">
        <f t="shared" si="198"/>
        <v>7840014918Помещение в аренде</v>
      </c>
      <c r="E6353" s="10"/>
      <c r="F6353" s="10" t="s">
        <v>2243</v>
      </c>
      <c r="G6353" s="10" t="s">
        <v>2734</v>
      </c>
      <c r="H6353" s="11" t="s">
        <v>2736</v>
      </c>
      <c r="I6353" s="2">
        <f t="shared" si="199"/>
        <v>1</v>
      </c>
      <c r="J6353" s="2" t="s">
        <v>11974</v>
      </c>
    </row>
    <row r="6354" spans="1:10" x14ac:dyDescent="0.25">
      <c r="A6354" s="12">
        <v>7840016721</v>
      </c>
      <c r="B6354" s="13" t="s">
        <v>3151</v>
      </c>
      <c r="C6354" s="13" t="str">
        <f>IF(B6354="","не указан"&amp;COUNTIF($A$3:$A6354,A6354),B6354)</f>
        <v>Администрация учреждения</v>
      </c>
      <c r="D6354" s="10" t="str">
        <f t="shared" si="198"/>
        <v>7840016721Администрация учреждения</v>
      </c>
      <c r="E6354" s="13"/>
      <c r="F6354" s="13" t="s">
        <v>16</v>
      </c>
      <c r="G6354" s="13" t="s">
        <v>2118</v>
      </c>
      <c r="H6354" s="14" t="s">
        <v>2223</v>
      </c>
      <c r="I6354" s="2">
        <f t="shared" si="199"/>
        <v>27</v>
      </c>
      <c r="J6354" s="2" t="s">
        <v>11974</v>
      </c>
    </row>
    <row r="6355" spans="1:10" x14ac:dyDescent="0.25">
      <c r="A6355" s="9">
        <v>7840016721</v>
      </c>
      <c r="B6355" s="10" t="s">
        <v>9272</v>
      </c>
      <c r="C6355" s="13" t="str">
        <f>IF(B6355="","не указан"&amp;COUNTIF($A$3:$A6355,A6355),B6355)</f>
        <v>Подростково-молодежный клуб "Атлант"</v>
      </c>
      <c r="D6355" s="10" t="str">
        <f t="shared" si="198"/>
        <v>7840016721Подростково-молодежный клуб "Атлант"</v>
      </c>
      <c r="E6355" s="10"/>
      <c r="F6355" s="10" t="s">
        <v>16</v>
      </c>
      <c r="G6355" s="10" t="s">
        <v>2118</v>
      </c>
      <c r="H6355" s="11" t="s">
        <v>2223</v>
      </c>
      <c r="I6355" s="2">
        <f t="shared" si="199"/>
        <v>26</v>
      </c>
      <c r="J6355" s="2" t="s">
        <v>11974</v>
      </c>
    </row>
    <row r="6356" spans="1:10" x14ac:dyDescent="0.25">
      <c r="A6356" s="12">
        <v>7840016721</v>
      </c>
      <c r="B6356" s="13" t="s">
        <v>9274</v>
      </c>
      <c r="C6356" s="13" t="str">
        <f>IF(B6356="","не указан"&amp;COUNTIF($A$3:$A6356,A6356),B6356)</f>
        <v>Подростково-молодежный клуб "Атлет"</v>
      </c>
      <c r="D6356" s="10" t="str">
        <f t="shared" si="198"/>
        <v>7840016721Подростково-молодежный клуб "Атлет"</v>
      </c>
      <c r="E6356" s="13"/>
      <c r="F6356" s="13" t="s">
        <v>16</v>
      </c>
      <c r="G6356" s="13" t="s">
        <v>2118</v>
      </c>
      <c r="H6356" s="14" t="s">
        <v>2223</v>
      </c>
      <c r="I6356" s="2">
        <f t="shared" si="199"/>
        <v>25</v>
      </c>
      <c r="J6356" s="2" t="s">
        <v>11974</v>
      </c>
    </row>
    <row r="6357" spans="1:10" x14ac:dyDescent="0.25">
      <c r="A6357" s="9">
        <v>7840016721</v>
      </c>
      <c r="B6357" s="10" t="s">
        <v>9276</v>
      </c>
      <c r="C6357" s="13" t="str">
        <f>IF(B6357="","не указан"&amp;COUNTIF($A$3:$A6357,A6357),B6357)</f>
        <v>Подростково-молодежный клуб "Барс"</v>
      </c>
      <c r="D6357" s="10" t="str">
        <f t="shared" si="198"/>
        <v>7840016721Подростково-молодежный клуб "Барс"</v>
      </c>
      <c r="E6357" s="10"/>
      <c r="F6357" s="10" t="s">
        <v>16</v>
      </c>
      <c r="G6357" s="10" t="s">
        <v>2118</v>
      </c>
      <c r="H6357" s="11" t="s">
        <v>2223</v>
      </c>
      <c r="I6357" s="2">
        <f t="shared" si="199"/>
        <v>24</v>
      </c>
      <c r="J6357" s="2" t="s">
        <v>11974</v>
      </c>
    </row>
    <row r="6358" spans="1:10" x14ac:dyDescent="0.25">
      <c r="A6358" s="12">
        <v>7840016721</v>
      </c>
      <c r="B6358" s="13" t="s">
        <v>9294</v>
      </c>
      <c r="C6358" s="13" t="str">
        <f>IF(B6358="","не указан"&amp;COUNTIF($A$3:$A6358,A6358),B6358)</f>
        <v>Подростково-молодежный клуб "Горизонт"</v>
      </c>
      <c r="D6358" s="10" t="str">
        <f t="shared" si="198"/>
        <v>7840016721Подростково-молодежный клуб "Горизонт"</v>
      </c>
      <c r="E6358" s="13"/>
      <c r="F6358" s="13" t="s">
        <v>16</v>
      </c>
      <c r="G6358" s="13" t="s">
        <v>2118</v>
      </c>
      <c r="H6358" s="14" t="s">
        <v>2223</v>
      </c>
      <c r="I6358" s="2">
        <f t="shared" si="199"/>
        <v>23</v>
      </c>
      <c r="J6358" s="2" t="s">
        <v>11974</v>
      </c>
    </row>
    <row r="6359" spans="1:10" x14ac:dyDescent="0.25">
      <c r="A6359" s="9">
        <v>7840016721</v>
      </c>
      <c r="B6359" s="10" t="s">
        <v>9317</v>
      </c>
      <c r="C6359" s="13" t="str">
        <f>IF(B6359="","не указан"&amp;COUNTIF($A$3:$A6359,A6359),B6359)</f>
        <v>Подростково-молодежный клуб "Ленинградец"</v>
      </c>
      <c r="D6359" s="10" t="str">
        <f t="shared" si="198"/>
        <v>7840016721Подростково-молодежный клуб "Ленинградец"</v>
      </c>
      <c r="E6359" s="10"/>
      <c r="F6359" s="10" t="s">
        <v>16</v>
      </c>
      <c r="G6359" s="10" t="s">
        <v>2118</v>
      </c>
      <c r="H6359" s="11" t="s">
        <v>2223</v>
      </c>
      <c r="I6359" s="2">
        <f t="shared" si="199"/>
        <v>22</v>
      </c>
      <c r="J6359" s="2" t="s">
        <v>11974</v>
      </c>
    </row>
    <row r="6360" spans="1:10" x14ac:dyDescent="0.25">
      <c r="A6360" s="12">
        <v>7840016721</v>
      </c>
      <c r="B6360" s="13" t="s">
        <v>9321</v>
      </c>
      <c r="C6360" s="13" t="str">
        <f>IF(B6360="","не указан"&amp;COUNTIF($A$3:$A6360,A6360),B6360)</f>
        <v>Подростково-молодежный клуб "Луч"</v>
      </c>
      <c r="D6360" s="10" t="str">
        <f t="shared" si="198"/>
        <v>7840016721Подростково-молодежный клуб "Луч"</v>
      </c>
      <c r="E6360" s="13"/>
      <c r="F6360" s="13" t="s">
        <v>16</v>
      </c>
      <c r="G6360" s="13" t="s">
        <v>2118</v>
      </c>
      <c r="H6360" s="14" t="s">
        <v>2223</v>
      </c>
      <c r="I6360" s="2">
        <f t="shared" si="199"/>
        <v>21</v>
      </c>
      <c r="J6360" s="2" t="s">
        <v>11974</v>
      </c>
    </row>
    <row r="6361" spans="1:10" x14ac:dyDescent="0.25">
      <c r="A6361" s="9">
        <v>7840016721</v>
      </c>
      <c r="B6361" s="10" t="s">
        <v>9323</v>
      </c>
      <c r="C6361" s="13" t="str">
        <f>IF(B6361="","не указан"&amp;COUNTIF($A$3:$A6361,A6361),B6361)</f>
        <v>Подростково-молодежный клуб "Максимум"</v>
      </c>
      <c r="D6361" s="10" t="str">
        <f t="shared" si="198"/>
        <v>7840016721Подростково-молодежный клуб "Максимум"</v>
      </c>
      <c r="E6361" s="10"/>
      <c r="F6361" s="10" t="s">
        <v>16</v>
      </c>
      <c r="G6361" s="10" t="s">
        <v>2118</v>
      </c>
      <c r="H6361" s="11" t="s">
        <v>2223</v>
      </c>
      <c r="I6361" s="2">
        <f t="shared" si="199"/>
        <v>20</v>
      </c>
      <c r="J6361" s="2" t="s">
        <v>11974</v>
      </c>
    </row>
    <row r="6362" spans="1:10" x14ac:dyDescent="0.25">
      <c r="A6362" s="12">
        <v>7840016721</v>
      </c>
      <c r="B6362" s="13" t="s">
        <v>9326</v>
      </c>
      <c r="C6362" s="13" t="str">
        <f>IF(B6362="","не указан"&amp;COUNTIF($A$3:$A6362,A6362),B6362)</f>
        <v>Подростково-молодежный клуб "Маяк"</v>
      </c>
      <c r="D6362" s="10" t="str">
        <f t="shared" si="198"/>
        <v>7840016721Подростково-молодежный клуб "Маяк"</v>
      </c>
      <c r="E6362" s="13"/>
      <c r="F6362" s="13" t="s">
        <v>16</v>
      </c>
      <c r="G6362" s="13" t="s">
        <v>2118</v>
      </c>
      <c r="H6362" s="14" t="s">
        <v>2223</v>
      </c>
      <c r="I6362" s="2">
        <f t="shared" si="199"/>
        <v>19</v>
      </c>
      <c r="J6362" s="2" t="s">
        <v>11974</v>
      </c>
    </row>
    <row r="6363" spans="1:10" x14ac:dyDescent="0.25">
      <c r="A6363" s="9">
        <v>7840016721</v>
      </c>
      <c r="B6363" s="10" t="s">
        <v>9339</v>
      </c>
      <c r="C6363" s="13" t="str">
        <f>IF(B6363="","не указан"&amp;COUNTIF($A$3:$A6363,A6363),B6363)</f>
        <v>Подростково-молодежный клуб "Муравейник"</v>
      </c>
      <c r="D6363" s="10" t="str">
        <f t="shared" si="198"/>
        <v>7840016721Подростково-молодежный клуб "Муравейник"</v>
      </c>
      <c r="E6363" s="10"/>
      <c r="F6363" s="10" t="s">
        <v>16</v>
      </c>
      <c r="G6363" s="10" t="s">
        <v>2118</v>
      </c>
      <c r="H6363" s="11" t="s">
        <v>2223</v>
      </c>
      <c r="I6363" s="2">
        <f t="shared" si="199"/>
        <v>18</v>
      </c>
      <c r="J6363" s="2" t="s">
        <v>11974</v>
      </c>
    </row>
    <row r="6364" spans="1:10" x14ac:dyDescent="0.25">
      <c r="A6364" s="12">
        <v>7840016721</v>
      </c>
      <c r="B6364" s="13" t="s">
        <v>9340</v>
      </c>
      <c r="C6364" s="13" t="str">
        <f>IF(B6364="","не указан"&amp;COUNTIF($A$3:$A6364,A6364),B6364)</f>
        <v>Подростково-молодежный клуб "На Коломенской"</v>
      </c>
      <c r="D6364" s="10" t="str">
        <f t="shared" si="198"/>
        <v>7840016721Подростково-молодежный клуб "На Коломенской"</v>
      </c>
      <c r="E6364" s="13"/>
      <c r="F6364" s="13" t="s">
        <v>16</v>
      </c>
      <c r="G6364" s="13" t="s">
        <v>2118</v>
      </c>
      <c r="H6364" s="14" t="s">
        <v>2223</v>
      </c>
      <c r="I6364" s="2">
        <f t="shared" si="199"/>
        <v>17</v>
      </c>
      <c r="J6364" s="2" t="s">
        <v>11974</v>
      </c>
    </row>
    <row r="6365" spans="1:10" x14ac:dyDescent="0.25">
      <c r="A6365" s="9">
        <v>7840016721</v>
      </c>
      <c r="B6365" s="10" t="s">
        <v>9341</v>
      </c>
      <c r="C6365" s="13" t="str">
        <f>IF(B6365="","не указан"&amp;COUNTIF($A$3:$A6365,A6365),B6365)</f>
        <v>Подростково-молодежный клуб "На Марата"</v>
      </c>
      <c r="D6365" s="10" t="str">
        <f t="shared" si="198"/>
        <v>7840016721Подростково-молодежный клуб "На Марата"</v>
      </c>
      <c r="E6365" s="10"/>
      <c r="F6365" s="10" t="s">
        <v>16</v>
      </c>
      <c r="G6365" s="10" t="s">
        <v>2118</v>
      </c>
      <c r="H6365" s="11" t="s">
        <v>2223</v>
      </c>
      <c r="I6365" s="2">
        <f t="shared" si="199"/>
        <v>16</v>
      </c>
      <c r="J6365" s="2" t="s">
        <v>11974</v>
      </c>
    </row>
    <row r="6366" spans="1:10" x14ac:dyDescent="0.25">
      <c r="A6366" s="12">
        <v>7840016721</v>
      </c>
      <c r="B6366" s="13" t="s">
        <v>9342</v>
      </c>
      <c r="C6366" s="13" t="str">
        <f>IF(B6366="","не указан"&amp;COUNTIF($A$3:$A6366,A6366),B6366)</f>
        <v>Подростково-молодежный клуб "На Троицкой"</v>
      </c>
      <c r="D6366" s="10" t="str">
        <f t="shared" si="198"/>
        <v>7840016721Подростково-молодежный клуб "На Троицкой"</v>
      </c>
      <c r="E6366" s="13"/>
      <c r="F6366" s="13" t="s">
        <v>16</v>
      </c>
      <c r="G6366" s="13" t="s">
        <v>2118</v>
      </c>
      <c r="H6366" s="14" t="s">
        <v>2223</v>
      </c>
      <c r="I6366" s="2">
        <f t="shared" si="199"/>
        <v>15</v>
      </c>
      <c r="J6366" s="2" t="s">
        <v>11974</v>
      </c>
    </row>
    <row r="6367" spans="1:10" x14ac:dyDescent="0.25">
      <c r="A6367" s="9">
        <v>7840016721</v>
      </c>
      <c r="B6367" s="10" t="s">
        <v>9343</v>
      </c>
      <c r="C6367" s="13" t="str">
        <f>IF(B6367="","не указан"&amp;COUNTIF($A$3:$A6367,A6367),B6367)</f>
        <v>Подростково-молодежный клуб "На Фурштатской"</v>
      </c>
      <c r="D6367" s="10" t="str">
        <f t="shared" si="198"/>
        <v>7840016721Подростково-молодежный клуб "На Фурштатской"</v>
      </c>
      <c r="E6367" s="10"/>
      <c r="F6367" s="10" t="s">
        <v>16</v>
      </c>
      <c r="G6367" s="10" t="s">
        <v>2118</v>
      </c>
      <c r="H6367" s="11" t="s">
        <v>2223</v>
      </c>
      <c r="I6367" s="2">
        <f t="shared" si="199"/>
        <v>14</v>
      </c>
      <c r="J6367" s="2" t="s">
        <v>11974</v>
      </c>
    </row>
    <row r="6368" spans="1:10" x14ac:dyDescent="0.25">
      <c r="A6368" s="12">
        <v>7840016721</v>
      </c>
      <c r="B6368" s="13" t="s">
        <v>9347</v>
      </c>
      <c r="C6368" s="13" t="str">
        <f>IF(B6368="","не указан"&amp;COUNTIF($A$3:$A6368,A6368),B6368)</f>
        <v>Подростково-молодежный клуб "Нева"</v>
      </c>
      <c r="D6368" s="10" t="str">
        <f t="shared" si="198"/>
        <v>7840016721Подростково-молодежный клуб "Нева"</v>
      </c>
      <c r="E6368" s="13"/>
      <c r="F6368" s="13" t="s">
        <v>16</v>
      </c>
      <c r="G6368" s="13" t="s">
        <v>2118</v>
      </c>
      <c r="H6368" s="14" t="s">
        <v>2223</v>
      </c>
      <c r="I6368" s="2">
        <f t="shared" si="199"/>
        <v>13</v>
      </c>
      <c r="J6368" s="2" t="s">
        <v>11974</v>
      </c>
    </row>
    <row r="6369" spans="1:10" x14ac:dyDescent="0.25">
      <c r="A6369" s="9">
        <v>7840016721</v>
      </c>
      <c r="B6369" s="10" t="s">
        <v>9351</v>
      </c>
      <c r="C6369" s="13" t="str">
        <f>IF(B6369="","не указан"&amp;COUNTIF($A$3:$A6369,A6369),B6369)</f>
        <v>Подростково-молодежный клуб "Огонек"</v>
      </c>
      <c r="D6369" s="10" t="str">
        <f t="shared" si="198"/>
        <v>7840016721Подростково-молодежный клуб "Огонек"</v>
      </c>
      <c r="E6369" s="10"/>
      <c r="F6369" s="10" t="s">
        <v>16</v>
      </c>
      <c r="G6369" s="10" t="s">
        <v>2118</v>
      </c>
      <c r="H6369" s="11" t="s">
        <v>2223</v>
      </c>
      <c r="I6369" s="2">
        <f t="shared" si="199"/>
        <v>12</v>
      </c>
      <c r="J6369" s="2" t="s">
        <v>11974</v>
      </c>
    </row>
    <row r="6370" spans="1:10" x14ac:dyDescent="0.25">
      <c r="A6370" s="12">
        <v>7840016721</v>
      </c>
      <c r="B6370" s="13" t="s">
        <v>9359</v>
      </c>
      <c r="C6370" s="13" t="str">
        <f>IF(B6370="","не указан"&amp;COUNTIF($A$3:$A6370,A6370),B6370)</f>
        <v>Подростково-молодежный клуб "Острова"</v>
      </c>
      <c r="D6370" s="10" t="str">
        <f t="shared" si="198"/>
        <v>7840016721Подростково-молодежный клуб "Острова"</v>
      </c>
      <c r="E6370" s="13"/>
      <c r="F6370" s="13" t="s">
        <v>16</v>
      </c>
      <c r="G6370" s="13" t="s">
        <v>2118</v>
      </c>
      <c r="H6370" s="14" t="s">
        <v>2223</v>
      </c>
      <c r="I6370" s="2">
        <f t="shared" si="199"/>
        <v>11</v>
      </c>
      <c r="J6370" s="2" t="s">
        <v>11974</v>
      </c>
    </row>
    <row r="6371" spans="1:10" x14ac:dyDescent="0.25">
      <c r="A6371" s="9">
        <v>7840016721</v>
      </c>
      <c r="B6371" s="10" t="s">
        <v>9369</v>
      </c>
      <c r="C6371" s="13" t="str">
        <f>IF(B6371="","не указан"&amp;COUNTIF($A$3:$A6371,A6371),B6371)</f>
        <v>Подростково-молодежный клуб "Петровский"</v>
      </c>
      <c r="D6371" s="10" t="str">
        <f t="shared" si="198"/>
        <v>7840016721Подростково-молодежный клуб "Петровский"</v>
      </c>
      <c r="E6371" s="10"/>
      <c r="F6371" s="10" t="s">
        <v>16</v>
      </c>
      <c r="G6371" s="10" t="s">
        <v>2118</v>
      </c>
      <c r="H6371" s="11" t="s">
        <v>2223</v>
      </c>
      <c r="I6371" s="2">
        <f t="shared" si="199"/>
        <v>10</v>
      </c>
      <c r="J6371" s="2" t="s">
        <v>11974</v>
      </c>
    </row>
    <row r="6372" spans="1:10" x14ac:dyDescent="0.25">
      <c r="A6372" s="12">
        <v>7840016721</v>
      </c>
      <c r="B6372" s="13" t="s">
        <v>9380</v>
      </c>
      <c r="C6372" s="13" t="str">
        <f>IF(B6372="","не указан"&amp;COUNTIF($A$3:$A6372,A6372),B6372)</f>
        <v>Подростково-молодежный клуб "Прометей"</v>
      </c>
      <c r="D6372" s="10" t="str">
        <f t="shared" si="198"/>
        <v>7840016721Подростково-молодежный клуб "Прометей"</v>
      </c>
      <c r="E6372" s="13"/>
      <c r="F6372" s="13" t="s">
        <v>16</v>
      </c>
      <c r="G6372" s="13" t="s">
        <v>2118</v>
      </c>
      <c r="H6372" s="14" t="s">
        <v>2223</v>
      </c>
      <c r="I6372" s="2">
        <f t="shared" si="199"/>
        <v>9</v>
      </c>
      <c r="J6372" s="2" t="s">
        <v>11974</v>
      </c>
    </row>
    <row r="6373" spans="1:10" x14ac:dyDescent="0.25">
      <c r="A6373" s="9">
        <v>7840016721</v>
      </c>
      <c r="B6373" s="13"/>
      <c r="C6373" s="13" t="str">
        <f>IF(B6373="","не указан"&amp;COUNTIF($A$3:$A6373,A6373),B6373)</f>
        <v>не указан20</v>
      </c>
      <c r="D6373" s="10" t="str">
        <f t="shared" si="198"/>
        <v>7840016721не указан20</v>
      </c>
      <c r="E6373" s="10"/>
      <c r="F6373" s="10" t="s">
        <v>16</v>
      </c>
      <c r="G6373" s="10" t="s">
        <v>2118</v>
      </c>
      <c r="H6373" s="11" t="s">
        <v>2223</v>
      </c>
      <c r="I6373" s="2">
        <f t="shared" si="199"/>
        <v>8</v>
      </c>
      <c r="J6373" s="2" t="s">
        <v>11974</v>
      </c>
    </row>
    <row r="6374" spans="1:10" x14ac:dyDescent="0.25">
      <c r="A6374" s="12">
        <v>7840016721</v>
      </c>
      <c r="B6374" s="13" t="s">
        <v>9395</v>
      </c>
      <c r="C6374" s="13" t="str">
        <f>IF(B6374="","не указан"&amp;COUNTIF($A$3:$A6374,A6374),B6374)</f>
        <v>Подростково-молодежный клуб "Романтики"</v>
      </c>
      <c r="D6374" s="10" t="str">
        <f t="shared" si="198"/>
        <v>7840016721Подростково-молодежный клуб "Романтики"</v>
      </c>
      <c r="E6374" s="13"/>
      <c r="F6374" s="13" t="s">
        <v>16</v>
      </c>
      <c r="G6374" s="13" t="s">
        <v>2118</v>
      </c>
      <c r="H6374" s="14" t="s">
        <v>2223</v>
      </c>
      <c r="I6374" s="2">
        <f t="shared" si="199"/>
        <v>7</v>
      </c>
      <c r="J6374" s="2" t="s">
        <v>11974</v>
      </c>
    </row>
    <row r="6375" spans="1:10" x14ac:dyDescent="0.25">
      <c r="A6375" s="9">
        <v>7840016721</v>
      </c>
      <c r="B6375" s="10" t="s">
        <v>9407</v>
      </c>
      <c r="C6375" s="13" t="str">
        <f>IF(B6375="","не указан"&amp;COUNTIF($A$3:$A6375,A6375),B6375)</f>
        <v>Подростково-молодежный клуб "Спартак"</v>
      </c>
      <c r="D6375" s="10" t="str">
        <f t="shared" si="198"/>
        <v>7840016721Подростково-молодежный клуб "Спартак"</v>
      </c>
      <c r="E6375" s="10"/>
      <c r="F6375" s="10" t="s">
        <v>16</v>
      </c>
      <c r="G6375" s="10" t="s">
        <v>2118</v>
      </c>
      <c r="H6375" s="11" t="s">
        <v>2223</v>
      </c>
      <c r="I6375" s="2">
        <f t="shared" si="199"/>
        <v>6</v>
      </c>
      <c r="J6375" s="2" t="s">
        <v>11974</v>
      </c>
    </row>
    <row r="6376" spans="1:10" x14ac:dyDescent="0.25">
      <c r="A6376" s="12">
        <v>7840016721</v>
      </c>
      <c r="B6376" s="13" t="s">
        <v>9417</v>
      </c>
      <c r="C6376" s="13" t="str">
        <f>IF(B6376="","не указан"&amp;COUNTIF($A$3:$A6376,A6376),B6376)</f>
        <v>Подростково-молодежный клуб "Феникс"</v>
      </c>
      <c r="D6376" s="10" t="str">
        <f t="shared" si="198"/>
        <v>7840016721Подростково-молодежный клуб "Феникс"</v>
      </c>
      <c r="E6376" s="13"/>
      <c r="F6376" s="13" t="s">
        <v>16</v>
      </c>
      <c r="G6376" s="13" t="s">
        <v>2118</v>
      </c>
      <c r="H6376" s="14" t="s">
        <v>2223</v>
      </c>
      <c r="I6376" s="2">
        <f t="shared" si="199"/>
        <v>5</v>
      </c>
      <c r="J6376" s="2" t="s">
        <v>11974</v>
      </c>
    </row>
    <row r="6377" spans="1:10" x14ac:dyDescent="0.25">
      <c r="A6377" s="9">
        <v>7840016721</v>
      </c>
      <c r="B6377" s="10" t="s">
        <v>9423</v>
      </c>
      <c r="C6377" s="13" t="str">
        <f>IF(B6377="","не указан"&amp;COUNTIF($A$3:$A6377,A6377),B6377)</f>
        <v>Подростково-молодежный клуб "Чайка"</v>
      </c>
      <c r="D6377" s="10" t="str">
        <f t="shared" si="198"/>
        <v>7840016721Подростково-молодежный клуб "Чайка"</v>
      </c>
      <c r="E6377" s="10"/>
      <c r="F6377" s="10" t="s">
        <v>16</v>
      </c>
      <c r="G6377" s="10" t="s">
        <v>2118</v>
      </c>
      <c r="H6377" s="11" t="s">
        <v>2223</v>
      </c>
      <c r="I6377" s="2">
        <f t="shared" si="199"/>
        <v>4</v>
      </c>
      <c r="J6377" s="2" t="s">
        <v>11974</v>
      </c>
    </row>
    <row r="6378" spans="1:10" x14ac:dyDescent="0.25">
      <c r="A6378" s="12">
        <v>7840016721</v>
      </c>
      <c r="B6378" s="13" t="s">
        <v>9433</v>
      </c>
      <c r="C6378" s="13" t="str">
        <f>IF(B6378="","не указан"&amp;COUNTIF($A$3:$A6378,A6378),B6378)</f>
        <v>Подростково-молодежный клуб "Эстафета"</v>
      </c>
      <c r="D6378" s="10" t="str">
        <f t="shared" si="198"/>
        <v>7840016721Подростково-молодежный клуб "Эстафета"</v>
      </c>
      <c r="E6378" s="13"/>
      <c r="F6378" s="13" t="s">
        <v>16</v>
      </c>
      <c r="G6378" s="13" t="s">
        <v>2118</v>
      </c>
      <c r="H6378" s="14" t="s">
        <v>2223</v>
      </c>
      <c r="I6378" s="2">
        <f t="shared" si="199"/>
        <v>3</v>
      </c>
      <c r="J6378" s="2" t="s">
        <v>11974</v>
      </c>
    </row>
    <row r="6379" spans="1:10" x14ac:dyDescent="0.25">
      <c r="A6379" s="9">
        <v>7840016721</v>
      </c>
      <c r="B6379" s="10" t="s">
        <v>9436</v>
      </c>
      <c r="C6379" s="13" t="str">
        <f>IF(B6379="","не указан"&amp;COUNTIF($A$3:$A6379,A6379),B6379)</f>
        <v>Подростково-молодежный клуб "Юность"</v>
      </c>
      <c r="D6379" s="10" t="str">
        <f t="shared" si="198"/>
        <v>7840016721Подростково-молодежный клуб "Юность"</v>
      </c>
      <c r="E6379" s="10"/>
      <c r="F6379" s="10" t="s">
        <v>16</v>
      </c>
      <c r="G6379" s="10" t="s">
        <v>2118</v>
      </c>
      <c r="H6379" s="11" t="s">
        <v>2223</v>
      </c>
      <c r="I6379" s="2">
        <f t="shared" si="199"/>
        <v>2</v>
      </c>
      <c r="J6379" s="2" t="s">
        <v>11974</v>
      </c>
    </row>
    <row r="6380" spans="1:10" x14ac:dyDescent="0.25">
      <c r="A6380" s="12">
        <v>7840016721</v>
      </c>
      <c r="B6380" s="13" t="s">
        <v>9443</v>
      </c>
      <c r="C6380" s="13" t="str">
        <f>IF(B6380="","не указан"&amp;COUNTIF($A$3:$A6380,A6380),B6380)</f>
        <v>Подростково-молодежный клуб "Ямская слобода"</v>
      </c>
      <c r="D6380" s="10" t="str">
        <f t="shared" si="198"/>
        <v>7840016721Подростково-молодежный клуб "Ямская слобода"</v>
      </c>
      <c r="E6380" s="13"/>
      <c r="F6380" s="13" t="s">
        <v>16</v>
      </c>
      <c r="G6380" s="13" t="s">
        <v>2118</v>
      </c>
      <c r="H6380" s="14" t="s">
        <v>2223</v>
      </c>
      <c r="I6380" s="2">
        <f t="shared" si="199"/>
        <v>1</v>
      </c>
      <c r="J6380" s="2" t="s">
        <v>11974</v>
      </c>
    </row>
    <row r="6381" spans="1:10" x14ac:dyDescent="0.25">
      <c r="A6381" s="9">
        <v>7840016760</v>
      </c>
      <c r="B6381" s="10" t="s">
        <v>8492</v>
      </c>
      <c r="C6381" s="13" t="str">
        <f>IF(B6381="","не указан"&amp;COUNTIF($A$3:$A6381,A6381),B6381)</f>
        <v>Орган государственной исполнительной власти - части здания 45Н, 19Н, 20Н, 81Н, 3Н</v>
      </c>
      <c r="D6381" s="10" t="str">
        <f t="shared" si="198"/>
        <v>7840016760Орган государственной исполнительной власти - части здания 45Н, 19Н, 20Н, 81Н, 3Н</v>
      </c>
      <c r="E6381" s="10"/>
      <c r="F6381" s="10" t="s">
        <v>2243</v>
      </c>
      <c r="G6381" s="10" t="s">
        <v>2742</v>
      </c>
      <c r="H6381" s="11" t="s">
        <v>2742</v>
      </c>
      <c r="I6381" s="2">
        <f t="shared" si="199"/>
        <v>1</v>
      </c>
      <c r="J6381" s="2" t="s">
        <v>11974</v>
      </c>
    </row>
    <row r="6382" spans="1:10" x14ac:dyDescent="0.25">
      <c r="A6382" s="12">
        <v>7840066803</v>
      </c>
      <c r="B6382" s="13" t="s">
        <v>2895</v>
      </c>
      <c r="C6382" s="13" t="str">
        <f>IF(B6382="","не указан"&amp;COUNTIF($A$3:$A6382,A6382),B6382)</f>
        <v>Агенство имущественных отношений Восточного направления</v>
      </c>
      <c r="D6382" s="10" t="str">
        <f t="shared" si="198"/>
        <v>7840066803Агенство имущественных отношений Восточного направления</v>
      </c>
      <c r="E6382" s="13" t="s">
        <v>2896</v>
      </c>
      <c r="F6382" s="13" t="s">
        <v>2243</v>
      </c>
      <c r="G6382" s="13" t="s">
        <v>2272</v>
      </c>
      <c r="H6382" s="14" t="s">
        <v>2277</v>
      </c>
      <c r="I6382" s="2">
        <f t="shared" si="199"/>
        <v>6</v>
      </c>
      <c r="J6382" s="2" t="s">
        <v>11974</v>
      </c>
    </row>
    <row r="6383" spans="1:10" x14ac:dyDescent="0.25">
      <c r="A6383" s="9">
        <v>7840066803</v>
      </c>
      <c r="B6383" s="10" t="s">
        <v>2897</v>
      </c>
      <c r="C6383" s="13" t="str">
        <f>IF(B6383="","не указан"&amp;COUNTIF($A$3:$A6383,A6383),B6383)</f>
        <v>Агентство имущественных отношений Северного направления</v>
      </c>
      <c r="D6383" s="10" t="str">
        <f t="shared" si="198"/>
        <v>7840066803Агентство имущественных отношений Северного направления</v>
      </c>
      <c r="E6383" s="10" t="s">
        <v>2898</v>
      </c>
      <c r="F6383" s="10" t="s">
        <v>2243</v>
      </c>
      <c r="G6383" s="10" t="s">
        <v>2272</v>
      </c>
      <c r="H6383" s="11" t="s">
        <v>2277</v>
      </c>
      <c r="I6383" s="2">
        <f t="shared" si="199"/>
        <v>5</v>
      </c>
      <c r="J6383" s="2" t="s">
        <v>11974</v>
      </c>
    </row>
    <row r="6384" spans="1:10" x14ac:dyDescent="0.25">
      <c r="A6384" s="12">
        <v>7840066803</v>
      </c>
      <c r="B6384" s="13" t="s">
        <v>2899</v>
      </c>
      <c r="C6384" s="13" t="str">
        <f>IF(B6384="","не указан"&amp;COUNTIF($A$3:$A6384,A6384),B6384)</f>
        <v>Агентство имущественных отношений Центрального направления</v>
      </c>
      <c r="D6384" s="10" t="str">
        <f t="shared" si="198"/>
        <v>7840066803Агентство имущественных отношений Центрального направления</v>
      </c>
      <c r="E6384" s="13" t="s">
        <v>2900</v>
      </c>
      <c r="F6384" s="13" t="s">
        <v>2243</v>
      </c>
      <c r="G6384" s="13" t="s">
        <v>2272</v>
      </c>
      <c r="H6384" s="14" t="s">
        <v>2277</v>
      </c>
      <c r="I6384" s="2">
        <f t="shared" si="199"/>
        <v>4</v>
      </c>
      <c r="J6384" s="2" t="s">
        <v>11974</v>
      </c>
    </row>
    <row r="6385" spans="1:10" x14ac:dyDescent="0.25">
      <c r="A6385" s="9">
        <v>7840066803</v>
      </c>
      <c r="B6385" s="10" t="s">
        <v>2901</v>
      </c>
      <c r="C6385" s="13" t="str">
        <f>IF(B6385="","не указан"&amp;COUNTIF($A$3:$A6385,A6385),B6385)</f>
        <v>Агентство имущественных отношений Южного направления</v>
      </c>
      <c r="D6385" s="10" t="str">
        <f t="shared" si="198"/>
        <v>7840066803Агентство имущественных отношений Южного направления</v>
      </c>
      <c r="E6385" s="10"/>
      <c r="F6385" s="10" t="s">
        <v>2243</v>
      </c>
      <c r="G6385" s="10" t="s">
        <v>2272</v>
      </c>
      <c r="H6385" s="11" t="s">
        <v>2277</v>
      </c>
      <c r="I6385" s="2">
        <f t="shared" si="199"/>
        <v>3</v>
      </c>
      <c r="J6385" s="2" t="s">
        <v>11974</v>
      </c>
    </row>
    <row r="6386" spans="1:10" x14ac:dyDescent="0.25">
      <c r="A6386" s="12">
        <v>7840066803</v>
      </c>
      <c r="B6386" s="13" t="s">
        <v>3288</v>
      </c>
      <c r="C6386" s="13" t="str">
        <f>IF(B6386="","не указан"&amp;COUNTIF($A$3:$A6386,A6386),B6386)</f>
        <v>Архив агентства имущественных отношений Южного направления</v>
      </c>
      <c r="D6386" s="10" t="str">
        <f t="shared" si="198"/>
        <v>7840066803Архив агентства имущественных отношений Южного направления</v>
      </c>
      <c r="E6386" s="13" t="s">
        <v>3289</v>
      </c>
      <c r="F6386" s="13" t="s">
        <v>2243</v>
      </c>
      <c r="G6386" s="13" t="s">
        <v>2272</v>
      </c>
      <c r="H6386" s="14" t="s">
        <v>2277</v>
      </c>
      <c r="I6386" s="2">
        <f t="shared" si="199"/>
        <v>2</v>
      </c>
      <c r="J6386" s="2" t="s">
        <v>11974</v>
      </c>
    </row>
    <row r="6387" spans="1:10" x14ac:dyDescent="0.25">
      <c r="A6387" s="9">
        <v>7840066803</v>
      </c>
      <c r="B6387" s="10" t="s">
        <v>6583</v>
      </c>
      <c r="C6387" s="13" t="str">
        <f>IF(B6387="","не указан"&amp;COUNTIF($A$3:$A6387,A6387),B6387)</f>
        <v>Здание Суворовский 62</v>
      </c>
      <c r="D6387" s="10" t="str">
        <f t="shared" si="198"/>
        <v>7840066803Здание Суворовский 62</v>
      </c>
      <c r="E6387" s="10"/>
      <c r="F6387" s="10" t="s">
        <v>2243</v>
      </c>
      <c r="G6387" s="10" t="s">
        <v>2272</v>
      </c>
      <c r="H6387" s="11" t="s">
        <v>2277</v>
      </c>
      <c r="I6387" s="2">
        <f t="shared" si="199"/>
        <v>1</v>
      </c>
      <c r="J6387" s="2" t="s">
        <v>11974</v>
      </c>
    </row>
    <row r="6388" spans="1:10" x14ac:dyDescent="0.25">
      <c r="A6388" s="12">
        <v>7840309990</v>
      </c>
      <c r="B6388" s="13"/>
      <c r="C6388" s="13" t="str">
        <f>IF(B6388="","не указан"&amp;COUNTIF($A$3:$A6388,A6388),B6388)</f>
        <v>не указан1</v>
      </c>
      <c r="D6388" s="10" t="str">
        <f t="shared" si="198"/>
        <v>7840309990не указан1</v>
      </c>
      <c r="E6388" s="13"/>
      <c r="F6388" s="13" t="s">
        <v>2243</v>
      </c>
      <c r="G6388" s="13" t="s">
        <v>2313</v>
      </c>
      <c r="H6388" s="14" t="s">
        <v>2314</v>
      </c>
      <c r="I6388" s="2">
        <f t="shared" si="199"/>
        <v>1</v>
      </c>
      <c r="J6388" s="2" t="s">
        <v>11974</v>
      </c>
    </row>
    <row r="6389" spans="1:10" x14ac:dyDescent="0.25">
      <c r="A6389" s="9">
        <v>7840358267</v>
      </c>
      <c r="B6389" s="13"/>
      <c r="C6389" s="13" t="str">
        <f>IF(B6389="","не указан"&amp;COUNTIF($A$3:$A6389,A6389),B6389)</f>
        <v>не указан1</v>
      </c>
      <c r="D6389" s="10" t="str">
        <f t="shared" si="198"/>
        <v>7840358267не указан1</v>
      </c>
      <c r="E6389" s="10" t="s">
        <v>2967</v>
      </c>
      <c r="F6389" s="10" t="s">
        <v>2243</v>
      </c>
      <c r="G6389" s="10" t="s">
        <v>2313</v>
      </c>
      <c r="H6389" s="11" t="s">
        <v>2315</v>
      </c>
      <c r="I6389" s="2">
        <f t="shared" si="199"/>
        <v>2</v>
      </c>
      <c r="J6389" s="2" t="s">
        <v>11974</v>
      </c>
    </row>
    <row r="6390" spans="1:10" x14ac:dyDescent="0.25">
      <c r="A6390" s="12">
        <v>7840358267</v>
      </c>
      <c r="B6390" s="13" t="s">
        <v>9815</v>
      </c>
      <c r="C6390" s="13" t="str">
        <f>IF(B6390="","не указан"&amp;COUNTIF($A$3:$A6390,A6390),B6390)</f>
        <v>помещения архива</v>
      </c>
      <c r="D6390" s="10" t="str">
        <f t="shared" si="198"/>
        <v>7840358267помещения архива</v>
      </c>
      <c r="E6390" s="13" t="s">
        <v>9816</v>
      </c>
      <c r="F6390" s="13" t="s">
        <v>2243</v>
      </c>
      <c r="G6390" s="13" t="s">
        <v>2313</v>
      </c>
      <c r="H6390" s="14" t="s">
        <v>2315</v>
      </c>
      <c r="I6390" s="2">
        <f t="shared" si="199"/>
        <v>1</v>
      </c>
      <c r="J6390" s="2" t="s">
        <v>11974</v>
      </c>
    </row>
    <row r="6391" spans="1:10" x14ac:dyDescent="0.25">
      <c r="A6391" s="9">
        <v>7840379186</v>
      </c>
      <c r="B6391" s="10" t="s">
        <v>5473</v>
      </c>
      <c r="C6391" s="13" t="str">
        <f>IF(B6391="","не указан"&amp;COUNTIF($A$3:$A6391,A6391),B6391)</f>
        <v>Диспетчерская "Александровская ферма"</v>
      </c>
      <c r="D6391" s="10" t="str">
        <f t="shared" si="198"/>
        <v>7840379186Диспетчерская "Александровская ферма"</v>
      </c>
      <c r="E6391" s="10" t="s">
        <v>5474</v>
      </c>
      <c r="F6391" s="10" t="s">
        <v>2243</v>
      </c>
      <c r="G6391" s="10" t="s">
        <v>2699</v>
      </c>
      <c r="H6391" s="11" t="s">
        <v>2704</v>
      </c>
      <c r="I6391" s="2">
        <f t="shared" si="199"/>
        <v>40</v>
      </c>
      <c r="J6391" s="2" t="s">
        <v>11974</v>
      </c>
    </row>
    <row r="6392" spans="1:10" x14ac:dyDescent="0.25">
      <c r="A6392" s="12">
        <v>7840379186</v>
      </c>
      <c r="B6392" s="13" t="s">
        <v>5475</v>
      </c>
      <c r="C6392" s="13" t="str">
        <f>IF(B6392="","не указан"&amp;COUNTIF($A$3:$A6392,A6392),B6392)</f>
        <v>Диспетчерская "Балканская"</v>
      </c>
      <c r="D6392" s="10" t="str">
        <f t="shared" si="198"/>
        <v>7840379186Диспетчерская "Балканская"</v>
      </c>
      <c r="E6392" s="13" t="s">
        <v>5476</v>
      </c>
      <c r="F6392" s="13" t="s">
        <v>2243</v>
      </c>
      <c r="G6392" s="13" t="s">
        <v>2699</v>
      </c>
      <c r="H6392" s="14" t="s">
        <v>2704</v>
      </c>
      <c r="I6392" s="2">
        <f t="shared" si="199"/>
        <v>39</v>
      </c>
      <c r="J6392" s="2" t="s">
        <v>11974</v>
      </c>
    </row>
    <row r="6393" spans="1:10" x14ac:dyDescent="0.25">
      <c r="A6393" s="9">
        <v>7840379186</v>
      </c>
      <c r="B6393" s="10" t="s">
        <v>5477</v>
      </c>
      <c r="C6393" s="13" t="str">
        <f>IF(B6393="","не указан"&amp;COUNTIF($A$3:$A6393,A6393),B6393)</f>
        <v>Диспетчерская "Белорусская"</v>
      </c>
      <c r="D6393" s="10" t="str">
        <f t="shared" si="198"/>
        <v>7840379186Диспетчерская "Белорусская"</v>
      </c>
      <c r="E6393" s="10" t="s">
        <v>5478</v>
      </c>
      <c r="F6393" s="10" t="s">
        <v>2243</v>
      </c>
      <c r="G6393" s="10" t="s">
        <v>2699</v>
      </c>
      <c r="H6393" s="11" t="s">
        <v>2704</v>
      </c>
      <c r="I6393" s="2">
        <f t="shared" si="199"/>
        <v>38</v>
      </c>
      <c r="J6393" s="2" t="s">
        <v>11974</v>
      </c>
    </row>
    <row r="6394" spans="1:10" x14ac:dyDescent="0.25">
      <c r="A6394" s="12">
        <v>7840379186</v>
      </c>
      <c r="B6394" s="13" t="s">
        <v>5479</v>
      </c>
      <c r="C6394" s="13" t="str">
        <f>IF(B6394="","не указан"&amp;COUNTIF($A$3:$A6394,A6394),B6394)</f>
        <v>Диспетчерская "Грибакиных"</v>
      </c>
      <c r="D6394" s="10" t="str">
        <f t="shared" si="198"/>
        <v>7840379186Диспетчерская "Грибакиных"</v>
      </c>
      <c r="E6394" s="13" t="s">
        <v>5480</v>
      </c>
      <c r="F6394" s="13" t="s">
        <v>2243</v>
      </c>
      <c r="G6394" s="13" t="s">
        <v>2699</v>
      </c>
      <c r="H6394" s="14" t="s">
        <v>2704</v>
      </c>
      <c r="I6394" s="2">
        <f t="shared" si="199"/>
        <v>37</v>
      </c>
      <c r="J6394" s="2" t="s">
        <v>11974</v>
      </c>
    </row>
    <row r="6395" spans="1:10" x14ac:dyDescent="0.25">
      <c r="A6395" s="9">
        <v>7840379186</v>
      </c>
      <c r="B6395" s="10" t="s">
        <v>5481</v>
      </c>
      <c r="C6395" s="13" t="str">
        <f>IF(B6395="","не указан"&amp;COUNTIF($A$3:$A6395,A6395),B6395)</f>
        <v>Диспетчерская "Двинская"</v>
      </c>
      <c r="D6395" s="10" t="str">
        <f t="shared" si="198"/>
        <v>7840379186Диспетчерская "Двинская"</v>
      </c>
      <c r="E6395" s="10" t="s">
        <v>5482</v>
      </c>
      <c r="F6395" s="10" t="s">
        <v>2243</v>
      </c>
      <c r="G6395" s="10" t="s">
        <v>2699</v>
      </c>
      <c r="H6395" s="11" t="s">
        <v>2704</v>
      </c>
      <c r="I6395" s="2">
        <f t="shared" si="199"/>
        <v>36</v>
      </c>
      <c r="J6395" s="2" t="s">
        <v>11974</v>
      </c>
    </row>
    <row r="6396" spans="1:10" x14ac:dyDescent="0.25">
      <c r="A6396" s="12">
        <v>7840379186</v>
      </c>
      <c r="B6396" s="13" t="s">
        <v>5483</v>
      </c>
      <c r="C6396" s="13" t="str">
        <f>IF(B6396="","не указан"&amp;COUNTIF($A$3:$A6396,A6396),B6396)</f>
        <v>Диспетчерская "Жукова"</v>
      </c>
      <c r="D6396" s="10" t="str">
        <f t="shared" si="198"/>
        <v>7840379186Диспетчерская "Жукова"</v>
      </c>
      <c r="E6396" s="13" t="s">
        <v>5484</v>
      </c>
      <c r="F6396" s="13" t="s">
        <v>2243</v>
      </c>
      <c r="G6396" s="13" t="s">
        <v>2699</v>
      </c>
      <c r="H6396" s="14" t="s">
        <v>2704</v>
      </c>
      <c r="I6396" s="2">
        <f t="shared" si="199"/>
        <v>35</v>
      </c>
      <c r="J6396" s="2" t="s">
        <v>11974</v>
      </c>
    </row>
    <row r="6397" spans="1:10" x14ac:dyDescent="0.25">
      <c r="A6397" s="9">
        <v>7840379186</v>
      </c>
      <c r="B6397" s="10" t="s">
        <v>5485</v>
      </c>
      <c r="C6397" s="13" t="str">
        <f>IF(B6397="","не указан"&amp;COUNTIF($A$3:$A6397,A6397),B6397)</f>
        <v>Диспетчерская "Звёздная"</v>
      </c>
      <c r="D6397" s="10" t="str">
        <f t="shared" si="198"/>
        <v>7840379186Диспетчерская "Звёздная"</v>
      </c>
      <c r="E6397" s="10" t="s">
        <v>5486</v>
      </c>
      <c r="F6397" s="10" t="s">
        <v>2243</v>
      </c>
      <c r="G6397" s="10" t="s">
        <v>2699</v>
      </c>
      <c r="H6397" s="11" t="s">
        <v>2704</v>
      </c>
      <c r="I6397" s="2">
        <f t="shared" si="199"/>
        <v>34</v>
      </c>
      <c r="J6397" s="2" t="s">
        <v>11974</v>
      </c>
    </row>
    <row r="6398" spans="1:10" x14ac:dyDescent="0.25">
      <c r="A6398" s="12">
        <v>7840379186</v>
      </c>
      <c r="B6398" s="13" t="s">
        <v>5487</v>
      </c>
      <c r="C6398" s="13" t="str">
        <f>IF(B6398="","не указан"&amp;COUNTIF($A$3:$A6398,A6398),B6398)</f>
        <v>Диспетчерская "Кировский з-д"</v>
      </c>
      <c r="D6398" s="10" t="str">
        <f t="shared" si="198"/>
        <v>7840379186Диспетчерская "Кировский з-д"</v>
      </c>
      <c r="E6398" s="13" t="s">
        <v>5488</v>
      </c>
      <c r="F6398" s="13" t="s">
        <v>2243</v>
      </c>
      <c r="G6398" s="13" t="s">
        <v>2699</v>
      </c>
      <c r="H6398" s="14" t="s">
        <v>2704</v>
      </c>
      <c r="I6398" s="2">
        <f t="shared" si="199"/>
        <v>33</v>
      </c>
      <c r="J6398" s="2" t="s">
        <v>11974</v>
      </c>
    </row>
    <row r="6399" spans="1:10" x14ac:dyDescent="0.25">
      <c r="A6399" s="9">
        <v>7840379186</v>
      </c>
      <c r="B6399" s="10" t="s">
        <v>5489</v>
      </c>
      <c r="C6399" s="13" t="str">
        <f>IF(B6399="","не указан"&amp;COUNTIF($A$3:$A6399,A6399),B6399)</f>
        <v>Диспетчерская "Колпино Вокзальная"</v>
      </c>
      <c r="D6399" s="10" t="str">
        <f t="shared" si="198"/>
        <v>7840379186Диспетчерская "Колпино Вокзальная"</v>
      </c>
      <c r="E6399" s="10" t="s">
        <v>5490</v>
      </c>
      <c r="F6399" s="10" t="s">
        <v>2243</v>
      </c>
      <c r="G6399" s="10" t="s">
        <v>2699</v>
      </c>
      <c r="H6399" s="11" t="s">
        <v>2704</v>
      </c>
      <c r="I6399" s="2">
        <f t="shared" si="199"/>
        <v>32</v>
      </c>
      <c r="J6399" s="2" t="s">
        <v>11974</v>
      </c>
    </row>
    <row r="6400" spans="1:10" x14ac:dyDescent="0.25">
      <c r="A6400" s="12">
        <v>7840379186</v>
      </c>
      <c r="B6400" s="13" t="s">
        <v>5491</v>
      </c>
      <c r="C6400" s="13" t="str">
        <f>IF(B6400="","не указан"&amp;COUNTIF($A$3:$A6400,A6400),B6400)</f>
        <v>Диспетчерская "Костюшко"</v>
      </c>
      <c r="D6400" s="10" t="str">
        <f t="shared" si="198"/>
        <v>7840379186Диспетчерская "Костюшко"</v>
      </c>
      <c r="E6400" s="13" t="s">
        <v>5492</v>
      </c>
      <c r="F6400" s="13" t="s">
        <v>2243</v>
      </c>
      <c r="G6400" s="13" t="s">
        <v>2699</v>
      </c>
      <c r="H6400" s="14" t="s">
        <v>2704</v>
      </c>
      <c r="I6400" s="2">
        <f t="shared" si="199"/>
        <v>31</v>
      </c>
      <c r="J6400" s="2" t="s">
        <v>11974</v>
      </c>
    </row>
    <row r="6401" spans="1:10" x14ac:dyDescent="0.25">
      <c r="A6401" s="9">
        <v>7840379186</v>
      </c>
      <c r="B6401" s="10" t="s">
        <v>5493</v>
      </c>
      <c r="C6401" s="13" t="str">
        <f>IF(B6401="","не указан"&amp;COUNTIF($A$3:$A6401,A6401),B6401)</f>
        <v>Диспетчерская "Красное село"</v>
      </c>
      <c r="D6401" s="10" t="str">
        <f t="shared" si="198"/>
        <v>7840379186Диспетчерская "Красное село"</v>
      </c>
      <c r="E6401" s="10"/>
      <c r="F6401" s="10" t="s">
        <v>2243</v>
      </c>
      <c r="G6401" s="10" t="s">
        <v>2699</v>
      </c>
      <c r="H6401" s="11" t="s">
        <v>2704</v>
      </c>
      <c r="I6401" s="2">
        <f t="shared" si="199"/>
        <v>30</v>
      </c>
      <c r="J6401" s="2" t="s">
        <v>11974</v>
      </c>
    </row>
    <row r="6402" spans="1:10" x14ac:dyDescent="0.25">
      <c r="A6402" s="12">
        <v>7840379186</v>
      </c>
      <c r="B6402" s="13" t="s">
        <v>5494</v>
      </c>
      <c r="C6402" s="13" t="str">
        <f>IF(B6402="","не указан"&amp;COUNTIF($A$3:$A6402,A6402),B6402)</f>
        <v>Диспетчерская "Крестовский"</v>
      </c>
      <c r="D6402" s="10" t="str">
        <f t="shared" si="198"/>
        <v>7840379186Диспетчерская "Крестовский"</v>
      </c>
      <c r="E6402" s="13" t="s">
        <v>5495</v>
      </c>
      <c r="F6402" s="13" t="s">
        <v>2243</v>
      </c>
      <c r="G6402" s="13" t="s">
        <v>2699</v>
      </c>
      <c r="H6402" s="14" t="s">
        <v>2704</v>
      </c>
      <c r="I6402" s="2">
        <f t="shared" si="199"/>
        <v>29</v>
      </c>
      <c r="J6402" s="2" t="s">
        <v>11974</v>
      </c>
    </row>
    <row r="6403" spans="1:10" x14ac:dyDescent="0.25">
      <c r="A6403" s="9">
        <v>7840379186</v>
      </c>
      <c r="B6403" s="10" t="s">
        <v>5496</v>
      </c>
      <c r="C6403" s="13" t="str">
        <f>IF(B6403="","не указан"&amp;COUNTIF($A$3:$A6403,A6403),B6403)</f>
        <v>Диспетчерская "Культуры"</v>
      </c>
      <c r="D6403" s="10" t="str">
        <f t="shared" si="198"/>
        <v>7840379186Диспетчерская "Культуры"</v>
      </c>
      <c r="E6403" s="10" t="s">
        <v>5497</v>
      </c>
      <c r="F6403" s="10" t="s">
        <v>2243</v>
      </c>
      <c r="G6403" s="10" t="s">
        <v>2699</v>
      </c>
      <c r="H6403" s="11" t="s">
        <v>2704</v>
      </c>
      <c r="I6403" s="2">
        <f t="shared" si="199"/>
        <v>28</v>
      </c>
      <c r="J6403" s="2" t="s">
        <v>11974</v>
      </c>
    </row>
    <row r="6404" spans="1:10" x14ac:dyDescent="0.25">
      <c r="A6404" s="12">
        <v>7840379186</v>
      </c>
      <c r="B6404" s="13" t="s">
        <v>5498</v>
      </c>
      <c r="C6404" s="13" t="str">
        <f>IF(B6404="","не указан"&amp;COUNTIF($A$3:$A6404,A6404),B6404)</f>
        <v>Диспетчерская "Лахта"</v>
      </c>
      <c r="D6404" s="10" t="str">
        <f t="shared" ref="D6404:D6467" si="200">A6404&amp;C6404</f>
        <v>7840379186Диспетчерская "Лахта"</v>
      </c>
      <c r="E6404" s="13" t="s">
        <v>5499</v>
      </c>
      <c r="F6404" s="13" t="s">
        <v>2243</v>
      </c>
      <c r="G6404" s="13" t="s">
        <v>2699</v>
      </c>
      <c r="H6404" s="14" t="s">
        <v>2704</v>
      </c>
      <c r="I6404" s="2">
        <f t="shared" ref="I6404:I6467" si="201">COUNTIF(A6404:A13135,A6404)</f>
        <v>27</v>
      </c>
      <c r="J6404" s="2" t="s">
        <v>11974</v>
      </c>
    </row>
    <row r="6405" spans="1:10" x14ac:dyDescent="0.25">
      <c r="A6405" s="9">
        <v>7840379186</v>
      </c>
      <c r="B6405" s="10" t="s">
        <v>5500</v>
      </c>
      <c r="C6405" s="13" t="str">
        <f>IF(B6405="","не указан"&amp;COUNTIF($A$3:$A6405,A6405),B6405)</f>
        <v>Диспетчерская "Ломоносов"</v>
      </c>
      <c r="D6405" s="10" t="str">
        <f t="shared" si="200"/>
        <v>7840379186Диспетчерская "Ломоносов"</v>
      </c>
      <c r="E6405" s="10" t="s">
        <v>5501</v>
      </c>
      <c r="F6405" s="10" t="s">
        <v>2243</v>
      </c>
      <c r="G6405" s="10" t="s">
        <v>2699</v>
      </c>
      <c r="H6405" s="11" t="s">
        <v>2704</v>
      </c>
      <c r="I6405" s="2">
        <f t="shared" si="201"/>
        <v>26</v>
      </c>
      <c r="J6405" s="2" t="s">
        <v>11974</v>
      </c>
    </row>
    <row r="6406" spans="1:10" x14ac:dyDescent="0.25">
      <c r="A6406" s="12">
        <v>7840379186</v>
      </c>
      <c r="B6406" s="13" t="s">
        <v>5502</v>
      </c>
      <c r="C6406" s="13" t="str">
        <f>IF(B6406="","не указан"&amp;COUNTIF($A$3:$A6406,A6406),B6406)</f>
        <v>Диспетчерская "Мясокомбинат"</v>
      </c>
      <c r="D6406" s="10" t="str">
        <f t="shared" si="200"/>
        <v>7840379186Диспетчерская "Мясокомбинат"</v>
      </c>
      <c r="E6406" s="13" t="s">
        <v>5503</v>
      </c>
      <c r="F6406" s="13" t="s">
        <v>2243</v>
      </c>
      <c r="G6406" s="13" t="s">
        <v>2699</v>
      </c>
      <c r="H6406" s="14" t="s">
        <v>2704</v>
      </c>
      <c r="I6406" s="2">
        <f t="shared" si="201"/>
        <v>25</v>
      </c>
      <c r="J6406" s="2" t="s">
        <v>11974</v>
      </c>
    </row>
    <row r="6407" spans="1:10" x14ac:dyDescent="0.25">
      <c r="A6407" s="9">
        <v>7840379186</v>
      </c>
      <c r="B6407" s="10" t="s">
        <v>5504</v>
      </c>
      <c r="C6407" s="13" t="str">
        <f>IF(B6407="","не указан"&amp;COUNTIF($A$3:$A6407,A6407),B6407)</f>
        <v>Диспетчерская "Наличная"</v>
      </c>
      <c r="D6407" s="10" t="str">
        <f t="shared" si="200"/>
        <v>7840379186Диспетчерская "Наличная"</v>
      </c>
      <c r="E6407" s="10" t="s">
        <v>5505</v>
      </c>
      <c r="F6407" s="10" t="s">
        <v>2243</v>
      </c>
      <c r="G6407" s="10" t="s">
        <v>2699</v>
      </c>
      <c r="H6407" s="11" t="s">
        <v>2704</v>
      </c>
      <c r="I6407" s="2">
        <f t="shared" si="201"/>
        <v>24</v>
      </c>
      <c r="J6407" s="2" t="s">
        <v>11974</v>
      </c>
    </row>
    <row r="6408" spans="1:10" x14ac:dyDescent="0.25">
      <c r="A6408" s="12">
        <v>7840379186</v>
      </c>
      <c r="B6408" s="13" t="s">
        <v>5506</v>
      </c>
      <c r="C6408" s="13" t="str">
        <f>IF(B6408="","не указан"&amp;COUNTIF($A$3:$A6408,A6408),B6408)</f>
        <v>Диспетчерская "Павловск"</v>
      </c>
      <c r="D6408" s="10" t="str">
        <f t="shared" si="200"/>
        <v>7840379186Диспетчерская "Павловск"</v>
      </c>
      <c r="E6408" s="13" t="s">
        <v>5507</v>
      </c>
      <c r="F6408" s="13" t="s">
        <v>2243</v>
      </c>
      <c r="G6408" s="13" t="s">
        <v>2699</v>
      </c>
      <c r="H6408" s="14" t="s">
        <v>2704</v>
      </c>
      <c r="I6408" s="2">
        <f t="shared" si="201"/>
        <v>23</v>
      </c>
      <c r="J6408" s="2" t="s">
        <v>11974</v>
      </c>
    </row>
    <row r="6409" spans="1:10" x14ac:dyDescent="0.25">
      <c r="A6409" s="9">
        <v>7840379186</v>
      </c>
      <c r="B6409" s="10" t="s">
        <v>5508</v>
      </c>
      <c r="C6409" s="13" t="str">
        <f>IF(B6409="","не указан"&amp;COUNTIF($A$3:$A6409,A6409),B6409)</f>
        <v>Диспетчерская "Петергоф"</v>
      </c>
      <c r="D6409" s="10" t="str">
        <f t="shared" si="200"/>
        <v>7840379186Диспетчерская "Петергоф"</v>
      </c>
      <c r="E6409" s="10" t="s">
        <v>5509</v>
      </c>
      <c r="F6409" s="10" t="s">
        <v>2243</v>
      </c>
      <c r="G6409" s="10" t="s">
        <v>2699</v>
      </c>
      <c r="H6409" s="11" t="s">
        <v>2704</v>
      </c>
      <c r="I6409" s="2">
        <f t="shared" si="201"/>
        <v>22</v>
      </c>
      <c r="J6409" s="2" t="s">
        <v>11974</v>
      </c>
    </row>
    <row r="6410" spans="1:10" x14ac:dyDescent="0.25">
      <c r="A6410" s="12">
        <v>7840379186</v>
      </c>
      <c r="B6410" s="13" t="s">
        <v>5510</v>
      </c>
      <c r="C6410" s="13" t="str">
        <f>IF(B6410="","не указан"&amp;COUNTIF($A$3:$A6410,A6410),B6410)</f>
        <v>Диспетчерская "Пискарёвка"</v>
      </c>
      <c r="D6410" s="10" t="str">
        <f t="shared" si="200"/>
        <v>7840379186Диспетчерская "Пискарёвка"</v>
      </c>
      <c r="E6410" s="13" t="s">
        <v>5511</v>
      </c>
      <c r="F6410" s="13" t="s">
        <v>2243</v>
      </c>
      <c r="G6410" s="13" t="s">
        <v>2699</v>
      </c>
      <c r="H6410" s="14" t="s">
        <v>2704</v>
      </c>
      <c r="I6410" s="2">
        <f t="shared" si="201"/>
        <v>21</v>
      </c>
      <c r="J6410" s="2" t="s">
        <v>11974</v>
      </c>
    </row>
    <row r="6411" spans="1:10" x14ac:dyDescent="0.25">
      <c r="A6411" s="9">
        <v>7840379186</v>
      </c>
      <c r="B6411" s="10" t="s">
        <v>5512</v>
      </c>
      <c r="C6411" s="13" t="str">
        <f>IF(B6411="","не указан"&amp;COUNTIF($A$3:$A6411,A6411),B6411)</f>
        <v>Диспетчерская "Пушкин"</v>
      </c>
      <c r="D6411" s="10" t="str">
        <f t="shared" si="200"/>
        <v>7840379186Диспетчерская "Пушкин"</v>
      </c>
      <c r="E6411" s="10" t="s">
        <v>5513</v>
      </c>
      <c r="F6411" s="10" t="s">
        <v>2243</v>
      </c>
      <c r="G6411" s="10" t="s">
        <v>2699</v>
      </c>
      <c r="H6411" s="11" t="s">
        <v>2704</v>
      </c>
      <c r="I6411" s="2">
        <f t="shared" si="201"/>
        <v>20</v>
      </c>
      <c r="J6411" s="2" t="s">
        <v>11974</v>
      </c>
    </row>
    <row r="6412" spans="1:10" x14ac:dyDescent="0.25">
      <c r="A6412" s="12">
        <v>7840379186</v>
      </c>
      <c r="B6412" s="13" t="s">
        <v>5514</v>
      </c>
      <c r="C6412" s="13" t="str">
        <f>IF(B6412="","не указан"&amp;COUNTIF($A$3:$A6412,A6412),B6412)</f>
        <v>Диспетчерская "Репищева"</v>
      </c>
      <c r="D6412" s="10" t="str">
        <f t="shared" si="200"/>
        <v>7840379186Диспетчерская "Репищева"</v>
      </c>
      <c r="E6412" s="13" t="s">
        <v>5515</v>
      </c>
      <c r="F6412" s="13" t="s">
        <v>2243</v>
      </c>
      <c r="G6412" s="13" t="s">
        <v>2699</v>
      </c>
      <c r="H6412" s="14" t="s">
        <v>2704</v>
      </c>
      <c r="I6412" s="2">
        <f t="shared" si="201"/>
        <v>19</v>
      </c>
      <c r="J6412" s="2" t="s">
        <v>11974</v>
      </c>
    </row>
    <row r="6413" spans="1:10" x14ac:dyDescent="0.25">
      <c r="A6413" s="9">
        <v>7840379186</v>
      </c>
      <c r="B6413" s="10" t="s">
        <v>5516</v>
      </c>
      <c r="C6413" s="13" t="str">
        <f>IF(B6413="","не указан"&amp;COUNTIF($A$3:$A6413,A6413),B6413)</f>
        <v>Диспетчерская "Ручьи"</v>
      </c>
      <c r="D6413" s="10" t="str">
        <f t="shared" si="200"/>
        <v>7840379186Диспетчерская "Ручьи"</v>
      </c>
      <c r="E6413" s="10" t="s">
        <v>5517</v>
      </c>
      <c r="F6413" s="10" t="s">
        <v>2243</v>
      </c>
      <c r="G6413" s="10" t="s">
        <v>2699</v>
      </c>
      <c r="H6413" s="11" t="s">
        <v>2704</v>
      </c>
      <c r="I6413" s="2">
        <f t="shared" si="201"/>
        <v>18</v>
      </c>
      <c r="J6413" s="2" t="s">
        <v>11974</v>
      </c>
    </row>
    <row r="6414" spans="1:10" x14ac:dyDescent="0.25">
      <c r="A6414" s="12">
        <v>7840379186</v>
      </c>
      <c r="B6414" s="13" t="s">
        <v>5518</v>
      </c>
      <c r="C6414" s="13" t="str">
        <f>IF(B6414="","не указан"&amp;COUNTIF($A$3:$A6414,A6414),B6414)</f>
        <v>Диспетчерская "Сестрорецк"</v>
      </c>
      <c r="D6414" s="10" t="str">
        <f t="shared" si="200"/>
        <v>7840379186Диспетчерская "Сестрорецк"</v>
      </c>
      <c r="E6414" s="13" t="s">
        <v>5519</v>
      </c>
      <c r="F6414" s="13" t="s">
        <v>2243</v>
      </c>
      <c r="G6414" s="13" t="s">
        <v>2699</v>
      </c>
      <c r="H6414" s="14" t="s">
        <v>2704</v>
      </c>
      <c r="I6414" s="2">
        <f t="shared" si="201"/>
        <v>17</v>
      </c>
      <c r="J6414" s="2" t="s">
        <v>11974</v>
      </c>
    </row>
    <row r="6415" spans="1:10" x14ac:dyDescent="0.25">
      <c r="A6415" s="9">
        <v>7840379186</v>
      </c>
      <c r="B6415" s="10" t="s">
        <v>5520</v>
      </c>
      <c r="C6415" s="13" t="str">
        <f>IF(B6415="","не указан"&amp;COUNTIF($A$3:$A6415,A6415),B6415)</f>
        <v>Диспетчерская "Сортировка"</v>
      </c>
      <c r="D6415" s="10" t="str">
        <f t="shared" si="200"/>
        <v>7840379186Диспетчерская "Сортировка"</v>
      </c>
      <c r="E6415" s="10" t="s">
        <v>5521</v>
      </c>
      <c r="F6415" s="10" t="s">
        <v>2243</v>
      </c>
      <c r="G6415" s="10" t="s">
        <v>2699</v>
      </c>
      <c r="H6415" s="11" t="s">
        <v>2704</v>
      </c>
      <c r="I6415" s="2">
        <f t="shared" si="201"/>
        <v>16</v>
      </c>
      <c r="J6415" s="2" t="s">
        <v>11974</v>
      </c>
    </row>
    <row r="6416" spans="1:10" x14ac:dyDescent="0.25">
      <c r="A6416" s="12">
        <v>7840379186</v>
      </c>
      <c r="B6416" s="13" t="s">
        <v>5522</v>
      </c>
      <c r="C6416" s="13" t="str">
        <f>IF(B6416="","не указан"&amp;COUNTIF($A$3:$A6416,A6416),B6416)</f>
        <v>Диспетчерская "Счастливая"</v>
      </c>
      <c r="D6416" s="10" t="str">
        <f t="shared" si="200"/>
        <v>7840379186Диспетчерская "Счастливая"</v>
      </c>
      <c r="E6416" s="13" t="s">
        <v>5523</v>
      </c>
      <c r="F6416" s="13" t="s">
        <v>2243</v>
      </c>
      <c r="G6416" s="13" t="s">
        <v>2699</v>
      </c>
      <c r="H6416" s="14" t="s">
        <v>2704</v>
      </c>
      <c r="I6416" s="2">
        <f t="shared" si="201"/>
        <v>15</v>
      </c>
      <c r="J6416" s="2" t="s">
        <v>11974</v>
      </c>
    </row>
    <row r="6417" spans="1:10" x14ac:dyDescent="0.25">
      <c r="A6417" s="9">
        <v>7840379186</v>
      </c>
      <c r="B6417" s="10" t="s">
        <v>5524</v>
      </c>
      <c r="C6417" s="13" t="str">
        <f>IF(B6417="","не указан"&amp;COUNTIF($A$3:$A6417,A6417),B6417)</f>
        <v>Диспетчерская "Троицкое поле"</v>
      </c>
      <c r="D6417" s="10" t="str">
        <f t="shared" si="200"/>
        <v>7840379186Диспетчерская "Троицкое поле"</v>
      </c>
      <c r="E6417" s="10" t="s">
        <v>5525</v>
      </c>
      <c r="F6417" s="10" t="s">
        <v>2243</v>
      </c>
      <c r="G6417" s="10" t="s">
        <v>2699</v>
      </c>
      <c r="H6417" s="11" t="s">
        <v>2704</v>
      </c>
      <c r="I6417" s="2">
        <f t="shared" si="201"/>
        <v>14</v>
      </c>
      <c r="J6417" s="2" t="s">
        <v>11974</v>
      </c>
    </row>
    <row r="6418" spans="1:10" x14ac:dyDescent="0.25">
      <c r="A6418" s="12">
        <v>7840379186</v>
      </c>
      <c r="B6418" s="13" t="s">
        <v>5526</v>
      </c>
      <c r="C6418" s="13" t="str">
        <f>IF(B6418="","не указан"&amp;COUNTIF($A$3:$A6418,A6418),B6418)</f>
        <v>Диспетчерская "Уткина заводь"</v>
      </c>
      <c r="D6418" s="10" t="str">
        <f t="shared" si="200"/>
        <v>7840379186Диспетчерская "Уткина заводь"</v>
      </c>
      <c r="E6418" s="13" t="s">
        <v>5527</v>
      </c>
      <c r="F6418" s="13" t="s">
        <v>2243</v>
      </c>
      <c r="G6418" s="13" t="s">
        <v>2699</v>
      </c>
      <c r="H6418" s="14" t="s">
        <v>2704</v>
      </c>
      <c r="I6418" s="2">
        <f t="shared" si="201"/>
        <v>13</v>
      </c>
      <c r="J6418" s="2" t="s">
        <v>11974</v>
      </c>
    </row>
    <row r="6419" spans="1:10" x14ac:dyDescent="0.25">
      <c r="A6419" s="9">
        <v>7840379186</v>
      </c>
      <c r="B6419" s="10" t="s">
        <v>5528</v>
      </c>
      <c r="C6419" s="13" t="str">
        <f>IF(B6419="","не указан"&amp;COUNTIF($A$3:$A6419,A6419),B6419)</f>
        <v>Диспетчерская станция "Энергетиков 1"</v>
      </c>
      <c r="D6419" s="10" t="str">
        <f t="shared" si="200"/>
        <v>7840379186Диспетчерская станция "Энергетиков 1"</v>
      </c>
      <c r="E6419" s="10" t="s">
        <v>5529</v>
      </c>
      <c r="F6419" s="10" t="s">
        <v>2243</v>
      </c>
      <c r="G6419" s="10" t="s">
        <v>2699</v>
      </c>
      <c r="H6419" s="11" t="s">
        <v>2704</v>
      </c>
      <c r="I6419" s="2">
        <f t="shared" si="201"/>
        <v>12</v>
      </c>
      <c r="J6419" s="2" t="s">
        <v>11974</v>
      </c>
    </row>
    <row r="6420" spans="1:10" x14ac:dyDescent="0.25">
      <c r="A6420" s="12">
        <v>7840379186</v>
      </c>
      <c r="B6420" s="13" t="s">
        <v>8839</v>
      </c>
      <c r="C6420" s="13" t="str">
        <f>IF(B6420="","не указан"&amp;COUNTIF($A$3:$A6420,A6420),B6420)</f>
        <v>Офис "5-й Предпортовый"</v>
      </c>
      <c r="D6420" s="10" t="str">
        <f t="shared" si="200"/>
        <v>7840379186Офис "5-й Предпортовый"</v>
      </c>
      <c r="E6420" s="13" t="s">
        <v>8840</v>
      </c>
      <c r="F6420" s="13" t="s">
        <v>2243</v>
      </c>
      <c r="G6420" s="13" t="s">
        <v>2699</v>
      </c>
      <c r="H6420" s="14" t="s">
        <v>2704</v>
      </c>
      <c r="I6420" s="2">
        <f t="shared" si="201"/>
        <v>11</v>
      </c>
      <c r="J6420" s="2" t="s">
        <v>11974</v>
      </c>
    </row>
    <row r="6421" spans="1:10" x14ac:dyDescent="0.25">
      <c r="A6421" s="9">
        <v>7840379186</v>
      </c>
      <c r="B6421" s="10" t="s">
        <v>8841</v>
      </c>
      <c r="C6421" s="13" t="str">
        <f>IF(B6421="","не указан"&amp;COUNTIF($A$3:$A6421,A6421),B6421)</f>
        <v>Офис "Ивановская"</v>
      </c>
      <c r="D6421" s="10" t="str">
        <f t="shared" si="200"/>
        <v>7840379186Офис "Ивановская"</v>
      </c>
      <c r="E6421" s="10"/>
      <c r="F6421" s="10" t="s">
        <v>2243</v>
      </c>
      <c r="G6421" s="10" t="s">
        <v>2699</v>
      </c>
      <c r="H6421" s="11" t="s">
        <v>2704</v>
      </c>
      <c r="I6421" s="2">
        <f t="shared" si="201"/>
        <v>10</v>
      </c>
      <c r="J6421" s="2" t="s">
        <v>11974</v>
      </c>
    </row>
    <row r="6422" spans="1:10" x14ac:dyDescent="0.25">
      <c r="A6422" s="12">
        <v>7840379186</v>
      </c>
      <c r="B6422" s="13" t="s">
        <v>8842</v>
      </c>
      <c r="C6422" s="13" t="str">
        <f>IF(B6422="","не указан"&amp;COUNTIF($A$3:$A6422,A6422),B6422)</f>
        <v>Офис "Исполкомская"</v>
      </c>
      <c r="D6422" s="10" t="str">
        <f t="shared" si="200"/>
        <v>7840379186Офис "Исполкомская"</v>
      </c>
      <c r="E6422" s="13" t="s">
        <v>8843</v>
      </c>
      <c r="F6422" s="13" t="s">
        <v>2243</v>
      </c>
      <c r="G6422" s="13" t="s">
        <v>2699</v>
      </c>
      <c r="H6422" s="14" t="s">
        <v>2704</v>
      </c>
      <c r="I6422" s="2">
        <f t="shared" si="201"/>
        <v>9</v>
      </c>
      <c r="J6422" s="2" t="s">
        <v>11974</v>
      </c>
    </row>
    <row r="6423" spans="1:10" x14ac:dyDescent="0.25">
      <c r="A6423" s="9">
        <v>7840379186</v>
      </c>
      <c r="B6423" s="10" t="s">
        <v>8844</v>
      </c>
      <c r="C6423" s="13" t="str">
        <f>IF(B6423="","не указан"&amp;COUNTIF($A$3:$A6423,A6423),B6423)</f>
        <v>Офис "Ленина 8"</v>
      </c>
      <c r="D6423" s="10" t="str">
        <f t="shared" si="200"/>
        <v>7840379186Офис "Ленина 8"</v>
      </c>
      <c r="E6423" s="10" t="s">
        <v>8845</v>
      </c>
      <c r="F6423" s="10" t="s">
        <v>2243</v>
      </c>
      <c r="G6423" s="10" t="s">
        <v>2699</v>
      </c>
      <c r="H6423" s="11" t="s">
        <v>2704</v>
      </c>
      <c r="I6423" s="2">
        <f t="shared" si="201"/>
        <v>8</v>
      </c>
      <c r="J6423" s="2" t="s">
        <v>11974</v>
      </c>
    </row>
    <row r="6424" spans="1:10" x14ac:dyDescent="0.25">
      <c r="A6424" s="12">
        <v>7840379186</v>
      </c>
      <c r="B6424" s="13" t="s">
        <v>8846</v>
      </c>
      <c r="C6424" s="13" t="str">
        <f>IF(B6424="","не указан"&amp;COUNTIF($A$3:$A6424,A6424),B6424)</f>
        <v>Офис "Московский"</v>
      </c>
      <c r="D6424" s="10" t="str">
        <f t="shared" si="200"/>
        <v>7840379186Офис "Московский"</v>
      </c>
      <c r="E6424" s="13" t="s">
        <v>8847</v>
      </c>
      <c r="F6424" s="13" t="s">
        <v>2243</v>
      </c>
      <c r="G6424" s="13" t="s">
        <v>2699</v>
      </c>
      <c r="H6424" s="14" t="s">
        <v>2704</v>
      </c>
      <c r="I6424" s="2">
        <f t="shared" si="201"/>
        <v>7</v>
      </c>
      <c r="J6424" s="2" t="s">
        <v>11974</v>
      </c>
    </row>
    <row r="6425" spans="1:10" x14ac:dyDescent="0.25">
      <c r="A6425" s="9">
        <v>7840379186</v>
      </c>
      <c r="B6425" s="10" t="s">
        <v>8848</v>
      </c>
      <c r="C6425" s="13" t="str">
        <f>IF(B6425="","не указан"&amp;COUNTIF($A$3:$A6425,A6425),B6425)</f>
        <v>Офис "Приморский" 1-Н</v>
      </c>
      <c r="D6425" s="10" t="str">
        <f t="shared" si="200"/>
        <v>7840379186Офис "Приморский" 1-Н</v>
      </c>
      <c r="E6425" s="10" t="s">
        <v>8849</v>
      </c>
      <c r="F6425" s="10" t="s">
        <v>2243</v>
      </c>
      <c r="G6425" s="10" t="s">
        <v>2699</v>
      </c>
      <c r="H6425" s="11" t="s">
        <v>2704</v>
      </c>
      <c r="I6425" s="2">
        <f t="shared" si="201"/>
        <v>6</v>
      </c>
      <c r="J6425" s="2" t="s">
        <v>11974</v>
      </c>
    </row>
    <row r="6426" spans="1:10" x14ac:dyDescent="0.25">
      <c r="A6426" s="12">
        <v>7840379186</v>
      </c>
      <c r="B6426" s="13" t="s">
        <v>8850</v>
      </c>
      <c r="C6426" s="13" t="str">
        <f>IF(B6426="","не указан"&amp;COUNTIF($A$3:$A6426,A6426),B6426)</f>
        <v>Офис "Приморский" 4-Н</v>
      </c>
      <c r="D6426" s="10" t="str">
        <f t="shared" si="200"/>
        <v>7840379186Офис "Приморский" 4-Н</v>
      </c>
      <c r="E6426" s="13" t="s">
        <v>8849</v>
      </c>
      <c r="F6426" s="13" t="s">
        <v>2243</v>
      </c>
      <c r="G6426" s="13" t="s">
        <v>2699</v>
      </c>
      <c r="H6426" s="14" t="s">
        <v>2704</v>
      </c>
      <c r="I6426" s="2">
        <f t="shared" si="201"/>
        <v>5</v>
      </c>
      <c r="J6426" s="2" t="s">
        <v>11974</v>
      </c>
    </row>
    <row r="6427" spans="1:10" x14ac:dyDescent="0.25">
      <c r="A6427" s="9">
        <v>7840379186</v>
      </c>
      <c r="B6427" s="10" t="s">
        <v>8851</v>
      </c>
      <c r="C6427" s="13" t="str">
        <f>IF(B6427="","не указан"&amp;COUNTIF($A$3:$A6427,A6427),B6427)</f>
        <v>Офис "Рубинштейна 27"</v>
      </c>
      <c r="D6427" s="10" t="str">
        <f t="shared" si="200"/>
        <v>7840379186Офис "Рубинштейна 27"</v>
      </c>
      <c r="E6427" s="10" t="s">
        <v>8852</v>
      </c>
      <c r="F6427" s="10" t="s">
        <v>2243</v>
      </c>
      <c r="G6427" s="10" t="s">
        <v>2699</v>
      </c>
      <c r="H6427" s="11" t="s">
        <v>2704</v>
      </c>
      <c r="I6427" s="2">
        <f t="shared" si="201"/>
        <v>4</v>
      </c>
      <c r="J6427" s="2" t="s">
        <v>11974</v>
      </c>
    </row>
    <row r="6428" spans="1:10" x14ac:dyDescent="0.25">
      <c r="A6428" s="12">
        <v>7840379186</v>
      </c>
      <c r="B6428" s="13" t="s">
        <v>8853</v>
      </c>
      <c r="C6428" s="13" t="str">
        <f>IF(B6428="","не указан"&amp;COUNTIF($A$3:$A6428,A6428),B6428)</f>
        <v>офис "Рубинштейна 32"</v>
      </c>
      <c r="D6428" s="10" t="str">
        <f t="shared" si="200"/>
        <v>7840379186офис "Рубинштейна 32"</v>
      </c>
      <c r="E6428" s="13" t="s">
        <v>8854</v>
      </c>
      <c r="F6428" s="13" t="s">
        <v>2243</v>
      </c>
      <c r="G6428" s="13" t="s">
        <v>2699</v>
      </c>
      <c r="H6428" s="14" t="s">
        <v>2704</v>
      </c>
      <c r="I6428" s="2">
        <f t="shared" si="201"/>
        <v>3</v>
      </c>
      <c r="J6428" s="2" t="s">
        <v>11974</v>
      </c>
    </row>
    <row r="6429" spans="1:10" x14ac:dyDescent="0.25">
      <c r="A6429" s="9">
        <v>7840379186</v>
      </c>
      <c r="B6429" s="10" t="s">
        <v>8943</v>
      </c>
      <c r="C6429" s="13" t="str">
        <f>IF(B6429="","не указан"&amp;COUNTIF($A$3:$A6429,A6429),B6429)</f>
        <v>Офис"Приморский кв 5"</v>
      </c>
      <c r="D6429" s="10" t="str">
        <f t="shared" si="200"/>
        <v>7840379186Офис"Приморский кв 5"</v>
      </c>
      <c r="E6429" s="10" t="s">
        <v>8849</v>
      </c>
      <c r="F6429" s="10" t="s">
        <v>2243</v>
      </c>
      <c r="G6429" s="10" t="s">
        <v>2699</v>
      </c>
      <c r="H6429" s="11" t="s">
        <v>2704</v>
      </c>
      <c r="I6429" s="2">
        <f t="shared" si="201"/>
        <v>2</v>
      </c>
      <c r="J6429" s="2" t="s">
        <v>11974</v>
      </c>
    </row>
    <row r="6430" spans="1:10" x14ac:dyDescent="0.25">
      <c r="A6430" s="12">
        <v>7840379186</v>
      </c>
      <c r="B6430" s="13" t="s">
        <v>10360</v>
      </c>
      <c r="C6430" s="13" t="str">
        <f>IF(B6430="","не указан"&amp;COUNTIF($A$3:$A6430,A6430),B6430)</f>
        <v>Софийская, д. 4, лит. Ю</v>
      </c>
      <c r="D6430" s="10" t="str">
        <f t="shared" si="200"/>
        <v>7840379186Софийская, д. 4, лит. Ю</v>
      </c>
      <c r="E6430" s="13" t="s">
        <v>10361</v>
      </c>
      <c r="F6430" s="13" t="s">
        <v>2243</v>
      </c>
      <c r="G6430" s="13" t="s">
        <v>2699</v>
      </c>
      <c r="H6430" s="14" t="s">
        <v>2704</v>
      </c>
      <c r="I6430" s="2">
        <f t="shared" si="201"/>
        <v>1</v>
      </c>
      <c r="J6430" s="2" t="s">
        <v>11974</v>
      </c>
    </row>
    <row r="6431" spans="1:10" x14ac:dyDescent="0.25">
      <c r="A6431" s="9">
        <v>7840399792</v>
      </c>
      <c r="B6431" s="13"/>
      <c r="C6431" s="13" t="str">
        <f>IF(B6431="","не указан"&amp;COUNTIF($A$3:$A6431,A6431),B6431)</f>
        <v>не указан1</v>
      </c>
      <c r="D6431" s="10" t="str">
        <f t="shared" si="200"/>
        <v>7840399792не указан1</v>
      </c>
      <c r="E6431" s="10" t="s">
        <v>2975</v>
      </c>
      <c r="F6431" s="10" t="s">
        <v>2243</v>
      </c>
      <c r="G6431" s="10" t="s">
        <v>2742</v>
      </c>
      <c r="H6431" s="11" t="s">
        <v>2743</v>
      </c>
      <c r="I6431" s="2">
        <f t="shared" si="201"/>
        <v>1</v>
      </c>
      <c r="J6431" s="2" t="s">
        <v>11974</v>
      </c>
    </row>
    <row r="6432" spans="1:10" x14ac:dyDescent="0.25">
      <c r="A6432" s="12">
        <v>7840400367</v>
      </c>
      <c r="B6432" s="13" t="s">
        <v>8229</v>
      </c>
      <c r="C6432" s="13" t="str">
        <f>IF(B6432="","не указан"&amp;COUNTIF($A$3:$A6432,A6432),B6432)</f>
        <v>Обучение социально-трудовым навыкам инвалидов с нарушением интеллекта</v>
      </c>
      <c r="D6432" s="10" t="str">
        <f t="shared" si="200"/>
        <v>7840400367Обучение социально-трудовым навыкам инвалидов с нарушением интеллекта</v>
      </c>
      <c r="E6432" s="13"/>
      <c r="F6432" s="13" t="s">
        <v>16</v>
      </c>
      <c r="G6432" s="13" t="s">
        <v>2118</v>
      </c>
      <c r="H6432" s="14" t="s">
        <v>2229</v>
      </c>
      <c r="I6432" s="2">
        <f t="shared" si="201"/>
        <v>4</v>
      </c>
      <c r="J6432" s="2" t="s">
        <v>11974</v>
      </c>
    </row>
    <row r="6433" spans="1:10" x14ac:dyDescent="0.25">
      <c r="A6433" s="9">
        <v>7840400367</v>
      </c>
      <c r="B6433" s="10" t="s">
        <v>8479</v>
      </c>
      <c r="C6433" s="13" t="str">
        <f>IF(B6433="","не указан"&amp;COUNTIF($A$3:$A6433,A6433),B6433)</f>
        <v>Оказание социально-реабилитационных услуг детям в возрасте до 3-х лет</v>
      </c>
      <c r="D6433" s="10" t="str">
        <f t="shared" si="200"/>
        <v>7840400367Оказание социально-реабилитационных услуг детям в возрасте до 3-х лет</v>
      </c>
      <c r="E6433" s="10"/>
      <c r="F6433" s="10" t="s">
        <v>16</v>
      </c>
      <c r="G6433" s="10" t="s">
        <v>2118</v>
      </c>
      <c r="H6433" s="11" t="s">
        <v>2229</v>
      </c>
      <c r="I6433" s="2">
        <f t="shared" si="201"/>
        <v>3</v>
      </c>
      <c r="J6433" s="2" t="s">
        <v>11974</v>
      </c>
    </row>
    <row r="6434" spans="1:10" x14ac:dyDescent="0.25">
      <c r="A6434" s="12">
        <v>7840400367</v>
      </c>
      <c r="B6434" s="13" t="s">
        <v>8480</v>
      </c>
      <c r="C6434" s="13" t="str">
        <f>IF(B6434="","не указан"&amp;COUNTIF($A$3:$A6434,A6434),B6434)</f>
        <v>Оказание социально-реабилитационных услуг детям-инвалидам</v>
      </c>
      <c r="D6434" s="10" t="str">
        <f t="shared" si="200"/>
        <v>7840400367Оказание социально-реабилитационных услуг детям-инвалидам</v>
      </c>
      <c r="E6434" s="13"/>
      <c r="F6434" s="13" t="s">
        <v>16</v>
      </c>
      <c r="G6434" s="13" t="s">
        <v>2118</v>
      </c>
      <c r="H6434" s="14" t="s">
        <v>2229</v>
      </c>
      <c r="I6434" s="2">
        <f t="shared" si="201"/>
        <v>2</v>
      </c>
      <c r="J6434" s="2" t="s">
        <v>11974</v>
      </c>
    </row>
    <row r="6435" spans="1:10" x14ac:dyDescent="0.25">
      <c r="A6435" s="9">
        <v>7840400367</v>
      </c>
      <c r="B6435" s="10" t="s">
        <v>8481</v>
      </c>
      <c r="C6435" s="13" t="str">
        <f>IF(B6435="","не указан"&amp;COUNTIF($A$3:$A6435,A6435),B6435)</f>
        <v>Оказание социально-реабилитационных услуг детям-инвалидам и инвалидам трудоспособного возраста</v>
      </c>
      <c r="D6435" s="10" t="str">
        <f t="shared" si="200"/>
        <v>7840400367Оказание социально-реабилитационных услуг детям-инвалидам и инвалидам трудоспособного возраста</v>
      </c>
      <c r="E6435" s="10"/>
      <c r="F6435" s="10" t="s">
        <v>16</v>
      </c>
      <c r="G6435" s="10" t="s">
        <v>2118</v>
      </c>
      <c r="H6435" s="11" t="s">
        <v>2229</v>
      </c>
      <c r="I6435" s="2">
        <f t="shared" si="201"/>
        <v>1</v>
      </c>
      <c r="J6435" s="2" t="s">
        <v>11974</v>
      </c>
    </row>
    <row r="6436" spans="1:10" x14ac:dyDescent="0.25">
      <c r="A6436" s="12">
        <v>7840407482</v>
      </c>
      <c r="B6436" s="13" t="s">
        <v>6571</v>
      </c>
      <c r="C6436" s="13" t="str">
        <f>IF(B6436="","не указан"&amp;COUNTIF($A$3:$A6436,A6436),B6436)</f>
        <v>Здание СПб ГКУ "Дом писателя " - Дом писателя</v>
      </c>
      <c r="D6436" s="10" t="str">
        <f t="shared" si="200"/>
        <v>7840407482Здание СПб ГКУ "Дом писателя " - Дом писателя</v>
      </c>
      <c r="E6436" s="13" t="s">
        <v>6572</v>
      </c>
      <c r="F6436" s="13" t="s">
        <v>2243</v>
      </c>
      <c r="G6436" s="13" t="s">
        <v>2624</v>
      </c>
      <c r="H6436" s="14" t="s">
        <v>2627</v>
      </c>
      <c r="I6436" s="2">
        <f t="shared" si="201"/>
        <v>2</v>
      </c>
      <c r="J6436" s="2" t="s">
        <v>11974</v>
      </c>
    </row>
    <row r="6437" spans="1:10" x14ac:dyDescent="0.25">
      <c r="A6437" s="9">
        <v>7840407482</v>
      </c>
      <c r="B6437" s="10" t="s">
        <v>7791</v>
      </c>
      <c r="C6437" s="13" t="str">
        <f>IF(B6437="","не указан"&amp;COUNTIF($A$3:$A6437,A6437),B6437)</f>
        <v>Нежилое помещение в МКД СПб ГКУ "Дом писателя " - Многофункциональный культурный центр Пушкин 2.0</v>
      </c>
      <c r="D6437" s="10" t="str">
        <f t="shared" si="200"/>
        <v>7840407482Нежилое помещение в МКД СПб ГКУ "Дом писателя " - Многофункциональный культурный центр Пушкин 2.0</v>
      </c>
      <c r="E6437" s="10"/>
      <c r="F6437" s="10" t="s">
        <v>2243</v>
      </c>
      <c r="G6437" s="10" t="s">
        <v>2624</v>
      </c>
      <c r="H6437" s="11" t="s">
        <v>2627</v>
      </c>
      <c r="I6437" s="2">
        <f t="shared" si="201"/>
        <v>1</v>
      </c>
      <c r="J6437" s="2" t="s">
        <v>11974</v>
      </c>
    </row>
    <row r="6438" spans="1:10" x14ac:dyDescent="0.25">
      <c r="A6438" s="12">
        <v>7840413239</v>
      </c>
      <c r="B6438" s="13" t="s">
        <v>10017</v>
      </c>
      <c r="C6438" s="13" t="str">
        <f>IF(B6438="","не указан"&amp;COUNTIF($A$3:$A6438,A6438),B6438)</f>
        <v>Репетиционное помещение</v>
      </c>
      <c r="D6438" s="10" t="str">
        <f t="shared" si="200"/>
        <v>7840413239Репетиционное помещение</v>
      </c>
      <c r="E6438" s="13"/>
      <c r="F6438" s="13" t="s">
        <v>2243</v>
      </c>
      <c r="G6438" s="13" t="s">
        <v>2428</v>
      </c>
      <c r="H6438" s="14" t="s">
        <v>2536</v>
      </c>
      <c r="I6438" s="2">
        <f t="shared" si="201"/>
        <v>2</v>
      </c>
      <c r="J6438" s="2" t="s">
        <v>11974</v>
      </c>
    </row>
    <row r="6439" spans="1:10" x14ac:dyDescent="0.25">
      <c r="A6439" s="9">
        <v>7840413239</v>
      </c>
      <c r="B6439" s="10" t="s">
        <v>10019</v>
      </c>
      <c r="C6439" s="13" t="str">
        <f>IF(B6439="","не указан"&amp;COUNTIF($A$3:$A6439,A6439),B6439)</f>
        <v>Репетиционное помещение, сцена</v>
      </c>
      <c r="D6439" s="10" t="str">
        <f t="shared" si="200"/>
        <v>7840413239Репетиционное помещение, сцена</v>
      </c>
      <c r="E6439" s="10"/>
      <c r="F6439" s="10" t="s">
        <v>2243</v>
      </c>
      <c r="G6439" s="10" t="s">
        <v>2428</v>
      </c>
      <c r="H6439" s="11" t="s">
        <v>2536</v>
      </c>
      <c r="I6439" s="2">
        <f t="shared" si="201"/>
        <v>1</v>
      </c>
      <c r="J6439" s="2" t="s">
        <v>11974</v>
      </c>
    </row>
    <row r="6440" spans="1:10" x14ac:dyDescent="0.25">
      <c r="A6440" s="12">
        <v>7840424142</v>
      </c>
      <c r="B6440" s="13" t="s">
        <v>6840</v>
      </c>
      <c r="C6440" s="13" t="str">
        <f>IF(B6440="","не указан"&amp;COUNTIF($A$3:$A6440,A6440),B6440)</f>
        <v>Комитет по Благоустройству Санкт-Петербурга</v>
      </c>
      <c r="D6440" s="10" t="str">
        <f t="shared" si="200"/>
        <v>7840424142Комитет по Благоустройству Санкт-Петербурга</v>
      </c>
      <c r="E6440" s="13" t="s">
        <v>6841</v>
      </c>
      <c r="F6440" s="13" t="s">
        <v>2243</v>
      </c>
      <c r="G6440" s="13" t="s">
        <v>2278</v>
      </c>
      <c r="H6440" s="14" t="s">
        <v>2278</v>
      </c>
      <c r="I6440" s="2">
        <f t="shared" si="201"/>
        <v>2</v>
      </c>
      <c r="J6440" s="2" t="s">
        <v>11973</v>
      </c>
    </row>
    <row r="6441" spans="1:10" x14ac:dyDescent="0.25">
      <c r="A6441" s="9">
        <v>7840424142</v>
      </c>
      <c r="B6441" s="10" t="s">
        <v>6842</v>
      </c>
      <c r="C6441" s="13" t="str">
        <f>IF(B6441="","не указан"&amp;COUNTIF($A$3:$A6441,A6441),B6441)</f>
        <v>Комитет по благоустройству Санкт-Петербурга/помещения офисного типа.</v>
      </c>
      <c r="D6441" s="10" t="str">
        <f t="shared" si="200"/>
        <v>7840424142Комитет по благоустройству Санкт-Петербурга/помещения офисного типа.</v>
      </c>
      <c r="E6441" s="10"/>
      <c r="F6441" s="10" t="s">
        <v>2243</v>
      </c>
      <c r="G6441" s="10" t="s">
        <v>2278</v>
      </c>
      <c r="H6441" s="11" t="s">
        <v>2278</v>
      </c>
      <c r="I6441" s="2">
        <f t="shared" si="201"/>
        <v>1</v>
      </c>
      <c r="J6441" s="2" t="s">
        <v>11973</v>
      </c>
    </row>
    <row r="6442" spans="1:10" x14ac:dyDescent="0.25">
      <c r="A6442" s="12">
        <v>7840425330</v>
      </c>
      <c r="B6442" s="13"/>
      <c r="C6442" s="13" t="str">
        <f>IF(B6442="","не указан"&amp;COUNTIF($A$3:$A6442,A6442),B6442)</f>
        <v>не указан1</v>
      </c>
      <c r="D6442" s="10" t="str">
        <f t="shared" si="200"/>
        <v>7840425330не указан1</v>
      </c>
      <c r="E6442" s="13"/>
      <c r="F6442" s="13" t="s">
        <v>2238</v>
      </c>
      <c r="G6442" s="13" t="s">
        <v>2241</v>
      </c>
      <c r="H6442" s="14" t="s">
        <v>2241</v>
      </c>
      <c r="I6442" s="2">
        <f t="shared" si="201"/>
        <v>2</v>
      </c>
      <c r="J6442" s="2" t="s">
        <v>11974</v>
      </c>
    </row>
    <row r="6443" spans="1:10" x14ac:dyDescent="0.25">
      <c r="A6443" s="9">
        <v>7840425330</v>
      </c>
      <c r="B6443" s="13"/>
      <c r="C6443" s="13" t="str">
        <f>IF(B6443="","не указан"&amp;COUNTIF($A$3:$A6443,A6443),B6443)</f>
        <v>не указан2</v>
      </c>
      <c r="D6443" s="10" t="str">
        <f t="shared" si="200"/>
        <v>7840425330не указан2</v>
      </c>
      <c r="E6443" s="10"/>
      <c r="F6443" s="10" t="s">
        <v>2238</v>
      </c>
      <c r="G6443" s="10" t="s">
        <v>2241</v>
      </c>
      <c r="H6443" s="11" t="s">
        <v>2241</v>
      </c>
      <c r="I6443" s="2">
        <f t="shared" si="201"/>
        <v>1</v>
      </c>
      <c r="J6443" s="2" t="s">
        <v>11974</v>
      </c>
    </row>
    <row r="6444" spans="1:10" x14ac:dyDescent="0.25">
      <c r="A6444" s="12">
        <v>7840429895</v>
      </c>
      <c r="B6444" s="13"/>
      <c r="C6444" s="13" t="str">
        <f>IF(B6444="","не указан"&amp;COUNTIF($A$3:$A6444,A6444),B6444)</f>
        <v>не указан1</v>
      </c>
      <c r="D6444" s="10" t="str">
        <f t="shared" si="200"/>
        <v>7840429895не указан1</v>
      </c>
      <c r="E6444" s="13" t="s">
        <v>6034</v>
      </c>
      <c r="F6444" s="13" t="s">
        <v>2243</v>
      </c>
      <c r="G6444" s="13" t="s">
        <v>2244</v>
      </c>
      <c r="H6444" s="14" t="s">
        <v>2250</v>
      </c>
      <c r="I6444" s="2">
        <f t="shared" si="201"/>
        <v>1</v>
      </c>
      <c r="J6444" s="2" t="s">
        <v>11974</v>
      </c>
    </row>
    <row r="6445" spans="1:10" x14ac:dyDescent="0.25">
      <c r="A6445" s="9">
        <v>7840482916</v>
      </c>
      <c r="B6445" s="13"/>
      <c r="C6445" s="13" t="str">
        <f>IF(B6445="","не указан"&amp;COUNTIF($A$3:$A6445,A6445),B6445)</f>
        <v>не указан1</v>
      </c>
      <c r="D6445" s="10" t="str">
        <f t="shared" si="200"/>
        <v>7840482916не указан1</v>
      </c>
      <c r="E6445" s="10"/>
      <c r="F6445" s="10" t="s">
        <v>2243</v>
      </c>
      <c r="G6445" s="10" t="s">
        <v>2310</v>
      </c>
      <c r="H6445" s="11" t="s">
        <v>2312</v>
      </c>
      <c r="I6445" s="2">
        <f t="shared" si="201"/>
        <v>1</v>
      </c>
      <c r="J6445" s="2" t="s">
        <v>11974</v>
      </c>
    </row>
    <row r="6446" spans="1:10" x14ac:dyDescent="0.25">
      <c r="A6446" s="12">
        <v>7841014974</v>
      </c>
      <c r="B6446" s="13"/>
      <c r="C6446" s="13" t="str">
        <f>IF(B6446="","не указан"&amp;COUNTIF($A$3:$A6446,A6446),B6446)</f>
        <v>не указан1</v>
      </c>
      <c r="D6446" s="10" t="str">
        <f t="shared" si="200"/>
        <v>7841014974не указан1</v>
      </c>
      <c r="E6446" s="13" t="s">
        <v>5116</v>
      </c>
      <c r="F6446" s="13" t="s">
        <v>16</v>
      </c>
      <c r="G6446" s="13" t="s">
        <v>2118</v>
      </c>
      <c r="H6446" s="14" t="s">
        <v>2186</v>
      </c>
      <c r="I6446" s="2">
        <f t="shared" si="201"/>
        <v>3</v>
      </c>
      <c r="J6446" s="2" t="s">
        <v>11974</v>
      </c>
    </row>
    <row r="6447" spans="1:10" x14ac:dyDescent="0.25">
      <c r="A6447" s="9">
        <v>7841014974</v>
      </c>
      <c r="B6447" s="10" t="s">
        <v>7515</v>
      </c>
      <c r="C6447" s="13" t="str">
        <f>IF(B6447="","не указан"&amp;COUNTIF($A$3:$A6447,A6447),B6447)</f>
        <v>Начальная школа</v>
      </c>
      <c r="D6447" s="10" t="str">
        <f t="shared" si="200"/>
        <v>7841014974Начальная школа</v>
      </c>
      <c r="E6447" s="10"/>
      <c r="F6447" s="10" t="s">
        <v>16</v>
      </c>
      <c r="G6447" s="10" t="s">
        <v>2118</v>
      </c>
      <c r="H6447" s="11" t="s">
        <v>2186</v>
      </c>
      <c r="I6447" s="2">
        <f t="shared" si="201"/>
        <v>2</v>
      </c>
      <c r="J6447" s="2" t="s">
        <v>11974</v>
      </c>
    </row>
    <row r="6448" spans="1:10" x14ac:dyDescent="0.25">
      <c r="A6448" s="12">
        <v>7841014974</v>
      </c>
      <c r="B6448" s="13" t="s">
        <v>7521</v>
      </c>
      <c r="C6448" s="13" t="str">
        <f>IF(B6448="","не указан"&amp;COUNTIF($A$3:$A6448,A6448),B6448)</f>
        <v>Начальная школа (здание 1)</v>
      </c>
      <c r="D6448" s="10" t="str">
        <f t="shared" si="200"/>
        <v>7841014974Начальная школа (здание 1)</v>
      </c>
      <c r="E6448" s="13" t="s">
        <v>7522</v>
      </c>
      <c r="F6448" s="13" t="s">
        <v>16</v>
      </c>
      <c r="G6448" s="13" t="s">
        <v>2118</v>
      </c>
      <c r="H6448" s="14" t="s">
        <v>2186</v>
      </c>
      <c r="I6448" s="2">
        <f t="shared" si="201"/>
        <v>1</v>
      </c>
      <c r="J6448" s="2" t="s">
        <v>11974</v>
      </c>
    </row>
    <row r="6449" spans="1:10" x14ac:dyDescent="0.25">
      <c r="A6449" s="9">
        <v>7841015135</v>
      </c>
      <c r="B6449" s="10" t="s">
        <v>7250</v>
      </c>
      <c r="C6449" s="13" t="str">
        <f>IF(B6449="","не указан"&amp;COUNTIF($A$3:$A6449,A6449),B6449)</f>
        <v>Литера А</v>
      </c>
      <c r="D6449" s="10" t="str">
        <f t="shared" si="200"/>
        <v>7841015135Литера А</v>
      </c>
      <c r="E6449" s="10"/>
      <c r="F6449" s="10" t="s">
        <v>2243</v>
      </c>
      <c r="G6449" s="10" t="s">
        <v>2708</v>
      </c>
      <c r="H6449" s="11" t="s">
        <v>2716</v>
      </c>
      <c r="I6449" s="2">
        <f t="shared" si="201"/>
        <v>2</v>
      </c>
      <c r="J6449" s="2" t="s">
        <v>11974</v>
      </c>
    </row>
    <row r="6450" spans="1:10" x14ac:dyDescent="0.25">
      <c r="A6450" s="12">
        <v>7841015135</v>
      </c>
      <c r="B6450" s="13" t="s">
        <v>7252</v>
      </c>
      <c r="C6450" s="13" t="str">
        <f>IF(B6450="","не указан"&amp;COUNTIF($A$3:$A6450,A6450),B6450)</f>
        <v>Литера Г</v>
      </c>
      <c r="D6450" s="10" t="str">
        <f t="shared" si="200"/>
        <v>7841015135Литера Г</v>
      </c>
      <c r="E6450" s="13"/>
      <c r="F6450" s="13" t="s">
        <v>2243</v>
      </c>
      <c r="G6450" s="13" t="s">
        <v>2708</v>
      </c>
      <c r="H6450" s="14" t="s">
        <v>2716</v>
      </c>
      <c r="I6450" s="2">
        <f t="shared" si="201"/>
        <v>1</v>
      </c>
      <c r="J6450" s="2" t="s">
        <v>11974</v>
      </c>
    </row>
    <row r="6451" spans="1:10" x14ac:dyDescent="0.25">
      <c r="A6451" s="9">
        <v>7841015216</v>
      </c>
      <c r="B6451" s="10" t="s">
        <v>6719</v>
      </c>
      <c r="C6451" s="13" t="str">
        <f>IF(B6451="","не указан"&amp;COUNTIF($A$3:$A6451,A6451),B6451)</f>
        <v>Институт истории блокады</v>
      </c>
      <c r="D6451" s="10" t="str">
        <f t="shared" si="200"/>
        <v>7841015216Институт истории блокады</v>
      </c>
      <c r="E6451" s="10"/>
      <c r="F6451" s="10" t="s">
        <v>2243</v>
      </c>
      <c r="G6451" s="10" t="s">
        <v>2428</v>
      </c>
      <c r="H6451" s="11" t="s">
        <v>2500</v>
      </c>
      <c r="I6451" s="2">
        <f t="shared" si="201"/>
        <v>7</v>
      </c>
      <c r="J6451" s="2" t="s">
        <v>11974</v>
      </c>
    </row>
    <row r="6452" spans="1:10" x14ac:dyDescent="0.25">
      <c r="A6452" s="12">
        <v>7841015216</v>
      </c>
      <c r="B6452" s="13"/>
      <c r="C6452" s="13" t="str">
        <f>IF(B6452="","не указан"&amp;COUNTIF($A$3:$A6452,A6452),B6452)</f>
        <v>не указан2</v>
      </c>
      <c r="D6452" s="10" t="str">
        <f t="shared" si="200"/>
        <v>7841015216не указан2</v>
      </c>
      <c r="E6452" s="13" t="s">
        <v>7405</v>
      </c>
      <c r="F6452" s="13" t="s">
        <v>2243</v>
      </c>
      <c r="G6452" s="13" t="s">
        <v>2428</v>
      </c>
      <c r="H6452" s="14" t="s">
        <v>2500</v>
      </c>
      <c r="I6452" s="2">
        <f t="shared" si="201"/>
        <v>6</v>
      </c>
      <c r="J6452" s="2" t="s">
        <v>11974</v>
      </c>
    </row>
    <row r="6453" spans="1:10" x14ac:dyDescent="0.25">
      <c r="A6453" s="9">
        <v>7841015216</v>
      </c>
      <c r="B6453" s="10" t="s">
        <v>7871</v>
      </c>
      <c r="C6453" s="13" t="str">
        <f>IF(B6453="","не указан"&amp;COUNTIF($A$3:$A6453,A6453),B6453)</f>
        <v>Обособленная экспозиция</v>
      </c>
      <c r="D6453" s="10" t="str">
        <f t="shared" si="200"/>
        <v>7841015216Обособленная экспозиция</v>
      </c>
      <c r="E6453" s="10"/>
      <c r="F6453" s="10" t="s">
        <v>2243</v>
      </c>
      <c r="G6453" s="10" t="s">
        <v>2428</v>
      </c>
      <c r="H6453" s="11" t="s">
        <v>2500</v>
      </c>
      <c r="I6453" s="2">
        <f t="shared" si="201"/>
        <v>5</v>
      </c>
      <c r="J6453" s="2" t="s">
        <v>11974</v>
      </c>
    </row>
    <row r="6454" spans="1:10" x14ac:dyDescent="0.25">
      <c r="A6454" s="12">
        <v>7841015216</v>
      </c>
      <c r="B6454" s="13"/>
      <c r="C6454" s="13" t="str">
        <f>IF(B6454="","не указан"&amp;COUNTIF($A$3:$A6454,A6454),B6454)</f>
        <v>не указан4</v>
      </c>
      <c r="D6454" s="10" t="str">
        <f t="shared" si="200"/>
        <v>7841015216не указан4</v>
      </c>
      <c r="E6454" s="13"/>
      <c r="F6454" s="13" t="s">
        <v>2243</v>
      </c>
      <c r="G6454" s="13" t="s">
        <v>2428</v>
      </c>
      <c r="H6454" s="14" t="s">
        <v>2500</v>
      </c>
      <c r="I6454" s="2">
        <f t="shared" si="201"/>
        <v>4</v>
      </c>
      <c r="J6454" s="2" t="s">
        <v>11974</v>
      </c>
    </row>
    <row r="6455" spans="1:10" x14ac:dyDescent="0.25">
      <c r="A6455" s="9">
        <v>7841015216</v>
      </c>
      <c r="B6455" s="10" t="s">
        <v>10355</v>
      </c>
      <c r="C6455" s="13" t="str">
        <f>IF(B6455="","не указан"&amp;COUNTIF($A$3:$A6455,A6455),B6455)</f>
        <v>Соляной пер., д. 9, литера А</v>
      </c>
      <c r="D6455" s="10" t="str">
        <f t="shared" si="200"/>
        <v>7841015216Соляной пер., д. 9, литера А</v>
      </c>
      <c r="E6455" s="10"/>
      <c r="F6455" s="10" t="s">
        <v>2243</v>
      </c>
      <c r="G6455" s="10" t="s">
        <v>2428</v>
      </c>
      <c r="H6455" s="11" t="s">
        <v>2500</v>
      </c>
      <c r="I6455" s="2">
        <f t="shared" si="201"/>
        <v>3</v>
      </c>
      <c r="J6455" s="2" t="s">
        <v>11974</v>
      </c>
    </row>
    <row r="6456" spans="1:10" x14ac:dyDescent="0.25">
      <c r="A6456" s="12">
        <v>7841015216</v>
      </c>
      <c r="B6456" s="13" t="s">
        <v>11530</v>
      </c>
      <c r="C6456" s="13" t="str">
        <f>IF(B6456="","не указан"&amp;COUNTIF($A$3:$A6456,A6456),B6456)</f>
        <v>Фондохранилище</v>
      </c>
      <c r="D6456" s="10" t="str">
        <f t="shared" si="200"/>
        <v>7841015216Фондохранилище</v>
      </c>
      <c r="E6456" s="13"/>
      <c r="F6456" s="13" t="s">
        <v>2243</v>
      </c>
      <c r="G6456" s="13" t="s">
        <v>2428</v>
      </c>
      <c r="H6456" s="14" t="s">
        <v>2500</v>
      </c>
      <c r="I6456" s="2">
        <f t="shared" si="201"/>
        <v>2</v>
      </c>
      <c r="J6456" s="2" t="s">
        <v>11974</v>
      </c>
    </row>
    <row r="6457" spans="1:10" x14ac:dyDescent="0.25">
      <c r="A6457" s="9">
        <v>7841015216</v>
      </c>
      <c r="B6457" s="13"/>
      <c r="C6457" s="13" t="str">
        <f>IF(B6457="","не указан"&amp;COUNTIF($A$3:$A6457,A6457),B6457)</f>
        <v>не указан7</v>
      </c>
      <c r="D6457" s="10" t="str">
        <f t="shared" si="200"/>
        <v>7841015216не указан7</v>
      </c>
      <c r="E6457" s="10" t="s">
        <v>11535</v>
      </c>
      <c r="F6457" s="10" t="s">
        <v>2243</v>
      </c>
      <c r="G6457" s="10" t="s">
        <v>2428</v>
      </c>
      <c r="H6457" s="11" t="s">
        <v>2500</v>
      </c>
      <c r="I6457" s="2">
        <f t="shared" si="201"/>
        <v>1</v>
      </c>
      <c r="J6457" s="2" t="s">
        <v>11974</v>
      </c>
    </row>
    <row r="6458" spans="1:10" x14ac:dyDescent="0.25">
      <c r="A6458" s="12">
        <v>7841052320</v>
      </c>
      <c r="B6458" s="13" t="s">
        <v>6514</v>
      </c>
      <c r="C6458" s="13" t="str">
        <f>IF(B6458="","не указан"&amp;COUNTIF($A$3:$A6458,A6458),B6458)</f>
        <v>Здание организации №1</v>
      </c>
      <c r="D6458" s="10" t="str">
        <f t="shared" si="200"/>
        <v>7841052320Здание организации №1</v>
      </c>
      <c r="E6458" s="13"/>
      <c r="F6458" s="13" t="s">
        <v>2243</v>
      </c>
      <c r="G6458" s="13" t="s">
        <v>2272</v>
      </c>
      <c r="H6458" s="14" t="s">
        <v>2275</v>
      </c>
      <c r="I6458" s="2">
        <f t="shared" si="201"/>
        <v>1</v>
      </c>
      <c r="J6458" s="2" t="s">
        <v>11974</v>
      </c>
    </row>
    <row r="6459" spans="1:10" x14ac:dyDescent="0.25">
      <c r="A6459" s="9">
        <v>7841097748</v>
      </c>
      <c r="B6459" s="10" t="s">
        <v>3052</v>
      </c>
      <c r="C6459" s="13" t="str">
        <f>IF(B6459="","не указан"&amp;COUNTIF($A$3:$A6459,A6459),B6459)</f>
        <v>Административное здание 1</v>
      </c>
      <c r="D6459" s="10" t="str">
        <f t="shared" si="200"/>
        <v>7841097748Административное здание 1</v>
      </c>
      <c r="E6459" s="10"/>
      <c r="F6459" s="10" t="s">
        <v>2243</v>
      </c>
      <c r="G6459" s="10" t="s">
        <v>2272</v>
      </c>
      <c r="H6459" s="11" t="s">
        <v>2276</v>
      </c>
      <c r="I6459" s="2">
        <f t="shared" si="201"/>
        <v>14</v>
      </c>
      <c r="J6459" s="2" t="s">
        <v>11974</v>
      </c>
    </row>
    <row r="6460" spans="1:10" x14ac:dyDescent="0.25">
      <c r="A6460" s="12">
        <v>7841097748</v>
      </c>
      <c r="B6460" s="13" t="s">
        <v>3056</v>
      </c>
      <c r="C6460" s="13" t="str">
        <f>IF(B6460="","не указан"&amp;COUNTIF($A$3:$A6460,A6460),B6460)</f>
        <v>Административное здание 2</v>
      </c>
      <c r="D6460" s="10" t="str">
        <f t="shared" si="200"/>
        <v>7841097748Административное здание 2</v>
      </c>
      <c r="E6460" s="13"/>
      <c r="F6460" s="13" t="s">
        <v>2243</v>
      </c>
      <c r="G6460" s="13" t="s">
        <v>2272</v>
      </c>
      <c r="H6460" s="14" t="s">
        <v>2276</v>
      </c>
      <c r="I6460" s="2">
        <f t="shared" si="201"/>
        <v>13</v>
      </c>
      <c r="J6460" s="2" t="s">
        <v>11974</v>
      </c>
    </row>
    <row r="6461" spans="1:10" x14ac:dyDescent="0.25">
      <c r="A6461" s="9">
        <v>7841097748</v>
      </c>
      <c r="B6461" s="10" t="s">
        <v>3060</v>
      </c>
      <c r="C6461" s="13" t="str">
        <f>IF(B6461="","не указан"&amp;COUNTIF($A$3:$A6461,A6461),B6461)</f>
        <v>Административное здание 3</v>
      </c>
      <c r="D6461" s="10" t="str">
        <f t="shared" si="200"/>
        <v>7841097748Административное здание 3</v>
      </c>
      <c r="E6461" s="10"/>
      <c r="F6461" s="10" t="s">
        <v>2243</v>
      </c>
      <c r="G6461" s="10" t="s">
        <v>2272</v>
      </c>
      <c r="H6461" s="11" t="s">
        <v>2276</v>
      </c>
      <c r="I6461" s="2">
        <f t="shared" si="201"/>
        <v>12</v>
      </c>
      <c r="J6461" s="2" t="s">
        <v>11974</v>
      </c>
    </row>
    <row r="6462" spans="1:10" x14ac:dyDescent="0.25">
      <c r="A6462" s="12">
        <v>7841097748</v>
      </c>
      <c r="B6462" s="13" t="s">
        <v>3062</v>
      </c>
      <c r="C6462" s="13" t="str">
        <f>IF(B6462="","не указан"&amp;COUNTIF($A$3:$A6462,A6462),B6462)</f>
        <v>Административное здание 4</v>
      </c>
      <c r="D6462" s="10" t="str">
        <f t="shared" si="200"/>
        <v>7841097748Административное здание 4</v>
      </c>
      <c r="E6462" s="13"/>
      <c r="F6462" s="13" t="s">
        <v>2243</v>
      </c>
      <c r="G6462" s="13" t="s">
        <v>2272</v>
      </c>
      <c r="H6462" s="14" t="s">
        <v>2276</v>
      </c>
      <c r="I6462" s="2">
        <f t="shared" si="201"/>
        <v>11</v>
      </c>
      <c r="J6462" s="2" t="s">
        <v>11974</v>
      </c>
    </row>
    <row r="6463" spans="1:10" x14ac:dyDescent="0.25">
      <c r="A6463" s="9">
        <v>7841097748</v>
      </c>
      <c r="B6463" s="10" t="s">
        <v>7328</v>
      </c>
      <c r="C6463" s="13" t="str">
        <f>IF(B6463="","не указан"&amp;COUNTIF($A$3:$A6463,A6463),B6463)</f>
        <v>Многоквартирный дом 01</v>
      </c>
      <c r="D6463" s="10" t="str">
        <f t="shared" si="200"/>
        <v>7841097748Многоквартирный дом 01</v>
      </c>
      <c r="E6463" s="10"/>
      <c r="F6463" s="10" t="s">
        <v>2243</v>
      </c>
      <c r="G6463" s="10" t="s">
        <v>2272</v>
      </c>
      <c r="H6463" s="11" t="s">
        <v>2276</v>
      </c>
      <c r="I6463" s="2">
        <f t="shared" si="201"/>
        <v>10</v>
      </c>
      <c r="J6463" s="2" t="s">
        <v>11974</v>
      </c>
    </row>
    <row r="6464" spans="1:10" x14ac:dyDescent="0.25">
      <c r="A6464" s="12">
        <v>7841097748</v>
      </c>
      <c r="B6464" s="13" t="s">
        <v>7329</v>
      </c>
      <c r="C6464" s="13" t="str">
        <f>IF(B6464="","не указан"&amp;COUNTIF($A$3:$A6464,A6464),B6464)</f>
        <v>Многоквартирный дом 02</v>
      </c>
      <c r="D6464" s="10" t="str">
        <f t="shared" si="200"/>
        <v>7841097748Многоквартирный дом 02</v>
      </c>
      <c r="E6464" s="13"/>
      <c r="F6464" s="13" t="s">
        <v>2243</v>
      </c>
      <c r="G6464" s="13" t="s">
        <v>2272</v>
      </c>
      <c r="H6464" s="14" t="s">
        <v>2276</v>
      </c>
      <c r="I6464" s="2">
        <f t="shared" si="201"/>
        <v>9</v>
      </c>
      <c r="J6464" s="2" t="s">
        <v>11974</v>
      </c>
    </row>
    <row r="6465" spans="1:10" x14ac:dyDescent="0.25">
      <c r="A6465" s="9">
        <v>7841097748</v>
      </c>
      <c r="B6465" s="10" t="s">
        <v>7330</v>
      </c>
      <c r="C6465" s="13" t="str">
        <f>IF(B6465="","не указан"&amp;COUNTIF($A$3:$A6465,A6465),B6465)</f>
        <v>Многоквартирный дом 03</v>
      </c>
      <c r="D6465" s="10" t="str">
        <f t="shared" si="200"/>
        <v>7841097748Многоквартирный дом 03</v>
      </c>
      <c r="E6465" s="10"/>
      <c r="F6465" s="10" t="s">
        <v>2243</v>
      </c>
      <c r="G6465" s="10" t="s">
        <v>2272</v>
      </c>
      <c r="H6465" s="11" t="s">
        <v>2276</v>
      </c>
      <c r="I6465" s="2">
        <f t="shared" si="201"/>
        <v>8</v>
      </c>
      <c r="J6465" s="2" t="s">
        <v>11974</v>
      </c>
    </row>
    <row r="6466" spans="1:10" x14ac:dyDescent="0.25">
      <c r="A6466" s="12">
        <v>7841097748</v>
      </c>
      <c r="B6466" s="13" t="s">
        <v>7331</v>
      </c>
      <c r="C6466" s="13" t="str">
        <f>IF(B6466="","не указан"&amp;COUNTIF($A$3:$A6466,A6466),B6466)</f>
        <v>Многоквартирный дом 04</v>
      </c>
      <c r="D6466" s="10" t="str">
        <f t="shared" si="200"/>
        <v>7841097748Многоквартирный дом 04</v>
      </c>
      <c r="E6466" s="13"/>
      <c r="F6466" s="13" t="s">
        <v>2243</v>
      </c>
      <c r="G6466" s="13" t="s">
        <v>2272</v>
      </c>
      <c r="H6466" s="14" t="s">
        <v>2276</v>
      </c>
      <c r="I6466" s="2">
        <f t="shared" si="201"/>
        <v>7</v>
      </c>
      <c r="J6466" s="2" t="s">
        <v>11974</v>
      </c>
    </row>
    <row r="6467" spans="1:10" x14ac:dyDescent="0.25">
      <c r="A6467" s="9">
        <v>7841097748</v>
      </c>
      <c r="B6467" s="10" t="s">
        <v>7332</v>
      </c>
      <c r="C6467" s="13" t="str">
        <f>IF(B6467="","не указан"&amp;COUNTIF($A$3:$A6467,A6467),B6467)</f>
        <v>Многоквартирный дом 05</v>
      </c>
      <c r="D6467" s="10" t="str">
        <f t="shared" si="200"/>
        <v>7841097748Многоквартирный дом 05</v>
      </c>
      <c r="E6467" s="10"/>
      <c r="F6467" s="10" t="s">
        <v>2243</v>
      </c>
      <c r="G6467" s="10" t="s">
        <v>2272</v>
      </c>
      <c r="H6467" s="11" t="s">
        <v>2276</v>
      </c>
      <c r="I6467" s="2">
        <f t="shared" si="201"/>
        <v>6</v>
      </c>
      <c r="J6467" s="2" t="s">
        <v>11974</v>
      </c>
    </row>
    <row r="6468" spans="1:10" x14ac:dyDescent="0.25">
      <c r="A6468" s="12">
        <v>7841097748</v>
      </c>
      <c r="B6468" s="13" t="s">
        <v>7333</v>
      </c>
      <c r="C6468" s="13" t="str">
        <f>IF(B6468="","не указан"&amp;COUNTIF($A$3:$A6468,A6468),B6468)</f>
        <v>Многоквартирный дом 06</v>
      </c>
      <c r="D6468" s="10" t="str">
        <f t="shared" ref="D6468:D6531" si="202">A6468&amp;C6468</f>
        <v>7841097748Многоквартирный дом 06</v>
      </c>
      <c r="E6468" s="13"/>
      <c r="F6468" s="13" t="s">
        <v>2243</v>
      </c>
      <c r="G6468" s="13" t="s">
        <v>2272</v>
      </c>
      <c r="H6468" s="14" t="s">
        <v>2276</v>
      </c>
      <c r="I6468" s="2">
        <f t="shared" ref="I6468:I6531" si="203">COUNTIF(A6468:A13199,A6468)</f>
        <v>5</v>
      </c>
      <c r="J6468" s="2" t="s">
        <v>11974</v>
      </c>
    </row>
    <row r="6469" spans="1:10" x14ac:dyDescent="0.25">
      <c r="A6469" s="9">
        <v>7841097748</v>
      </c>
      <c r="B6469" s="10" t="s">
        <v>7334</v>
      </c>
      <c r="C6469" s="13" t="str">
        <f>IF(B6469="","не указан"&amp;COUNTIF($A$3:$A6469,A6469),B6469)</f>
        <v>Многоквартирный дом 07</v>
      </c>
      <c r="D6469" s="10" t="str">
        <f t="shared" si="202"/>
        <v>7841097748Многоквартирный дом 07</v>
      </c>
      <c r="E6469" s="10"/>
      <c r="F6469" s="10" t="s">
        <v>2243</v>
      </c>
      <c r="G6469" s="10" t="s">
        <v>2272</v>
      </c>
      <c r="H6469" s="11" t="s">
        <v>2276</v>
      </c>
      <c r="I6469" s="2">
        <f t="shared" si="203"/>
        <v>4</v>
      </c>
      <c r="J6469" s="2" t="s">
        <v>11974</v>
      </c>
    </row>
    <row r="6470" spans="1:10" x14ac:dyDescent="0.25">
      <c r="A6470" s="12">
        <v>7841097748</v>
      </c>
      <c r="B6470" s="13" t="s">
        <v>7335</v>
      </c>
      <c r="C6470" s="13" t="str">
        <f>IF(B6470="","не указан"&amp;COUNTIF($A$3:$A6470,A6470),B6470)</f>
        <v>Многоквартирный дом 08</v>
      </c>
      <c r="D6470" s="10" t="str">
        <f t="shared" si="202"/>
        <v>7841097748Многоквартирный дом 08</v>
      </c>
      <c r="E6470" s="13"/>
      <c r="F6470" s="13" t="s">
        <v>2243</v>
      </c>
      <c r="G6470" s="13" t="s">
        <v>2272</v>
      </c>
      <c r="H6470" s="14" t="s">
        <v>2276</v>
      </c>
      <c r="I6470" s="2">
        <f t="shared" si="203"/>
        <v>3</v>
      </c>
      <c r="J6470" s="2" t="s">
        <v>11974</v>
      </c>
    </row>
    <row r="6471" spans="1:10" x14ac:dyDescent="0.25">
      <c r="A6471" s="9">
        <v>7841097748</v>
      </c>
      <c r="B6471" s="10" t="s">
        <v>7336</v>
      </c>
      <c r="C6471" s="13" t="str">
        <f>IF(B6471="","не указан"&amp;COUNTIF($A$3:$A6471,A6471),B6471)</f>
        <v>Многоквартирный дом 09</v>
      </c>
      <c r="D6471" s="10" t="str">
        <f t="shared" si="202"/>
        <v>7841097748Многоквартирный дом 09</v>
      </c>
      <c r="E6471" s="10"/>
      <c r="F6471" s="10" t="s">
        <v>2243</v>
      </c>
      <c r="G6471" s="10" t="s">
        <v>2272</v>
      </c>
      <c r="H6471" s="11" t="s">
        <v>2276</v>
      </c>
      <c r="I6471" s="2">
        <f t="shared" si="203"/>
        <v>2</v>
      </c>
      <c r="J6471" s="2" t="s">
        <v>11974</v>
      </c>
    </row>
    <row r="6472" spans="1:10" x14ac:dyDescent="0.25">
      <c r="A6472" s="12">
        <v>7841097748</v>
      </c>
      <c r="B6472" s="13" t="s">
        <v>7337</v>
      </c>
      <c r="C6472" s="13" t="str">
        <f>IF(B6472="","не указан"&amp;COUNTIF($A$3:$A6472,A6472),B6472)</f>
        <v>Многоквартирный дом 10</v>
      </c>
      <c r="D6472" s="10" t="str">
        <f t="shared" si="202"/>
        <v>7841097748Многоквартирный дом 10</v>
      </c>
      <c r="E6472" s="13"/>
      <c r="F6472" s="13" t="s">
        <v>2243</v>
      </c>
      <c r="G6472" s="13" t="s">
        <v>2272</v>
      </c>
      <c r="H6472" s="14" t="s">
        <v>2276</v>
      </c>
      <c r="I6472" s="2">
        <f t="shared" si="203"/>
        <v>1</v>
      </c>
      <c r="J6472" s="2" t="s">
        <v>11974</v>
      </c>
    </row>
    <row r="6473" spans="1:10" x14ac:dyDescent="0.25">
      <c r="A6473" s="9">
        <v>7841370605</v>
      </c>
      <c r="B6473" s="10" t="s">
        <v>8656</v>
      </c>
      <c r="C6473" s="13" t="str">
        <f>IF(B6473="","не указан"&amp;COUNTIF($A$3:$A6473,A6473),B6473)</f>
        <v>Отделение дневного пребывания и социального патронажа</v>
      </c>
      <c r="D6473" s="10" t="str">
        <f t="shared" si="202"/>
        <v>7841370605Отделение дневного пребывания и социального патронажа</v>
      </c>
      <c r="E6473" s="10" t="s">
        <v>8657</v>
      </c>
      <c r="F6473" s="10" t="s">
        <v>16</v>
      </c>
      <c r="G6473" s="10" t="s">
        <v>2118</v>
      </c>
      <c r="H6473" s="11" t="s">
        <v>2228</v>
      </c>
      <c r="I6473" s="2">
        <f t="shared" si="203"/>
        <v>7</v>
      </c>
      <c r="J6473" s="2" t="s">
        <v>11974</v>
      </c>
    </row>
    <row r="6474" spans="1:10" x14ac:dyDescent="0.25">
      <c r="A6474" s="12">
        <v>7841370605</v>
      </c>
      <c r="B6474" s="13" t="s">
        <v>8736</v>
      </c>
      <c r="C6474" s="13" t="str">
        <f>IF(B6474="","не указан"&amp;COUNTIF($A$3:$A6474,A6474),B6474)</f>
        <v>Отделение помощи женщинам, оказавшимся в ТЖС</v>
      </c>
      <c r="D6474" s="10" t="str">
        <f t="shared" si="202"/>
        <v>7841370605Отделение помощи женщинам, оказавшимся в ТЖС</v>
      </c>
      <c r="E6474" s="13"/>
      <c r="F6474" s="13" t="s">
        <v>16</v>
      </c>
      <c r="G6474" s="13" t="s">
        <v>2118</v>
      </c>
      <c r="H6474" s="14" t="s">
        <v>2228</v>
      </c>
      <c r="I6474" s="2">
        <f t="shared" si="203"/>
        <v>6</v>
      </c>
      <c r="J6474" s="2" t="s">
        <v>11974</v>
      </c>
    </row>
    <row r="6475" spans="1:10" x14ac:dyDescent="0.25">
      <c r="A6475" s="9">
        <v>7841370605</v>
      </c>
      <c r="B6475" s="10" t="s">
        <v>8738</v>
      </c>
      <c r="C6475" s="13" t="str">
        <f>IF(B6475="","не указан"&amp;COUNTIF($A$3:$A6475,A6475),B6475)</f>
        <v>Отделение помощи женщинам, оказавшимся в ТЖС - 2</v>
      </c>
      <c r="D6475" s="10" t="str">
        <f t="shared" si="202"/>
        <v>7841370605Отделение помощи женщинам, оказавшимся в ТЖС - 2</v>
      </c>
      <c r="E6475" s="10" t="s">
        <v>8739</v>
      </c>
      <c r="F6475" s="10" t="s">
        <v>16</v>
      </c>
      <c r="G6475" s="10" t="s">
        <v>2118</v>
      </c>
      <c r="H6475" s="11" t="s">
        <v>2228</v>
      </c>
      <c r="I6475" s="2">
        <f t="shared" si="203"/>
        <v>5</v>
      </c>
      <c r="J6475" s="2" t="s">
        <v>11974</v>
      </c>
    </row>
    <row r="6476" spans="1:10" x14ac:dyDescent="0.25">
      <c r="A6476" s="12">
        <v>7841370605</v>
      </c>
      <c r="B6476" s="13" t="s">
        <v>8740</v>
      </c>
      <c r="C6476" s="13" t="str">
        <f>IF(B6476="","не указан"&amp;COUNTIF($A$3:$A6476,A6476),B6476)</f>
        <v>Отделение помощи женщинам, оказавшимся в ТЖС - 3</v>
      </c>
      <c r="D6476" s="10" t="str">
        <f t="shared" si="202"/>
        <v>7841370605Отделение помощи женщинам, оказавшимся в ТЖС - 3</v>
      </c>
      <c r="E6476" s="13" t="s">
        <v>8741</v>
      </c>
      <c r="F6476" s="13" t="s">
        <v>16</v>
      </c>
      <c r="G6476" s="13" t="s">
        <v>2118</v>
      </c>
      <c r="H6476" s="14" t="s">
        <v>2228</v>
      </c>
      <c r="I6476" s="2">
        <f t="shared" si="203"/>
        <v>4</v>
      </c>
      <c r="J6476" s="2" t="s">
        <v>11974</v>
      </c>
    </row>
    <row r="6477" spans="1:10" x14ac:dyDescent="0.25">
      <c r="A6477" s="9">
        <v>7841370605</v>
      </c>
      <c r="B6477" s="10" t="s">
        <v>10364</v>
      </c>
      <c r="C6477" s="13" t="str">
        <f>IF(B6477="","не указан"&amp;COUNTIF($A$3:$A6477,A6477),B6477)</f>
        <v>Социальная гостиница для несовершеннолетних</v>
      </c>
      <c r="D6477" s="10" t="str">
        <f t="shared" si="202"/>
        <v>7841370605Социальная гостиница для несовершеннолетних</v>
      </c>
      <c r="E6477" s="10" t="s">
        <v>10365</v>
      </c>
      <c r="F6477" s="10" t="s">
        <v>16</v>
      </c>
      <c r="G6477" s="10" t="s">
        <v>2118</v>
      </c>
      <c r="H6477" s="11" t="s">
        <v>2228</v>
      </c>
      <c r="I6477" s="2">
        <f t="shared" si="203"/>
        <v>3</v>
      </c>
      <c r="J6477" s="2" t="s">
        <v>11974</v>
      </c>
    </row>
    <row r="6478" spans="1:10" x14ac:dyDescent="0.25">
      <c r="A6478" s="12">
        <v>7841370605</v>
      </c>
      <c r="B6478" s="13" t="s">
        <v>11060</v>
      </c>
      <c r="C6478" s="13" t="str">
        <f>IF(B6478="","не указан"&amp;COUNTIF($A$3:$A6478,A6478),B6478)</f>
        <v>Тренировочная квартира для выпускников детских домов Учреждение без стационара</v>
      </c>
      <c r="D6478" s="10" t="str">
        <f t="shared" si="202"/>
        <v>7841370605Тренировочная квартира для выпускников детских домов Учреждение без стационара</v>
      </c>
      <c r="E6478" s="13" t="s">
        <v>11061</v>
      </c>
      <c r="F6478" s="13" t="s">
        <v>16</v>
      </c>
      <c r="G6478" s="13" t="s">
        <v>2118</v>
      </c>
      <c r="H6478" s="14" t="s">
        <v>2228</v>
      </c>
      <c r="I6478" s="2">
        <f t="shared" si="203"/>
        <v>2</v>
      </c>
      <c r="J6478" s="2" t="s">
        <v>11974</v>
      </c>
    </row>
    <row r="6479" spans="1:10" x14ac:dyDescent="0.25">
      <c r="A6479" s="9">
        <v>7841370605</v>
      </c>
      <c r="B6479" s="10" t="s">
        <v>11660</v>
      </c>
      <c r="C6479" s="13" t="str">
        <f>IF(B6479="","не указан"&amp;COUNTIF($A$3:$A6479,A6479),B6479)</f>
        <v>Центр социальной помощи семье и детям</v>
      </c>
      <c r="D6479" s="10" t="str">
        <f t="shared" si="202"/>
        <v>7841370605Центр социальной помощи семье и детям</v>
      </c>
      <c r="E6479" s="10" t="s">
        <v>11661</v>
      </c>
      <c r="F6479" s="10" t="s">
        <v>16</v>
      </c>
      <c r="G6479" s="10" t="s">
        <v>2118</v>
      </c>
      <c r="H6479" s="11" t="s">
        <v>2228</v>
      </c>
      <c r="I6479" s="2">
        <f t="shared" si="203"/>
        <v>1</v>
      </c>
      <c r="J6479" s="2" t="s">
        <v>11974</v>
      </c>
    </row>
    <row r="6480" spans="1:10" x14ac:dyDescent="0.25">
      <c r="A6480" s="12">
        <v>7841378072</v>
      </c>
      <c r="B6480" s="13" t="s">
        <v>10316</v>
      </c>
      <c r="C6480" s="13" t="str">
        <f>IF(B6480="","не указан"&amp;COUNTIF($A$3:$A6480,A6480),B6480)</f>
        <v>Склад ЦГАЛИ СПб</v>
      </c>
      <c r="D6480" s="10" t="str">
        <f t="shared" si="202"/>
        <v>7841378072Склад ЦГАЛИ СПб</v>
      </c>
      <c r="E6480" s="13"/>
      <c r="F6480" s="13" t="s">
        <v>2243</v>
      </c>
      <c r="G6480" s="13" t="s">
        <v>2251</v>
      </c>
      <c r="H6480" s="14" t="s">
        <v>2259</v>
      </c>
      <c r="I6480" s="2">
        <f t="shared" si="203"/>
        <v>2</v>
      </c>
      <c r="J6480" s="2" t="s">
        <v>11974</v>
      </c>
    </row>
    <row r="6481" spans="1:10" x14ac:dyDescent="0.25">
      <c r="A6481" s="9">
        <v>7841378072</v>
      </c>
      <c r="B6481" s="10" t="s">
        <v>11729</v>
      </c>
      <c r="C6481" s="13" t="str">
        <f>IF(B6481="","не указан"&amp;COUNTIF($A$3:$A6481,A6481),B6481)</f>
        <v>Центральный государственный архив литературы и искусства Санкт-Петербурга</v>
      </c>
      <c r="D6481" s="10" t="str">
        <f t="shared" si="202"/>
        <v>7841378072Центральный государственный архив литературы и искусства Санкт-Петербурга</v>
      </c>
      <c r="E6481" s="10" t="s">
        <v>11730</v>
      </c>
      <c r="F6481" s="10" t="s">
        <v>2243</v>
      </c>
      <c r="G6481" s="10" t="s">
        <v>2251</v>
      </c>
      <c r="H6481" s="11" t="s">
        <v>2259</v>
      </c>
      <c r="I6481" s="2">
        <f t="shared" si="203"/>
        <v>1</v>
      </c>
      <c r="J6481" s="2" t="s">
        <v>11974</v>
      </c>
    </row>
    <row r="6482" spans="1:10" x14ac:dyDescent="0.25">
      <c r="A6482" s="12">
        <v>7841378080</v>
      </c>
      <c r="B6482" s="13" t="s">
        <v>7870</v>
      </c>
      <c r="C6482" s="13" t="str">
        <f>IF(B6482="","не указан"&amp;COUNTIF($A$3:$A6482,A6482),B6482)</f>
        <v>Обеспечение сохранности архивных документов</v>
      </c>
      <c r="D6482" s="10" t="str">
        <f t="shared" si="202"/>
        <v>7841378080Обеспечение сохранности архивных документов</v>
      </c>
      <c r="E6482" s="13" t="s">
        <v>3307</v>
      </c>
      <c r="F6482" s="13" t="s">
        <v>2243</v>
      </c>
      <c r="G6482" s="13" t="s">
        <v>2251</v>
      </c>
      <c r="H6482" s="14" t="s">
        <v>2253</v>
      </c>
      <c r="I6482" s="2">
        <f t="shared" si="203"/>
        <v>1</v>
      </c>
      <c r="J6482" s="2" t="s">
        <v>11974</v>
      </c>
    </row>
    <row r="6483" spans="1:10" x14ac:dyDescent="0.25">
      <c r="A6483" s="9">
        <v>7841395783</v>
      </c>
      <c r="B6483" s="10" t="s">
        <v>8420</v>
      </c>
      <c r="C6483" s="13" t="str">
        <f>IF(B6483="","не указан"&amp;COUNTIF($A$3:$A6483,A6483),B6483)</f>
        <v>Общественное, культурно-просветительное, отделение по кинопоказу "Восход"</v>
      </c>
      <c r="D6483" s="10" t="str">
        <f t="shared" si="202"/>
        <v>7841395783Общественное, культурно-просветительное, отделение по кинопоказу "Восход"</v>
      </c>
      <c r="E6483" s="10" t="s">
        <v>8421</v>
      </c>
      <c r="F6483" s="10" t="s">
        <v>2243</v>
      </c>
      <c r="G6483" s="10" t="s">
        <v>2428</v>
      </c>
      <c r="H6483" s="11" t="s">
        <v>2517</v>
      </c>
      <c r="I6483" s="2">
        <f t="shared" si="203"/>
        <v>7</v>
      </c>
      <c r="J6483" s="2" t="s">
        <v>11974</v>
      </c>
    </row>
    <row r="6484" spans="1:10" x14ac:dyDescent="0.25">
      <c r="A6484" s="12">
        <v>7841395783</v>
      </c>
      <c r="B6484" s="13" t="s">
        <v>8422</v>
      </c>
      <c r="C6484" s="13" t="str">
        <f>IF(B6484="","не указан"&amp;COUNTIF($A$3:$A6484,A6484),B6484)</f>
        <v>Общественное, культурно-просветительное, отделение по кинопоказу "Дружба"</v>
      </c>
      <c r="D6484" s="10" t="str">
        <f t="shared" si="202"/>
        <v>7841395783Общественное, культурно-просветительное, отделение по кинопоказу "Дружба"</v>
      </c>
      <c r="E6484" s="13"/>
      <c r="F6484" s="13" t="s">
        <v>2243</v>
      </c>
      <c r="G6484" s="13" t="s">
        <v>2428</v>
      </c>
      <c r="H6484" s="14" t="s">
        <v>2517</v>
      </c>
      <c r="I6484" s="2">
        <f t="shared" si="203"/>
        <v>6</v>
      </c>
      <c r="J6484" s="2" t="s">
        <v>11974</v>
      </c>
    </row>
    <row r="6485" spans="1:10" x14ac:dyDescent="0.25">
      <c r="A6485" s="9">
        <v>7841395783</v>
      </c>
      <c r="B6485" s="10" t="s">
        <v>8423</v>
      </c>
      <c r="C6485" s="13" t="str">
        <f>IF(B6485="","не указан"&amp;COUNTIF($A$3:$A6485,A6485),B6485)</f>
        <v>Общественное, культурно-просветительное, отделение по кинопоказу "Заневский"</v>
      </c>
      <c r="D6485" s="10" t="str">
        <f t="shared" si="202"/>
        <v>7841395783Общественное, культурно-просветительное, отделение по кинопоказу "Заневский"</v>
      </c>
      <c r="E6485" s="10" t="s">
        <v>8424</v>
      </c>
      <c r="F6485" s="10" t="s">
        <v>2243</v>
      </c>
      <c r="G6485" s="10" t="s">
        <v>2428</v>
      </c>
      <c r="H6485" s="11" t="s">
        <v>2517</v>
      </c>
      <c r="I6485" s="2">
        <f t="shared" si="203"/>
        <v>5</v>
      </c>
      <c r="J6485" s="2" t="s">
        <v>11974</v>
      </c>
    </row>
    <row r="6486" spans="1:10" x14ac:dyDescent="0.25">
      <c r="A6486" s="12">
        <v>7841395783</v>
      </c>
      <c r="B6486" s="13" t="s">
        <v>8425</v>
      </c>
      <c r="C6486" s="13" t="str">
        <f>IF(B6486="","не указан"&amp;COUNTIF($A$3:$A6486,A6486),B6486)</f>
        <v>Общественное, культурно-просветительное, отделение по кинопоказу "Родина"</v>
      </c>
      <c r="D6486" s="10" t="str">
        <f t="shared" si="202"/>
        <v>7841395783Общественное, культурно-просветительное, отделение по кинопоказу "Родина"</v>
      </c>
      <c r="E6486" s="13"/>
      <c r="F6486" s="13" t="s">
        <v>2243</v>
      </c>
      <c r="G6486" s="13" t="s">
        <v>2428</v>
      </c>
      <c r="H6486" s="14" t="s">
        <v>2517</v>
      </c>
      <c r="I6486" s="2">
        <f t="shared" si="203"/>
        <v>4</v>
      </c>
      <c r="J6486" s="2" t="s">
        <v>11974</v>
      </c>
    </row>
    <row r="6487" spans="1:10" x14ac:dyDescent="0.25">
      <c r="A6487" s="9">
        <v>7841395783</v>
      </c>
      <c r="B6487" s="10" t="s">
        <v>8426</v>
      </c>
      <c r="C6487" s="13" t="str">
        <f>IF(B6487="","не указан"&amp;COUNTIF($A$3:$A6487,A6487),B6487)</f>
        <v>Общественное, культурно-просветительное, отделение по кинопоказу "Уран"</v>
      </c>
      <c r="D6487" s="10" t="str">
        <f t="shared" si="202"/>
        <v>7841395783Общественное, культурно-просветительное, отделение по кинопоказу "Уран"</v>
      </c>
      <c r="E6487" s="10"/>
      <c r="F6487" s="10" t="s">
        <v>2243</v>
      </c>
      <c r="G6487" s="10" t="s">
        <v>2428</v>
      </c>
      <c r="H6487" s="11" t="s">
        <v>2517</v>
      </c>
      <c r="I6487" s="2">
        <f t="shared" si="203"/>
        <v>3</v>
      </c>
      <c r="J6487" s="2" t="s">
        <v>11974</v>
      </c>
    </row>
    <row r="6488" spans="1:10" x14ac:dyDescent="0.25">
      <c r="A6488" s="12">
        <v>7841395783</v>
      </c>
      <c r="B6488" s="13" t="s">
        <v>8427</v>
      </c>
      <c r="C6488" s="13" t="str">
        <f>IF(B6488="","не указан"&amp;COUNTIF($A$3:$A6488,A6488),B6488)</f>
        <v>Общественное, культурно-просветительное, отделение по кинопоказу "Фильмофонд"</v>
      </c>
      <c r="D6488" s="10" t="str">
        <f t="shared" si="202"/>
        <v>7841395783Общественное, культурно-просветительное, отделение по кинопоказу "Фильмофонд"</v>
      </c>
      <c r="E6488" s="13" t="s">
        <v>8428</v>
      </c>
      <c r="F6488" s="13" t="s">
        <v>2243</v>
      </c>
      <c r="G6488" s="13" t="s">
        <v>2428</v>
      </c>
      <c r="H6488" s="14" t="s">
        <v>2517</v>
      </c>
      <c r="I6488" s="2">
        <f t="shared" si="203"/>
        <v>2</v>
      </c>
      <c r="J6488" s="2" t="s">
        <v>11974</v>
      </c>
    </row>
    <row r="6489" spans="1:10" x14ac:dyDescent="0.25">
      <c r="A6489" s="9">
        <v>7841395783</v>
      </c>
      <c r="B6489" s="10" t="s">
        <v>8429</v>
      </c>
      <c r="C6489" s="13" t="str">
        <f>IF(B6489="","не указан"&amp;COUNTIF($A$3:$A6489,A6489),B6489)</f>
        <v>Общественное, управленческо-административное</v>
      </c>
      <c r="D6489" s="10" t="str">
        <f t="shared" si="202"/>
        <v>7841395783Общественное, управленческо-административное</v>
      </c>
      <c r="E6489" s="10" t="s">
        <v>8430</v>
      </c>
      <c r="F6489" s="10" t="s">
        <v>2243</v>
      </c>
      <c r="G6489" s="10" t="s">
        <v>2428</v>
      </c>
      <c r="H6489" s="11" t="s">
        <v>2517</v>
      </c>
      <c r="I6489" s="2">
        <f t="shared" si="203"/>
        <v>1</v>
      </c>
      <c r="J6489" s="2" t="s">
        <v>11974</v>
      </c>
    </row>
    <row r="6490" spans="1:10" x14ac:dyDescent="0.25">
      <c r="A6490" s="12">
        <v>7841409683</v>
      </c>
      <c r="B6490" s="13"/>
      <c r="C6490" s="13" t="str">
        <f>IF(B6490="","не указан"&amp;COUNTIF($A$3:$A6490,A6490),B6490)</f>
        <v>не указан1</v>
      </c>
      <c r="D6490" s="10" t="str">
        <f t="shared" si="202"/>
        <v>7841409683не указан1</v>
      </c>
      <c r="E6490" s="13"/>
      <c r="F6490" s="13" t="s">
        <v>2243</v>
      </c>
      <c r="G6490" s="13" t="s">
        <v>2428</v>
      </c>
      <c r="H6490" s="14" t="s">
        <v>2534</v>
      </c>
      <c r="I6490" s="2">
        <f t="shared" si="203"/>
        <v>6</v>
      </c>
      <c r="J6490" s="2" t="s">
        <v>11974</v>
      </c>
    </row>
    <row r="6491" spans="1:10" x14ac:dyDescent="0.25">
      <c r="A6491" s="9">
        <v>7841409683</v>
      </c>
      <c r="B6491" s="10" t="s">
        <v>8527</v>
      </c>
      <c r="C6491" s="13" t="str">
        <f>IF(B6491="","не указан"&amp;COUNTIF($A$3:$A6491,A6491),B6491)</f>
        <v>Основные помещения театра</v>
      </c>
      <c r="D6491" s="10" t="str">
        <f t="shared" si="202"/>
        <v>7841409683Основные помещения театра</v>
      </c>
      <c r="E6491" s="10" t="s">
        <v>8528</v>
      </c>
      <c r="F6491" s="10" t="s">
        <v>2243</v>
      </c>
      <c r="G6491" s="10" t="s">
        <v>2428</v>
      </c>
      <c r="H6491" s="11" t="s">
        <v>2534</v>
      </c>
      <c r="I6491" s="2">
        <f t="shared" si="203"/>
        <v>5</v>
      </c>
      <c r="J6491" s="2" t="s">
        <v>11974</v>
      </c>
    </row>
    <row r="6492" spans="1:10" x14ac:dyDescent="0.25">
      <c r="A6492" s="12">
        <v>7841409683</v>
      </c>
      <c r="B6492" s="13"/>
      <c r="C6492" s="13" t="str">
        <f>IF(B6492="","не указан"&amp;COUNTIF($A$3:$A6492,A6492),B6492)</f>
        <v>не указан3</v>
      </c>
      <c r="D6492" s="10" t="str">
        <f t="shared" si="202"/>
        <v>7841409683не указан3</v>
      </c>
      <c r="E6492" s="13"/>
      <c r="F6492" s="13" t="s">
        <v>2243</v>
      </c>
      <c r="G6492" s="13" t="s">
        <v>2428</v>
      </c>
      <c r="H6492" s="14" t="s">
        <v>2534</v>
      </c>
      <c r="I6492" s="2">
        <f t="shared" si="203"/>
        <v>4</v>
      </c>
      <c r="J6492" s="2" t="s">
        <v>11974</v>
      </c>
    </row>
    <row r="6493" spans="1:10" x14ac:dyDescent="0.25">
      <c r="A6493" s="9">
        <v>7841409683</v>
      </c>
      <c r="B6493" s="10" t="s">
        <v>8946</v>
      </c>
      <c r="C6493" s="13" t="str">
        <f>IF(B6493="","не указан"&amp;COUNTIF($A$3:$A6493,A6493),B6493)</f>
        <v>Офис2</v>
      </c>
      <c r="D6493" s="10" t="str">
        <f t="shared" si="202"/>
        <v>7841409683Офис2</v>
      </c>
      <c r="E6493" s="10"/>
      <c r="F6493" s="10" t="s">
        <v>2243</v>
      </c>
      <c r="G6493" s="10" t="s">
        <v>2428</v>
      </c>
      <c r="H6493" s="11" t="s">
        <v>2534</v>
      </c>
      <c r="I6493" s="2">
        <f t="shared" si="203"/>
        <v>3</v>
      </c>
      <c r="J6493" s="2" t="s">
        <v>11974</v>
      </c>
    </row>
    <row r="6494" spans="1:10" x14ac:dyDescent="0.25">
      <c r="A6494" s="12">
        <v>7841409683</v>
      </c>
      <c r="B6494" s="13" t="s">
        <v>10014</v>
      </c>
      <c r="C6494" s="13" t="str">
        <f>IF(B6494="","не указан"&amp;COUNTIF($A$3:$A6494,A6494),B6494)</f>
        <v>Репетиционная</v>
      </c>
      <c r="D6494" s="10" t="str">
        <f t="shared" si="202"/>
        <v>7841409683Репетиционная</v>
      </c>
      <c r="E6494" s="13"/>
      <c r="F6494" s="13" t="s">
        <v>2243</v>
      </c>
      <c r="G6494" s="13" t="s">
        <v>2428</v>
      </c>
      <c r="H6494" s="14" t="s">
        <v>2534</v>
      </c>
      <c r="I6494" s="2">
        <f t="shared" si="203"/>
        <v>2</v>
      </c>
      <c r="J6494" s="2" t="s">
        <v>11974</v>
      </c>
    </row>
    <row r="6495" spans="1:10" x14ac:dyDescent="0.25">
      <c r="A6495" s="9">
        <v>7841409683</v>
      </c>
      <c r="B6495" s="13"/>
      <c r="C6495" s="13" t="str">
        <f>IF(B6495="","не указан"&amp;COUNTIF($A$3:$A6495,A6495),B6495)</f>
        <v>не указан6</v>
      </c>
      <c r="D6495" s="10" t="str">
        <f t="shared" si="202"/>
        <v>7841409683не указан6</v>
      </c>
      <c r="E6495" s="10"/>
      <c r="F6495" s="10" t="s">
        <v>2243</v>
      </c>
      <c r="G6495" s="10" t="s">
        <v>2428</v>
      </c>
      <c r="H6495" s="11" t="s">
        <v>2534</v>
      </c>
      <c r="I6495" s="2">
        <f t="shared" si="203"/>
        <v>1</v>
      </c>
      <c r="J6495" s="2" t="s">
        <v>11974</v>
      </c>
    </row>
    <row r="6496" spans="1:10" x14ac:dyDescent="0.25">
      <c r="A6496" s="12">
        <v>7841414193</v>
      </c>
      <c r="B6496" s="13" t="s">
        <v>7360</v>
      </c>
      <c r="C6496" s="13" t="str">
        <f>IF(B6496="","не указан"&amp;COUNTIF($A$3:$A6496,A6496),B6496)</f>
        <v>многофункциональный спортивный комплекс с игровым залом</v>
      </c>
      <c r="D6496" s="10" t="str">
        <f t="shared" si="202"/>
        <v>7841414193многофункциональный спортивный комплекс с игровым залом</v>
      </c>
      <c r="E6496" s="13" t="s">
        <v>7361</v>
      </c>
      <c r="F6496" s="13" t="s">
        <v>2243</v>
      </c>
      <c r="G6496" s="13" t="s">
        <v>2708</v>
      </c>
      <c r="H6496" s="14" t="s">
        <v>2718</v>
      </c>
      <c r="I6496" s="2">
        <f t="shared" si="203"/>
        <v>1</v>
      </c>
      <c r="J6496" s="2" t="s">
        <v>11974</v>
      </c>
    </row>
    <row r="6497" spans="1:10" x14ac:dyDescent="0.25">
      <c r="A6497" s="9">
        <v>7841492353</v>
      </c>
      <c r="B6497" s="10" t="s">
        <v>6397</v>
      </c>
      <c r="C6497" s="13" t="str">
        <f>IF(B6497="","не указан"&amp;COUNTIF($A$3:$A6497,A6497),B6497)</f>
        <v>Здание Комитета государственного финансового контроля Санкт-Петербурга</v>
      </c>
      <c r="D6497" s="10" t="str">
        <f t="shared" si="202"/>
        <v>7841492353Здание Комитета государственного финансового контроля Санкт-Петербурга</v>
      </c>
      <c r="E6497" s="10" t="s">
        <v>3253</v>
      </c>
      <c r="F6497" s="10" t="s">
        <v>2243</v>
      </c>
      <c r="G6497" s="10" t="s">
        <v>2271</v>
      </c>
      <c r="H6497" s="11" t="s">
        <v>2271</v>
      </c>
      <c r="I6497" s="2">
        <f t="shared" si="203"/>
        <v>1</v>
      </c>
      <c r="J6497" s="2" t="s">
        <v>11973</v>
      </c>
    </row>
    <row r="6498" spans="1:10" x14ac:dyDescent="0.25">
      <c r="A6498" s="12">
        <v>7841510147</v>
      </c>
      <c r="B6498" s="13"/>
      <c r="C6498" s="13" t="str">
        <f>IF(B6498="","не указан"&amp;COUNTIF($A$3:$A6498,A6498),B6498)</f>
        <v>не указан1</v>
      </c>
      <c r="D6498" s="10" t="str">
        <f t="shared" si="202"/>
        <v>7841510147не указан1</v>
      </c>
      <c r="E6498" s="13"/>
      <c r="F6498" s="13" t="s">
        <v>2243</v>
      </c>
      <c r="G6498" s="13" t="s">
        <v>2637</v>
      </c>
      <c r="H6498" s="14" t="s">
        <v>2639</v>
      </c>
      <c r="I6498" s="2">
        <f t="shared" si="203"/>
        <v>2</v>
      </c>
      <c r="J6498" s="2" t="s">
        <v>11974</v>
      </c>
    </row>
    <row r="6499" spans="1:10" x14ac:dyDescent="0.25">
      <c r="A6499" s="9">
        <v>7841510147</v>
      </c>
      <c r="B6499" s="10" t="s">
        <v>10059</v>
      </c>
      <c r="C6499" s="13" t="str">
        <f>IF(B6499="","не указан"&amp;COUNTIF($A$3:$A6499,A6499),B6499)</f>
        <v>Санкт-Петербург, Невский проспект, дом 11/2, литера А</v>
      </c>
      <c r="D6499" s="10" t="str">
        <f t="shared" si="202"/>
        <v>7841510147Санкт-Петербург, Невский проспект, дом 11/2, литера А</v>
      </c>
      <c r="E6499" s="10"/>
      <c r="F6499" s="10" t="s">
        <v>2243</v>
      </c>
      <c r="G6499" s="10" t="s">
        <v>2637</v>
      </c>
      <c r="H6499" s="11" t="s">
        <v>2639</v>
      </c>
      <c r="I6499" s="2">
        <f t="shared" si="203"/>
        <v>1</v>
      </c>
      <c r="J6499" s="2" t="s">
        <v>11974</v>
      </c>
    </row>
    <row r="6500" spans="1:10" x14ac:dyDescent="0.25">
      <c r="A6500" s="12">
        <v>7842005556</v>
      </c>
      <c r="B6500" s="13" t="s">
        <v>2856</v>
      </c>
      <c r="C6500" s="13" t="str">
        <f>IF(B6500="","не указан"&amp;COUNTIF($A$3:$A6500,A6500),B6500)</f>
        <v>27-Н</v>
      </c>
      <c r="D6500" s="10" t="str">
        <f t="shared" si="202"/>
        <v>784200555627-Н</v>
      </c>
      <c r="E6500" s="13"/>
      <c r="F6500" s="13" t="s">
        <v>2243</v>
      </c>
      <c r="G6500" s="13" t="s">
        <v>2417</v>
      </c>
      <c r="H6500" s="14" t="s">
        <v>2418</v>
      </c>
      <c r="I6500" s="2">
        <f t="shared" si="203"/>
        <v>2</v>
      </c>
      <c r="J6500" s="2" t="s">
        <v>11973</v>
      </c>
    </row>
    <row r="6501" spans="1:10" x14ac:dyDescent="0.25">
      <c r="A6501" s="9">
        <v>7842005556</v>
      </c>
      <c r="B6501" s="13"/>
      <c r="C6501" s="13" t="str">
        <f>IF(B6501="","не указан"&amp;COUNTIF($A$3:$A6501,A6501),B6501)</f>
        <v>не указан2</v>
      </c>
      <c r="D6501" s="10" t="str">
        <f t="shared" si="202"/>
        <v>7842005556не указан2</v>
      </c>
      <c r="E6501" s="10"/>
      <c r="F6501" s="10" t="s">
        <v>2243</v>
      </c>
      <c r="G6501" s="10" t="s">
        <v>2417</v>
      </c>
      <c r="H6501" s="11" t="s">
        <v>2418</v>
      </c>
      <c r="I6501" s="2">
        <f t="shared" si="203"/>
        <v>1</v>
      </c>
      <c r="J6501" s="2" t="s">
        <v>11973</v>
      </c>
    </row>
    <row r="6502" spans="1:10" x14ac:dyDescent="0.25">
      <c r="A6502" s="12">
        <v>7842005651</v>
      </c>
      <c r="B6502" s="13" t="s">
        <v>2984</v>
      </c>
      <c r="C6502" s="13" t="str">
        <f>IF(B6502="","не указан"&amp;COUNTIF($A$3:$A6502,A6502),B6502)</f>
        <v>Административное -1</v>
      </c>
      <c r="D6502" s="10" t="str">
        <f t="shared" si="202"/>
        <v>7842005651Административное -1</v>
      </c>
      <c r="E6502" s="13" t="s">
        <v>2985</v>
      </c>
      <c r="F6502" s="13" t="s">
        <v>2243</v>
      </c>
      <c r="G6502" s="13" t="s">
        <v>2283</v>
      </c>
      <c r="H6502" s="14" t="s">
        <v>2283</v>
      </c>
      <c r="I6502" s="2">
        <f t="shared" si="203"/>
        <v>15</v>
      </c>
      <c r="J6502" s="2" t="s">
        <v>11973</v>
      </c>
    </row>
    <row r="6503" spans="1:10" x14ac:dyDescent="0.25">
      <c r="A6503" s="9">
        <v>7842005651</v>
      </c>
      <c r="B6503" s="13"/>
      <c r="C6503" s="13" t="str">
        <f>IF(B6503="","не указан"&amp;COUNTIF($A$3:$A6503,A6503),B6503)</f>
        <v>не указан2</v>
      </c>
      <c r="D6503" s="10" t="str">
        <f t="shared" si="202"/>
        <v>7842005651не указан2</v>
      </c>
      <c r="E6503" s="10" t="s">
        <v>3031</v>
      </c>
      <c r="F6503" s="10" t="s">
        <v>2243</v>
      </c>
      <c r="G6503" s="10" t="s">
        <v>2283</v>
      </c>
      <c r="H6503" s="11" t="s">
        <v>2283</v>
      </c>
      <c r="I6503" s="2">
        <f t="shared" si="203"/>
        <v>14</v>
      </c>
      <c r="J6503" s="2" t="s">
        <v>11973</v>
      </c>
    </row>
    <row r="6504" spans="1:10" x14ac:dyDescent="0.25">
      <c r="A6504" s="12">
        <v>7842005651</v>
      </c>
      <c r="B6504" s="13"/>
      <c r="C6504" s="13" t="str">
        <f>IF(B6504="","не указан"&amp;COUNTIF($A$3:$A6504,A6504),B6504)</f>
        <v>не указан3</v>
      </c>
      <c r="D6504" s="10" t="str">
        <f t="shared" si="202"/>
        <v>7842005651не указан3</v>
      </c>
      <c r="E6504" s="13" t="s">
        <v>8329</v>
      </c>
      <c r="F6504" s="13" t="s">
        <v>2243</v>
      </c>
      <c r="G6504" s="13" t="s">
        <v>2283</v>
      </c>
      <c r="H6504" s="14" t="s">
        <v>2283</v>
      </c>
      <c r="I6504" s="2">
        <f t="shared" si="203"/>
        <v>13</v>
      </c>
      <c r="J6504" s="2" t="s">
        <v>11973</v>
      </c>
    </row>
    <row r="6505" spans="1:10" x14ac:dyDescent="0.25">
      <c r="A6505" s="9">
        <v>7842005651</v>
      </c>
      <c r="B6505" s="10" t="s">
        <v>8398</v>
      </c>
      <c r="C6505" s="13" t="str">
        <f>IF(B6505="","не указан"&amp;COUNTIF($A$3:$A6505,A6505),B6505)</f>
        <v>Общественное-1</v>
      </c>
      <c r="D6505" s="10" t="str">
        <f t="shared" si="202"/>
        <v>7842005651Общественное-1</v>
      </c>
      <c r="E6505" s="10" t="s">
        <v>8399</v>
      </c>
      <c r="F6505" s="10" t="s">
        <v>2243</v>
      </c>
      <c r="G6505" s="10" t="s">
        <v>2283</v>
      </c>
      <c r="H6505" s="11" t="s">
        <v>2283</v>
      </c>
      <c r="I6505" s="2">
        <f t="shared" si="203"/>
        <v>12</v>
      </c>
      <c r="J6505" s="2" t="s">
        <v>11973</v>
      </c>
    </row>
    <row r="6506" spans="1:10" x14ac:dyDescent="0.25">
      <c r="A6506" s="12">
        <v>7842005651</v>
      </c>
      <c r="B6506" s="13" t="s">
        <v>8400</v>
      </c>
      <c r="C6506" s="13" t="str">
        <f>IF(B6506="","не указан"&amp;COUNTIF($A$3:$A6506,A6506),B6506)</f>
        <v>Общественное-10</v>
      </c>
      <c r="D6506" s="10" t="str">
        <f t="shared" si="202"/>
        <v>7842005651Общественное-10</v>
      </c>
      <c r="E6506" s="13"/>
      <c r="F6506" s="13" t="s">
        <v>2243</v>
      </c>
      <c r="G6506" s="13" t="s">
        <v>2283</v>
      </c>
      <c r="H6506" s="14" t="s">
        <v>2283</v>
      </c>
      <c r="I6506" s="2">
        <f t="shared" si="203"/>
        <v>11</v>
      </c>
      <c r="J6506" s="2" t="s">
        <v>11973</v>
      </c>
    </row>
    <row r="6507" spans="1:10" x14ac:dyDescent="0.25">
      <c r="A6507" s="9">
        <v>7842005651</v>
      </c>
      <c r="B6507" s="10" t="s">
        <v>8401</v>
      </c>
      <c r="C6507" s="13" t="str">
        <f>IF(B6507="","не указан"&amp;COUNTIF($A$3:$A6507,A6507),B6507)</f>
        <v>Общественное-2</v>
      </c>
      <c r="D6507" s="10" t="str">
        <f t="shared" si="202"/>
        <v>7842005651Общественное-2</v>
      </c>
      <c r="E6507" s="10" t="s">
        <v>8402</v>
      </c>
      <c r="F6507" s="10" t="s">
        <v>2243</v>
      </c>
      <c r="G6507" s="10" t="s">
        <v>2283</v>
      </c>
      <c r="H6507" s="11" t="s">
        <v>2283</v>
      </c>
      <c r="I6507" s="2">
        <f t="shared" si="203"/>
        <v>10</v>
      </c>
      <c r="J6507" s="2" t="s">
        <v>11973</v>
      </c>
    </row>
    <row r="6508" spans="1:10" x14ac:dyDescent="0.25">
      <c r="A6508" s="12">
        <v>7842005651</v>
      </c>
      <c r="B6508" s="13" t="s">
        <v>8403</v>
      </c>
      <c r="C6508" s="13" t="str">
        <f>IF(B6508="","не указан"&amp;COUNTIF($A$3:$A6508,A6508),B6508)</f>
        <v>Общественное-3</v>
      </c>
      <c r="D6508" s="10" t="str">
        <f t="shared" si="202"/>
        <v>7842005651Общественное-3</v>
      </c>
      <c r="E6508" s="13" t="s">
        <v>8404</v>
      </c>
      <c r="F6508" s="13" t="s">
        <v>2243</v>
      </c>
      <c r="G6508" s="13" t="s">
        <v>2283</v>
      </c>
      <c r="H6508" s="14" t="s">
        <v>2283</v>
      </c>
      <c r="I6508" s="2">
        <f t="shared" si="203"/>
        <v>9</v>
      </c>
      <c r="J6508" s="2" t="s">
        <v>11973</v>
      </c>
    </row>
    <row r="6509" spans="1:10" x14ac:dyDescent="0.25">
      <c r="A6509" s="9">
        <v>7842005651</v>
      </c>
      <c r="B6509" s="10" t="s">
        <v>8405</v>
      </c>
      <c r="C6509" s="13" t="str">
        <f>IF(B6509="","не указан"&amp;COUNTIF($A$3:$A6509,A6509),B6509)</f>
        <v>Общественное-4</v>
      </c>
      <c r="D6509" s="10" t="str">
        <f t="shared" si="202"/>
        <v>7842005651Общественное-4</v>
      </c>
      <c r="E6509" s="10" t="s">
        <v>8406</v>
      </c>
      <c r="F6509" s="10" t="s">
        <v>2243</v>
      </c>
      <c r="G6509" s="10" t="s">
        <v>2283</v>
      </c>
      <c r="H6509" s="11" t="s">
        <v>2283</v>
      </c>
      <c r="I6509" s="2">
        <f t="shared" si="203"/>
        <v>8</v>
      </c>
      <c r="J6509" s="2" t="s">
        <v>11973</v>
      </c>
    </row>
    <row r="6510" spans="1:10" x14ac:dyDescent="0.25">
      <c r="A6510" s="12">
        <v>7842005651</v>
      </c>
      <c r="B6510" s="13" t="s">
        <v>8407</v>
      </c>
      <c r="C6510" s="13" t="str">
        <f>IF(B6510="","не указан"&amp;COUNTIF($A$3:$A6510,A6510),B6510)</f>
        <v>Общественное-5</v>
      </c>
      <c r="D6510" s="10" t="str">
        <f t="shared" si="202"/>
        <v>7842005651Общественное-5</v>
      </c>
      <c r="E6510" s="13" t="s">
        <v>8408</v>
      </c>
      <c r="F6510" s="13" t="s">
        <v>2243</v>
      </c>
      <c r="G6510" s="13" t="s">
        <v>2283</v>
      </c>
      <c r="H6510" s="14" t="s">
        <v>2283</v>
      </c>
      <c r="I6510" s="2">
        <f t="shared" si="203"/>
        <v>7</v>
      </c>
      <c r="J6510" s="2" t="s">
        <v>11973</v>
      </c>
    </row>
    <row r="6511" spans="1:10" x14ac:dyDescent="0.25">
      <c r="A6511" s="9">
        <v>7842005651</v>
      </c>
      <c r="B6511" s="10" t="s">
        <v>8409</v>
      </c>
      <c r="C6511" s="13" t="str">
        <f>IF(B6511="","не указан"&amp;COUNTIF($A$3:$A6511,A6511),B6511)</f>
        <v>Общественное-6</v>
      </c>
      <c r="D6511" s="10" t="str">
        <f t="shared" si="202"/>
        <v>7842005651Общественное-6</v>
      </c>
      <c r="E6511" s="10" t="s">
        <v>8410</v>
      </c>
      <c r="F6511" s="10" t="s">
        <v>2243</v>
      </c>
      <c r="G6511" s="10" t="s">
        <v>2283</v>
      </c>
      <c r="H6511" s="11" t="s">
        <v>2283</v>
      </c>
      <c r="I6511" s="2">
        <f t="shared" si="203"/>
        <v>6</v>
      </c>
      <c r="J6511" s="2" t="s">
        <v>11973</v>
      </c>
    </row>
    <row r="6512" spans="1:10" x14ac:dyDescent="0.25">
      <c r="A6512" s="12">
        <v>7842005651</v>
      </c>
      <c r="B6512" s="13" t="s">
        <v>8411</v>
      </c>
      <c r="C6512" s="13" t="str">
        <f>IF(B6512="","не указан"&amp;COUNTIF($A$3:$A6512,A6512),B6512)</f>
        <v>Общественное-7</v>
      </c>
      <c r="D6512" s="10" t="str">
        <f t="shared" si="202"/>
        <v>7842005651Общественное-7</v>
      </c>
      <c r="E6512" s="13" t="s">
        <v>8412</v>
      </c>
      <c r="F6512" s="13" t="s">
        <v>2243</v>
      </c>
      <c r="G6512" s="13" t="s">
        <v>2283</v>
      </c>
      <c r="H6512" s="14" t="s">
        <v>2283</v>
      </c>
      <c r="I6512" s="2">
        <f t="shared" si="203"/>
        <v>5</v>
      </c>
      <c r="J6512" s="2" t="s">
        <v>11973</v>
      </c>
    </row>
    <row r="6513" spans="1:10" x14ac:dyDescent="0.25">
      <c r="A6513" s="9">
        <v>7842005651</v>
      </c>
      <c r="B6513" s="10" t="s">
        <v>8413</v>
      </c>
      <c r="C6513" s="13" t="str">
        <f>IF(B6513="","не указан"&amp;COUNTIF($A$3:$A6513,A6513),B6513)</f>
        <v>Общественное-8</v>
      </c>
      <c r="D6513" s="10" t="str">
        <f t="shared" si="202"/>
        <v>7842005651Общественное-8</v>
      </c>
      <c r="E6513" s="10" t="s">
        <v>8414</v>
      </c>
      <c r="F6513" s="10" t="s">
        <v>2243</v>
      </c>
      <c r="G6513" s="10" t="s">
        <v>2283</v>
      </c>
      <c r="H6513" s="11" t="s">
        <v>2283</v>
      </c>
      <c r="I6513" s="2">
        <f t="shared" si="203"/>
        <v>4</v>
      </c>
      <c r="J6513" s="2" t="s">
        <v>11973</v>
      </c>
    </row>
    <row r="6514" spans="1:10" x14ac:dyDescent="0.25">
      <c r="A6514" s="12">
        <v>7842005651</v>
      </c>
      <c r="B6514" s="13" t="s">
        <v>8415</v>
      </c>
      <c r="C6514" s="13" t="str">
        <f>IF(B6514="","не указан"&amp;COUNTIF($A$3:$A6514,A6514),B6514)</f>
        <v>Общественное-9</v>
      </c>
      <c r="D6514" s="10" t="str">
        <f t="shared" si="202"/>
        <v>7842005651Общественное-9</v>
      </c>
      <c r="E6514" s="13"/>
      <c r="F6514" s="13" t="s">
        <v>2243</v>
      </c>
      <c r="G6514" s="13" t="s">
        <v>2283</v>
      </c>
      <c r="H6514" s="14" t="s">
        <v>2283</v>
      </c>
      <c r="I6514" s="2">
        <f t="shared" si="203"/>
        <v>3</v>
      </c>
      <c r="J6514" s="2" t="s">
        <v>11973</v>
      </c>
    </row>
    <row r="6515" spans="1:10" x14ac:dyDescent="0.25">
      <c r="A6515" s="9">
        <v>7842005651</v>
      </c>
      <c r="B6515" s="13"/>
      <c r="C6515" s="13" t="str">
        <f>IF(B6515="","не указан"&amp;COUNTIF($A$3:$A6515,A6515),B6515)</f>
        <v>не указан14</v>
      </c>
      <c r="D6515" s="10" t="str">
        <f t="shared" si="202"/>
        <v>7842005651не указан14</v>
      </c>
      <c r="E6515" s="10" t="s">
        <v>11103</v>
      </c>
      <c r="F6515" s="10" t="s">
        <v>2243</v>
      </c>
      <c r="G6515" s="10" t="s">
        <v>2283</v>
      </c>
      <c r="H6515" s="11" t="s">
        <v>2283</v>
      </c>
      <c r="I6515" s="2">
        <f t="shared" si="203"/>
        <v>2</v>
      </c>
      <c r="J6515" s="2" t="s">
        <v>11973</v>
      </c>
    </row>
    <row r="6516" spans="1:10" x14ac:dyDescent="0.25">
      <c r="A6516" s="12">
        <v>7842005651</v>
      </c>
      <c r="B6516" s="13" t="s">
        <v>11106</v>
      </c>
      <c r="C6516" s="13" t="str">
        <f>IF(B6516="","не указан"&amp;COUNTIF($A$3:$A6516,A6516),B6516)</f>
        <v>Управленческо-административное -1</v>
      </c>
      <c r="D6516" s="10" t="str">
        <f t="shared" si="202"/>
        <v>7842005651Управленческо-административное -1</v>
      </c>
      <c r="E6516" s="13" t="s">
        <v>11107</v>
      </c>
      <c r="F6516" s="13" t="s">
        <v>2243</v>
      </c>
      <c r="G6516" s="13" t="s">
        <v>2283</v>
      </c>
      <c r="H6516" s="14" t="s">
        <v>2283</v>
      </c>
      <c r="I6516" s="2">
        <f t="shared" si="203"/>
        <v>1</v>
      </c>
      <c r="J6516" s="2" t="s">
        <v>11973</v>
      </c>
    </row>
    <row r="6517" spans="1:10" x14ac:dyDescent="0.25">
      <c r="A6517" s="9">
        <v>7842005771</v>
      </c>
      <c r="B6517" s="10" t="s">
        <v>9817</v>
      </c>
      <c r="C6517" s="13" t="str">
        <f>IF(B6517="","не указан"&amp;COUNTIF($A$3:$A6517,A6517),B6517)</f>
        <v>Помещения в АДК "Невская Ратуша"</v>
      </c>
      <c r="D6517" s="10" t="str">
        <f t="shared" si="202"/>
        <v>7842005771Помещения в АДК "Невская Ратуша"</v>
      </c>
      <c r="E6517" s="10"/>
      <c r="F6517" s="10" t="s">
        <v>2243</v>
      </c>
      <c r="G6517" s="10" t="s">
        <v>2553</v>
      </c>
      <c r="H6517" s="11" t="s">
        <v>2553</v>
      </c>
      <c r="I6517" s="2">
        <f t="shared" si="203"/>
        <v>1</v>
      </c>
      <c r="J6517" s="2" t="s">
        <v>11973</v>
      </c>
    </row>
    <row r="6518" spans="1:10" x14ac:dyDescent="0.25">
      <c r="A6518" s="12">
        <v>7842006091</v>
      </c>
      <c r="B6518" s="13" t="s">
        <v>6645</v>
      </c>
      <c r="C6518" s="13" t="str">
        <f>IF(B6518="","не указан"&amp;COUNTIF($A$3:$A6518,A6518),B6518)</f>
        <v>здание школы д.62</v>
      </c>
      <c r="D6518" s="10" t="str">
        <f t="shared" si="202"/>
        <v>7842006091здание школы д.62</v>
      </c>
      <c r="E6518" s="13" t="s">
        <v>6646</v>
      </c>
      <c r="F6518" s="13" t="s">
        <v>16</v>
      </c>
      <c r="G6518" s="13" t="s">
        <v>2118</v>
      </c>
      <c r="H6518" s="14" t="s">
        <v>2215</v>
      </c>
      <c r="I6518" s="2">
        <f t="shared" si="203"/>
        <v>1</v>
      </c>
      <c r="J6518" s="2" t="s">
        <v>11974</v>
      </c>
    </row>
    <row r="6519" spans="1:10" x14ac:dyDescent="0.25">
      <c r="A6519" s="9">
        <v>7842013557</v>
      </c>
      <c r="B6519" s="13"/>
      <c r="C6519" s="13" t="str">
        <f>IF(B6519="","не указан"&amp;COUNTIF($A$3:$A6519,A6519),B6519)</f>
        <v>не указан1</v>
      </c>
      <c r="D6519" s="10" t="str">
        <f t="shared" si="202"/>
        <v>7842013557не указан1</v>
      </c>
      <c r="E6519" s="10"/>
      <c r="F6519" s="10" t="s">
        <v>2243</v>
      </c>
      <c r="G6519" s="10" t="s">
        <v>2251</v>
      </c>
      <c r="H6519" s="11" t="s">
        <v>2256</v>
      </c>
      <c r="I6519" s="2">
        <f t="shared" si="203"/>
        <v>3</v>
      </c>
      <c r="J6519" s="2" t="s">
        <v>11974</v>
      </c>
    </row>
    <row r="6520" spans="1:10" x14ac:dyDescent="0.25">
      <c r="A6520" s="12">
        <v>7842013557</v>
      </c>
      <c r="B6520" s="13"/>
      <c r="C6520" s="13" t="str">
        <f>IF(B6520="","не указан"&amp;COUNTIF($A$3:$A6520,A6520),B6520)</f>
        <v>не указан2</v>
      </c>
      <c r="D6520" s="10" t="str">
        <f t="shared" si="202"/>
        <v>7842013557не указан2</v>
      </c>
      <c r="E6520" s="13" t="s">
        <v>7657</v>
      </c>
      <c r="F6520" s="13" t="s">
        <v>2243</v>
      </c>
      <c r="G6520" s="13" t="s">
        <v>2251</v>
      </c>
      <c r="H6520" s="14" t="s">
        <v>2256</v>
      </c>
      <c r="I6520" s="2">
        <f t="shared" si="203"/>
        <v>2</v>
      </c>
      <c r="J6520" s="2" t="s">
        <v>11974</v>
      </c>
    </row>
    <row r="6521" spans="1:10" x14ac:dyDescent="0.25">
      <c r="A6521" s="9">
        <v>7842013557</v>
      </c>
      <c r="B6521" s="10" t="s">
        <v>11749</v>
      </c>
      <c r="C6521" s="13" t="str">
        <f>IF(B6521="","не указан"&amp;COUNTIF($A$3:$A6521,A6521),B6521)</f>
        <v>Часть нежилого здания</v>
      </c>
      <c r="D6521" s="10" t="str">
        <f t="shared" si="202"/>
        <v>7842013557Часть нежилого здания</v>
      </c>
      <c r="E6521" s="10" t="s">
        <v>11750</v>
      </c>
      <c r="F6521" s="10" t="s">
        <v>2243</v>
      </c>
      <c r="G6521" s="10" t="s">
        <v>2251</v>
      </c>
      <c r="H6521" s="11" t="s">
        <v>2256</v>
      </c>
      <c r="I6521" s="2">
        <f t="shared" si="203"/>
        <v>1</v>
      </c>
      <c r="J6521" s="2" t="s">
        <v>11974</v>
      </c>
    </row>
    <row r="6522" spans="1:10" x14ac:dyDescent="0.25">
      <c r="A6522" s="12">
        <v>7842019044</v>
      </c>
      <c r="B6522" s="13" t="s">
        <v>3074</v>
      </c>
      <c r="C6522" s="13" t="str">
        <f>IF(B6522="","не указан"&amp;COUNTIF($A$3:$A6522,A6522),B6522)</f>
        <v>Административное здание на Ивановской 36, к. 2, лит. Б</v>
      </c>
      <c r="D6522" s="10" t="str">
        <f t="shared" si="202"/>
        <v>7842019044Административное здание на Ивановской 36, к. 2, лит. Б</v>
      </c>
      <c r="E6522" s="13"/>
      <c r="F6522" s="13" t="s">
        <v>2243</v>
      </c>
      <c r="G6522" s="13" t="s">
        <v>2699</v>
      </c>
      <c r="H6522" s="14" t="s">
        <v>2702</v>
      </c>
      <c r="I6522" s="2">
        <f t="shared" si="203"/>
        <v>2</v>
      </c>
      <c r="J6522" s="2" t="s">
        <v>11974</v>
      </c>
    </row>
    <row r="6523" spans="1:10" x14ac:dyDescent="0.25">
      <c r="A6523" s="9">
        <v>7842019044</v>
      </c>
      <c r="B6523" s="10" t="s">
        <v>3075</v>
      </c>
      <c r="C6523" s="13" t="str">
        <f>IF(B6523="","не указан"&amp;COUNTIF($A$3:$A6523,A6523),B6523)</f>
        <v>Административное здание на Чайковского 22, лит.Е.</v>
      </c>
      <c r="D6523" s="10" t="str">
        <f t="shared" si="202"/>
        <v>7842019044Административное здание на Чайковского 22, лит.Е.</v>
      </c>
      <c r="E6523" s="10"/>
      <c r="F6523" s="10" t="s">
        <v>2243</v>
      </c>
      <c r="G6523" s="10" t="s">
        <v>2699</v>
      </c>
      <c r="H6523" s="11" t="s">
        <v>2702</v>
      </c>
      <c r="I6523" s="2">
        <f t="shared" si="203"/>
        <v>1</v>
      </c>
      <c r="J6523" s="2" t="s">
        <v>11974</v>
      </c>
    </row>
    <row r="6524" spans="1:10" x14ac:dyDescent="0.25">
      <c r="A6524" s="12">
        <v>7842029170</v>
      </c>
      <c r="B6524" s="13"/>
      <c r="C6524" s="13" t="str">
        <f>IF(B6524="","не указан"&amp;COUNTIF($A$3:$A6524,A6524),B6524)</f>
        <v>не указан1</v>
      </c>
      <c r="D6524" s="10" t="str">
        <f t="shared" si="202"/>
        <v>7842029170не указан1</v>
      </c>
      <c r="E6524" s="13" t="s">
        <v>2970</v>
      </c>
      <c r="F6524" s="13" t="s">
        <v>2243</v>
      </c>
      <c r="G6524" s="13" t="s">
        <v>2244</v>
      </c>
      <c r="H6524" s="14" t="s">
        <v>2247</v>
      </c>
      <c r="I6524" s="2">
        <f t="shared" si="203"/>
        <v>1</v>
      </c>
      <c r="J6524" s="2" t="s">
        <v>11974</v>
      </c>
    </row>
    <row r="6525" spans="1:10" x14ac:dyDescent="0.25">
      <c r="A6525" s="9">
        <v>7842140523</v>
      </c>
      <c r="B6525" s="10" t="s">
        <v>3122</v>
      </c>
      <c r="C6525" s="13" t="str">
        <f>IF(B6525="","не указан"&amp;COUNTIF($A$3:$A6525,A6525),B6525)</f>
        <v>административный и общественный деловой комплекса «Невская Ратуша»</v>
      </c>
      <c r="D6525" s="10" t="str">
        <f t="shared" si="202"/>
        <v>7842140523административный и общественный деловой комплекса «Невская Ратуша»</v>
      </c>
      <c r="E6525" s="10"/>
      <c r="F6525" s="10" t="s">
        <v>2243</v>
      </c>
      <c r="G6525" s="10" t="s">
        <v>2737</v>
      </c>
      <c r="H6525" s="11" t="s">
        <v>2737</v>
      </c>
      <c r="I6525" s="2">
        <f t="shared" si="203"/>
        <v>1</v>
      </c>
      <c r="J6525" s="2" t="s">
        <v>11973</v>
      </c>
    </row>
    <row r="6526" spans="1:10" x14ac:dyDescent="0.25">
      <c r="A6526" s="12">
        <v>7842144694</v>
      </c>
      <c r="B6526" s="13" t="s">
        <v>2805</v>
      </c>
      <c r="C6526" s="13" t="str">
        <f>IF(B6526="","не указан"&amp;COUNTIF($A$3:$A6526,A6526),B6526)</f>
        <v>1) Пункт приема граждан</v>
      </c>
      <c r="D6526" s="10" t="str">
        <f t="shared" si="202"/>
        <v>78421446941) Пункт приема граждан</v>
      </c>
      <c r="E6526" s="13"/>
      <c r="F6526" s="13" t="s">
        <v>2243</v>
      </c>
      <c r="G6526" s="13" t="s">
        <v>2265</v>
      </c>
      <c r="H6526" s="14" t="s">
        <v>2270</v>
      </c>
      <c r="I6526" s="2">
        <f t="shared" si="203"/>
        <v>24</v>
      </c>
      <c r="J6526" s="2" t="s">
        <v>11974</v>
      </c>
    </row>
    <row r="6527" spans="1:10" x14ac:dyDescent="0.25">
      <c r="A6527" s="9">
        <v>7842144694</v>
      </c>
      <c r="B6527" s="10" t="s">
        <v>2807</v>
      </c>
      <c r="C6527" s="13" t="str">
        <f>IF(B6527="","не указан"&amp;COUNTIF($A$3:$A6527,A6527),B6527)</f>
        <v>10) Пункт приема граждан</v>
      </c>
      <c r="D6527" s="10" t="str">
        <f t="shared" si="202"/>
        <v>784214469410) Пункт приема граждан</v>
      </c>
      <c r="E6527" s="10"/>
      <c r="F6527" s="10" t="s">
        <v>2243</v>
      </c>
      <c r="G6527" s="10" t="s">
        <v>2265</v>
      </c>
      <c r="H6527" s="11" t="s">
        <v>2270</v>
      </c>
      <c r="I6527" s="2">
        <f t="shared" si="203"/>
        <v>23</v>
      </c>
      <c r="J6527" s="2" t="s">
        <v>11974</v>
      </c>
    </row>
    <row r="6528" spans="1:10" x14ac:dyDescent="0.25">
      <c r="A6528" s="12">
        <v>7842144694</v>
      </c>
      <c r="B6528" s="13" t="s">
        <v>2808</v>
      </c>
      <c r="C6528" s="13" t="str">
        <f>IF(B6528="","не указан"&amp;COUNTIF($A$3:$A6528,A6528),B6528)</f>
        <v>11) Пункт приема граждан</v>
      </c>
      <c r="D6528" s="10" t="str">
        <f t="shared" si="202"/>
        <v>784214469411) Пункт приема граждан</v>
      </c>
      <c r="E6528" s="13"/>
      <c r="F6528" s="13" t="s">
        <v>2243</v>
      </c>
      <c r="G6528" s="13" t="s">
        <v>2265</v>
      </c>
      <c r="H6528" s="14" t="s">
        <v>2270</v>
      </c>
      <c r="I6528" s="2">
        <f t="shared" si="203"/>
        <v>22</v>
      </c>
      <c r="J6528" s="2" t="s">
        <v>11974</v>
      </c>
    </row>
    <row r="6529" spans="1:10" x14ac:dyDescent="0.25">
      <c r="A6529" s="9">
        <v>7842144694</v>
      </c>
      <c r="B6529" s="10" t="s">
        <v>2809</v>
      </c>
      <c r="C6529" s="13" t="str">
        <f>IF(B6529="","не указан"&amp;COUNTIF($A$3:$A6529,A6529),B6529)</f>
        <v>12) Пункт приема граждан</v>
      </c>
      <c r="D6529" s="10" t="str">
        <f t="shared" si="202"/>
        <v>784214469412) Пункт приема граждан</v>
      </c>
      <c r="E6529" s="10" t="s">
        <v>2810</v>
      </c>
      <c r="F6529" s="10" t="s">
        <v>2243</v>
      </c>
      <c r="G6529" s="10" t="s">
        <v>2265</v>
      </c>
      <c r="H6529" s="11" t="s">
        <v>2270</v>
      </c>
      <c r="I6529" s="2">
        <f t="shared" si="203"/>
        <v>21</v>
      </c>
      <c r="J6529" s="2" t="s">
        <v>11974</v>
      </c>
    </row>
    <row r="6530" spans="1:10" x14ac:dyDescent="0.25">
      <c r="A6530" s="12">
        <v>7842144694</v>
      </c>
      <c r="B6530" s="13" t="s">
        <v>2813</v>
      </c>
      <c r="C6530" s="13" t="str">
        <f>IF(B6530="","не указан"&amp;COUNTIF($A$3:$A6530,A6530),B6530)</f>
        <v>13) Пункт приема граждан</v>
      </c>
      <c r="D6530" s="10" t="str">
        <f t="shared" si="202"/>
        <v>784214469413) Пункт приема граждан</v>
      </c>
      <c r="E6530" s="13" t="s">
        <v>2814</v>
      </c>
      <c r="F6530" s="13" t="s">
        <v>2243</v>
      </c>
      <c r="G6530" s="13" t="s">
        <v>2265</v>
      </c>
      <c r="H6530" s="14" t="s">
        <v>2270</v>
      </c>
      <c r="I6530" s="2">
        <f t="shared" si="203"/>
        <v>20</v>
      </c>
      <c r="J6530" s="2" t="s">
        <v>11974</v>
      </c>
    </row>
    <row r="6531" spans="1:10" x14ac:dyDescent="0.25">
      <c r="A6531" s="9">
        <v>7842144694</v>
      </c>
      <c r="B6531" s="10" t="s">
        <v>2815</v>
      </c>
      <c r="C6531" s="13" t="str">
        <f>IF(B6531="","не указан"&amp;COUNTIF($A$3:$A6531,A6531),B6531)</f>
        <v>14) Пункт приема граждан</v>
      </c>
      <c r="D6531" s="10" t="str">
        <f t="shared" si="202"/>
        <v>784214469414) Пункт приема граждан</v>
      </c>
      <c r="E6531" s="10" t="s">
        <v>2816</v>
      </c>
      <c r="F6531" s="10" t="s">
        <v>2243</v>
      </c>
      <c r="G6531" s="10" t="s">
        <v>2265</v>
      </c>
      <c r="H6531" s="11" t="s">
        <v>2270</v>
      </c>
      <c r="I6531" s="2">
        <f t="shared" si="203"/>
        <v>19</v>
      </c>
      <c r="J6531" s="2" t="s">
        <v>11974</v>
      </c>
    </row>
    <row r="6532" spans="1:10" x14ac:dyDescent="0.25">
      <c r="A6532" s="12">
        <v>7842144694</v>
      </c>
      <c r="B6532" s="13" t="s">
        <v>2817</v>
      </c>
      <c r="C6532" s="13" t="str">
        <f>IF(B6532="","не указан"&amp;COUNTIF($A$3:$A6532,A6532),B6532)</f>
        <v>15) Пункт приема граждан</v>
      </c>
      <c r="D6532" s="10" t="str">
        <f t="shared" ref="D6532:D6595" si="204">A6532&amp;C6532</f>
        <v>784214469415) Пункт приема граждан</v>
      </c>
      <c r="E6532" s="13"/>
      <c r="F6532" s="13" t="s">
        <v>2243</v>
      </c>
      <c r="G6532" s="13" t="s">
        <v>2265</v>
      </c>
      <c r="H6532" s="14" t="s">
        <v>2270</v>
      </c>
      <c r="I6532" s="2">
        <f t="shared" ref="I6532:I6595" si="205">COUNTIF(A6532:A13263,A6532)</f>
        <v>18</v>
      </c>
      <c r="J6532" s="2" t="s">
        <v>11974</v>
      </c>
    </row>
    <row r="6533" spans="1:10" x14ac:dyDescent="0.25">
      <c r="A6533" s="9">
        <v>7842144694</v>
      </c>
      <c r="B6533" s="10" t="s">
        <v>2818</v>
      </c>
      <c r="C6533" s="13" t="str">
        <f>IF(B6533="","не указан"&amp;COUNTIF($A$3:$A6533,A6533),B6533)</f>
        <v>16) Пункт приема граждан</v>
      </c>
      <c r="D6533" s="10" t="str">
        <f t="shared" si="204"/>
        <v>784214469416) Пункт приема граждан</v>
      </c>
      <c r="E6533" s="10"/>
      <c r="F6533" s="10" t="s">
        <v>2243</v>
      </c>
      <c r="G6533" s="10" t="s">
        <v>2265</v>
      </c>
      <c r="H6533" s="11" t="s">
        <v>2270</v>
      </c>
      <c r="I6533" s="2">
        <f t="shared" si="205"/>
        <v>17</v>
      </c>
      <c r="J6533" s="2" t="s">
        <v>11974</v>
      </c>
    </row>
    <row r="6534" spans="1:10" x14ac:dyDescent="0.25">
      <c r="A6534" s="12">
        <v>7842144694</v>
      </c>
      <c r="B6534" s="13" t="s">
        <v>2819</v>
      </c>
      <c r="C6534" s="13" t="str">
        <f>IF(B6534="","не указан"&amp;COUNTIF($A$3:$A6534,A6534),B6534)</f>
        <v>17) Пункт приема граждан</v>
      </c>
      <c r="D6534" s="10" t="str">
        <f t="shared" si="204"/>
        <v>784214469417) Пункт приема граждан</v>
      </c>
      <c r="E6534" s="13"/>
      <c r="F6534" s="13" t="s">
        <v>2243</v>
      </c>
      <c r="G6534" s="13" t="s">
        <v>2265</v>
      </c>
      <c r="H6534" s="14" t="s">
        <v>2270</v>
      </c>
      <c r="I6534" s="2">
        <f t="shared" si="205"/>
        <v>16</v>
      </c>
      <c r="J6534" s="2" t="s">
        <v>11974</v>
      </c>
    </row>
    <row r="6535" spans="1:10" x14ac:dyDescent="0.25">
      <c r="A6535" s="9">
        <v>7842144694</v>
      </c>
      <c r="B6535" s="10" t="s">
        <v>2820</v>
      </c>
      <c r="C6535" s="13" t="str">
        <f>IF(B6535="","не указан"&amp;COUNTIF($A$3:$A6535,A6535),B6535)</f>
        <v>18) Пункт приема граждан</v>
      </c>
      <c r="D6535" s="10" t="str">
        <f t="shared" si="204"/>
        <v>784214469418) Пункт приема граждан</v>
      </c>
      <c r="E6535" s="10"/>
      <c r="F6535" s="10" t="s">
        <v>2243</v>
      </c>
      <c r="G6535" s="10" t="s">
        <v>2265</v>
      </c>
      <c r="H6535" s="11" t="s">
        <v>2270</v>
      </c>
      <c r="I6535" s="2">
        <f t="shared" si="205"/>
        <v>15</v>
      </c>
      <c r="J6535" s="2" t="s">
        <v>11974</v>
      </c>
    </row>
    <row r="6536" spans="1:10" x14ac:dyDescent="0.25">
      <c r="A6536" s="12">
        <v>7842144694</v>
      </c>
      <c r="B6536" s="13" t="s">
        <v>2821</v>
      </c>
      <c r="C6536" s="13" t="str">
        <f>IF(B6536="","не указан"&amp;COUNTIF($A$3:$A6536,A6536),B6536)</f>
        <v>19) Пункт приема граждан</v>
      </c>
      <c r="D6536" s="10" t="str">
        <f t="shared" si="204"/>
        <v>784214469419) Пункт приема граждан</v>
      </c>
      <c r="E6536" s="13"/>
      <c r="F6536" s="13" t="s">
        <v>2243</v>
      </c>
      <c r="G6536" s="13" t="s">
        <v>2265</v>
      </c>
      <c r="H6536" s="14" t="s">
        <v>2270</v>
      </c>
      <c r="I6536" s="2">
        <f t="shared" si="205"/>
        <v>14</v>
      </c>
      <c r="J6536" s="2" t="s">
        <v>11974</v>
      </c>
    </row>
    <row r="6537" spans="1:10" x14ac:dyDescent="0.25">
      <c r="A6537" s="9">
        <v>7842144694</v>
      </c>
      <c r="B6537" s="10" t="s">
        <v>2850</v>
      </c>
      <c r="C6537" s="13" t="str">
        <f>IF(B6537="","не указан"&amp;COUNTIF($A$3:$A6537,A6537),B6537)</f>
        <v>2) Пункт приема граждан</v>
      </c>
      <c r="D6537" s="10" t="str">
        <f t="shared" si="204"/>
        <v>78421446942) Пункт приема граждан</v>
      </c>
      <c r="E6537" s="10"/>
      <c r="F6537" s="10" t="s">
        <v>2243</v>
      </c>
      <c r="G6537" s="10" t="s">
        <v>2265</v>
      </c>
      <c r="H6537" s="11" t="s">
        <v>2270</v>
      </c>
      <c r="I6537" s="2">
        <f t="shared" si="205"/>
        <v>13</v>
      </c>
      <c r="J6537" s="2" t="s">
        <v>11974</v>
      </c>
    </row>
    <row r="6538" spans="1:10" x14ac:dyDescent="0.25">
      <c r="A6538" s="12">
        <v>7842144694</v>
      </c>
      <c r="B6538" s="13" t="s">
        <v>2851</v>
      </c>
      <c r="C6538" s="13" t="str">
        <f>IF(B6538="","не указан"&amp;COUNTIF($A$3:$A6538,A6538),B6538)</f>
        <v>20) Пункт приема граждан</v>
      </c>
      <c r="D6538" s="10" t="str">
        <f t="shared" si="204"/>
        <v>784214469420) Пункт приема граждан</v>
      </c>
      <c r="E6538" s="13"/>
      <c r="F6538" s="13" t="s">
        <v>2243</v>
      </c>
      <c r="G6538" s="13" t="s">
        <v>2265</v>
      </c>
      <c r="H6538" s="14" t="s">
        <v>2270</v>
      </c>
      <c r="I6538" s="2">
        <f t="shared" si="205"/>
        <v>12</v>
      </c>
      <c r="J6538" s="2" t="s">
        <v>11974</v>
      </c>
    </row>
    <row r="6539" spans="1:10" x14ac:dyDescent="0.25">
      <c r="A6539" s="9">
        <v>7842144694</v>
      </c>
      <c r="B6539" s="10" t="s">
        <v>2852</v>
      </c>
      <c r="C6539" s="13" t="str">
        <f>IF(B6539="","не указан"&amp;COUNTIF($A$3:$A6539,A6539),B6539)</f>
        <v>21) Пункт приема граждан</v>
      </c>
      <c r="D6539" s="10" t="str">
        <f t="shared" si="204"/>
        <v>784214469421) Пункт приема граждан</v>
      </c>
      <c r="E6539" s="10"/>
      <c r="F6539" s="10" t="s">
        <v>2243</v>
      </c>
      <c r="G6539" s="10" t="s">
        <v>2265</v>
      </c>
      <c r="H6539" s="11" t="s">
        <v>2270</v>
      </c>
      <c r="I6539" s="2">
        <f t="shared" si="205"/>
        <v>11</v>
      </c>
      <c r="J6539" s="2" t="s">
        <v>11974</v>
      </c>
    </row>
    <row r="6540" spans="1:10" x14ac:dyDescent="0.25">
      <c r="A6540" s="12">
        <v>7842144694</v>
      </c>
      <c r="B6540" s="13" t="s">
        <v>2853</v>
      </c>
      <c r="C6540" s="13" t="str">
        <f>IF(B6540="","не указан"&amp;COUNTIF($A$3:$A6540,A6540),B6540)</f>
        <v>22) Пункт приема граждан</v>
      </c>
      <c r="D6540" s="10" t="str">
        <f t="shared" si="204"/>
        <v>784214469422) Пункт приема граждан</v>
      </c>
      <c r="E6540" s="13"/>
      <c r="F6540" s="13" t="s">
        <v>2243</v>
      </c>
      <c r="G6540" s="13" t="s">
        <v>2265</v>
      </c>
      <c r="H6540" s="14" t="s">
        <v>2270</v>
      </c>
      <c r="I6540" s="2">
        <f t="shared" si="205"/>
        <v>10</v>
      </c>
      <c r="J6540" s="2" t="s">
        <v>11974</v>
      </c>
    </row>
    <row r="6541" spans="1:10" x14ac:dyDescent="0.25">
      <c r="A6541" s="9">
        <v>7842144694</v>
      </c>
      <c r="B6541" s="10" t="s">
        <v>2854</v>
      </c>
      <c r="C6541" s="13" t="str">
        <f>IF(B6541="","не указан"&amp;COUNTIF($A$3:$A6541,A6541),B6541)</f>
        <v>23) Пункт приема граждан</v>
      </c>
      <c r="D6541" s="10" t="str">
        <f t="shared" si="204"/>
        <v>784214469423) Пункт приема граждан</v>
      </c>
      <c r="E6541" s="10"/>
      <c r="F6541" s="10" t="s">
        <v>2243</v>
      </c>
      <c r="G6541" s="10" t="s">
        <v>2265</v>
      </c>
      <c r="H6541" s="11" t="s">
        <v>2270</v>
      </c>
      <c r="I6541" s="2">
        <f t="shared" si="205"/>
        <v>9</v>
      </c>
      <c r="J6541" s="2" t="s">
        <v>11974</v>
      </c>
    </row>
    <row r="6542" spans="1:10" x14ac:dyDescent="0.25">
      <c r="A6542" s="12">
        <v>7842144694</v>
      </c>
      <c r="B6542" s="13" t="s">
        <v>2855</v>
      </c>
      <c r="C6542" s="13" t="str">
        <f>IF(B6542="","не указан"&amp;COUNTIF($A$3:$A6542,A6542),B6542)</f>
        <v>24) Пункт приема граждан</v>
      </c>
      <c r="D6542" s="10" t="str">
        <f t="shared" si="204"/>
        <v>784214469424) Пункт приема граждан</v>
      </c>
      <c r="E6542" s="13"/>
      <c r="F6542" s="13" t="s">
        <v>2243</v>
      </c>
      <c r="G6542" s="13" t="s">
        <v>2265</v>
      </c>
      <c r="H6542" s="14" t="s">
        <v>2270</v>
      </c>
      <c r="I6542" s="2">
        <f t="shared" si="205"/>
        <v>8</v>
      </c>
      <c r="J6542" s="2" t="s">
        <v>11974</v>
      </c>
    </row>
    <row r="6543" spans="1:10" x14ac:dyDescent="0.25">
      <c r="A6543" s="9">
        <v>7842144694</v>
      </c>
      <c r="B6543" s="10" t="s">
        <v>2864</v>
      </c>
      <c r="C6543" s="13" t="str">
        <f>IF(B6543="","не указан"&amp;COUNTIF($A$3:$A6543,A6543),B6543)</f>
        <v>3) Пункт приема граждан</v>
      </c>
      <c r="D6543" s="10" t="str">
        <f t="shared" si="204"/>
        <v>78421446943) Пункт приема граждан</v>
      </c>
      <c r="E6543" s="10" t="s">
        <v>2865</v>
      </c>
      <c r="F6543" s="10" t="s">
        <v>2243</v>
      </c>
      <c r="G6543" s="10" t="s">
        <v>2265</v>
      </c>
      <c r="H6543" s="11" t="s">
        <v>2270</v>
      </c>
      <c r="I6543" s="2">
        <f t="shared" si="205"/>
        <v>7</v>
      </c>
      <c r="J6543" s="2" t="s">
        <v>11974</v>
      </c>
    </row>
    <row r="6544" spans="1:10" x14ac:dyDescent="0.25">
      <c r="A6544" s="12">
        <v>7842144694</v>
      </c>
      <c r="B6544" s="13" t="s">
        <v>2870</v>
      </c>
      <c r="C6544" s="13" t="str">
        <f>IF(B6544="","не указан"&amp;COUNTIF($A$3:$A6544,A6544),B6544)</f>
        <v>4) Пункт приема граждан</v>
      </c>
      <c r="D6544" s="10" t="str">
        <f t="shared" si="204"/>
        <v>78421446944) Пункт приема граждан</v>
      </c>
      <c r="E6544" s="13"/>
      <c r="F6544" s="13" t="s">
        <v>2243</v>
      </c>
      <c r="G6544" s="13" t="s">
        <v>2265</v>
      </c>
      <c r="H6544" s="14" t="s">
        <v>2270</v>
      </c>
      <c r="I6544" s="2">
        <f t="shared" si="205"/>
        <v>6</v>
      </c>
      <c r="J6544" s="2" t="s">
        <v>11974</v>
      </c>
    </row>
    <row r="6545" spans="1:10" x14ac:dyDescent="0.25">
      <c r="A6545" s="9">
        <v>7842144694</v>
      </c>
      <c r="B6545" s="10" t="s">
        <v>2875</v>
      </c>
      <c r="C6545" s="13" t="str">
        <f>IF(B6545="","не указан"&amp;COUNTIF($A$3:$A6545,A6545),B6545)</f>
        <v>5) Пункт приема граждан</v>
      </c>
      <c r="D6545" s="10" t="str">
        <f t="shared" si="204"/>
        <v>78421446945) Пункт приема граждан</v>
      </c>
      <c r="E6545" s="10"/>
      <c r="F6545" s="10" t="s">
        <v>2243</v>
      </c>
      <c r="G6545" s="10" t="s">
        <v>2265</v>
      </c>
      <c r="H6545" s="11" t="s">
        <v>2270</v>
      </c>
      <c r="I6545" s="2">
        <f t="shared" si="205"/>
        <v>5</v>
      </c>
      <c r="J6545" s="2" t="s">
        <v>11974</v>
      </c>
    </row>
    <row r="6546" spans="1:10" x14ac:dyDescent="0.25">
      <c r="A6546" s="12">
        <v>7842144694</v>
      </c>
      <c r="B6546" s="13" t="s">
        <v>2884</v>
      </c>
      <c r="C6546" s="13" t="str">
        <f>IF(B6546="","не указан"&amp;COUNTIF($A$3:$A6546,A6546),B6546)</f>
        <v>6) Пункт приема граждан</v>
      </c>
      <c r="D6546" s="10" t="str">
        <f t="shared" si="204"/>
        <v>78421446946) Пункт приема граждан</v>
      </c>
      <c r="E6546" s="13"/>
      <c r="F6546" s="13" t="s">
        <v>2243</v>
      </c>
      <c r="G6546" s="13" t="s">
        <v>2265</v>
      </c>
      <c r="H6546" s="14" t="s">
        <v>2270</v>
      </c>
      <c r="I6546" s="2">
        <f t="shared" si="205"/>
        <v>4</v>
      </c>
      <c r="J6546" s="2" t="s">
        <v>11974</v>
      </c>
    </row>
    <row r="6547" spans="1:10" x14ac:dyDescent="0.25">
      <c r="A6547" s="9">
        <v>7842144694</v>
      </c>
      <c r="B6547" s="10" t="s">
        <v>2885</v>
      </c>
      <c r="C6547" s="13" t="str">
        <f>IF(B6547="","не указан"&amp;COUNTIF($A$3:$A6547,A6547),B6547)</f>
        <v>7) Пункт приема граждан</v>
      </c>
      <c r="D6547" s="10" t="str">
        <f t="shared" si="204"/>
        <v>78421446947) Пункт приема граждан</v>
      </c>
      <c r="E6547" s="10"/>
      <c r="F6547" s="10" t="s">
        <v>2243</v>
      </c>
      <c r="G6547" s="10" t="s">
        <v>2265</v>
      </c>
      <c r="H6547" s="11" t="s">
        <v>2270</v>
      </c>
      <c r="I6547" s="2">
        <f t="shared" si="205"/>
        <v>3</v>
      </c>
      <c r="J6547" s="2" t="s">
        <v>11974</v>
      </c>
    </row>
    <row r="6548" spans="1:10" x14ac:dyDescent="0.25">
      <c r="A6548" s="12">
        <v>7842144694</v>
      </c>
      <c r="B6548" s="13" t="s">
        <v>2886</v>
      </c>
      <c r="C6548" s="13" t="str">
        <f>IF(B6548="","не указан"&amp;COUNTIF($A$3:$A6548,A6548),B6548)</f>
        <v>8) Пункт приема граждан</v>
      </c>
      <c r="D6548" s="10" t="str">
        <f t="shared" si="204"/>
        <v>78421446948) Пункт приема граждан</v>
      </c>
      <c r="E6548" s="13"/>
      <c r="F6548" s="13" t="s">
        <v>2243</v>
      </c>
      <c r="G6548" s="13" t="s">
        <v>2265</v>
      </c>
      <c r="H6548" s="14" t="s">
        <v>2270</v>
      </c>
      <c r="I6548" s="2">
        <f t="shared" si="205"/>
        <v>2</v>
      </c>
      <c r="J6548" s="2" t="s">
        <v>11974</v>
      </c>
    </row>
    <row r="6549" spans="1:10" x14ac:dyDescent="0.25">
      <c r="A6549" s="9">
        <v>7842144694</v>
      </c>
      <c r="B6549" s="10" t="s">
        <v>2887</v>
      </c>
      <c r="C6549" s="13" t="str">
        <f>IF(B6549="","не указан"&amp;COUNTIF($A$3:$A6549,A6549),B6549)</f>
        <v>9) Пункт приема граждан</v>
      </c>
      <c r="D6549" s="10" t="str">
        <f t="shared" si="204"/>
        <v>78421446949) Пункт приема граждан</v>
      </c>
      <c r="E6549" s="10"/>
      <c r="F6549" s="10" t="s">
        <v>2243</v>
      </c>
      <c r="G6549" s="10" t="s">
        <v>2265</v>
      </c>
      <c r="H6549" s="11" t="s">
        <v>2270</v>
      </c>
      <c r="I6549" s="2">
        <f t="shared" si="205"/>
        <v>1</v>
      </c>
      <c r="J6549" s="2" t="s">
        <v>11974</v>
      </c>
    </row>
    <row r="6550" spans="1:10" x14ac:dyDescent="0.25">
      <c r="A6550" s="12">
        <v>7842150088</v>
      </c>
      <c r="B6550" s="13"/>
      <c r="C6550" s="13" t="str">
        <f>IF(B6550="","не указан"&amp;COUNTIF($A$3:$A6550,A6550),B6550)</f>
        <v>не указан1</v>
      </c>
      <c r="D6550" s="10" t="str">
        <f t="shared" si="204"/>
        <v>7842150088не указан1</v>
      </c>
      <c r="E6550" s="13"/>
      <c r="F6550" s="13" t="s">
        <v>2243</v>
      </c>
      <c r="G6550" s="13" t="s">
        <v>2740</v>
      </c>
      <c r="H6550" s="14" t="s">
        <v>2741</v>
      </c>
      <c r="I6550" s="2">
        <f t="shared" si="205"/>
        <v>1</v>
      </c>
      <c r="J6550" s="2" t="s">
        <v>11973</v>
      </c>
    </row>
    <row r="6551" spans="1:10" x14ac:dyDescent="0.25">
      <c r="A6551" s="9">
        <v>7842167518</v>
      </c>
      <c r="B6551" s="13"/>
      <c r="C6551" s="13" t="str">
        <f>IF(B6551="","не указан"&amp;COUNTIF($A$3:$A6551,A6551),B6551)</f>
        <v>не указан1</v>
      </c>
      <c r="D6551" s="10" t="str">
        <f t="shared" si="204"/>
        <v>7842167518не указан1</v>
      </c>
      <c r="E6551" s="10"/>
      <c r="F6551" s="10" t="s">
        <v>2243</v>
      </c>
      <c r="G6551" s="10" t="s">
        <v>2737</v>
      </c>
      <c r="H6551" s="11" t="s">
        <v>2738</v>
      </c>
      <c r="I6551" s="2">
        <f t="shared" si="205"/>
        <v>1</v>
      </c>
      <c r="J6551" s="2" t="s">
        <v>11974</v>
      </c>
    </row>
    <row r="6552" spans="1:10" x14ac:dyDescent="0.25">
      <c r="A6552" s="12">
        <v>7842180565</v>
      </c>
      <c r="B6552" s="13" t="s">
        <v>2806</v>
      </c>
      <c r="C6552" s="13" t="str">
        <f>IF(B6552="","не указан"&amp;COUNTIF($A$3:$A6552,A6552),B6552)</f>
        <v>10-я линия ВО д 55</v>
      </c>
      <c r="D6552" s="10" t="str">
        <f t="shared" si="204"/>
        <v>784218056510-я линия ВО д 55</v>
      </c>
      <c r="E6552" s="13"/>
      <c r="F6552" s="13" t="s">
        <v>2243</v>
      </c>
      <c r="G6552" s="13" t="s">
        <v>2565</v>
      </c>
      <c r="H6552" s="14" t="s">
        <v>2578</v>
      </c>
      <c r="I6552" s="2">
        <f t="shared" si="205"/>
        <v>1</v>
      </c>
      <c r="J6552" s="2" t="s">
        <v>11974</v>
      </c>
    </row>
    <row r="6553" spans="1:10" x14ac:dyDescent="0.25">
      <c r="A6553" s="9">
        <v>7842301428</v>
      </c>
      <c r="B6553" s="10" t="s">
        <v>5611</v>
      </c>
      <c r="C6553" s="13" t="str">
        <f>IF(B6553="","не указан"&amp;COUNTIF($A$3:$A6553,A6553),B6553)</f>
        <v>Дом ночного пребывания для лиц БОМЖ</v>
      </c>
      <c r="D6553" s="10" t="str">
        <f t="shared" si="204"/>
        <v>7842301428Дом ночного пребывания для лиц БОМЖ</v>
      </c>
      <c r="E6553" s="10" t="s">
        <v>5612</v>
      </c>
      <c r="F6553" s="10" t="s">
        <v>16</v>
      </c>
      <c r="G6553" s="10" t="s">
        <v>2118</v>
      </c>
      <c r="H6553" s="11" t="s">
        <v>2227</v>
      </c>
      <c r="I6553" s="2">
        <f t="shared" si="205"/>
        <v>9</v>
      </c>
      <c r="J6553" s="2" t="s">
        <v>11974</v>
      </c>
    </row>
    <row r="6554" spans="1:10" x14ac:dyDescent="0.25">
      <c r="A6554" s="12">
        <v>7842301428</v>
      </c>
      <c r="B6554" s="13" t="s">
        <v>8730</v>
      </c>
      <c r="C6554" s="13" t="str">
        <f>IF(B6554="","не указан"&amp;COUNTIF($A$3:$A6554,A6554),B6554)</f>
        <v>Отделение по обслуживанию граждан, проживающих в жилых помещениях специализированного жилого фонда</v>
      </c>
      <c r="D6554" s="10" t="str">
        <f t="shared" si="204"/>
        <v>7842301428Отделение по обслуживанию граждан, проживающих в жилых помещениях специализированного жилого фонда</v>
      </c>
      <c r="E6554" s="13"/>
      <c r="F6554" s="13" t="s">
        <v>16</v>
      </c>
      <c r="G6554" s="13" t="s">
        <v>2118</v>
      </c>
      <c r="H6554" s="14" t="s">
        <v>2227</v>
      </c>
      <c r="I6554" s="2">
        <f t="shared" si="205"/>
        <v>8</v>
      </c>
      <c r="J6554" s="2" t="s">
        <v>11974</v>
      </c>
    </row>
    <row r="6555" spans="1:10" x14ac:dyDescent="0.25">
      <c r="A6555" s="9">
        <v>7842301428</v>
      </c>
      <c r="B6555" s="10" t="s">
        <v>8781</v>
      </c>
      <c r="C6555" s="13" t="str">
        <f>IF(B6555="","не указан"&amp;COUNTIF($A$3:$A6555,A6555),B6555)</f>
        <v>Отделение социальной реабилитации</v>
      </c>
      <c r="D6555" s="10" t="str">
        <f t="shared" si="204"/>
        <v>7842301428Отделение социальной реабилитации</v>
      </c>
      <c r="E6555" s="10"/>
      <c r="F6555" s="10" t="s">
        <v>16</v>
      </c>
      <c r="G6555" s="10" t="s">
        <v>2118</v>
      </c>
      <c r="H6555" s="11" t="s">
        <v>2227</v>
      </c>
      <c r="I6555" s="2">
        <f t="shared" si="205"/>
        <v>7</v>
      </c>
      <c r="J6555" s="2" t="s">
        <v>11974</v>
      </c>
    </row>
    <row r="6556" spans="1:10" x14ac:dyDescent="0.25">
      <c r="A6556" s="12">
        <v>7842301428</v>
      </c>
      <c r="B6556" s="13" t="s">
        <v>8788</v>
      </c>
      <c r="C6556" s="13" t="str">
        <f>IF(B6556="","не указан"&amp;COUNTIF($A$3:$A6556,A6556),B6556)</f>
        <v>Отделение срочного социального обслуживания №2</v>
      </c>
      <c r="D6556" s="10" t="str">
        <f t="shared" si="204"/>
        <v>7842301428Отделение срочного социального обслуживания №2</v>
      </c>
      <c r="E6556" s="13"/>
      <c r="F6556" s="13" t="s">
        <v>16</v>
      </c>
      <c r="G6556" s="13" t="s">
        <v>2118</v>
      </c>
      <c r="H6556" s="14" t="s">
        <v>2227</v>
      </c>
      <c r="I6556" s="2">
        <f t="shared" si="205"/>
        <v>6</v>
      </c>
      <c r="J6556" s="2" t="s">
        <v>11974</v>
      </c>
    </row>
    <row r="6557" spans="1:10" x14ac:dyDescent="0.25">
      <c r="A6557" s="9">
        <v>7842301428</v>
      </c>
      <c r="B6557" s="10" t="s">
        <v>8808</v>
      </c>
      <c r="C6557" s="13" t="str">
        <f>IF(B6557="","не указан"&amp;COUNTIF($A$3:$A6557,A6557),B6557)</f>
        <v>Отделения Центра</v>
      </c>
      <c r="D6557" s="10" t="str">
        <f t="shared" si="204"/>
        <v>7842301428Отделения Центра</v>
      </c>
      <c r="E6557" s="10"/>
      <c r="F6557" s="10" t="s">
        <v>16</v>
      </c>
      <c r="G6557" s="10" t="s">
        <v>2118</v>
      </c>
      <c r="H6557" s="11" t="s">
        <v>2227</v>
      </c>
      <c r="I6557" s="2">
        <f t="shared" si="205"/>
        <v>5</v>
      </c>
      <c r="J6557" s="2" t="s">
        <v>11974</v>
      </c>
    </row>
    <row r="6558" spans="1:10" x14ac:dyDescent="0.25">
      <c r="A6558" s="12">
        <v>7842301428</v>
      </c>
      <c r="B6558" s="13" t="s">
        <v>10372</v>
      </c>
      <c r="C6558" s="13" t="str">
        <f>IF(B6558="","не указан"&amp;COUNTIF($A$3:$A6558,A6558),B6558)</f>
        <v>Социальная столовая</v>
      </c>
      <c r="D6558" s="10" t="str">
        <f t="shared" si="204"/>
        <v>7842301428Социальная столовая</v>
      </c>
      <c r="E6558" s="13"/>
      <c r="F6558" s="13" t="s">
        <v>16</v>
      </c>
      <c r="G6558" s="13" t="s">
        <v>2118</v>
      </c>
      <c r="H6558" s="14" t="s">
        <v>2227</v>
      </c>
      <c r="I6558" s="2">
        <f t="shared" si="205"/>
        <v>4</v>
      </c>
      <c r="J6558" s="2" t="s">
        <v>11974</v>
      </c>
    </row>
    <row r="6559" spans="1:10" x14ac:dyDescent="0.25">
      <c r="A6559" s="9">
        <v>7842301428</v>
      </c>
      <c r="B6559" s="13"/>
      <c r="C6559" s="13" t="str">
        <f>IF(B6559="","не указан"&amp;COUNTIF($A$3:$A6559,A6559),B6559)</f>
        <v>не указан7</v>
      </c>
      <c r="D6559" s="10" t="str">
        <f t="shared" si="204"/>
        <v>7842301428не указан7</v>
      </c>
      <c r="E6559" s="10"/>
      <c r="F6559" s="10" t="s">
        <v>16</v>
      </c>
      <c r="G6559" s="10" t="s">
        <v>2118</v>
      </c>
      <c r="H6559" s="11" t="s">
        <v>2227</v>
      </c>
      <c r="I6559" s="2">
        <f t="shared" si="205"/>
        <v>3</v>
      </c>
      <c r="J6559" s="2" t="s">
        <v>11974</v>
      </c>
    </row>
    <row r="6560" spans="1:10" x14ac:dyDescent="0.25">
      <c r="A6560" s="12">
        <v>7842301428</v>
      </c>
      <c r="B6560" s="13" t="s">
        <v>10395</v>
      </c>
      <c r="C6560" s="13" t="str">
        <f>IF(B6560="","не указан"&amp;COUNTIF($A$3:$A6560,A6560),B6560)</f>
        <v>Социально-досуговое отделение №2</v>
      </c>
      <c r="D6560" s="10" t="str">
        <f t="shared" si="204"/>
        <v>7842301428Социально-досуговое отделение №2</v>
      </c>
      <c r="E6560" s="13"/>
      <c r="F6560" s="13" t="s">
        <v>16</v>
      </c>
      <c r="G6560" s="13" t="s">
        <v>2118</v>
      </c>
      <c r="H6560" s="14" t="s">
        <v>2227</v>
      </c>
      <c r="I6560" s="2">
        <f t="shared" si="205"/>
        <v>2</v>
      </c>
      <c r="J6560" s="2" t="s">
        <v>11974</v>
      </c>
    </row>
    <row r="6561" spans="1:10" x14ac:dyDescent="0.25">
      <c r="A6561" s="9">
        <v>7842301428</v>
      </c>
      <c r="B6561" s="10" t="s">
        <v>11659</v>
      </c>
      <c r="C6561" s="13" t="str">
        <f>IF(B6561="","не указан"&amp;COUNTIF($A$3:$A6561,A6561),B6561)</f>
        <v>Центр социального обслуживания</v>
      </c>
      <c r="D6561" s="10" t="str">
        <f t="shared" si="204"/>
        <v>7842301428Центр социального обслуживания</v>
      </c>
      <c r="E6561" s="10"/>
      <c r="F6561" s="10" t="s">
        <v>16</v>
      </c>
      <c r="G6561" s="10" t="s">
        <v>2118</v>
      </c>
      <c r="H6561" s="11" t="s">
        <v>2227</v>
      </c>
      <c r="I6561" s="2">
        <f t="shared" si="205"/>
        <v>1</v>
      </c>
      <c r="J6561" s="2" t="s">
        <v>11974</v>
      </c>
    </row>
    <row r="6562" spans="1:10" x14ac:dyDescent="0.25">
      <c r="A6562" s="12">
        <v>7842304108</v>
      </c>
      <c r="B6562" s="13"/>
      <c r="C6562" s="13" t="str">
        <f>IF(B6562="","не указан"&amp;COUNTIF($A$3:$A6562,A6562),B6562)</f>
        <v>не указан1</v>
      </c>
      <c r="D6562" s="10" t="str">
        <f t="shared" si="204"/>
        <v>7842304108не указан1</v>
      </c>
      <c r="E6562" s="13"/>
      <c r="F6562" s="13" t="s">
        <v>2243</v>
      </c>
      <c r="G6562" s="13" t="s">
        <v>2306</v>
      </c>
      <c r="H6562" s="14" t="s">
        <v>2307</v>
      </c>
      <c r="I6562" s="2">
        <f t="shared" si="205"/>
        <v>1</v>
      </c>
      <c r="J6562" s="2" t="s">
        <v>11973</v>
      </c>
    </row>
    <row r="6563" spans="1:10" x14ac:dyDescent="0.25">
      <c r="A6563" s="9">
        <v>7842307042</v>
      </c>
      <c r="B6563" s="13"/>
      <c r="C6563" s="13" t="str">
        <f>IF(B6563="","не указан"&amp;COUNTIF($A$3:$A6563,A6563),B6563)</f>
        <v>не указан1</v>
      </c>
      <c r="D6563" s="10" t="str">
        <f t="shared" si="204"/>
        <v>7842307042не указан1</v>
      </c>
      <c r="E6563" s="10"/>
      <c r="F6563" s="10" t="s">
        <v>16</v>
      </c>
      <c r="G6563" s="10" t="s">
        <v>2118</v>
      </c>
      <c r="H6563" s="11" t="s">
        <v>2237</v>
      </c>
      <c r="I6563" s="2">
        <f t="shared" si="205"/>
        <v>1</v>
      </c>
      <c r="J6563" s="2" t="s">
        <v>11974</v>
      </c>
    </row>
    <row r="6564" spans="1:10" x14ac:dyDescent="0.25">
      <c r="A6564" s="12">
        <v>7842340459</v>
      </c>
      <c r="B6564" s="13"/>
      <c r="C6564" s="13" t="str">
        <f>IF(B6564="","не указан"&amp;COUNTIF($A$3:$A6564,A6564),B6564)</f>
        <v>не указан1</v>
      </c>
      <c r="D6564" s="10" t="str">
        <f t="shared" si="204"/>
        <v>7842340459не указан1</v>
      </c>
      <c r="E6564" s="13"/>
      <c r="F6564" s="13" t="s">
        <v>2243</v>
      </c>
      <c r="G6564" s="13" t="s">
        <v>2630</v>
      </c>
      <c r="H6564" s="14" t="s">
        <v>2633</v>
      </c>
      <c r="I6564" s="2">
        <f t="shared" si="205"/>
        <v>1</v>
      </c>
      <c r="J6564" s="2" t="s">
        <v>11974</v>
      </c>
    </row>
    <row r="6565" spans="1:10" x14ac:dyDescent="0.25">
      <c r="A6565" s="9">
        <v>7842341893</v>
      </c>
      <c r="B6565" s="10" t="s">
        <v>9555</v>
      </c>
      <c r="C6565" s="13" t="str">
        <f>IF(B6565="","не указан"&amp;COUNTIF($A$3:$A6565,A6565),B6565)</f>
        <v>Пожарно-спасательная часть № 37</v>
      </c>
      <c r="D6565" s="10" t="str">
        <f t="shared" si="204"/>
        <v>7842341893Пожарно-спасательная часть № 37</v>
      </c>
      <c r="E6565" s="10" t="s">
        <v>9556</v>
      </c>
      <c r="F6565" s="10" t="s">
        <v>2243</v>
      </c>
      <c r="G6565" s="10" t="s">
        <v>2283</v>
      </c>
      <c r="H6565" s="11" t="s">
        <v>2302</v>
      </c>
      <c r="I6565" s="2">
        <f t="shared" si="205"/>
        <v>2</v>
      </c>
      <c r="J6565" s="2" t="s">
        <v>11974</v>
      </c>
    </row>
    <row r="6566" spans="1:10" x14ac:dyDescent="0.25">
      <c r="A6566" s="12">
        <v>7842341893</v>
      </c>
      <c r="B6566" s="13" t="s">
        <v>11755</v>
      </c>
      <c r="C6566" s="13" t="str">
        <f>IF(B6566="","не указан"&amp;COUNTIF($A$3:$A6566,A6566),B6566)</f>
        <v>Часть помещений Административного здания (часть помещения 4-Н помещения 11-24</v>
      </c>
      <c r="D6566" s="10" t="str">
        <f t="shared" si="204"/>
        <v>7842341893Часть помещений Административного здания (часть помещения 4-Н помещения 11-24</v>
      </c>
      <c r="E6566" s="13"/>
      <c r="F6566" s="13" t="s">
        <v>2243</v>
      </c>
      <c r="G6566" s="13" t="s">
        <v>2283</v>
      </c>
      <c r="H6566" s="14" t="s">
        <v>2302</v>
      </c>
      <c r="I6566" s="2">
        <f t="shared" si="205"/>
        <v>1</v>
      </c>
      <c r="J6566" s="2" t="s">
        <v>11974</v>
      </c>
    </row>
    <row r="6567" spans="1:10" x14ac:dyDescent="0.25">
      <c r="A6567" s="9">
        <v>7842355303</v>
      </c>
      <c r="B6567" s="10" t="s">
        <v>8444</v>
      </c>
      <c r="C6567" s="13" t="str">
        <f>IF(B6567="","не указан"&amp;COUNTIF($A$3:$A6567,A6567),B6567)</f>
        <v>Объект нежилого фонда - площадью 189,3 кв.м., расположенного на 1 этаже</v>
      </c>
      <c r="D6567" s="10" t="str">
        <f t="shared" si="204"/>
        <v>7842355303Объект нежилого фонда - площадью 189,3 кв.м., расположенного на 1 этаже</v>
      </c>
      <c r="E6567" s="10" t="s">
        <v>8445</v>
      </c>
      <c r="F6567" s="10" t="s">
        <v>2243</v>
      </c>
      <c r="G6567" s="10" t="s">
        <v>2553</v>
      </c>
      <c r="H6567" s="11" t="s">
        <v>2563</v>
      </c>
      <c r="I6567" s="2">
        <f t="shared" si="205"/>
        <v>2</v>
      </c>
      <c r="J6567" s="2" t="s">
        <v>11974</v>
      </c>
    </row>
    <row r="6568" spans="1:10" x14ac:dyDescent="0.25">
      <c r="A6568" s="12">
        <v>7842355303</v>
      </c>
      <c r="B6568" s="13" t="s">
        <v>8446</v>
      </c>
      <c r="C6568" s="13" t="str">
        <f>IF(B6568="","не указан"&amp;COUNTIF($A$3:$A6568,A6568),B6568)</f>
        <v>Объект нежилого фонда - площадью 250,8 кв.м</v>
      </c>
      <c r="D6568" s="10" t="str">
        <f t="shared" si="204"/>
        <v>7842355303Объект нежилого фонда - площадью 250,8 кв.м</v>
      </c>
      <c r="E6568" s="13"/>
      <c r="F6568" s="13" t="s">
        <v>2243</v>
      </c>
      <c r="G6568" s="13" t="s">
        <v>2553</v>
      </c>
      <c r="H6568" s="14" t="s">
        <v>2563</v>
      </c>
      <c r="I6568" s="2">
        <f t="shared" si="205"/>
        <v>1</v>
      </c>
      <c r="J6568" s="2" t="s">
        <v>11974</v>
      </c>
    </row>
    <row r="6569" spans="1:10" x14ac:dyDescent="0.25">
      <c r="A6569" s="9">
        <v>7842375250</v>
      </c>
      <c r="B6569" s="10" t="s">
        <v>6148</v>
      </c>
      <c r="C6569" s="13" t="str">
        <f>IF(B6569="","не указан"&amp;COUNTIF($A$3:$A6569,A6569),B6569)</f>
        <v>Здание Архивного центра ул. Таврическая 39</v>
      </c>
      <c r="D6569" s="10" t="str">
        <f t="shared" si="204"/>
        <v>7842375250Здание Архивного центра ул. Таврическая 39</v>
      </c>
      <c r="E6569" s="10" t="s">
        <v>2982</v>
      </c>
      <c r="F6569" s="10" t="s">
        <v>2243</v>
      </c>
      <c r="G6569" s="10" t="s">
        <v>2251</v>
      </c>
      <c r="H6569" s="11" t="s">
        <v>2258</v>
      </c>
      <c r="I6569" s="2">
        <f t="shared" si="205"/>
        <v>1</v>
      </c>
      <c r="J6569" s="2" t="s">
        <v>11974</v>
      </c>
    </row>
    <row r="6570" spans="1:10" x14ac:dyDescent="0.25">
      <c r="A6570" s="12">
        <v>7842375275</v>
      </c>
      <c r="B6570" s="13"/>
      <c r="C6570" s="13" t="str">
        <f>IF(B6570="","не указан"&amp;COUNTIF($A$3:$A6570,A6570),B6570)</f>
        <v>не указан1</v>
      </c>
      <c r="D6570" s="10" t="str">
        <f t="shared" si="204"/>
        <v>7842375275не указан1</v>
      </c>
      <c r="E6570" s="13" t="s">
        <v>2982</v>
      </c>
      <c r="F6570" s="13" t="s">
        <v>2243</v>
      </c>
      <c r="G6570" s="13" t="s">
        <v>2251</v>
      </c>
      <c r="H6570" s="14" t="s">
        <v>2255</v>
      </c>
      <c r="I6570" s="2">
        <f t="shared" si="205"/>
        <v>1</v>
      </c>
      <c r="J6570" s="2" t="s">
        <v>11974</v>
      </c>
    </row>
    <row r="6571" spans="1:10" x14ac:dyDescent="0.25">
      <c r="A6571" s="9">
        <v>7842375282</v>
      </c>
      <c r="B6571" s="10" t="s">
        <v>3300</v>
      </c>
      <c r="C6571" s="13" t="str">
        <f>IF(B6571="","не указан"&amp;COUNTIF($A$3:$A6571,A6571),B6571)</f>
        <v>Архивный центр</v>
      </c>
      <c r="D6571" s="10" t="str">
        <f t="shared" si="204"/>
        <v>7842375282Архивный центр</v>
      </c>
      <c r="E6571" s="10" t="s">
        <v>3301</v>
      </c>
      <c r="F6571" s="10" t="s">
        <v>2243</v>
      </c>
      <c r="G6571" s="10" t="s">
        <v>2251</v>
      </c>
      <c r="H6571" s="11" t="s">
        <v>2254</v>
      </c>
      <c r="I6571" s="2">
        <f t="shared" si="205"/>
        <v>1</v>
      </c>
      <c r="J6571" s="2" t="s">
        <v>11974</v>
      </c>
    </row>
    <row r="6572" spans="1:10" x14ac:dyDescent="0.25">
      <c r="A6572" s="12">
        <v>7842375290</v>
      </c>
      <c r="B6572" s="13"/>
      <c r="C6572" s="13" t="str">
        <f>IF(B6572="","не указан"&amp;COUNTIF($A$3:$A6572,A6572),B6572)</f>
        <v>не указан1</v>
      </c>
      <c r="D6572" s="10" t="str">
        <f t="shared" si="204"/>
        <v>7842375290не указан1</v>
      </c>
      <c r="E6572" s="13" t="s">
        <v>3283</v>
      </c>
      <c r="F6572" s="13" t="s">
        <v>2243</v>
      </c>
      <c r="G6572" s="13" t="s">
        <v>2251</v>
      </c>
      <c r="H6572" s="14" t="s">
        <v>2260</v>
      </c>
      <c r="I6572" s="2">
        <f t="shared" si="205"/>
        <v>1</v>
      </c>
      <c r="J6572" s="2" t="s">
        <v>11974</v>
      </c>
    </row>
    <row r="6573" spans="1:10" x14ac:dyDescent="0.25">
      <c r="A6573" s="9">
        <v>7842375300</v>
      </c>
      <c r="B6573" s="10" t="s">
        <v>8485</v>
      </c>
      <c r="C6573" s="13" t="str">
        <f>IF(B6573="","не указан"&amp;COUNTIF($A$3:$A6573,A6573),B6573)</f>
        <v>оперативное управление</v>
      </c>
      <c r="D6573" s="10" t="str">
        <f t="shared" si="204"/>
        <v>7842375300оперативное управление</v>
      </c>
      <c r="E6573" s="10" t="s">
        <v>2982</v>
      </c>
      <c r="F6573" s="10" t="s">
        <v>2243</v>
      </c>
      <c r="G6573" s="10" t="s">
        <v>2251</v>
      </c>
      <c r="H6573" s="11" t="s">
        <v>2257</v>
      </c>
      <c r="I6573" s="2">
        <f t="shared" si="205"/>
        <v>1</v>
      </c>
      <c r="J6573" s="2" t="s">
        <v>11974</v>
      </c>
    </row>
    <row r="6574" spans="1:10" x14ac:dyDescent="0.25">
      <c r="A6574" s="12">
        <v>7842393789</v>
      </c>
      <c r="B6574" s="13" t="s">
        <v>4911</v>
      </c>
      <c r="C6574" s="13" t="str">
        <f>IF(B6574="","не указан"&amp;COUNTIF($A$3:$A6574,A6574),B6574)</f>
        <v>Гражданское (общественное)</v>
      </c>
      <c r="D6574" s="10" t="str">
        <f t="shared" si="204"/>
        <v>7842393789Гражданское (общественное)</v>
      </c>
      <c r="E6574" s="13"/>
      <c r="F6574" s="13" t="s">
        <v>16</v>
      </c>
      <c r="G6574" s="13" t="s">
        <v>2118</v>
      </c>
      <c r="H6574" s="14" t="s">
        <v>2225</v>
      </c>
      <c r="I6574" s="2">
        <f t="shared" si="205"/>
        <v>1</v>
      </c>
      <c r="J6574" s="2" t="s">
        <v>11974</v>
      </c>
    </row>
    <row r="6575" spans="1:10" x14ac:dyDescent="0.25">
      <c r="A6575" s="9">
        <v>7842401951</v>
      </c>
      <c r="B6575" s="10" t="s">
        <v>10558</v>
      </c>
      <c r="C6575" s="13" t="str">
        <f>IF(B6575="","не указан"&amp;COUNTIF($A$3:$A6575,A6575),B6575)</f>
        <v>СПб ГБУ "Центр ФКСиЗ " Шахматный клуб</v>
      </c>
      <c r="D6575" s="10" t="str">
        <f t="shared" si="204"/>
        <v>7842401951СПб ГБУ "Центр ФКСиЗ " Шахматный клуб</v>
      </c>
      <c r="E6575" s="10"/>
      <c r="F6575" s="10" t="s">
        <v>16</v>
      </c>
      <c r="G6575" s="10" t="s">
        <v>2118</v>
      </c>
      <c r="H6575" s="11" t="s">
        <v>2226</v>
      </c>
      <c r="I6575" s="2">
        <f t="shared" si="205"/>
        <v>2</v>
      </c>
      <c r="J6575" s="2" t="s">
        <v>11974</v>
      </c>
    </row>
    <row r="6576" spans="1:10" x14ac:dyDescent="0.25">
      <c r="A6576" s="12">
        <v>7842401951</v>
      </c>
      <c r="B6576" s="13" t="s">
        <v>11684</v>
      </c>
      <c r="C6576" s="13" t="str">
        <f>IF(B6576="","не указан"&amp;COUNTIF($A$3:$A6576,A6576),B6576)</f>
        <v>Центр физической культуры, спорта и здоровья Центрального района Санкт-Петербурга</v>
      </c>
      <c r="D6576" s="10" t="str">
        <f t="shared" si="204"/>
        <v>7842401951Центр физической культуры, спорта и здоровья Центрального района Санкт-Петербурга</v>
      </c>
      <c r="E6576" s="13"/>
      <c r="F6576" s="13" t="s">
        <v>16</v>
      </c>
      <c r="G6576" s="13" t="s">
        <v>2118</v>
      </c>
      <c r="H6576" s="14" t="s">
        <v>2226</v>
      </c>
      <c r="I6576" s="2">
        <f t="shared" si="205"/>
        <v>1</v>
      </c>
      <c r="J6576" s="2" t="s">
        <v>11974</v>
      </c>
    </row>
    <row r="6577" spans="1:10" x14ac:dyDescent="0.25">
      <c r="A6577" s="9">
        <v>7842444610</v>
      </c>
      <c r="B6577" s="10" t="s">
        <v>3121</v>
      </c>
      <c r="C6577" s="13" t="str">
        <f>IF(B6577="","не указан"&amp;COUNTIF($A$3:$A6577,A6577),B6577)</f>
        <v>Административный и общественно деловой комплекс "Невская ратуша"</v>
      </c>
      <c r="D6577" s="10" t="str">
        <f t="shared" si="204"/>
        <v>7842444610Административный и общественно деловой комплекс "Невская ратуша"</v>
      </c>
      <c r="E6577" s="10" t="s">
        <v>3025</v>
      </c>
      <c r="F6577" s="10" t="s">
        <v>2243</v>
      </c>
      <c r="G6577" s="10" t="s">
        <v>2420</v>
      </c>
      <c r="H6577" s="11" t="s">
        <v>2421</v>
      </c>
      <c r="I6577" s="2">
        <f t="shared" si="205"/>
        <v>1</v>
      </c>
      <c r="J6577" s="2" t="s">
        <v>11974</v>
      </c>
    </row>
    <row r="6578" spans="1:10" x14ac:dyDescent="0.25">
      <c r="A6578" s="12">
        <v>7842489089</v>
      </c>
      <c r="B6578" s="13" t="s">
        <v>11751</v>
      </c>
      <c r="C6578" s="13" t="str">
        <f>IF(B6578="","не указан"&amp;COUNTIF($A$3:$A6578,A6578),B6578)</f>
        <v>Часть нежилого помещения 2-Н</v>
      </c>
      <c r="D6578" s="10" t="str">
        <f t="shared" si="204"/>
        <v>7842489089Часть нежилого помещения 2-Н</v>
      </c>
      <c r="E6578" s="13"/>
      <c r="F6578" s="13" t="s">
        <v>2243</v>
      </c>
      <c r="G6578" s="13" t="s">
        <v>2637</v>
      </c>
      <c r="H6578" s="14" t="s">
        <v>2637</v>
      </c>
      <c r="I6578" s="2">
        <f t="shared" si="205"/>
        <v>1</v>
      </c>
      <c r="J6578" s="2" t="s">
        <v>11973</v>
      </c>
    </row>
    <row r="6579" spans="1:10" x14ac:dyDescent="0.25">
      <c r="A6579" s="9">
        <v>7842510157</v>
      </c>
      <c r="B6579" s="10" t="s">
        <v>2915</v>
      </c>
      <c r="C6579" s="13" t="str">
        <f>IF(B6579="","не указан"&amp;COUNTIF($A$3:$A6579,A6579),B6579)</f>
        <v>Административно-бытовой корпус, закрытая автостоянка, ремонтная мастерская</v>
      </c>
      <c r="D6579" s="10" t="str">
        <f t="shared" si="204"/>
        <v>7842510157Административно-бытовой корпус, закрытая автостоянка, ремонтная мастерская</v>
      </c>
      <c r="E6579" s="10" t="s">
        <v>2916</v>
      </c>
      <c r="F6579" s="10" t="s">
        <v>2243</v>
      </c>
      <c r="G6579" s="10" t="s">
        <v>2244</v>
      </c>
      <c r="H6579" s="11" t="s">
        <v>2246</v>
      </c>
      <c r="I6579" s="2">
        <f t="shared" si="205"/>
        <v>1</v>
      </c>
      <c r="J6579" s="2" t="s">
        <v>11974</v>
      </c>
    </row>
    <row r="6580" spans="1:10" x14ac:dyDescent="0.25">
      <c r="A6580" s="12">
        <v>7842510855</v>
      </c>
      <c r="B6580" s="13"/>
      <c r="C6580" s="13" t="str">
        <f>IF(B6580="","не указан"&amp;COUNTIF($A$3:$A6580,A6580),B6580)</f>
        <v>не указан1</v>
      </c>
      <c r="D6580" s="10" t="str">
        <f t="shared" si="204"/>
        <v>7842510855не указан1</v>
      </c>
      <c r="E6580" s="13"/>
      <c r="F6580" s="13" t="s">
        <v>2243</v>
      </c>
      <c r="G6580" s="13" t="s">
        <v>2546</v>
      </c>
      <c r="H6580" s="14" t="s">
        <v>2546</v>
      </c>
      <c r="I6580" s="2">
        <f t="shared" si="205"/>
        <v>1</v>
      </c>
      <c r="J6580" s="2" t="s">
        <v>11973</v>
      </c>
    </row>
    <row r="6581" spans="1:10" x14ac:dyDescent="0.25">
      <c r="A6581" s="9">
        <v>7843000021</v>
      </c>
      <c r="B6581" s="10" t="s">
        <v>8891</v>
      </c>
      <c r="C6581" s="13" t="str">
        <f>IF(B6581="","не указан"&amp;COUNTIF($A$3:$A6581,A6581),B6581)</f>
        <v>офис г.Зеленогорск, пр.Ленина 19</v>
      </c>
      <c r="D6581" s="10" t="str">
        <f t="shared" si="204"/>
        <v>7843000021офис г.Зеленогорск, пр.Ленина 19</v>
      </c>
      <c r="E6581" s="10" t="s">
        <v>8892</v>
      </c>
      <c r="F6581" s="10" t="s">
        <v>16</v>
      </c>
      <c r="G6581" s="10" t="s">
        <v>1139</v>
      </c>
      <c r="H6581" s="11" t="s">
        <v>1187</v>
      </c>
      <c r="I6581" s="2">
        <f t="shared" si="205"/>
        <v>5</v>
      </c>
      <c r="J6581" s="2" t="s">
        <v>11974</v>
      </c>
    </row>
    <row r="6582" spans="1:10" x14ac:dyDescent="0.25">
      <c r="A6582" s="12">
        <v>7843000021</v>
      </c>
      <c r="B6582" s="13" t="s">
        <v>8893</v>
      </c>
      <c r="C6582" s="13" t="str">
        <f>IF(B6582="","не указан"&amp;COUNTIF($A$3:$A6582,A6582),B6582)</f>
        <v>офис г.Сестрорецк, Приморское ш 350</v>
      </c>
      <c r="D6582" s="10" t="str">
        <f t="shared" si="204"/>
        <v>7843000021офис г.Сестрорецк, Приморское ш 350</v>
      </c>
      <c r="E6582" s="13" t="s">
        <v>4296</v>
      </c>
      <c r="F6582" s="13" t="s">
        <v>16</v>
      </c>
      <c r="G6582" s="13" t="s">
        <v>1139</v>
      </c>
      <c r="H6582" s="14" t="s">
        <v>1187</v>
      </c>
      <c r="I6582" s="2">
        <f t="shared" si="205"/>
        <v>4</v>
      </c>
      <c r="J6582" s="2" t="s">
        <v>11974</v>
      </c>
    </row>
    <row r="6583" spans="1:10" x14ac:dyDescent="0.25">
      <c r="A6583" s="9">
        <v>7843000021</v>
      </c>
      <c r="B6583" s="10" t="s">
        <v>8894</v>
      </c>
      <c r="C6583" s="13" t="str">
        <f>IF(B6583="","не указан"&amp;COUNTIF($A$3:$A6583,A6583),B6583)</f>
        <v>офис г.Сестрорецк, ул.Токарева 15</v>
      </c>
      <c r="D6583" s="10" t="str">
        <f t="shared" si="204"/>
        <v>7843000021офис г.Сестрорецк, ул.Токарева 15</v>
      </c>
      <c r="E6583" s="10" t="s">
        <v>7397</v>
      </c>
      <c r="F6583" s="10" t="s">
        <v>16</v>
      </c>
      <c r="G6583" s="10" t="s">
        <v>1139</v>
      </c>
      <c r="H6583" s="11" t="s">
        <v>1187</v>
      </c>
      <c r="I6583" s="2">
        <f t="shared" si="205"/>
        <v>3</v>
      </c>
      <c r="J6583" s="2" t="s">
        <v>11974</v>
      </c>
    </row>
    <row r="6584" spans="1:10" x14ac:dyDescent="0.25">
      <c r="A6584" s="12">
        <v>7843000021</v>
      </c>
      <c r="B6584" s="13" t="s">
        <v>8920</v>
      </c>
      <c r="C6584" s="13" t="str">
        <f>IF(B6584="","не указан"&amp;COUNTIF($A$3:$A6584,A6584),B6584)</f>
        <v>офис п.Песочный, ул.Ленинградская 83</v>
      </c>
      <c r="D6584" s="10" t="str">
        <f t="shared" si="204"/>
        <v>7843000021офис п.Песочный, ул.Ленинградская 83</v>
      </c>
      <c r="E6584" s="13" t="s">
        <v>8921</v>
      </c>
      <c r="F6584" s="13" t="s">
        <v>16</v>
      </c>
      <c r="G6584" s="13" t="s">
        <v>1139</v>
      </c>
      <c r="H6584" s="14" t="s">
        <v>1187</v>
      </c>
      <c r="I6584" s="2">
        <f t="shared" si="205"/>
        <v>2</v>
      </c>
      <c r="J6584" s="2" t="s">
        <v>11974</v>
      </c>
    </row>
    <row r="6585" spans="1:10" x14ac:dyDescent="0.25">
      <c r="A6585" s="9">
        <v>7843000021</v>
      </c>
      <c r="B6585" s="10" t="s">
        <v>10045</v>
      </c>
      <c r="C6585" s="13" t="str">
        <f>IF(B6585="","не указан"&amp;COUNTIF($A$3:$A6585,A6585),B6585)</f>
        <v>Санкт-Петербург Сестрорецк ул.Мосина д 7</v>
      </c>
      <c r="D6585" s="10" t="str">
        <f t="shared" si="204"/>
        <v>7843000021Санкт-Петербург Сестрорецк ул.Мосина д 7</v>
      </c>
      <c r="E6585" s="10"/>
      <c r="F6585" s="10" t="s">
        <v>16</v>
      </c>
      <c r="G6585" s="10" t="s">
        <v>1139</v>
      </c>
      <c r="H6585" s="11" t="s">
        <v>1187</v>
      </c>
      <c r="I6585" s="2">
        <f t="shared" si="205"/>
        <v>1</v>
      </c>
      <c r="J6585" s="2" t="s">
        <v>11974</v>
      </c>
    </row>
    <row r="6586" spans="1:10" x14ac:dyDescent="0.25">
      <c r="A6586" s="12">
        <v>7843001160</v>
      </c>
      <c r="B6586" s="13" t="s">
        <v>3496</v>
      </c>
      <c r="C6586" s="13" t="str">
        <f>IF(B6586="","не указан"&amp;COUNTIF($A$3:$A6586,A6586),B6586)</f>
        <v>Библиотека-филиал №1</v>
      </c>
      <c r="D6586" s="10" t="str">
        <f t="shared" si="204"/>
        <v>7843001160Библиотека-филиал №1</v>
      </c>
      <c r="E6586" s="13" t="s">
        <v>3497</v>
      </c>
      <c r="F6586" s="13" t="s">
        <v>16</v>
      </c>
      <c r="G6586" s="13" t="s">
        <v>1139</v>
      </c>
      <c r="H6586" s="14" t="s">
        <v>1194</v>
      </c>
      <c r="I6586" s="2">
        <f t="shared" si="205"/>
        <v>9</v>
      </c>
      <c r="J6586" s="2" t="s">
        <v>11974</v>
      </c>
    </row>
    <row r="6587" spans="1:10" x14ac:dyDescent="0.25">
      <c r="A6587" s="9">
        <v>7843001160</v>
      </c>
      <c r="B6587" s="10" t="s">
        <v>3498</v>
      </c>
      <c r="C6587" s="13" t="str">
        <f>IF(B6587="","не указан"&amp;COUNTIF($A$3:$A6587,A6587),B6587)</f>
        <v>Библиотека-филиал №2</v>
      </c>
      <c r="D6587" s="10" t="str">
        <f t="shared" si="204"/>
        <v>7843001160Библиотека-филиал №2</v>
      </c>
      <c r="E6587" s="10" t="s">
        <v>3499</v>
      </c>
      <c r="F6587" s="10" t="s">
        <v>16</v>
      </c>
      <c r="G6587" s="10" t="s">
        <v>1139</v>
      </c>
      <c r="H6587" s="11" t="s">
        <v>1194</v>
      </c>
      <c r="I6587" s="2">
        <f t="shared" si="205"/>
        <v>8</v>
      </c>
      <c r="J6587" s="2" t="s">
        <v>11974</v>
      </c>
    </row>
    <row r="6588" spans="1:10" x14ac:dyDescent="0.25">
      <c r="A6588" s="12">
        <v>7843001160</v>
      </c>
      <c r="B6588" s="13" t="s">
        <v>3500</v>
      </c>
      <c r="C6588" s="13" t="str">
        <f>IF(B6588="","не указан"&amp;COUNTIF($A$3:$A6588,A6588),B6588)</f>
        <v>Библиотека-филиал №3</v>
      </c>
      <c r="D6588" s="10" t="str">
        <f t="shared" si="204"/>
        <v>7843001160Библиотека-филиал №3</v>
      </c>
      <c r="E6588" s="13" t="s">
        <v>3501</v>
      </c>
      <c r="F6588" s="13" t="s">
        <v>16</v>
      </c>
      <c r="G6588" s="13" t="s">
        <v>1139</v>
      </c>
      <c r="H6588" s="14" t="s">
        <v>1194</v>
      </c>
      <c r="I6588" s="2">
        <f t="shared" si="205"/>
        <v>7</v>
      </c>
      <c r="J6588" s="2" t="s">
        <v>11974</v>
      </c>
    </row>
    <row r="6589" spans="1:10" x14ac:dyDescent="0.25">
      <c r="A6589" s="9">
        <v>7843001160</v>
      </c>
      <c r="B6589" s="10" t="s">
        <v>3502</v>
      </c>
      <c r="C6589" s="13" t="str">
        <f>IF(B6589="","не указан"&amp;COUNTIF($A$3:$A6589,A6589),B6589)</f>
        <v>Библиотека-филиал №4</v>
      </c>
      <c r="D6589" s="10" t="str">
        <f t="shared" si="204"/>
        <v>7843001160Библиотека-филиал №4</v>
      </c>
      <c r="E6589" s="10" t="s">
        <v>3503</v>
      </c>
      <c r="F6589" s="10" t="s">
        <v>16</v>
      </c>
      <c r="G6589" s="10" t="s">
        <v>1139</v>
      </c>
      <c r="H6589" s="11" t="s">
        <v>1194</v>
      </c>
      <c r="I6589" s="2">
        <f t="shared" si="205"/>
        <v>6</v>
      </c>
      <c r="J6589" s="2" t="s">
        <v>11974</v>
      </c>
    </row>
    <row r="6590" spans="1:10" x14ac:dyDescent="0.25">
      <c r="A6590" s="12">
        <v>7843001160</v>
      </c>
      <c r="B6590" s="13" t="s">
        <v>3504</v>
      </c>
      <c r="C6590" s="13" t="str">
        <f>IF(B6590="","не указан"&amp;COUNTIF($A$3:$A6590,A6590),B6590)</f>
        <v>Библиотека-филиал №5</v>
      </c>
      <c r="D6590" s="10" t="str">
        <f t="shared" si="204"/>
        <v>7843001160Библиотека-филиал №5</v>
      </c>
      <c r="E6590" s="13" t="s">
        <v>3505</v>
      </c>
      <c r="F6590" s="13" t="s">
        <v>16</v>
      </c>
      <c r="G6590" s="13" t="s">
        <v>1139</v>
      </c>
      <c r="H6590" s="14" t="s">
        <v>1194</v>
      </c>
      <c r="I6590" s="2">
        <f t="shared" si="205"/>
        <v>5</v>
      </c>
      <c r="J6590" s="2" t="s">
        <v>11974</v>
      </c>
    </row>
    <row r="6591" spans="1:10" x14ac:dyDescent="0.25">
      <c r="A6591" s="9">
        <v>7843001160</v>
      </c>
      <c r="B6591" s="10" t="s">
        <v>3506</v>
      </c>
      <c r="C6591" s="13" t="str">
        <f>IF(B6591="","не указан"&amp;COUNTIF($A$3:$A6591,A6591),B6591)</f>
        <v>Библиотека-филиал №6</v>
      </c>
      <c r="D6591" s="10" t="str">
        <f t="shared" si="204"/>
        <v>7843001160Библиотека-филиал №6</v>
      </c>
      <c r="E6591" s="10" t="s">
        <v>3507</v>
      </c>
      <c r="F6591" s="10" t="s">
        <v>16</v>
      </c>
      <c r="G6591" s="10" t="s">
        <v>1139</v>
      </c>
      <c r="H6591" s="11" t="s">
        <v>1194</v>
      </c>
      <c r="I6591" s="2">
        <f t="shared" si="205"/>
        <v>4</v>
      </c>
      <c r="J6591" s="2" t="s">
        <v>11974</v>
      </c>
    </row>
    <row r="6592" spans="1:10" x14ac:dyDescent="0.25">
      <c r="A6592" s="12">
        <v>7843001160</v>
      </c>
      <c r="B6592" s="13" t="s">
        <v>3508</v>
      </c>
      <c r="C6592" s="13" t="str">
        <f>IF(B6592="","не указан"&amp;COUNTIF($A$3:$A6592,A6592),B6592)</f>
        <v>Библиотека-филиал №8</v>
      </c>
      <c r="D6592" s="10" t="str">
        <f t="shared" si="204"/>
        <v>7843001160Библиотека-филиал №8</v>
      </c>
      <c r="E6592" s="13" t="s">
        <v>3509</v>
      </c>
      <c r="F6592" s="13" t="s">
        <v>16</v>
      </c>
      <c r="G6592" s="13" t="s">
        <v>1139</v>
      </c>
      <c r="H6592" s="14" t="s">
        <v>1194</v>
      </c>
      <c r="I6592" s="2">
        <f t="shared" si="205"/>
        <v>3</v>
      </c>
      <c r="J6592" s="2" t="s">
        <v>11974</v>
      </c>
    </row>
    <row r="6593" spans="1:10" x14ac:dyDescent="0.25">
      <c r="A6593" s="9">
        <v>7843001160</v>
      </c>
      <c r="B6593" s="10" t="s">
        <v>11691</v>
      </c>
      <c r="C6593" s="13" t="str">
        <f>IF(B6593="","не указан"&amp;COUNTIF($A$3:$A6593,A6593),B6593)</f>
        <v>Центральная библиотека им. М. Зощенко</v>
      </c>
      <c r="D6593" s="10" t="str">
        <f t="shared" si="204"/>
        <v>7843001160Центральная библиотека им. М. Зощенко</v>
      </c>
      <c r="E6593" s="10" t="s">
        <v>11692</v>
      </c>
      <c r="F6593" s="10" t="s">
        <v>16</v>
      </c>
      <c r="G6593" s="10" t="s">
        <v>1139</v>
      </c>
      <c r="H6593" s="11" t="s">
        <v>1194</v>
      </c>
      <c r="I6593" s="2">
        <f t="shared" si="205"/>
        <v>2</v>
      </c>
      <c r="J6593" s="2" t="s">
        <v>11974</v>
      </c>
    </row>
    <row r="6594" spans="1:10" x14ac:dyDescent="0.25">
      <c r="A6594" s="12">
        <v>7843001160</v>
      </c>
      <c r="B6594" s="13" t="s">
        <v>11698</v>
      </c>
      <c r="C6594" s="13" t="str">
        <f>IF(B6594="","не указан"&amp;COUNTIF($A$3:$A6594,A6594),B6594)</f>
        <v>Центральная детская библиотека им. С. Михалкова</v>
      </c>
      <c r="D6594" s="10" t="str">
        <f t="shared" si="204"/>
        <v>7843001160Центральная детская библиотека им. С. Михалкова</v>
      </c>
      <c r="E6594" s="13" t="s">
        <v>11699</v>
      </c>
      <c r="F6594" s="13" t="s">
        <v>16</v>
      </c>
      <c r="G6594" s="13" t="s">
        <v>1139</v>
      </c>
      <c r="H6594" s="14" t="s">
        <v>1194</v>
      </c>
      <c r="I6594" s="2">
        <f t="shared" si="205"/>
        <v>1</v>
      </c>
      <c r="J6594" s="2" t="s">
        <v>11974</v>
      </c>
    </row>
    <row r="6595" spans="1:10" x14ac:dyDescent="0.25">
      <c r="A6595" s="9">
        <v>7843001272</v>
      </c>
      <c r="B6595" s="10" t="s">
        <v>2890</v>
      </c>
      <c r="C6595" s="13" t="str">
        <f>IF(B6595="","не указан"&amp;COUNTIF($A$3:$A6595,A6595),B6595)</f>
        <v>Автодром (лит. Г11)</v>
      </c>
      <c r="D6595" s="10" t="str">
        <f t="shared" si="204"/>
        <v>7843001272Автодром (лит. Г11)</v>
      </c>
      <c r="E6595" s="10" t="s">
        <v>2891</v>
      </c>
      <c r="F6595" s="10" t="s">
        <v>16</v>
      </c>
      <c r="G6595" s="10" t="s">
        <v>1139</v>
      </c>
      <c r="H6595" s="11" t="s">
        <v>1193</v>
      </c>
      <c r="I6595" s="2">
        <f t="shared" si="205"/>
        <v>30</v>
      </c>
      <c r="J6595" s="2" t="s">
        <v>11974</v>
      </c>
    </row>
    <row r="6596" spans="1:10" x14ac:dyDescent="0.25">
      <c r="A6596" s="12">
        <v>7843001272</v>
      </c>
      <c r="B6596" s="13" t="s">
        <v>3138</v>
      </c>
      <c r="C6596" s="13" t="str">
        <f>IF(B6596="","не указан"&amp;COUNTIF($A$3:$A6596,A6596),B6596)</f>
        <v>Администрация конюшни</v>
      </c>
      <c r="D6596" s="10" t="str">
        <f t="shared" ref="D6596:D6659" si="206">A6596&amp;C6596</f>
        <v>7843001272Администрация конюшни</v>
      </c>
      <c r="E6596" s="13" t="s">
        <v>2891</v>
      </c>
      <c r="F6596" s="13" t="s">
        <v>16</v>
      </c>
      <c r="G6596" s="13" t="s">
        <v>1139</v>
      </c>
      <c r="H6596" s="14" t="s">
        <v>1193</v>
      </c>
      <c r="I6596" s="2">
        <f t="shared" ref="I6596:I6659" si="207">COUNTIF(A6596:A13327,A6596)</f>
        <v>29</v>
      </c>
      <c r="J6596" s="2" t="s">
        <v>11974</v>
      </c>
    </row>
    <row r="6597" spans="1:10" x14ac:dyDescent="0.25">
      <c r="A6597" s="9">
        <v>7843001272</v>
      </c>
      <c r="B6597" s="10" t="s">
        <v>3144</v>
      </c>
      <c r="C6597" s="13" t="str">
        <f>IF(B6597="","не указан"&amp;COUNTIF($A$3:$A6597,A6597),B6597)</f>
        <v>Администрация парка (лит. А)</v>
      </c>
      <c r="D6597" s="10" t="str">
        <f t="shared" si="206"/>
        <v>7843001272Администрация парка (лит. А)</v>
      </c>
      <c r="E6597" s="10" t="s">
        <v>3145</v>
      </c>
      <c r="F6597" s="10" t="s">
        <v>16</v>
      </c>
      <c r="G6597" s="10" t="s">
        <v>1139</v>
      </c>
      <c r="H6597" s="11" t="s">
        <v>1193</v>
      </c>
      <c r="I6597" s="2">
        <f t="shared" si="207"/>
        <v>28</v>
      </c>
      <c r="J6597" s="2" t="s">
        <v>11974</v>
      </c>
    </row>
    <row r="6598" spans="1:10" x14ac:dyDescent="0.25">
      <c r="A6598" s="12">
        <v>7843001272</v>
      </c>
      <c r="B6598" s="13" t="s">
        <v>3798</v>
      </c>
      <c r="C6598" s="13" t="str">
        <f>IF(B6598="","не указан"&amp;COUNTIF($A$3:$A6598,A6598),B6598)</f>
        <v>Гараж садового отдела</v>
      </c>
      <c r="D6598" s="10" t="str">
        <f t="shared" si="206"/>
        <v>7843001272Гараж садового отдела</v>
      </c>
      <c r="E6598" s="13" t="s">
        <v>3145</v>
      </c>
      <c r="F6598" s="13" t="s">
        <v>16</v>
      </c>
      <c r="G6598" s="13" t="s">
        <v>1139</v>
      </c>
      <c r="H6598" s="14" t="s">
        <v>1193</v>
      </c>
      <c r="I6598" s="2">
        <f t="shared" si="207"/>
        <v>27</v>
      </c>
      <c r="J6598" s="2" t="s">
        <v>11974</v>
      </c>
    </row>
    <row r="6599" spans="1:10" x14ac:dyDescent="0.25">
      <c r="A6599" s="9">
        <v>7843001272</v>
      </c>
      <c r="B6599" s="10" t="s">
        <v>6877</v>
      </c>
      <c r="C6599" s="13" t="str">
        <f>IF(B6599="","не указан"&amp;COUNTIF($A$3:$A6599,A6599),B6599)</f>
        <v>Конюшня (денник 1)</v>
      </c>
      <c r="D6599" s="10" t="str">
        <f t="shared" si="206"/>
        <v>7843001272Конюшня (денник 1)</v>
      </c>
      <c r="E6599" s="10" t="s">
        <v>2891</v>
      </c>
      <c r="F6599" s="10" t="s">
        <v>16</v>
      </c>
      <c r="G6599" s="10" t="s">
        <v>1139</v>
      </c>
      <c r="H6599" s="11" t="s">
        <v>1193</v>
      </c>
      <c r="I6599" s="2">
        <f t="shared" si="207"/>
        <v>26</v>
      </c>
      <c r="J6599" s="2" t="s">
        <v>11974</v>
      </c>
    </row>
    <row r="6600" spans="1:10" x14ac:dyDescent="0.25">
      <c r="A6600" s="12">
        <v>7843001272</v>
      </c>
      <c r="B6600" s="13" t="s">
        <v>6878</v>
      </c>
      <c r="C6600" s="13" t="str">
        <f>IF(B6600="","не указан"&amp;COUNTIF($A$3:$A6600,A6600),B6600)</f>
        <v>Конюшня (денник 2)</v>
      </c>
      <c r="D6600" s="10" t="str">
        <f t="shared" si="206"/>
        <v>7843001272Конюшня (денник 2)</v>
      </c>
      <c r="E6600" s="13" t="s">
        <v>2891</v>
      </c>
      <c r="F6600" s="13" t="s">
        <v>16</v>
      </c>
      <c r="G6600" s="13" t="s">
        <v>1139</v>
      </c>
      <c r="H6600" s="14" t="s">
        <v>1193</v>
      </c>
      <c r="I6600" s="2">
        <f t="shared" si="207"/>
        <v>25</v>
      </c>
      <c r="J6600" s="2" t="s">
        <v>11974</v>
      </c>
    </row>
    <row r="6601" spans="1:10" x14ac:dyDescent="0.25">
      <c r="A6601" s="9">
        <v>7843001272</v>
      </c>
      <c r="B6601" s="10" t="s">
        <v>6879</v>
      </c>
      <c r="C6601" s="13" t="str">
        <f>IF(B6601="","не указан"&amp;COUNTIF($A$3:$A6601,A6601),B6601)</f>
        <v>Конюшня (лит. В)</v>
      </c>
      <c r="D6601" s="10" t="str">
        <f t="shared" si="206"/>
        <v>7843001272Конюшня (лит. В)</v>
      </c>
      <c r="E6601" s="10" t="s">
        <v>6880</v>
      </c>
      <c r="F6601" s="10" t="s">
        <v>16</v>
      </c>
      <c r="G6601" s="10" t="s">
        <v>1139</v>
      </c>
      <c r="H6601" s="11" t="s">
        <v>1193</v>
      </c>
      <c r="I6601" s="2">
        <f t="shared" si="207"/>
        <v>24</v>
      </c>
      <c r="J6601" s="2" t="s">
        <v>11974</v>
      </c>
    </row>
    <row r="6602" spans="1:10" x14ac:dyDescent="0.25">
      <c r="A6602" s="12">
        <v>7843001272</v>
      </c>
      <c r="B6602" s="13" t="s">
        <v>6881</v>
      </c>
      <c r="C6602" s="13" t="str">
        <f>IF(B6602="","не указан"&amp;COUNTIF($A$3:$A6602,A6602),B6602)</f>
        <v>Конюшня (лит. К)</v>
      </c>
      <c r="D6602" s="10" t="str">
        <f t="shared" si="206"/>
        <v>7843001272Конюшня (лит. К)</v>
      </c>
      <c r="E6602" s="13" t="s">
        <v>6882</v>
      </c>
      <c r="F6602" s="13" t="s">
        <v>16</v>
      </c>
      <c r="G6602" s="13" t="s">
        <v>1139</v>
      </c>
      <c r="H6602" s="14" t="s">
        <v>1193</v>
      </c>
      <c r="I6602" s="2">
        <f t="shared" si="207"/>
        <v>23</v>
      </c>
      <c r="J6602" s="2" t="s">
        <v>11974</v>
      </c>
    </row>
    <row r="6603" spans="1:10" x14ac:dyDescent="0.25">
      <c r="A6603" s="9">
        <v>7843001272</v>
      </c>
      <c r="B6603" s="10" t="s">
        <v>7263</v>
      </c>
      <c r="C6603" s="13" t="str">
        <f>IF(B6603="","не указан"&amp;COUNTIF($A$3:$A6603,A6603),B6603)</f>
        <v>Лодочная станция (лит. Г)</v>
      </c>
      <c r="D6603" s="10" t="str">
        <f t="shared" si="206"/>
        <v>7843001272Лодочная станция (лит. Г)</v>
      </c>
      <c r="E6603" s="10" t="s">
        <v>2891</v>
      </c>
      <c r="F6603" s="10" t="s">
        <v>16</v>
      </c>
      <c r="G6603" s="10" t="s">
        <v>1139</v>
      </c>
      <c r="H6603" s="11" t="s">
        <v>1193</v>
      </c>
      <c r="I6603" s="2">
        <f t="shared" si="207"/>
        <v>22</v>
      </c>
      <c r="J6603" s="2" t="s">
        <v>11974</v>
      </c>
    </row>
    <row r="6604" spans="1:10" x14ac:dyDescent="0.25">
      <c r="A6604" s="12">
        <v>7843001272</v>
      </c>
      <c r="B6604" s="13" t="s">
        <v>7264</v>
      </c>
      <c r="C6604" s="13" t="str">
        <f>IF(B6604="","не указан"&amp;COUNTIF($A$3:$A6604,A6604),B6604)</f>
        <v>Лодочная станция (лит. Г1, Г2, Г3, Г4)</v>
      </c>
      <c r="D6604" s="10" t="str">
        <f t="shared" si="206"/>
        <v>7843001272Лодочная станция (лит. Г1, Г2, Г3, Г4)</v>
      </c>
      <c r="E6604" s="13" t="s">
        <v>2891</v>
      </c>
      <c r="F6604" s="13" t="s">
        <v>16</v>
      </c>
      <c r="G6604" s="13" t="s">
        <v>1139</v>
      </c>
      <c r="H6604" s="14" t="s">
        <v>1193</v>
      </c>
      <c r="I6604" s="2">
        <f t="shared" si="207"/>
        <v>21</v>
      </c>
      <c r="J6604" s="2" t="s">
        <v>11974</v>
      </c>
    </row>
    <row r="6605" spans="1:10" x14ac:dyDescent="0.25">
      <c r="A6605" s="9">
        <v>7843001272</v>
      </c>
      <c r="B6605" s="10" t="s">
        <v>7265</v>
      </c>
      <c r="C6605" s="13" t="str">
        <f>IF(B6605="","не указан"&amp;COUNTIF($A$3:$A6605,A6605),B6605)</f>
        <v>Лодочная станция (лит. З)</v>
      </c>
      <c r="D6605" s="10" t="str">
        <f t="shared" si="206"/>
        <v>7843001272Лодочная станция (лит. З)</v>
      </c>
      <c r="E6605" s="10" t="s">
        <v>7266</v>
      </c>
      <c r="F6605" s="10" t="s">
        <v>16</v>
      </c>
      <c r="G6605" s="10" t="s">
        <v>1139</v>
      </c>
      <c r="H6605" s="11" t="s">
        <v>1193</v>
      </c>
      <c r="I6605" s="2">
        <f t="shared" si="207"/>
        <v>20</v>
      </c>
      <c r="J6605" s="2" t="s">
        <v>11974</v>
      </c>
    </row>
    <row r="6606" spans="1:10" x14ac:dyDescent="0.25">
      <c r="A6606" s="12">
        <v>7843001272</v>
      </c>
      <c r="B6606" s="13" t="s">
        <v>7267</v>
      </c>
      <c r="C6606" s="13" t="str">
        <f>IF(B6606="","не указан"&amp;COUNTIF($A$3:$A6606,A6606),B6606)</f>
        <v>Лодочная станция (лит. И)</v>
      </c>
      <c r="D6606" s="10" t="str">
        <f t="shared" si="206"/>
        <v>7843001272Лодочная станция (лит. И)</v>
      </c>
      <c r="E6606" s="13" t="s">
        <v>7268</v>
      </c>
      <c r="F6606" s="13" t="s">
        <v>16</v>
      </c>
      <c r="G6606" s="13" t="s">
        <v>1139</v>
      </c>
      <c r="H6606" s="14" t="s">
        <v>1193</v>
      </c>
      <c r="I6606" s="2">
        <f t="shared" si="207"/>
        <v>19</v>
      </c>
      <c r="J6606" s="2" t="s">
        <v>11974</v>
      </c>
    </row>
    <row r="6607" spans="1:10" x14ac:dyDescent="0.25">
      <c r="A6607" s="9">
        <v>7843001272</v>
      </c>
      <c r="B6607" s="10" t="s">
        <v>7269</v>
      </c>
      <c r="C6607" s="13" t="str">
        <f>IF(B6607="","не указан"&amp;COUNTIF($A$3:$A6607,A6607),B6607)</f>
        <v>Лодочная станция (Тир)</v>
      </c>
      <c r="D6607" s="10" t="str">
        <f t="shared" si="206"/>
        <v>7843001272Лодочная станция (Тир)</v>
      </c>
      <c r="E6607" s="10" t="s">
        <v>2891</v>
      </c>
      <c r="F6607" s="10" t="s">
        <v>16</v>
      </c>
      <c r="G6607" s="10" t="s">
        <v>1139</v>
      </c>
      <c r="H6607" s="11" t="s">
        <v>1193</v>
      </c>
      <c r="I6607" s="2">
        <f t="shared" si="207"/>
        <v>18</v>
      </c>
      <c r="J6607" s="2" t="s">
        <v>11974</v>
      </c>
    </row>
    <row r="6608" spans="1:10" x14ac:dyDescent="0.25">
      <c r="A6608" s="12">
        <v>7843001272</v>
      </c>
      <c r="B6608" s="13" t="s">
        <v>7277</v>
      </c>
      <c r="C6608" s="13" t="str">
        <f>IF(B6608="","не указан"&amp;COUNTIF($A$3:$A6608,A6608),B6608)</f>
        <v>Манеж</v>
      </c>
      <c r="D6608" s="10" t="str">
        <f t="shared" si="206"/>
        <v>7843001272Манеж</v>
      </c>
      <c r="E6608" s="13" t="s">
        <v>2891</v>
      </c>
      <c r="F6608" s="13" t="s">
        <v>16</v>
      </c>
      <c r="G6608" s="13" t="s">
        <v>1139</v>
      </c>
      <c r="H6608" s="14" t="s">
        <v>1193</v>
      </c>
      <c r="I6608" s="2">
        <f t="shared" si="207"/>
        <v>17</v>
      </c>
      <c r="J6608" s="2" t="s">
        <v>11974</v>
      </c>
    </row>
    <row r="6609" spans="1:10" x14ac:dyDescent="0.25">
      <c r="A6609" s="9">
        <v>7843001272</v>
      </c>
      <c r="B6609" s="13"/>
      <c r="C6609" s="13" t="str">
        <f>IF(B6609="","не указан"&amp;COUNTIF($A$3:$A6609,A6609),B6609)</f>
        <v>не указан15</v>
      </c>
      <c r="D6609" s="10" t="str">
        <f t="shared" si="206"/>
        <v>7843001272не указан15</v>
      </c>
      <c r="E6609" s="10" t="s">
        <v>3145</v>
      </c>
      <c r="F6609" s="10" t="s">
        <v>16</v>
      </c>
      <c r="G6609" s="10" t="s">
        <v>1139</v>
      </c>
      <c r="H6609" s="11" t="s">
        <v>1193</v>
      </c>
      <c r="I6609" s="2">
        <f t="shared" si="207"/>
        <v>16</v>
      </c>
      <c r="J6609" s="2" t="s">
        <v>11974</v>
      </c>
    </row>
    <row r="6610" spans="1:10" x14ac:dyDescent="0.25">
      <c r="A6610" s="12">
        <v>7843001272</v>
      </c>
      <c r="B6610" s="13" t="s">
        <v>9854</v>
      </c>
      <c r="C6610" s="13" t="str">
        <f>IF(B6610="","не указан"&amp;COUNTIF($A$3:$A6610,A6610),B6610)</f>
        <v>Пост охраны</v>
      </c>
      <c r="D6610" s="10" t="str">
        <f t="shared" si="206"/>
        <v>7843001272Пост охраны</v>
      </c>
      <c r="E6610" s="13" t="s">
        <v>2891</v>
      </c>
      <c r="F6610" s="13" t="s">
        <v>16</v>
      </c>
      <c r="G6610" s="13" t="s">
        <v>1139</v>
      </c>
      <c r="H6610" s="14" t="s">
        <v>1193</v>
      </c>
      <c r="I6610" s="2">
        <f t="shared" si="207"/>
        <v>15</v>
      </c>
      <c r="J6610" s="2" t="s">
        <v>11974</v>
      </c>
    </row>
    <row r="6611" spans="1:10" x14ac:dyDescent="0.25">
      <c r="A6611" s="9">
        <v>7843001272</v>
      </c>
      <c r="B6611" s="10" t="s">
        <v>10282</v>
      </c>
      <c r="C6611" s="13" t="str">
        <f>IF(B6611="","не указан"&amp;COUNTIF($A$3:$A6611,A6611),B6611)</f>
        <v>Склад (лит. Д)</v>
      </c>
      <c r="D6611" s="10" t="str">
        <f t="shared" si="206"/>
        <v>7843001272Склад (лит. Д)</v>
      </c>
      <c r="E6611" s="10" t="s">
        <v>10283</v>
      </c>
      <c r="F6611" s="10" t="s">
        <v>16</v>
      </c>
      <c r="G6611" s="10" t="s">
        <v>1139</v>
      </c>
      <c r="H6611" s="11" t="s">
        <v>1193</v>
      </c>
      <c r="I6611" s="2">
        <f t="shared" si="207"/>
        <v>14</v>
      </c>
      <c r="J6611" s="2" t="s">
        <v>11974</v>
      </c>
    </row>
    <row r="6612" spans="1:10" x14ac:dyDescent="0.25">
      <c r="A6612" s="12">
        <v>7843001272</v>
      </c>
      <c r="B6612" s="13" t="s">
        <v>10284</v>
      </c>
      <c r="C6612" s="13" t="str">
        <f>IF(B6612="","не указан"&amp;COUNTIF($A$3:$A6612,A6612),B6612)</f>
        <v>Склад (лит. Е)</v>
      </c>
      <c r="D6612" s="10" t="str">
        <f t="shared" si="206"/>
        <v>7843001272Склад (лит. Е)</v>
      </c>
      <c r="E6612" s="13" t="s">
        <v>10285</v>
      </c>
      <c r="F6612" s="13" t="s">
        <v>16</v>
      </c>
      <c r="G6612" s="13" t="s">
        <v>1139</v>
      </c>
      <c r="H6612" s="14" t="s">
        <v>1193</v>
      </c>
      <c r="I6612" s="2">
        <f t="shared" si="207"/>
        <v>13</v>
      </c>
      <c r="J6612" s="2" t="s">
        <v>11974</v>
      </c>
    </row>
    <row r="6613" spans="1:10" x14ac:dyDescent="0.25">
      <c r="A6613" s="9">
        <v>7843001272</v>
      </c>
      <c r="B6613" s="10" t="s">
        <v>10319</v>
      </c>
      <c r="C6613" s="13" t="str">
        <f>IF(B6613="","не указан"&amp;COUNTIF($A$3:$A6613,A6613),B6613)</f>
        <v>Склад-гараж (лит. Е)</v>
      </c>
      <c r="D6613" s="10" t="str">
        <f t="shared" si="206"/>
        <v>7843001272Склад-гараж (лит. Е)</v>
      </c>
      <c r="E6613" s="10" t="s">
        <v>10320</v>
      </c>
      <c r="F6613" s="10" t="s">
        <v>16</v>
      </c>
      <c r="G6613" s="10" t="s">
        <v>1139</v>
      </c>
      <c r="H6613" s="11" t="s">
        <v>1193</v>
      </c>
      <c r="I6613" s="2">
        <f t="shared" si="207"/>
        <v>12</v>
      </c>
      <c r="J6613" s="2" t="s">
        <v>11974</v>
      </c>
    </row>
    <row r="6614" spans="1:10" x14ac:dyDescent="0.25">
      <c r="A6614" s="12">
        <v>7843001272</v>
      </c>
      <c r="B6614" s="13" t="s">
        <v>10321</v>
      </c>
      <c r="C6614" s="13" t="str">
        <f>IF(B6614="","не указан"&amp;COUNTIF($A$3:$A6614,A6614),B6614)</f>
        <v>Склад-манеж (лит.Д)</v>
      </c>
      <c r="D6614" s="10" t="str">
        <f t="shared" si="206"/>
        <v>7843001272Склад-манеж (лит.Д)</v>
      </c>
      <c r="E6614" s="13" t="s">
        <v>10322</v>
      </c>
      <c r="F6614" s="13" t="s">
        <v>16</v>
      </c>
      <c r="G6614" s="13" t="s">
        <v>1139</v>
      </c>
      <c r="H6614" s="14" t="s">
        <v>1193</v>
      </c>
      <c r="I6614" s="2">
        <f t="shared" si="207"/>
        <v>11</v>
      </c>
      <c r="J6614" s="2" t="s">
        <v>11974</v>
      </c>
    </row>
    <row r="6615" spans="1:10" x14ac:dyDescent="0.25">
      <c r="A6615" s="9">
        <v>7843001272</v>
      </c>
      <c r="B6615" s="10" t="s">
        <v>10726</v>
      </c>
      <c r="C6615" s="13" t="str">
        <f>IF(B6615="","не указан"&amp;COUNTIF($A$3:$A6615,A6615),B6615)</f>
        <v>Спортивно-концертный комплекс (лит. Б)</v>
      </c>
      <c r="D6615" s="10" t="str">
        <f t="shared" si="206"/>
        <v>7843001272Спортивно-концертный комплекс (лит. Б)</v>
      </c>
      <c r="E6615" s="10" t="s">
        <v>10727</v>
      </c>
      <c r="F6615" s="10" t="s">
        <v>16</v>
      </c>
      <c r="G6615" s="10" t="s">
        <v>1139</v>
      </c>
      <c r="H6615" s="11" t="s">
        <v>1193</v>
      </c>
      <c r="I6615" s="2">
        <f t="shared" si="207"/>
        <v>10</v>
      </c>
      <c r="J6615" s="2" t="s">
        <v>11974</v>
      </c>
    </row>
    <row r="6616" spans="1:10" x14ac:dyDescent="0.25">
      <c r="A6616" s="12">
        <v>7843001272</v>
      </c>
      <c r="B6616" s="13" t="s">
        <v>10806</v>
      </c>
      <c r="C6616" s="13" t="str">
        <f>IF(B6616="","не указан"&amp;COUNTIF($A$3:$A6616,A6616),B6616)</f>
        <v>Спортивный корпус (лит. Б)</v>
      </c>
      <c r="D6616" s="10" t="str">
        <f t="shared" si="206"/>
        <v>7843001272Спортивный корпус (лит. Б)</v>
      </c>
      <c r="E6616" s="13" t="s">
        <v>10807</v>
      </c>
      <c r="F6616" s="13" t="s">
        <v>16</v>
      </c>
      <c r="G6616" s="13" t="s">
        <v>1139</v>
      </c>
      <c r="H6616" s="14" t="s">
        <v>1193</v>
      </c>
      <c r="I6616" s="2">
        <f t="shared" si="207"/>
        <v>9</v>
      </c>
      <c r="J6616" s="2" t="s">
        <v>11974</v>
      </c>
    </row>
    <row r="6617" spans="1:10" x14ac:dyDescent="0.25">
      <c r="A6617" s="9">
        <v>7843001272</v>
      </c>
      <c r="B6617" s="10" t="s">
        <v>10811</v>
      </c>
      <c r="C6617" s="13" t="str">
        <f>IF(B6617="","не указан"&amp;COUNTIF($A$3:$A6617,A6617),B6617)</f>
        <v>Спортивный павильон (лит. А)</v>
      </c>
      <c r="D6617" s="10" t="str">
        <f t="shared" si="206"/>
        <v>7843001272Спортивный павильон (лит. А)</v>
      </c>
      <c r="E6617" s="10" t="s">
        <v>10812</v>
      </c>
      <c r="F6617" s="10" t="s">
        <v>16</v>
      </c>
      <c r="G6617" s="10" t="s">
        <v>1139</v>
      </c>
      <c r="H6617" s="11" t="s">
        <v>1193</v>
      </c>
      <c r="I6617" s="2">
        <f t="shared" si="207"/>
        <v>8</v>
      </c>
      <c r="J6617" s="2" t="s">
        <v>11974</v>
      </c>
    </row>
    <row r="6618" spans="1:10" x14ac:dyDescent="0.25">
      <c r="A6618" s="12">
        <v>7843001272</v>
      </c>
      <c r="B6618" s="13" t="s">
        <v>10892</v>
      </c>
      <c r="C6618" s="13" t="str">
        <f>IF(B6618="","не указан"&amp;COUNTIF($A$3:$A6618,A6618),B6618)</f>
        <v>Столярная мастерская (лит. В)</v>
      </c>
      <c r="D6618" s="10" t="str">
        <f t="shared" si="206"/>
        <v>7843001272Столярная мастерская (лит. В)</v>
      </c>
      <c r="E6618" s="13" t="s">
        <v>10893</v>
      </c>
      <c r="F6618" s="13" t="s">
        <v>16</v>
      </c>
      <c r="G6618" s="13" t="s">
        <v>1139</v>
      </c>
      <c r="H6618" s="14" t="s">
        <v>1193</v>
      </c>
      <c r="I6618" s="2">
        <f t="shared" si="207"/>
        <v>7</v>
      </c>
      <c r="J6618" s="2" t="s">
        <v>11974</v>
      </c>
    </row>
    <row r="6619" spans="1:10" x14ac:dyDescent="0.25">
      <c r="A6619" s="9">
        <v>7843001272</v>
      </c>
      <c r="B6619" s="10" t="s">
        <v>10983</v>
      </c>
      <c r="C6619" s="13" t="str">
        <f>IF(B6619="","не указан"&amp;COUNTIF($A$3:$A6619,A6619),B6619)</f>
        <v>Теннисные корты (лит. Б)</v>
      </c>
      <c r="D6619" s="10" t="str">
        <f t="shared" si="206"/>
        <v>7843001272Теннисные корты (лит. Б)</v>
      </c>
      <c r="E6619" s="10" t="s">
        <v>10984</v>
      </c>
      <c r="F6619" s="10" t="s">
        <v>16</v>
      </c>
      <c r="G6619" s="10" t="s">
        <v>1139</v>
      </c>
      <c r="H6619" s="11" t="s">
        <v>1193</v>
      </c>
      <c r="I6619" s="2">
        <f t="shared" si="207"/>
        <v>6</v>
      </c>
      <c r="J6619" s="2" t="s">
        <v>11974</v>
      </c>
    </row>
    <row r="6620" spans="1:10" x14ac:dyDescent="0.25">
      <c r="A6620" s="12">
        <v>7843001272</v>
      </c>
      <c r="B6620" s="13" t="s">
        <v>10985</v>
      </c>
      <c r="C6620" s="13" t="str">
        <f>IF(B6620="","не указан"&amp;COUNTIF($A$3:$A6620,A6620),B6620)</f>
        <v>Теннисные корты (лит. Г6)</v>
      </c>
      <c r="D6620" s="10" t="str">
        <f t="shared" si="206"/>
        <v>7843001272Теннисные корты (лит. Г6)</v>
      </c>
      <c r="E6620" s="13" t="s">
        <v>2891</v>
      </c>
      <c r="F6620" s="13" t="s">
        <v>16</v>
      </c>
      <c r="G6620" s="13" t="s">
        <v>1139</v>
      </c>
      <c r="H6620" s="14" t="s">
        <v>1193</v>
      </c>
      <c r="I6620" s="2">
        <f t="shared" si="207"/>
        <v>5</v>
      </c>
      <c r="J6620" s="2" t="s">
        <v>11974</v>
      </c>
    </row>
    <row r="6621" spans="1:10" x14ac:dyDescent="0.25">
      <c r="A6621" s="9">
        <v>7843001272</v>
      </c>
      <c r="B6621" s="10" t="s">
        <v>10986</v>
      </c>
      <c r="C6621" s="13" t="str">
        <f>IF(B6621="","не указан"&amp;COUNTIF($A$3:$A6621,A6621),B6621)</f>
        <v>Теннисные корты (лит. Г7)</v>
      </c>
      <c r="D6621" s="10" t="str">
        <f t="shared" si="206"/>
        <v>7843001272Теннисные корты (лит. Г7)</v>
      </c>
      <c r="E6621" s="10" t="s">
        <v>2891</v>
      </c>
      <c r="F6621" s="10" t="s">
        <v>16</v>
      </c>
      <c r="G6621" s="10" t="s">
        <v>1139</v>
      </c>
      <c r="H6621" s="11" t="s">
        <v>1193</v>
      </c>
      <c r="I6621" s="2">
        <f t="shared" si="207"/>
        <v>4</v>
      </c>
      <c r="J6621" s="2" t="s">
        <v>11974</v>
      </c>
    </row>
    <row r="6622" spans="1:10" x14ac:dyDescent="0.25">
      <c r="A6622" s="12">
        <v>7843001272</v>
      </c>
      <c r="B6622" s="13" t="s">
        <v>11071</v>
      </c>
      <c r="C6622" s="13" t="str">
        <f>IF(B6622="","не указан"&amp;COUNTIF($A$3:$A6622,A6622),B6622)</f>
        <v>Туалет</v>
      </c>
      <c r="D6622" s="10" t="str">
        <f t="shared" si="206"/>
        <v>7843001272Туалет</v>
      </c>
      <c r="E6622" s="13"/>
      <c r="F6622" s="13" t="s">
        <v>16</v>
      </c>
      <c r="G6622" s="13" t="s">
        <v>1139</v>
      </c>
      <c r="H6622" s="14" t="s">
        <v>1193</v>
      </c>
      <c r="I6622" s="2">
        <f t="shared" si="207"/>
        <v>3</v>
      </c>
      <c r="J6622" s="2" t="s">
        <v>11974</v>
      </c>
    </row>
    <row r="6623" spans="1:10" x14ac:dyDescent="0.25">
      <c r="A6623" s="9">
        <v>7843001272</v>
      </c>
      <c r="B6623" s="13"/>
      <c r="C6623" s="13" t="str">
        <f>IF(B6623="","не указан"&amp;COUNTIF($A$3:$A6623,A6623),B6623)</f>
        <v>не указан29</v>
      </c>
      <c r="D6623" s="10" t="str">
        <f t="shared" si="206"/>
        <v>7843001272не указан29</v>
      </c>
      <c r="E6623" s="10"/>
      <c r="F6623" s="10" t="s">
        <v>16</v>
      </c>
      <c r="G6623" s="10" t="s">
        <v>1139</v>
      </c>
      <c r="H6623" s="11" t="s">
        <v>1193</v>
      </c>
      <c r="I6623" s="2">
        <f t="shared" si="207"/>
        <v>2</v>
      </c>
      <c r="J6623" s="2" t="s">
        <v>11974</v>
      </c>
    </row>
    <row r="6624" spans="1:10" x14ac:dyDescent="0.25">
      <c r="A6624" s="12">
        <v>7843001272</v>
      </c>
      <c r="B6624" s="13" t="s">
        <v>11949</v>
      </c>
      <c r="C6624" s="13" t="str">
        <f>IF(B6624="","не указан"&amp;COUNTIF($A$3:$A6624,A6624),B6624)</f>
        <v>Эстрада</v>
      </c>
      <c r="D6624" s="10" t="str">
        <f t="shared" si="206"/>
        <v>7843001272Эстрада</v>
      </c>
      <c r="E6624" s="13"/>
      <c r="F6624" s="13" t="s">
        <v>16</v>
      </c>
      <c r="G6624" s="13" t="s">
        <v>1139</v>
      </c>
      <c r="H6624" s="14" t="s">
        <v>1193</v>
      </c>
      <c r="I6624" s="2">
        <f t="shared" si="207"/>
        <v>1</v>
      </c>
      <c r="J6624" s="2" t="s">
        <v>11974</v>
      </c>
    </row>
    <row r="6625" spans="1:10" x14ac:dyDescent="0.25">
      <c r="A6625" s="9">
        <v>7843004788</v>
      </c>
      <c r="B6625" s="13"/>
      <c r="C6625" s="13" t="str">
        <f>IF(B6625="","не указан"&amp;COUNTIF($A$3:$A6625,A6625),B6625)</f>
        <v>не указан1</v>
      </c>
      <c r="D6625" s="10" t="str">
        <f t="shared" si="206"/>
        <v>7843004788не указан1</v>
      </c>
      <c r="E6625" s="10"/>
      <c r="F6625" s="10" t="s">
        <v>2243</v>
      </c>
      <c r="G6625" s="10" t="s">
        <v>2640</v>
      </c>
      <c r="H6625" s="11" t="s">
        <v>2656</v>
      </c>
      <c r="I6625" s="2">
        <f t="shared" si="207"/>
        <v>15</v>
      </c>
      <c r="J6625" s="2" t="s">
        <v>11974</v>
      </c>
    </row>
    <row r="6626" spans="1:10" x14ac:dyDescent="0.25">
      <c r="A6626" s="12">
        <v>7843004788</v>
      </c>
      <c r="B6626" s="13"/>
      <c r="C6626" s="13" t="str">
        <f>IF(B6626="","не указан"&amp;COUNTIF($A$3:$A6626,A6626),B6626)</f>
        <v>не указан2</v>
      </c>
      <c r="D6626" s="10" t="str">
        <f t="shared" si="206"/>
        <v>7843004788не указан2</v>
      </c>
      <c r="E6626" s="13"/>
      <c r="F6626" s="13" t="s">
        <v>2243</v>
      </c>
      <c r="G6626" s="13" t="s">
        <v>2640</v>
      </c>
      <c r="H6626" s="14" t="s">
        <v>2656</v>
      </c>
      <c r="I6626" s="2">
        <f t="shared" si="207"/>
        <v>14</v>
      </c>
      <c r="J6626" s="2" t="s">
        <v>11974</v>
      </c>
    </row>
    <row r="6627" spans="1:10" x14ac:dyDescent="0.25">
      <c r="A6627" s="9">
        <v>7843004788</v>
      </c>
      <c r="B6627" s="13"/>
      <c r="C6627" s="13" t="str">
        <f>IF(B6627="","не указан"&amp;COUNTIF($A$3:$A6627,A6627),B6627)</f>
        <v>не указан3</v>
      </c>
      <c r="D6627" s="10" t="str">
        <f t="shared" si="206"/>
        <v>7843004788не указан3</v>
      </c>
      <c r="E6627" s="10"/>
      <c r="F6627" s="10" t="s">
        <v>2243</v>
      </c>
      <c r="G6627" s="10" t="s">
        <v>2640</v>
      </c>
      <c r="H6627" s="11" t="s">
        <v>2656</v>
      </c>
      <c r="I6627" s="2">
        <f t="shared" si="207"/>
        <v>13</v>
      </c>
      <c r="J6627" s="2" t="s">
        <v>11974</v>
      </c>
    </row>
    <row r="6628" spans="1:10" x14ac:dyDescent="0.25">
      <c r="A6628" s="12">
        <v>7843004788</v>
      </c>
      <c r="B6628" s="13"/>
      <c r="C6628" s="13" t="str">
        <f>IF(B6628="","не указан"&amp;COUNTIF($A$3:$A6628,A6628),B6628)</f>
        <v>не указан4</v>
      </c>
      <c r="D6628" s="10" t="str">
        <f t="shared" si="206"/>
        <v>7843004788не указан4</v>
      </c>
      <c r="E6628" s="13"/>
      <c r="F6628" s="13" t="s">
        <v>2243</v>
      </c>
      <c r="G6628" s="13" t="s">
        <v>2640</v>
      </c>
      <c r="H6628" s="14" t="s">
        <v>2656</v>
      </c>
      <c r="I6628" s="2">
        <f t="shared" si="207"/>
        <v>12</v>
      </c>
      <c r="J6628" s="2" t="s">
        <v>11974</v>
      </c>
    </row>
    <row r="6629" spans="1:10" x14ac:dyDescent="0.25">
      <c r="A6629" s="9">
        <v>7843004788</v>
      </c>
      <c r="B6629" s="13"/>
      <c r="C6629" s="13" t="str">
        <f>IF(B6629="","не указан"&amp;COUNTIF($A$3:$A6629,A6629),B6629)</f>
        <v>не указан5</v>
      </c>
      <c r="D6629" s="10" t="str">
        <f t="shared" si="206"/>
        <v>7843004788не указан5</v>
      </c>
      <c r="E6629" s="10"/>
      <c r="F6629" s="10" t="s">
        <v>2243</v>
      </c>
      <c r="G6629" s="10" t="s">
        <v>2640</v>
      </c>
      <c r="H6629" s="11" t="s">
        <v>2656</v>
      </c>
      <c r="I6629" s="2">
        <f t="shared" si="207"/>
        <v>11</v>
      </c>
      <c r="J6629" s="2" t="s">
        <v>11974</v>
      </c>
    </row>
    <row r="6630" spans="1:10" x14ac:dyDescent="0.25">
      <c r="A6630" s="12">
        <v>7843004788</v>
      </c>
      <c r="B6630" s="13"/>
      <c r="C6630" s="13" t="str">
        <f>IF(B6630="","не указан"&amp;COUNTIF($A$3:$A6630,A6630),B6630)</f>
        <v>не указан6</v>
      </c>
      <c r="D6630" s="10" t="str">
        <f t="shared" si="206"/>
        <v>7843004788не указан6</v>
      </c>
      <c r="E6630" s="13"/>
      <c r="F6630" s="13" t="s">
        <v>2243</v>
      </c>
      <c r="G6630" s="13" t="s">
        <v>2640</v>
      </c>
      <c r="H6630" s="14" t="s">
        <v>2656</v>
      </c>
      <c r="I6630" s="2">
        <f t="shared" si="207"/>
        <v>10</v>
      </c>
      <c r="J6630" s="2" t="s">
        <v>11974</v>
      </c>
    </row>
    <row r="6631" spans="1:10" x14ac:dyDescent="0.25">
      <c r="A6631" s="9">
        <v>7843004788</v>
      </c>
      <c r="B6631" s="13"/>
      <c r="C6631" s="13" t="str">
        <f>IF(B6631="","не указан"&amp;COUNTIF($A$3:$A6631,A6631),B6631)</f>
        <v>не указан7</v>
      </c>
      <c r="D6631" s="10" t="str">
        <f t="shared" si="206"/>
        <v>7843004788не указан7</v>
      </c>
      <c r="E6631" s="10"/>
      <c r="F6631" s="10" t="s">
        <v>2243</v>
      </c>
      <c r="G6631" s="10" t="s">
        <v>2640</v>
      </c>
      <c r="H6631" s="11" t="s">
        <v>2656</v>
      </c>
      <c r="I6631" s="2">
        <f t="shared" si="207"/>
        <v>9</v>
      </c>
      <c r="J6631" s="2" t="s">
        <v>11974</v>
      </c>
    </row>
    <row r="6632" spans="1:10" x14ac:dyDescent="0.25">
      <c r="A6632" s="12">
        <v>7843004788</v>
      </c>
      <c r="B6632" s="13"/>
      <c r="C6632" s="13" t="str">
        <f>IF(B6632="","не указан"&amp;COUNTIF($A$3:$A6632,A6632),B6632)</f>
        <v>не указан8</v>
      </c>
      <c r="D6632" s="10" t="str">
        <f t="shared" si="206"/>
        <v>7843004788не указан8</v>
      </c>
      <c r="E6632" s="13"/>
      <c r="F6632" s="13" t="s">
        <v>2243</v>
      </c>
      <c r="G6632" s="13" t="s">
        <v>2640</v>
      </c>
      <c r="H6632" s="14" t="s">
        <v>2656</v>
      </c>
      <c r="I6632" s="2">
        <f t="shared" si="207"/>
        <v>8</v>
      </c>
      <c r="J6632" s="2" t="s">
        <v>11974</v>
      </c>
    </row>
    <row r="6633" spans="1:10" x14ac:dyDescent="0.25">
      <c r="A6633" s="9">
        <v>7843004788</v>
      </c>
      <c r="B6633" s="13"/>
      <c r="C6633" s="13" t="str">
        <f>IF(B6633="","не указан"&amp;COUNTIF($A$3:$A6633,A6633),B6633)</f>
        <v>не указан9</v>
      </c>
      <c r="D6633" s="10" t="str">
        <f t="shared" si="206"/>
        <v>7843004788не указан9</v>
      </c>
      <c r="E6633" s="10"/>
      <c r="F6633" s="10" t="s">
        <v>2243</v>
      </c>
      <c r="G6633" s="10" t="s">
        <v>2640</v>
      </c>
      <c r="H6633" s="11" t="s">
        <v>2656</v>
      </c>
      <c r="I6633" s="2">
        <f t="shared" si="207"/>
        <v>7</v>
      </c>
      <c r="J6633" s="2" t="s">
        <v>11974</v>
      </c>
    </row>
    <row r="6634" spans="1:10" x14ac:dyDescent="0.25">
      <c r="A6634" s="12">
        <v>7843004788</v>
      </c>
      <c r="B6634" s="13"/>
      <c r="C6634" s="13" t="str">
        <f>IF(B6634="","не указан"&amp;COUNTIF($A$3:$A6634,A6634),B6634)</f>
        <v>не указан10</v>
      </c>
      <c r="D6634" s="10" t="str">
        <f t="shared" si="206"/>
        <v>7843004788не указан10</v>
      </c>
      <c r="E6634" s="13"/>
      <c r="F6634" s="13" t="s">
        <v>2243</v>
      </c>
      <c r="G6634" s="13" t="s">
        <v>2640</v>
      </c>
      <c r="H6634" s="14" t="s">
        <v>2656</v>
      </c>
      <c r="I6634" s="2">
        <f t="shared" si="207"/>
        <v>6</v>
      </c>
      <c r="J6634" s="2" t="s">
        <v>11974</v>
      </c>
    </row>
    <row r="6635" spans="1:10" x14ac:dyDescent="0.25">
      <c r="A6635" s="9">
        <v>7843004788</v>
      </c>
      <c r="B6635" s="13"/>
      <c r="C6635" s="13" t="str">
        <f>IF(B6635="","не указан"&amp;COUNTIF($A$3:$A6635,A6635),B6635)</f>
        <v>не указан11</v>
      </c>
      <c r="D6635" s="10" t="str">
        <f t="shared" si="206"/>
        <v>7843004788не указан11</v>
      </c>
      <c r="E6635" s="10"/>
      <c r="F6635" s="10" t="s">
        <v>2243</v>
      </c>
      <c r="G6635" s="10" t="s">
        <v>2640</v>
      </c>
      <c r="H6635" s="11" t="s">
        <v>2656</v>
      </c>
      <c r="I6635" s="2">
        <f t="shared" si="207"/>
        <v>5</v>
      </c>
      <c r="J6635" s="2" t="s">
        <v>11974</v>
      </c>
    </row>
    <row r="6636" spans="1:10" x14ac:dyDescent="0.25">
      <c r="A6636" s="12">
        <v>7843004788</v>
      </c>
      <c r="B6636" s="13"/>
      <c r="C6636" s="13" t="str">
        <f>IF(B6636="","не указан"&amp;COUNTIF($A$3:$A6636,A6636),B6636)</f>
        <v>не указан12</v>
      </c>
      <c r="D6636" s="10" t="str">
        <f t="shared" si="206"/>
        <v>7843004788не указан12</v>
      </c>
      <c r="E6636" s="13"/>
      <c r="F6636" s="13" t="s">
        <v>2243</v>
      </c>
      <c r="G6636" s="13" t="s">
        <v>2640</v>
      </c>
      <c r="H6636" s="14" t="s">
        <v>2656</v>
      </c>
      <c r="I6636" s="2">
        <f t="shared" si="207"/>
        <v>4</v>
      </c>
      <c r="J6636" s="2" t="s">
        <v>11974</v>
      </c>
    </row>
    <row r="6637" spans="1:10" x14ac:dyDescent="0.25">
      <c r="A6637" s="9">
        <v>7843004788</v>
      </c>
      <c r="B6637" s="13"/>
      <c r="C6637" s="13" t="str">
        <f>IF(B6637="","не указан"&amp;COUNTIF($A$3:$A6637,A6637),B6637)</f>
        <v>не указан13</v>
      </c>
      <c r="D6637" s="10" t="str">
        <f t="shared" si="206"/>
        <v>7843004788не указан13</v>
      </c>
      <c r="E6637" s="10"/>
      <c r="F6637" s="10" t="s">
        <v>2243</v>
      </c>
      <c r="G6637" s="10" t="s">
        <v>2640</v>
      </c>
      <c r="H6637" s="11" t="s">
        <v>2656</v>
      </c>
      <c r="I6637" s="2">
        <f t="shared" si="207"/>
        <v>3</v>
      </c>
      <c r="J6637" s="2" t="s">
        <v>11974</v>
      </c>
    </row>
    <row r="6638" spans="1:10" x14ac:dyDescent="0.25">
      <c r="A6638" s="12">
        <v>7843004788</v>
      </c>
      <c r="B6638" s="13"/>
      <c r="C6638" s="13" t="str">
        <f>IF(B6638="","не указан"&amp;COUNTIF($A$3:$A6638,A6638),B6638)</f>
        <v>не указан14</v>
      </c>
      <c r="D6638" s="10" t="str">
        <f t="shared" si="206"/>
        <v>7843004788не указан14</v>
      </c>
      <c r="E6638" s="13"/>
      <c r="F6638" s="13" t="s">
        <v>2243</v>
      </c>
      <c r="G6638" s="13" t="s">
        <v>2640</v>
      </c>
      <c r="H6638" s="14" t="s">
        <v>2656</v>
      </c>
      <c r="I6638" s="2">
        <f t="shared" si="207"/>
        <v>2</v>
      </c>
      <c r="J6638" s="2" t="s">
        <v>11974</v>
      </c>
    </row>
    <row r="6639" spans="1:10" x14ac:dyDescent="0.25">
      <c r="A6639" s="9">
        <v>7843004788</v>
      </c>
      <c r="B6639" s="13"/>
      <c r="C6639" s="13" t="str">
        <f>IF(B6639="","не указан"&amp;COUNTIF($A$3:$A6639,A6639),B6639)</f>
        <v>не указан15</v>
      </c>
      <c r="D6639" s="10" t="str">
        <f t="shared" si="206"/>
        <v>7843004788не указан15</v>
      </c>
      <c r="E6639" s="10"/>
      <c r="F6639" s="10" t="s">
        <v>2243</v>
      </c>
      <c r="G6639" s="10" t="s">
        <v>2640</v>
      </c>
      <c r="H6639" s="11" t="s">
        <v>2656</v>
      </c>
      <c r="I6639" s="2">
        <f t="shared" si="207"/>
        <v>1</v>
      </c>
      <c r="J6639" s="2" t="s">
        <v>11974</v>
      </c>
    </row>
    <row r="6640" spans="1:10" x14ac:dyDescent="0.25">
      <c r="A6640" s="12">
        <v>7843010654</v>
      </c>
      <c r="B6640" s="13" t="s">
        <v>6174</v>
      </c>
      <c r="C6640" s="13" t="str">
        <f>IF(B6640="","не указан"&amp;COUNTIF($A$3:$A6640,A6640),B6640)</f>
        <v>здание ГБДОУ детский сад № 15 Курортного района Санкт-Петербурга</v>
      </c>
      <c r="D6640" s="10" t="str">
        <f t="shared" si="206"/>
        <v>7843010654здание ГБДОУ детский сад № 15 Курортного района Санкт-Петербурга</v>
      </c>
      <c r="E6640" s="13"/>
      <c r="F6640" s="13" t="s">
        <v>16</v>
      </c>
      <c r="G6640" s="13" t="s">
        <v>1139</v>
      </c>
      <c r="H6640" s="14" t="s">
        <v>1143</v>
      </c>
      <c r="I6640" s="2">
        <f t="shared" si="207"/>
        <v>1</v>
      </c>
      <c r="J6640" s="2" t="s">
        <v>11974</v>
      </c>
    </row>
    <row r="6641" spans="1:10" x14ac:dyDescent="0.25">
      <c r="A6641" s="9">
        <v>7843016504</v>
      </c>
      <c r="B6641" s="10" t="s">
        <v>8441</v>
      </c>
      <c r="C6641" s="13" t="str">
        <f>IF(B6641="","не указан"&amp;COUNTIF($A$3:$A6641,A6641),B6641)</f>
        <v>Объект дошкольного образования</v>
      </c>
      <c r="D6641" s="10" t="str">
        <f t="shared" si="206"/>
        <v>7843016504Объект дошкольного образования</v>
      </c>
      <c r="E6641" s="10"/>
      <c r="F6641" s="10" t="s">
        <v>16</v>
      </c>
      <c r="G6641" s="10" t="s">
        <v>1139</v>
      </c>
      <c r="H6641" s="11" t="s">
        <v>1140</v>
      </c>
      <c r="I6641" s="2">
        <f t="shared" si="207"/>
        <v>1</v>
      </c>
      <c r="J6641" s="2" t="s">
        <v>11974</v>
      </c>
    </row>
    <row r="6642" spans="1:10" x14ac:dyDescent="0.25">
      <c r="A6642" s="12">
        <v>7843300770</v>
      </c>
      <c r="B6642" s="13"/>
      <c r="C6642" s="13" t="str">
        <f>IF(B6642="","не указан"&amp;COUNTIF($A$3:$A6642,A6642),B6642)</f>
        <v>не указан1</v>
      </c>
      <c r="D6642" s="10" t="str">
        <f t="shared" si="206"/>
        <v>7843300770не указан1</v>
      </c>
      <c r="E6642" s="13"/>
      <c r="F6642" s="13" t="s">
        <v>16</v>
      </c>
      <c r="G6642" s="13" t="s">
        <v>1101</v>
      </c>
      <c r="H6642" s="14" t="s">
        <v>1138</v>
      </c>
      <c r="I6642" s="2">
        <f t="shared" si="207"/>
        <v>1</v>
      </c>
      <c r="J6642" s="2" t="s">
        <v>11974</v>
      </c>
    </row>
    <row r="6643" spans="1:10" x14ac:dyDescent="0.25">
      <c r="A6643" s="9">
        <v>7843301928</v>
      </c>
      <c r="B6643" s="13"/>
      <c r="C6643" s="13" t="str">
        <f>IF(B6643="","не указан"&amp;COUNTIF($A$3:$A6643,A6643),B6643)</f>
        <v>не указан1</v>
      </c>
      <c r="D6643" s="10" t="str">
        <f t="shared" si="206"/>
        <v>7843301928не указан1</v>
      </c>
      <c r="E6643" s="10" t="s">
        <v>6141</v>
      </c>
      <c r="F6643" s="10" t="s">
        <v>16</v>
      </c>
      <c r="G6643" s="10" t="s">
        <v>1139</v>
      </c>
      <c r="H6643" s="11" t="s">
        <v>1191</v>
      </c>
      <c r="I6643" s="2">
        <f t="shared" si="207"/>
        <v>4</v>
      </c>
      <c r="J6643" s="2" t="s">
        <v>11974</v>
      </c>
    </row>
    <row r="6644" spans="1:10" x14ac:dyDescent="0.25">
      <c r="A6644" s="12">
        <v>7843301928</v>
      </c>
      <c r="B6644" s="13" t="s">
        <v>7406</v>
      </c>
      <c r="C6644" s="13" t="str">
        <f>IF(B6644="","не указан"&amp;COUNTIF($A$3:$A6644,A6644),B6644)</f>
        <v>Музей "Дача Важевской"</v>
      </c>
      <c r="D6644" s="10" t="str">
        <f t="shared" si="206"/>
        <v>7843301928Музей "Дача Важевской"</v>
      </c>
      <c r="E6644" s="13"/>
      <c r="F6644" s="13" t="s">
        <v>16</v>
      </c>
      <c r="G6644" s="13" t="s">
        <v>1139</v>
      </c>
      <c r="H6644" s="14" t="s">
        <v>1191</v>
      </c>
      <c r="I6644" s="2">
        <f t="shared" si="207"/>
        <v>3</v>
      </c>
      <c r="J6644" s="2" t="s">
        <v>11974</v>
      </c>
    </row>
    <row r="6645" spans="1:10" x14ac:dyDescent="0.25">
      <c r="A6645" s="9">
        <v>7843301928</v>
      </c>
      <c r="B6645" s="10" t="s">
        <v>7409</v>
      </c>
      <c r="C6645" s="13" t="str">
        <f>IF(B6645="","не указан"&amp;COUNTIF($A$3:$A6645,A6645),B6645)</f>
        <v>Музей "Келломяки-Комарово"</v>
      </c>
      <c r="D6645" s="10" t="str">
        <f t="shared" si="206"/>
        <v>7843301928Музей "Келломяки-Комарово"</v>
      </c>
      <c r="E6645" s="10"/>
      <c r="F6645" s="10" t="s">
        <v>16</v>
      </c>
      <c r="G6645" s="10" t="s">
        <v>1139</v>
      </c>
      <c r="H6645" s="11" t="s">
        <v>1191</v>
      </c>
      <c r="I6645" s="2">
        <f t="shared" si="207"/>
        <v>2</v>
      </c>
      <c r="J6645" s="2" t="s">
        <v>11974</v>
      </c>
    </row>
    <row r="6646" spans="1:10" x14ac:dyDescent="0.25">
      <c r="A6646" s="12">
        <v>7843301928</v>
      </c>
      <c r="B6646" s="13" t="s">
        <v>7412</v>
      </c>
      <c r="C6646" s="13" t="str">
        <f>IF(B6646="","не указан"&amp;COUNTIF($A$3:$A6646,A6646),B6646)</f>
        <v>Музей "Шалаш"</v>
      </c>
      <c r="D6646" s="10" t="str">
        <f t="shared" si="206"/>
        <v>7843301928Музей "Шалаш"</v>
      </c>
      <c r="E6646" s="13" t="s">
        <v>7413</v>
      </c>
      <c r="F6646" s="13" t="s">
        <v>16</v>
      </c>
      <c r="G6646" s="13" t="s">
        <v>1139</v>
      </c>
      <c r="H6646" s="14" t="s">
        <v>1191</v>
      </c>
      <c r="I6646" s="2">
        <f t="shared" si="207"/>
        <v>1</v>
      </c>
      <c r="J6646" s="2" t="s">
        <v>11974</v>
      </c>
    </row>
    <row r="6647" spans="1:10" x14ac:dyDescent="0.25">
      <c r="A6647" s="9">
        <v>7843302520</v>
      </c>
      <c r="B6647" s="10" t="s">
        <v>6011</v>
      </c>
      <c r="C6647" s="13" t="str">
        <f>IF(B6647="","не указан"&amp;COUNTIF($A$3:$A6647,A6647),B6647)</f>
        <v>Жилое здание литер Б</v>
      </c>
      <c r="D6647" s="10" t="str">
        <f t="shared" si="206"/>
        <v>7843302520Жилое здание литер Б</v>
      </c>
      <c r="E6647" s="10" t="s">
        <v>6012</v>
      </c>
      <c r="F6647" s="10" t="s">
        <v>16</v>
      </c>
      <c r="G6647" s="10" t="s">
        <v>2118</v>
      </c>
      <c r="H6647" s="11" t="s">
        <v>2173</v>
      </c>
      <c r="I6647" s="2">
        <f t="shared" si="207"/>
        <v>18</v>
      </c>
      <c r="J6647" s="2" t="s">
        <v>11974</v>
      </c>
    </row>
    <row r="6648" spans="1:10" x14ac:dyDescent="0.25">
      <c r="A6648" s="12">
        <v>7843302520</v>
      </c>
      <c r="B6648" s="13" t="s">
        <v>6013</v>
      </c>
      <c r="C6648" s="13" t="str">
        <f>IF(B6648="","не указан"&amp;COUNTIF($A$3:$A6648,A6648),B6648)</f>
        <v>Жилое здание литер Е</v>
      </c>
      <c r="D6648" s="10" t="str">
        <f t="shared" si="206"/>
        <v>7843302520Жилое здание литер Е</v>
      </c>
      <c r="E6648" s="13" t="s">
        <v>6014</v>
      </c>
      <c r="F6648" s="13" t="s">
        <v>16</v>
      </c>
      <c r="G6648" s="13" t="s">
        <v>2118</v>
      </c>
      <c r="H6648" s="14" t="s">
        <v>2173</v>
      </c>
      <c r="I6648" s="2">
        <f t="shared" si="207"/>
        <v>17</v>
      </c>
      <c r="J6648" s="2" t="s">
        <v>11974</v>
      </c>
    </row>
    <row r="6649" spans="1:10" x14ac:dyDescent="0.25">
      <c r="A6649" s="9">
        <v>7843302520</v>
      </c>
      <c r="B6649" s="10" t="s">
        <v>6015</v>
      </c>
      <c r="C6649" s="13" t="str">
        <f>IF(B6649="","не указан"&amp;COUNTIF($A$3:$A6649,A6649),B6649)</f>
        <v>Жилое здание литер Ш</v>
      </c>
      <c r="D6649" s="10" t="str">
        <f t="shared" si="206"/>
        <v>7843302520Жилое здание литер Ш</v>
      </c>
      <c r="E6649" s="10" t="s">
        <v>6016</v>
      </c>
      <c r="F6649" s="10" t="s">
        <v>16</v>
      </c>
      <c r="G6649" s="10" t="s">
        <v>2118</v>
      </c>
      <c r="H6649" s="11" t="s">
        <v>2173</v>
      </c>
      <c r="I6649" s="2">
        <f t="shared" si="207"/>
        <v>16</v>
      </c>
      <c r="J6649" s="2" t="s">
        <v>11974</v>
      </c>
    </row>
    <row r="6650" spans="1:10" x14ac:dyDescent="0.25">
      <c r="A6650" s="12">
        <v>7843302520</v>
      </c>
      <c r="B6650" s="13" t="s">
        <v>6017</v>
      </c>
      <c r="C6650" s="13" t="str">
        <f>IF(B6650="","не указан"&amp;COUNTIF($A$3:$A6650,A6650),B6650)</f>
        <v>Жилое здание литер Щ</v>
      </c>
      <c r="D6650" s="10" t="str">
        <f t="shared" si="206"/>
        <v>7843302520Жилое здание литер Щ</v>
      </c>
      <c r="E6650" s="13" t="s">
        <v>6018</v>
      </c>
      <c r="F6650" s="13" t="s">
        <v>16</v>
      </c>
      <c r="G6650" s="13" t="s">
        <v>2118</v>
      </c>
      <c r="H6650" s="14" t="s">
        <v>2173</v>
      </c>
      <c r="I6650" s="2">
        <f t="shared" si="207"/>
        <v>15</v>
      </c>
      <c r="J6650" s="2" t="s">
        <v>11974</v>
      </c>
    </row>
    <row r="6651" spans="1:10" x14ac:dyDescent="0.25">
      <c r="A6651" s="9">
        <v>7843302520</v>
      </c>
      <c r="B6651" s="13"/>
      <c r="C6651" s="13" t="str">
        <f>IF(B6651="","не указан"&amp;COUNTIF($A$3:$A6651,A6651),B6651)</f>
        <v>не указан5</v>
      </c>
      <c r="D6651" s="10" t="str">
        <f t="shared" si="206"/>
        <v>7843302520не указан5</v>
      </c>
      <c r="E6651" s="10" t="s">
        <v>7702</v>
      </c>
      <c r="F6651" s="10" t="s">
        <v>16</v>
      </c>
      <c r="G6651" s="10" t="s">
        <v>2118</v>
      </c>
      <c r="H6651" s="11" t="s">
        <v>2173</v>
      </c>
      <c r="I6651" s="2">
        <f t="shared" si="207"/>
        <v>14</v>
      </c>
      <c r="J6651" s="2" t="s">
        <v>11974</v>
      </c>
    </row>
    <row r="6652" spans="1:10" x14ac:dyDescent="0.25">
      <c r="A6652" s="12">
        <v>7843302520</v>
      </c>
      <c r="B6652" s="13" t="s">
        <v>7707</v>
      </c>
      <c r="C6652" s="13" t="str">
        <f>IF(B6652="","не указан"&amp;COUNTIF($A$3:$A6652,A6652),B6652)</f>
        <v>Нежилое здание лит. К</v>
      </c>
      <c r="D6652" s="10" t="str">
        <f t="shared" si="206"/>
        <v>7843302520Нежилое здание лит. К</v>
      </c>
      <c r="E6652" s="13" t="s">
        <v>7708</v>
      </c>
      <c r="F6652" s="13" t="s">
        <v>16</v>
      </c>
      <c r="G6652" s="13" t="s">
        <v>2118</v>
      </c>
      <c r="H6652" s="14" t="s">
        <v>2173</v>
      </c>
      <c r="I6652" s="2">
        <f t="shared" si="207"/>
        <v>13</v>
      </c>
      <c r="J6652" s="2" t="s">
        <v>11974</v>
      </c>
    </row>
    <row r="6653" spans="1:10" x14ac:dyDescent="0.25">
      <c r="A6653" s="9">
        <v>7843302520</v>
      </c>
      <c r="B6653" s="10" t="s">
        <v>7711</v>
      </c>
      <c r="C6653" s="13" t="str">
        <f>IF(B6653="","не указан"&amp;COUNTIF($A$3:$A6653,A6653),B6653)</f>
        <v>Нежилое здание литер В</v>
      </c>
      <c r="D6653" s="10" t="str">
        <f t="shared" si="206"/>
        <v>7843302520Нежилое здание литер В</v>
      </c>
      <c r="E6653" s="10" t="s">
        <v>7712</v>
      </c>
      <c r="F6653" s="10" t="s">
        <v>16</v>
      </c>
      <c r="G6653" s="10" t="s">
        <v>2118</v>
      </c>
      <c r="H6653" s="11" t="s">
        <v>2173</v>
      </c>
      <c r="I6653" s="2">
        <f t="shared" si="207"/>
        <v>12</v>
      </c>
      <c r="J6653" s="2" t="s">
        <v>11974</v>
      </c>
    </row>
    <row r="6654" spans="1:10" x14ac:dyDescent="0.25">
      <c r="A6654" s="12">
        <v>7843302520</v>
      </c>
      <c r="B6654" s="13" t="s">
        <v>7713</v>
      </c>
      <c r="C6654" s="13" t="str">
        <f>IF(B6654="","не указан"&amp;COUNTIF($A$3:$A6654,A6654),B6654)</f>
        <v>Нежилое здание литер Ж</v>
      </c>
      <c r="D6654" s="10" t="str">
        <f t="shared" si="206"/>
        <v>7843302520Нежилое здание литер Ж</v>
      </c>
      <c r="E6654" s="13" t="s">
        <v>7714</v>
      </c>
      <c r="F6654" s="13" t="s">
        <v>16</v>
      </c>
      <c r="G6654" s="13" t="s">
        <v>2118</v>
      </c>
      <c r="H6654" s="14" t="s">
        <v>2173</v>
      </c>
      <c r="I6654" s="2">
        <f t="shared" si="207"/>
        <v>11</v>
      </c>
      <c r="J6654" s="2" t="s">
        <v>11974</v>
      </c>
    </row>
    <row r="6655" spans="1:10" x14ac:dyDescent="0.25">
      <c r="A6655" s="9">
        <v>7843302520</v>
      </c>
      <c r="B6655" s="10" t="s">
        <v>7715</v>
      </c>
      <c r="C6655" s="13" t="str">
        <f>IF(B6655="","не указан"&amp;COUNTIF($A$3:$A6655,A6655),B6655)</f>
        <v>Нежилое здание литер М</v>
      </c>
      <c r="D6655" s="10" t="str">
        <f t="shared" si="206"/>
        <v>7843302520Нежилое здание литер М</v>
      </c>
      <c r="E6655" s="10" t="s">
        <v>7716</v>
      </c>
      <c r="F6655" s="10" t="s">
        <v>16</v>
      </c>
      <c r="G6655" s="10" t="s">
        <v>2118</v>
      </c>
      <c r="H6655" s="11" t="s">
        <v>2173</v>
      </c>
      <c r="I6655" s="2">
        <f t="shared" si="207"/>
        <v>10</v>
      </c>
      <c r="J6655" s="2" t="s">
        <v>11974</v>
      </c>
    </row>
    <row r="6656" spans="1:10" x14ac:dyDescent="0.25">
      <c r="A6656" s="12">
        <v>7843302520</v>
      </c>
      <c r="B6656" s="13" t="s">
        <v>7717</v>
      </c>
      <c r="C6656" s="13" t="str">
        <f>IF(B6656="","не указан"&amp;COUNTIF($A$3:$A6656,A6656),B6656)</f>
        <v>Нежилое здание литер О</v>
      </c>
      <c r="D6656" s="10" t="str">
        <f t="shared" si="206"/>
        <v>7843302520Нежилое здание литер О</v>
      </c>
      <c r="E6656" s="13" t="s">
        <v>7718</v>
      </c>
      <c r="F6656" s="13" t="s">
        <v>16</v>
      </c>
      <c r="G6656" s="13" t="s">
        <v>2118</v>
      </c>
      <c r="H6656" s="14" t="s">
        <v>2173</v>
      </c>
      <c r="I6656" s="2">
        <f t="shared" si="207"/>
        <v>9</v>
      </c>
      <c r="J6656" s="2" t="s">
        <v>11974</v>
      </c>
    </row>
    <row r="6657" spans="1:10" x14ac:dyDescent="0.25">
      <c r="A6657" s="9">
        <v>7843302520</v>
      </c>
      <c r="B6657" s="10" t="s">
        <v>7719</v>
      </c>
      <c r="C6657" s="13" t="str">
        <f>IF(B6657="","не указан"&amp;COUNTIF($A$3:$A6657,A6657),B6657)</f>
        <v>Нежилое здание литер П</v>
      </c>
      <c r="D6657" s="10" t="str">
        <f t="shared" si="206"/>
        <v>7843302520Нежилое здание литер П</v>
      </c>
      <c r="E6657" s="10" t="s">
        <v>7720</v>
      </c>
      <c r="F6657" s="10" t="s">
        <v>16</v>
      </c>
      <c r="G6657" s="10" t="s">
        <v>2118</v>
      </c>
      <c r="H6657" s="11" t="s">
        <v>2173</v>
      </c>
      <c r="I6657" s="2">
        <f t="shared" si="207"/>
        <v>8</v>
      </c>
      <c r="J6657" s="2" t="s">
        <v>11974</v>
      </c>
    </row>
    <row r="6658" spans="1:10" x14ac:dyDescent="0.25">
      <c r="A6658" s="12">
        <v>7843302520</v>
      </c>
      <c r="B6658" s="13" t="s">
        <v>7721</v>
      </c>
      <c r="C6658" s="13" t="str">
        <f>IF(B6658="","не указан"&amp;COUNTIF($A$3:$A6658,A6658),B6658)</f>
        <v>Нежилое здание литер С</v>
      </c>
      <c r="D6658" s="10" t="str">
        <f t="shared" si="206"/>
        <v>7843302520Нежилое здание литер С</v>
      </c>
      <c r="E6658" s="13" t="s">
        <v>7722</v>
      </c>
      <c r="F6658" s="13" t="s">
        <v>16</v>
      </c>
      <c r="G6658" s="13" t="s">
        <v>2118</v>
      </c>
      <c r="H6658" s="14" t="s">
        <v>2173</v>
      </c>
      <c r="I6658" s="2">
        <f t="shared" si="207"/>
        <v>7</v>
      </c>
      <c r="J6658" s="2" t="s">
        <v>11974</v>
      </c>
    </row>
    <row r="6659" spans="1:10" x14ac:dyDescent="0.25">
      <c r="A6659" s="9">
        <v>7843302520</v>
      </c>
      <c r="B6659" s="10" t="s">
        <v>7723</v>
      </c>
      <c r="C6659" s="13" t="str">
        <f>IF(B6659="","не указан"&amp;COUNTIF($A$3:$A6659,A6659),B6659)</f>
        <v>Нежилое здание литер У</v>
      </c>
      <c r="D6659" s="10" t="str">
        <f t="shared" si="206"/>
        <v>7843302520Нежилое здание литер У</v>
      </c>
      <c r="E6659" s="10" t="s">
        <v>7724</v>
      </c>
      <c r="F6659" s="10" t="s">
        <v>16</v>
      </c>
      <c r="G6659" s="10" t="s">
        <v>2118</v>
      </c>
      <c r="H6659" s="11" t="s">
        <v>2173</v>
      </c>
      <c r="I6659" s="2">
        <f t="shared" si="207"/>
        <v>6</v>
      </c>
      <c r="J6659" s="2" t="s">
        <v>11974</v>
      </c>
    </row>
    <row r="6660" spans="1:10" x14ac:dyDescent="0.25">
      <c r="A6660" s="12">
        <v>7843302520</v>
      </c>
      <c r="B6660" s="13" t="s">
        <v>7725</v>
      </c>
      <c r="C6660" s="13" t="str">
        <f>IF(B6660="","не указан"&amp;COUNTIF($A$3:$A6660,A6660),B6660)</f>
        <v>Нежилое здание литер Ф</v>
      </c>
      <c r="D6660" s="10" t="str">
        <f t="shared" ref="D6660:D6723" si="208">A6660&amp;C6660</f>
        <v>7843302520Нежилое здание литер Ф</v>
      </c>
      <c r="E6660" s="13" t="s">
        <v>7726</v>
      </c>
      <c r="F6660" s="13" t="s">
        <v>16</v>
      </c>
      <c r="G6660" s="13" t="s">
        <v>2118</v>
      </c>
      <c r="H6660" s="14" t="s">
        <v>2173</v>
      </c>
      <c r="I6660" s="2">
        <f t="shared" ref="I6660:I6723" si="209">COUNTIF(A6660:A13391,A6660)</f>
        <v>5</v>
      </c>
      <c r="J6660" s="2" t="s">
        <v>11974</v>
      </c>
    </row>
    <row r="6661" spans="1:10" x14ac:dyDescent="0.25">
      <c r="A6661" s="9">
        <v>7843302520</v>
      </c>
      <c r="B6661" s="10" t="s">
        <v>7727</v>
      </c>
      <c r="C6661" s="13" t="str">
        <f>IF(B6661="","не указан"&amp;COUNTIF($A$3:$A6661,A6661),B6661)</f>
        <v>Нежилое здание литер Х</v>
      </c>
      <c r="D6661" s="10" t="str">
        <f t="shared" si="208"/>
        <v>7843302520Нежилое здание литер Х</v>
      </c>
      <c r="E6661" s="10" t="s">
        <v>7728</v>
      </c>
      <c r="F6661" s="10" t="s">
        <v>16</v>
      </c>
      <c r="G6661" s="10" t="s">
        <v>2118</v>
      </c>
      <c r="H6661" s="11" t="s">
        <v>2173</v>
      </c>
      <c r="I6661" s="2">
        <f t="shared" si="209"/>
        <v>4</v>
      </c>
      <c r="J6661" s="2" t="s">
        <v>11974</v>
      </c>
    </row>
    <row r="6662" spans="1:10" x14ac:dyDescent="0.25">
      <c r="A6662" s="12">
        <v>7843302520</v>
      </c>
      <c r="B6662" s="13" t="s">
        <v>7729</v>
      </c>
      <c r="C6662" s="13" t="str">
        <f>IF(B6662="","не указан"&amp;COUNTIF($A$3:$A6662,A6662),B6662)</f>
        <v>Нежилое здание литер Ч</v>
      </c>
      <c r="D6662" s="10" t="str">
        <f t="shared" si="208"/>
        <v>7843302520Нежилое здание литер Ч</v>
      </c>
      <c r="E6662" s="13" t="s">
        <v>7730</v>
      </c>
      <c r="F6662" s="13" t="s">
        <v>16</v>
      </c>
      <c r="G6662" s="13" t="s">
        <v>2118</v>
      </c>
      <c r="H6662" s="14" t="s">
        <v>2173</v>
      </c>
      <c r="I6662" s="2">
        <f t="shared" si="209"/>
        <v>3</v>
      </c>
      <c r="J6662" s="2" t="s">
        <v>11974</v>
      </c>
    </row>
    <row r="6663" spans="1:10" x14ac:dyDescent="0.25">
      <c r="A6663" s="9">
        <v>7843302520</v>
      </c>
      <c r="B6663" s="10" t="s">
        <v>7731</v>
      </c>
      <c r="C6663" s="13" t="str">
        <f>IF(B6663="","не указан"&amp;COUNTIF($A$3:$A6663,A6663),B6663)</f>
        <v>Нежилое здание литер Ю</v>
      </c>
      <c r="D6663" s="10" t="str">
        <f t="shared" si="208"/>
        <v>7843302520Нежилое здание литер Ю</v>
      </c>
      <c r="E6663" s="10" t="s">
        <v>7732</v>
      </c>
      <c r="F6663" s="10" t="s">
        <v>16</v>
      </c>
      <c r="G6663" s="10" t="s">
        <v>2118</v>
      </c>
      <c r="H6663" s="11" t="s">
        <v>2173</v>
      </c>
      <c r="I6663" s="2">
        <f t="shared" si="209"/>
        <v>2</v>
      </c>
      <c r="J6663" s="2" t="s">
        <v>11974</v>
      </c>
    </row>
    <row r="6664" spans="1:10" x14ac:dyDescent="0.25">
      <c r="A6664" s="12">
        <v>7843302520</v>
      </c>
      <c r="B6664" s="13" t="s">
        <v>7733</v>
      </c>
      <c r="C6664" s="13" t="str">
        <f>IF(B6664="","не указан"&amp;COUNTIF($A$3:$A6664,A6664),B6664)</f>
        <v>Нежилое здание литер Я</v>
      </c>
      <c r="D6664" s="10" t="str">
        <f t="shared" si="208"/>
        <v>7843302520Нежилое здание литер Я</v>
      </c>
      <c r="E6664" s="13" t="s">
        <v>7734</v>
      </c>
      <c r="F6664" s="13" t="s">
        <v>16</v>
      </c>
      <c r="G6664" s="13" t="s">
        <v>2118</v>
      </c>
      <c r="H6664" s="14" t="s">
        <v>2173</v>
      </c>
      <c r="I6664" s="2">
        <f t="shared" si="209"/>
        <v>1</v>
      </c>
      <c r="J6664" s="2" t="s">
        <v>11974</v>
      </c>
    </row>
    <row r="6665" spans="1:10" x14ac:dyDescent="0.25">
      <c r="A6665" s="9">
        <v>7843303770</v>
      </c>
      <c r="B6665" s="13"/>
      <c r="C6665" s="13" t="str">
        <f>IF(B6665="","не указан"&amp;COUNTIF($A$3:$A6665,A6665),B6665)</f>
        <v>не указан1</v>
      </c>
      <c r="D6665" s="10" t="str">
        <f t="shared" si="208"/>
        <v>7843303770не указан1</v>
      </c>
      <c r="E6665" s="10" t="s">
        <v>5984</v>
      </c>
      <c r="F6665" s="10" t="s">
        <v>2243</v>
      </c>
      <c r="G6665" s="10" t="s">
        <v>2283</v>
      </c>
      <c r="H6665" s="11" t="s">
        <v>2295</v>
      </c>
      <c r="I6665" s="2">
        <f t="shared" si="209"/>
        <v>3</v>
      </c>
      <c r="J6665" s="2" t="s">
        <v>11974</v>
      </c>
    </row>
    <row r="6666" spans="1:10" x14ac:dyDescent="0.25">
      <c r="A6666" s="12">
        <v>7843303770</v>
      </c>
      <c r="B6666" s="13"/>
      <c r="C6666" s="13" t="str">
        <f>IF(B6666="","не указан"&amp;COUNTIF($A$3:$A6666,A6666),B6666)</f>
        <v>не указан2</v>
      </c>
      <c r="D6666" s="10" t="str">
        <f t="shared" si="208"/>
        <v>7843303770не указан2</v>
      </c>
      <c r="E6666" s="13" t="s">
        <v>6097</v>
      </c>
      <c r="F6666" s="13" t="s">
        <v>2243</v>
      </c>
      <c r="G6666" s="13" t="s">
        <v>2283</v>
      </c>
      <c r="H6666" s="14" t="s">
        <v>2295</v>
      </c>
      <c r="I6666" s="2">
        <f t="shared" si="209"/>
        <v>2</v>
      </c>
      <c r="J6666" s="2" t="s">
        <v>11974</v>
      </c>
    </row>
    <row r="6667" spans="1:10" x14ac:dyDescent="0.25">
      <c r="A6667" s="9">
        <v>7843303770</v>
      </c>
      <c r="B6667" s="13"/>
      <c r="C6667" s="13" t="str">
        <f>IF(B6667="","не указан"&amp;COUNTIF($A$3:$A6667,A6667),B6667)</f>
        <v>не указан3</v>
      </c>
      <c r="D6667" s="10" t="str">
        <f t="shared" si="208"/>
        <v>7843303770не указан3</v>
      </c>
      <c r="E6667" s="10" t="s">
        <v>8838</v>
      </c>
      <c r="F6667" s="10" t="s">
        <v>2243</v>
      </c>
      <c r="G6667" s="10" t="s">
        <v>2283</v>
      </c>
      <c r="H6667" s="11" t="s">
        <v>2295</v>
      </c>
      <c r="I6667" s="2">
        <f t="shared" si="209"/>
        <v>1</v>
      </c>
      <c r="J6667" s="2" t="s">
        <v>11974</v>
      </c>
    </row>
    <row r="6668" spans="1:10" x14ac:dyDescent="0.25">
      <c r="A6668" s="12">
        <v>7843304140</v>
      </c>
      <c r="B6668" s="13" t="s">
        <v>10165</v>
      </c>
      <c r="C6668" s="13" t="str">
        <f>IF(B6668="","не указан"&amp;COUNTIF($A$3:$A6668,A6668),B6668)</f>
        <v>Санкт-Петербургское государственное казенное учреждение "Пожарно-спасательный отряд противопожарной службы Санкт-Петербурга по Кронштадтскому району Санкт-Петербурга" - Пожарное депо</v>
      </c>
      <c r="D6668" s="10" t="str">
        <f t="shared" si="208"/>
        <v>7843304140Санкт-Петербургское государственное казенное учреждение "Пожарно-спасательный отряд противопожарной службы Санкт-Петербурга по Кронштадтскому району Санкт-Петербурга" - Пожарное депо</v>
      </c>
      <c r="E6668" s="13" t="s">
        <v>10166</v>
      </c>
      <c r="F6668" s="13" t="s">
        <v>2243</v>
      </c>
      <c r="G6668" s="13" t="s">
        <v>2283</v>
      </c>
      <c r="H6668" s="14" t="s">
        <v>2294</v>
      </c>
      <c r="I6668" s="2">
        <f t="shared" si="209"/>
        <v>1</v>
      </c>
      <c r="J6668" s="2" t="s">
        <v>11974</v>
      </c>
    </row>
    <row r="6669" spans="1:10" x14ac:dyDescent="0.25">
      <c r="A6669" s="9">
        <v>7843307038</v>
      </c>
      <c r="B6669" s="13"/>
      <c r="C6669" s="13" t="str">
        <f>IF(B6669="","не указан"&amp;COUNTIF($A$3:$A6669,A6669),B6669)</f>
        <v>не указан1</v>
      </c>
      <c r="D6669" s="10" t="str">
        <f t="shared" si="208"/>
        <v>7843307038не указан1</v>
      </c>
      <c r="E6669" s="10" t="s">
        <v>3777</v>
      </c>
      <c r="F6669" s="10" t="s">
        <v>16</v>
      </c>
      <c r="G6669" s="10" t="s">
        <v>1101</v>
      </c>
      <c r="H6669" s="11" t="s">
        <v>1133</v>
      </c>
      <c r="I6669" s="2">
        <f t="shared" si="209"/>
        <v>3</v>
      </c>
      <c r="J6669" s="2" t="s">
        <v>11974</v>
      </c>
    </row>
    <row r="6670" spans="1:10" x14ac:dyDescent="0.25">
      <c r="A6670" s="12">
        <v>7843307038</v>
      </c>
      <c r="B6670" s="13" t="s">
        <v>7697</v>
      </c>
      <c r="C6670" s="13" t="str">
        <f>IF(B6670="","не указан"&amp;COUNTIF($A$3:$A6670,A6670),B6670)</f>
        <v>Нежилое здание для предоставления социальных услуг без проживания</v>
      </c>
      <c r="D6670" s="10" t="str">
        <f t="shared" si="208"/>
        <v>7843307038Нежилое здание для предоставления социальных услуг без проживания</v>
      </c>
      <c r="E6670" s="13" t="s">
        <v>7698</v>
      </c>
      <c r="F6670" s="13" t="s">
        <v>16</v>
      </c>
      <c r="G6670" s="13" t="s">
        <v>1101</v>
      </c>
      <c r="H6670" s="14" t="s">
        <v>1133</v>
      </c>
      <c r="I6670" s="2">
        <f t="shared" si="209"/>
        <v>2</v>
      </c>
      <c r="J6670" s="2" t="s">
        <v>11974</v>
      </c>
    </row>
    <row r="6671" spans="1:10" x14ac:dyDescent="0.25">
      <c r="A6671" s="9">
        <v>7843307038</v>
      </c>
      <c r="B6671" s="10" t="s">
        <v>7864</v>
      </c>
      <c r="C6671" s="13" t="str">
        <f>IF(B6671="","не указан"&amp;COUNTIF($A$3:$A6671,A6671),B6671)</f>
        <v>Нежилые помещения для предоставления социальных услуг без проживания в составе многоквартирного дома</v>
      </c>
      <c r="D6671" s="10" t="str">
        <f t="shared" si="208"/>
        <v>7843307038Нежилые помещения для предоставления социальных услуг без проживания в составе многоквартирного дома</v>
      </c>
      <c r="E6671" s="10" t="s">
        <v>7865</v>
      </c>
      <c r="F6671" s="10" t="s">
        <v>16</v>
      </c>
      <c r="G6671" s="10" t="s">
        <v>1101</v>
      </c>
      <c r="H6671" s="11" t="s">
        <v>1133</v>
      </c>
      <c r="I6671" s="2">
        <f t="shared" si="209"/>
        <v>1</v>
      </c>
      <c r="J6671" s="2" t="s">
        <v>11974</v>
      </c>
    </row>
    <row r="6672" spans="1:10" x14ac:dyDescent="0.25">
      <c r="A6672" s="12">
        <v>7843308183</v>
      </c>
      <c r="B6672" s="13" t="s">
        <v>3568</v>
      </c>
      <c r="C6672" s="13" t="str">
        <f>IF(B6672="","не указан"&amp;COUNTIF($A$3:$A6672,A6672),B6672)</f>
        <v>Вахта литера Э</v>
      </c>
      <c r="D6672" s="10" t="str">
        <f t="shared" si="208"/>
        <v>7843308183Вахта литера Э</v>
      </c>
      <c r="E6672" s="13" t="s">
        <v>3569</v>
      </c>
      <c r="F6672" s="13" t="s">
        <v>2243</v>
      </c>
      <c r="G6672" s="13" t="s">
        <v>2640</v>
      </c>
      <c r="H6672" s="14" t="s">
        <v>2647</v>
      </c>
      <c r="I6672" s="2">
        <f t="shared" si="209"/>
        <v>40</v>
      </c>
      <c r="J6672" s="2" t="s">
        <v>11974</v>
      </c>
    </row>
    <row r="6673" spans="1:10" x14ac:dyDescent="0.25">
      <c r="A6673" s="9">
        <v>7843308183</v>
      </c>
      <c r="B6673" s="10" t="s">
        <v>3624</v>
      </c>
      <c r="C6673" s="13" t="str">
        <f>IF(B6673="","не указан"&amp;COUNTIF($A$3:$A6673,A6673),B6673)</f>
        <v>Видеосалон литера Ш</v>
      </c>
      <c r="D6673" s="10" t="str">
        <f t="shared" si="208"/>
        <v>7843308183Видеосалон литера Ш</v>
      </c>
      <c r="E6673" s="10" t="s">
        <v>3625</v>
      </c>
      <c r="F6673" s="10" t="s">
        <v>2243</v>
      </c>
      <c r="G6673" s="10" t="s">
        <v>2640</v>
      </c>
      <c r="H6673" s="11" t="s">
        <v>2647</v>
      </c>
      <c r="I6673" s="2">
        <f t="shared" si="209"/>
        <v>39</v>
      </c>
      <c r="J6673" s="2" t="s">
        <v>11974</v>
      </c>
    </row>
    <row r="6674" spans="1:10" x14ac:dyDescent="0.25">
      <c r="A6674" s="12">
        <v>7843308183</v>
      </c>
      <c r="B6674" s="13" t="s">
        <v>3630</v>
      </c>
      <c r="C6674" s="13" t="str">
        <f>IF(B6674="","не указан"&amp;COUNTIF($A$3:$A6674,A6674),B6674)</f>
        <v>Водонапорная башня литера Я</v>
      </c>
      <c r="D6674" s="10" t="str">
        <f t="shared" si="208"/>
        <v>7843308183Водонапорная башня литера Я</v>
      </c>
      <c r="E6674" s="13" t="s">
        <v>3631</v>
      </c>
      <c r="F6674" s="13" t="s">
        <v>2243</v>
      </c>
      <c r="G6674" s="13" t="s">
        <v>2640</v>
      </c>
      <c r="H6674" s="14" t="s">
        <v>2647</v>
      </c>
      <c r="I6674" s="2">
        <f t="shared" si="209"/>
        <v>38</v>
      </c>
      <c r="J6674" s="2" t="s">
        <v>11974</v>
      </c>
    </row>
    <row r="6675" spans="1:10" x14ac:dyDescent="0.25">
      <c r="A6675" s="9">
        <v>7843308183</v>
      </c>
      <c r="B6675" s="13"/>
      <c r="C6675" s="13" t="str">
        <f>IF(B6675="","не указан"&amp;COUNTIF($A$3:$A6675,A6675),B6675)</f>
        <v>не указан4</v>
      </c>
      <c r="D6675" s="10" t="str">
        <f t="shared" si="208"/>
        <v>7843308183не указан4</v>
      </c>
      <c r="E6675" s="10" t="s">
        <v>3781</v>
      </c>
      <c r="F6675" s="10" t="s">
        <v>2243</v>
      </c>
      <c r="G6675" s="10" t="s">
        <v>2640</v>
      </c>
      <c r="H6675" s="11" t="s">
        <v>2647</v>
      </c>
      <c r="I6675" s="2">
        <f t="shared" si="209"/>
        <v>37</v>
      </c>
      <c r="J6675" s="2" t="s">
        <v>11974</v>
      </c>
    </row>
    <row r="6676" spans="1:10" x14ac:dyDescent="0.25">
      <c r="A6676" s="12">
        <v>7843308183</v>
      </c>
      <c r="B6676" s="13" t="s">
        <v>4919</v>
      </c>
      <c r="C6676" s="13" t="str">
        <f>IF(B6676="","не указан"&amp;COUNTIF($A$3:$A6676,A6676),B6676)</f>
        <v>ГРЩ литера АП</v>
      </c>
      <c r="D6676" s="10" t="str">
        <f t="shared" si="208"/>
        <v>7843308183ГРЩ литера АП</v>
      </c>
      <c r="E6676" s="13" t="s">
        <v>4920</v>
      </c>
      <c r="F6676" s="13" t="s">
        <v>2243</v>
      </c>
      <c r="G6676" s="13" t="s">
        <v>2640</v>
      </c>
      <c r="H6676" s="14" t="s">
        <v>2647</v>
      </c>
      <c r="I6676" s="2">
        <f t="shared" si="209"/>
        <v>36</v>
      </c>
      <c r="J6676" s="2" t="s">
        <v>11974</v>
      </c>
    </row>
    <row r="6677" spans="1:10" x14ac:dyDescent="0.25">
      <c r="A6677" s="9">
        <v>7843308183</v>
      </c>
      <c r="B6677" s="10" t="s">
        <v>4937</v>
      </c>
      <c r="C6677" s="13" t="str">
        <f>IF(B6677="","не указан"&amp;COUNTIF($A$3:$A6677,A6677),B6677)</f>
        <v>Дезинфекционная камера литера АН</v>
      </c>
      <c r="D6677" s="10" t="str">
        <f t="shared" si="208"/>
        <v>7843308183Дезинфекционная камера литера АН</v>
      </c>
      <c r="E6677" s="10" t="s">
        <v>4938</v>
      </c>
      <c r="F6677" s="10" t="s">
        <v>2243</v>
      </c>
      <c r="G6677" s="10" t="s">
        <v>2640</v>
      </c>
      <c r="H6677" s="11" t="s">
        <v>2647</v>
      </c>
      <c r="I6677" s="2">
        <f t="shared" si="209"/>
        <v>35</v>
      </c>
      <c r="J6677" s="2" t="s">
        <v>11974</v>
      </c>
    </row>
    <row r="6678" spans="1:10" x14ac:dyDescent="0.25">
      <c r="A6678" s="12">
        <v>7843308183</v>
      </c>
      <c r="B6678" s="13" t="s">
        <v>5578</v>
      </c>
      <c r="C6678" s="13" t="str">
        <f>IF(B6678="","не указан"&amp;COUNTIF($A$3:$A6678,A6678),B6678)</f>
        <v>Дом детского творчества литера Т</v>
      </c>
      <c r="D6678" s="10" t="str">
        <f t="shared" si="208"/>
        <v>7843308183Дом детского творчества литера Т</v>
      </c>
      <c r="E6678" s="13" t="s">
        <v>5579</v>
      </c>
      <c r="F6678" s="13" t="s">
        <v>2243</v>
      </c>
      <c r="G6678" s="13" t="s">
        <v>2640</v>
      </c>
      <c r="H6678" s="14" t="s">
        <v>2647</v>
      </c>
      <c r="I6678" s="2">
        <f t="shared" si="209"/>
        <v>34</v>
      </c>
      <c r="J6678" s="2" t="s">
        <v>11974</v>
      </c>
    </row>
    <row r="6679" spans="1:10" x14ac:dyDescent="0.25">
      <c r="A6679" s="9">
        <v>7843308183</v>
      </c>
      <c r="B6679" s="10" t="s">
        <v>5582</v>
      </c>
      <c r="C6679" s="13" t="str">
        <f>IF(B6679="","не указан"&amp;COUNTIF($A$3:$A6679,A6679),B6679)</f>
        <v>Дом для персонала литера Ч</v>
      </c>
      <c r="D6679" s="10" t="str">
        <f t="shared" si="208"/>
        <v>7843308183Дом для персонала литера Ч</v>
      </c>
      <c r="E6679" s="10" t="s">
        <v>5583</v>
      </c>
      <c r="F6679" s="10" t="s">
        <v>2243</v>
      </c>
      <c r="G6679" s="10" t="s">
        <v>2640</v>
      </c>
      <c r="H6679" s="11" t="s">
        <v>2647</v>
      </c>
      <c r="I6679" s="2">
        <f t="shared" si="209"/>
        <v>33</v>
      </c>
      <c r="J6679" s="2" t="s">
        <v>11974</v>
      </c>
    </row>
    <row r="6680" spans="1:10" x14ac:dyDescent="0.25">
      <c r="A6680" s="12">
        <v>7843308183</v>
      </c>
      <c r="B6680" s="13" t="s">
        <v>5584</v>
      </c>
      <c r="C6680" s="13" t="str">
        <f>IF(B6680="","не указан"&amp;COUNTIF($A$3:$A6680,A6680),B6680)</f>
        <v>Дом для персонала литера Ю</v>
      </c>
      <c r="D6680" s="10" t="str">
        <f t="shared" si="208"/>
        <v>7843308183Дом для персонала литера Ю</v>
      </c>
      <c r="E6680" s="13" t="s">
        <v>5585</v>
      </c>
      <c r="F6680" s="13" t="s">
        <v>2243</v>
      </c>
      <c r="G6680" s="13" t="s">
        <v>2640</v>
      </c>
      <c r="H6680" s="14" t="s">
        <v>2647</v>
      </c>
      <c r="I6680" s="2">
        <f t="shared" si="209"/>
        <v>32</v>
      </c>
      <c r="J6680" s="2" t="s">
        <v>11974</v>
      </c>
    </row>
    <row r="6681" spans="1:10" x14ac:dyDescent="0.25">
      <c r="A6681" s="9">
        <v>7843308183</v>
      </c>
      <c r="B6681" s="10" t="s">
        <v>5599</v>
      </c>
      <c r="C6681" s="13" t="str">
        <f>IF(B6681="","не указан"&amp;COUNTIF($A$3:$A6681,A6681),B6681)</f>
        <v>Дом лекторий</v>
      </c>
      <c r="D6681" s="10" t="str">
        <f t="shared" si="208"/>
        <v>7843308183Дом лекторий</v>
      </c>
      <c r="E6681" s="10" t="s">
        <v>5600</v>
      </c>
      <c r="F6681" s="10" t="s">
        <v>2243</v>
      </c>
      <c r="G6681" s="10" t="s">
        <v>2640</v>
      </c>
      <c r="H6681" s="11" t="s">
        <v>2647</v>
      </c>
      <c r="I6681" s="2">
        <f t="shared" si="209"/>
        <v>31</v>
      </c>
      <c r="J6681" s="2" t="s">
        <v>11974</v>
      </c>
    </row>
    <row r="6682" spans="1:10" x14ac:dyDescent="0.25">
      <c r="A6682" s="12">
        <v>7843308183</v>
      </c>
      <c r="B6682" s="13" t="s">
        <v>5619</v>
      </c>
      <c r="C6682" s="13" t="str">
        <f>IF(B6682="","не указан"&amp;COUNTIF($A$3:$A6682,A6682),B6682)</f>
        <v>Дом персонала литера АЗ</v>
      </c>
      <c r="D6682" s="10" t="str">
        <f t="shared" si="208"/>
        <v>7843308183Дом персонала литера АЗ</v>
      </c>
      <c r="E6682" s="13" t="s">
        <v>5620</v>
      </c>
      <c r="F6682" s="13" t="s">
        <v>2243</v>
      </c>
      <c r="G6682" s="13" t="s">
        <v>2640</v>
      </c>
      <c r="H6682" s="14" t="s">
        <v>2647</v>
      </c>
      <c r="I6682" s="2">
        <f t="shared" si="209"/>
        <v>30</v>
      </c>
      <c r="J6682" s="2" t="s">
        <v>11974</v>
      </c>
    </row>
    <row r="6683" spans="1:10" x14ac:dyDescent="0.25">
      <c r="A6683" s="9">
        <v>7843308183</v>
      </c>
      <c r="B6683" s="10" t="s">
        <v>5621</v>
      </c>
      <c r="C6683" s="13" t="str">
        <f>IF(B6683="","не указан"&amp;COUNTIF($A$3:$A6683,A6683),B6683)</f>
        <v>Дом персонала литера Ф</v>
      </c>
      <c r="D6683" s="10" t="str">
        <f t="shared" si="208"/>
        <v>7843308183Дом персонала литера Ф</v>
      </c>
      <c r="E6683" s="10" t="s">
        <v>5622</v>
      </c>
      <c r="F6683" s="10" t="s">
        <v>2243</v>
      </c>
      <c r="G6683" s="10" t="s">
        <v>2640</v>
      </c>
      <c r="H6683" s="11" t="s">
        <v>2647</v>
      </c>
      <c r="I6683" s="2">
        <f t="shared" si="209"/>
        <v>29</v>
      </c>
      <c r="J6683" s="2" t="s">
        <v>11974</v>
      </c>
    </row>
    <row r="6684" spans="1:10" x14ac:dyDescent="0.25">
      <c r="A6684" s="12">
        <v>7843308183</v>
      </c>
      <c r="B6684" s="13" t="s">
        <v>5623</v>
      </c>
      <c r="C6684" s="13" t="str">
        <f>IF(B6684="","не указан"&amp;COUNTIF($A$3:$A6684,A6684),B6684)</f>
        <v>Дом персонала литера Х</v>
      </c>
      <c r="D6684" s="10" t="str">
        <f t="shared" si="208"/>
        <v>7843308183Дом персонала литера Х</v>
      </c>
      <c r="E6684" s="13" t="s">
        <v>5624</v>
      </c>
      <c r="F6684" s="13" t="s">
        <v>2243</v>
      </c>
      <c r="G6684" s="13" t="s">
        <v>2640</v>
      </c>
      <c r="H6684" s="14" t="s">
        <v>2647</v>
      </c>
      <c r="I6684" s="2">
        <f t="shared" si="209"/>
        <v>28</v>
      </c>
      <c r="J6684" s="2" t="s">
        <v>11974</v>
      </c>
    </row>
    <row r="6685" spans="1:10" x14ac:dyDescent="0.25">
      <c r="A6685" s="9">
        <v>7843308183</v>
      </c>
      <c r="B6685" s="10" t="s">
        <v>5941</v>
      </c>
      <c r="C6685" s="13" t="str">
        <f>IF(B6685="","не указан"&amp;COUNTIF($A$3:$A6685,A6685),B6685)</f>
        <v>Душевые литер АЛ</v>
      </c>
      <c r="D6685" s="10" t="str">
        <f t="shared" si="208"/>
        <v>7843308183Душевые литер АЛ</v>
      </c>
      <c r="E6685" s="10" t="s">
        <v>5942</v>
      </c>
      <c r="F6685" s="10" t="s">
        <v>2243</v>
      </c>
      <c r="G6685" s="10" t="s">
        <v>2640</v>
      </c>
      <c r="H6685" s="11" t="s">
        <v>2647</v>
      </c>
      <c r="I6685" s="2">
        <f t="shared" si="209"/>
        <v>27</v>
      </c>
      <c r="J6685" s="2" t="s">
        <v>11974</v>
      </c>
    </row>
    <row r="6686" spans="1:10" x14ac:dyDescent="0.25">
      <c r="A6686" s="12">
        <v>7843308183</v>
      </c>
      <c r="B6686" s="13" t="s">
        <v>6707</v>
      </c>
      <c r="C6686" s="13" t="str">
        <f>IF(B6686="","не указан"&amp;COUNTIF($A$3:$A6686,A6686),B6686)</f>
        <v>Изолятор №1 литера Д</v>
      </c>
      <c r="D6686" s="10" t="str">
        <f t="shared" si="208"/>
        <v>7843308183Изолятор №1 литера Д</v>
      </c>
      <c r="E6686" s="13" t="s">
        <v>6708</v>
      </c>
      <c r="F6686" s="13" t="s">
        <v>2243</v>
      </c>
      <c r="G6686" s="13" t="s">
        <v>2640</v>
      </c>
      <c r="H6686" s="14" t="s">
        <v>2647</v>
      </c>
      <c r="I6686" s="2">
        <f t="shared" si="209"/>
        <v>26</v>
      </c>
      <c r="J6686" s="2" t="s">
        <v>11974</v>
      </c>
    </row>
    <row r="6687" spans="1:10" x14ac:dyDescent="0.25">
      <c r="A6687" s="9">
        <v>7843308183</v>
      </c>
      <c r="B6687" s="10" t="s">
        <v>6709</v>
      </c>
      <c r="C6687" s="13" t="str">
        <f>IF(B6687="","не указан"&amp;COUNTIF($A$3:$A6687,A6687),B6687)</f>
        <v>Изолятор №2 литера АД</v>
      </c>
      <c r="D6687" s="10" t="str">
        <f t="shared" si="208"/>
        <v>7843308183Изолятор №2 литера АД</v>
      </c>
      <c r="E6687" s="10" t="s">
        <v>6710</v>
      </c>
      <c r="F6687" s="10" t="s">
        <v>2243</v>
      </c>
      <c r="G6687" s="10" t="s">
        <v>2640</v>
      </c>
      <c r="H6687" s="11" t="s">
        <v>2647</v>
      </c>
      <c r="I6687" s="2">
        <f t="shared" si="209"/>
        <v>25</v>
      </c>
      <c r="J6687" s="2" t="s">
        <v>11974</v>
      </c>
    </row>
    <row r="6688" spans="1:10" x14ac:dyDescent="0.25">
      <c r="A6688" s="12">
        <v>7843308183</v>
      </c>
      <c r="B6688" s="13" t="s">
        <v>6796</v>
      </c>
      <c r="C6688" s="13" t="str">
        <f>IF(B6688="","не указан"&amp;COUNTIF($A$3:$A6688,A6688),B6688)</f>
        <v>Кировский дом литера Р</v>
      </c>
      <c r="D6688" s="10" t="str">
        <f t="shared" si="208"/>
        <v>7843308183Кировский дом литера Р</v>
      </c>
      <c r="E6688" s="13" t="s">
        <v>6797</v>
      </c>
      <c r="F6688" s="13" t="s">
        <v>2243</v>
      </c>
      <c r="G6688" s="13" t="s">
        <v>2640</v>
      </c>
      <c r="H6688" s="14" t="s">
        <v>2647</v>
      </c>
      <c r="I6688" s="2">
        <f t="shared" si="209"/>
        <v>24</v>
      </c>
      <c r="J6688" s="2" t="s">
        <v>11974</v>
      </c>
    </row>
    <row r="6689" spans="1:10" x14ac:dyDescent="0.25">
      <c r="A6689" s="9">
        <v>7843308183</v>
      </c>
      <c r="B6689" s="10" t="s">
        <v>6816</v>
      </c>
      <c r="C6689" s="13" t="str">
        <f>IF(B6689="","не указан"&amp;COUNTIF($A$3:$A6689,A6689),B6689)</f>
        <v>Клуб, литер А</v>
      </c>
      <c r="D6689" s="10" t="str">
        <f t="shared" si="208"/>
        <v>7843308183Клуб, литер А</v>
      </c>
      <c r="E6689" s="10" t="s">
        <v>6817</v>
      </c>
      <c r="F6689" s="10" t="s">
        <v>2243</v>
      </c>
      <c r="G6689" s="10" t="s">
        <v>2640</v>
      </c>
      <c r="H6689" s="11" t="s">
        <v>2647</v>
      </c>
      <c r="I6689" s="2">
        <f t="shared" si="209"/>
        <v>23</v>
      </c>
      <c r="J6689" s="2" t="s">
        <v>11974</v>
      </c>
    </row>
    <row r="6690" spans="1:10" x14ac:dyDescent="0.25">
      <c r="A6690" s="12">
        <v>7843308183</v>
      </c>
      <c r="B6690" s="13" t="s">
        <v>6852</v>
      </c>
      <c r="C6690" s="13" t="str">
        <f>IF(B6690="","не указан"&amp;COUNTIF($A$3:$A6690,A6690),B6690)</f>
        <v>Компьютерный зал литера Щ</v>
      </c>
      <c r="D6690" s="10" t="str">
        <f t="shared" si="208"/>
        <v>7843308183Компьютерный зал литера Щ</v>
      </c>
      <c r="E6690" s="13" t="s">
        <v>6853</v>
      </c>
      <c r="F6690" s="13" t="s">
        <v>2243</v>
      </c>
      <c r="G6690" s="13" t="s">
        <v>2640</v>
      </c>
      <c r="H6690" s="14" t="s">
        <v>2647</v>
      </c>
      <c r="I6690" s="2">
        <f t="shared" si="209"/>
        <v>22</v>
      </c>
      <c r="J6690" s="2" t="s">
        <v>11974</v>
      </c>
    </row>
    <row r="6691" spans="1:10" x14ac:dyDescent="0.25">
      <c r="A6691" s="9">
        <v>7843308183</v>
      </c>
      <c r="B6691" s="10" t="s">
        <v>6883</v>
      </c>
      <c r="C6691" s="13" t="str">
        <f>IF(B6691="","не указан"&amp;COUNTIF($A$3:$A6691,A6691),B6691)</f>
        <v>Конюшня литера АК</v>
      </c>
      <c r="D6691" s="10" t="str">
        <f t="shared" si="208"/>
        <v>7843308183Конюшня литера АК</v>
      </c>
      <c r="E6691" s="10" t="s">
        <v>6884</v>
      </c>
      <c r="F6691" s="10" t="s">
        <v>2243</v>
      </c>
      <c r="G6691" s="10" t="s">
        <v>2640</v>
      </c>
      <c r="H6691" s="11" t="s">
        <v>2647</v>
      </c>
      <c r="I6691" s="2">
        <f t="shared" si="209"/>
        <v>21</v>
      </c>
      <c r="J6691" s="2" t="s">
        <v>11974</v>
      </c>
    </row>
    <row r="6692" spans="1:10" x14ac:dyDescent="0.25">
      <c r="A6692" s="12">
        <v>7843308183</v>
      </c>
      <c r="B6692" s="13" t="s">
        <v>6973</v>
      </c>
      <c r="C6692" s="13" t="str">
        <f>IF(B6692="","не указан"&amp;COUNTIF($A$3:$A6692,A6692),B6692)</f>
        <v>Котельная дизельная литера АМ</v>
      </c>
      <c r="D6692" s="10" t="str">
        <f t="shared" si="208"/>
        <v>7843308183Котельная дизельная литера АМ</v>
      </c>
      <c r="E6692" s="13" t="s">
        <v>6974</v>
      </c>
      <c r="F6692" s="13" t="s">
        <v>2243</v>
      </c>
      <c r="G6692" s="13" t="s">
        <v>2640</v>
      </c>
      <c r="H6692" s="14" t="s">
        <v>2647</v>
      </c>
      <c r="I6692" s="2">
        <f t="shared" si="209"/>
        <v>20</v>
      </c>
      <c r="J6692" s="2" t="s">
        <v>11974</v>
      </c>
    </row>
    <row r="6693" spans="1:10" x14ac:dyDescent="0.25">
      <c r="A6693" s="9">
        <v>7843308183</v>
      </c>
      <c r="B6693" s="10" t="s">
        <v>6975</v>
      </c>
      <c r="C6693" s="13" t="str">
        <f>IF(B6693="","не указан"&amp;COUNTIF($A$3:$A6693,A6693),B6693)</f>
        <v>Котельная и банно-прачечный комбинат литера У</v>
      </c>
      <c r="D6693" s="10" t="str">
        <f t="shared" si="208"/>
        <v>7843308183Котельная и банно-прачечный комбинат литера У</v>
      </c>
      <c r="E6693" s="10" t="s">
        <v>6976</v>
      </c>
      <c r="F6693" s="10" t="s">
        <v>2243</v>
      </c>
      <c r="G6693" s="10" t="s">
        <v>2640</v>
      </c>
      <c r="H6693" s="11" t="s">
        <v>2647</v>
      </c>
      <c r="I6693" s="2">
        <f t="shared" si="209"/>
        <v>19</v>
      </c>
      <c r="J6693" s="2" t="s">
        <v>11974</v>
      </c>
    </row>
    <row r="6694" spans="1:10" x14ac:dyDescent="0.25">
      <c r="A6694" s="12">
        <v>7843308183</v>
      </c>
      <c r="B6694" s="13" t="s">
        <v>8473</v>
      </c>
      <c r="C6694" s="13" t="str">
        <f>IF(B6694="","не указан"&amp;COUNTIF($A$3:$A6694,A6694),B6694)</f>
        <v>Оздоровительный центр литера АЖ</v>
      </c>
      <c r="D6694" s="10" t="str">
        <f t="shared" si="208"/>
        <v>7843308183Оздоровительный центр литера АЖ</v>
      </c>
      <c r="E6694" s="13" t="s">
        <v>8474</v>
      </c>
      <c r="F6694" s="13" t="s">
        <v>2243</v>
      </c>
      <c r="G6694" s="13" t="s">
        <v>2640</v>
      </c>
      <c r="H6694" s="14" t="s">
        <v>2647</v>
      </c>
      <c r="I6694" s="2">
        <f t="shared" si="209"/>
        <v>18</v>
      </c>
      <c r="J6694" s="2" t="s">
        <v>11974</v>
      </c>
    </row>
    <row r="6695" spans="1:10" x14ac:dyDescent="0.25">
      <c r="A6695" s="9">
        <v>7843308183</v>
      </c>
      <c r="B6695" s="10" t="s">
        <v>9110</v>
      </c>
      <c r="C6695" s="13" t="str">
        <f>IF(B6695="","не указан"&amp;COUNTIF($A$3:$A6695,A6695),B6695)</f>
        <v>Пищеблок №1 литера Б</v>
      </c>
      <c r="D6695" s="10" t="str">
        <f t="shared" si="208"/>
        <v>7843308183Пищеблок №1 литера Б</v>
      </c>
      <c r="E6695" s="10" t="s">
        <v>9111</v>
      </c>
      <c r="F6695" s="10" t="s">
        <v>2243</v>
      </c>
      <c r="G6695" s="10" t="s">
        <v>2640</v>
      </c>
      <c r="H6695" s="11" t="s">
        <v>2647</v>
      </c>
      <c r="I6695" s="2">
        <f t="shared" si="209"/>
        <v>17</v>
      </c>
      <c r="J6695" s="2" t="s">
        <v>11974</v>
      </c>
    </row>
    <row r="6696" spans="1:10" x14ac:dyDescent="0.25">
      <c r="A6696" s="12">
        <v>7843308183</v>
      </c>
      <c r="B6696" s="13" t="s">
        <v>9112</v>
      </c>
      <c r="C6696" s="13" t="str">
        <f>IF(B6696="","не указан"&amp;COUNTIF($A$3:$A6696,A6696),B6696)</f>
        <v>Пищеблок №2 литера В</v>
      </c>
      <c r="D6696" s="10" t="str">
        <f t="shared" si="208"/>
        <v>7843308183Пищеблок №2 литера В</v>
      </c>
      <c r="E6696" s="13" t="s">
        <v>9113</v>
      </c>
      <c r="F6696" s="13" t="s">
        <v>2243</v>
      </c>
      <c r="G6696" s="13" t="s">
        <v>2640</v>
      </c>
      <c r="H6696" s="14" t="s">
        <v>2647</v>
      </c>
      <c r="I6696" s="2">
        <f t="shared" si="209"/>
        <v>16</v>
      </c>
      <c r="J6696" s="2" t="s">
        <v>11974</v>
      </c>
    </row>
    <row r="6697" spans="1:10" x14ac:dyDescent="0.25">
      <c r="A6697" s="9">
        <v>7843308183</v>
      </c>
      <c r="B6697" s="10" t="s">
        <v>9903</v>
      </c>
      <c r="C6697" s="13" t="str">
        <f>IF(B6697="","не указан"&amp;COUNTIF($A$3:$A6697,A6697),B6697)</f>
        <v>Продовольственный склад литера АЕ</v>
      </c>
      <c r="D6697" s="10" t="str">
        <f t="shared" si="208"/>
        <v>7843308183Продовольственный склад литера АЕ</v>
      </c>
      <c r="E6697" s="10" t="s">
        <v>9904</v>
      </c>
      <c r="F6697" s="10" t="s">
        <v>2243</v>
      </c>
      <c r="G6697" s="10" t="s">
        <v>2640</v>
      </c>
      <c r="H6697" s="11" t="s">
        <v>2647</v>
      </c>
      <c r="I6697" s="2">
        <f t="shared" si="209"/>
        <v>15</v>
      </c>
      <c r="J6697" s="2" t="s">
        <v>11974</v>
      </c>
    </row>
    <row r="6698" spans="1:10" x14ac:dyDescent="0.25">
      <c r="A6698" s="12">
        <v>7843308183</v>
      </c>
      <c r="B6698" s="13" t="s">
        <v>10286</v>
      </c>
      <c r="C6698" s="13" t="str">
        <f>IF(B6698="","не указан"&amp;COUNTIF($A$3:$A6698,A6698),B6698)</f>
        <v>Склад (мебельный) литера АБ</v>
      </c>
      <c r="D6698" s="10" t="str">
        <f t="shared" si="208"/>
        <v>7843308183Склад (мебельный) литера АБ</v>
      </c>
      <c r="E6698" s="13" t="s">
        <v>10287</v>
      </c>
      <c r="F6698" s="13" t="s">
        <v>2243</v>
      </c>
      <c r="G6698" s="13" t="s">
        <v>2640</v>
      </c>
      <c r="H6698" s="14" t="s">
        <v>2647</v>
      </c>
      <c r="I6698" s="2">
        <f t="shared" si="209"/>
        <v>14</v>
      </c>
      <c r="J6698" s="2" t="s">
        <v>11974</v>
      </c>
    </row>
    <row r="6699" spans="1:10" x14ac:dyDescent="0.25">
      <c r="A6699" s="9">
        <v>7843308183</v>
      </c>
      <c r="B6699" s="10" t="s">
        <v>10306</v>
      </c>
      <c r="C6699" s="13" t="str">
        <f>IF(B6699="","не указан"&amp;COUNTIF($A$3:$A6699,A6699),B6699)</f>
        <v>Склад материальный литера АВ</v>
      </c>
      <c r="D6699" s="10" t="str">
        <f t="shared" si="208"/>
        <v>7843308183Склад материальный литера АВ</v>
      </c>
      <c r="E6699" s="10" t="s">
        <v>10307</v>
      </c>
      <c r="F6699" s="10" t="s">
        <v>2243</v>
      </c>
      <c r="G6699" s="10" t="s">
        <v>2640</v>
      </c>
      <c r="H6699" s="11" t="s">
        <v>2647</v>
      </c>
      <c r="I6699" s="2">
        <f t="shared" si="209"/>
        <v>13</v>
      </c>
      <c r="J6699" s="2" t="s">
        <v>11974</v>
      </c>
    </row>
    <row r="6700" spans="1:10" x14ac:dyDescent="0.25">
      <c r="A6700" s="12">
        <v>7843308183</v>
      </c>
      <c r="B6700" s="13" t="s">
        <v>10453</v>
      </c>
      <c r="C6700" s="13" t="str">
        <f>IF(B6700="","не указан"&amp;COUNTIF($A$3:$A6700,A6700),B6700)</f>
        <v>Спальный корпус №1 литер Е</v>
      </c>
      <c r="D6700" s="10" t="str">
        <f t="shared" si="208"/>
        <v>7843308183Спальный корпус №1 литер Е</v>
      </c>
      <c r="E6700" s="13" t="s">
        <v>10454</v>
      </c>
      <c r="F6700" s="13" t="s">
        <v>2243</v>
      </c>
      <c r="G6700" s="13" t="s">
        <v>2640</v>
      </c>
      <c r="H6700" s="14" t="s">
        <v>2647</v>
      </c>
      <c r="I6700" s="2">
        <f t="shared" si="209"/>
        <v>12</v>
      </c>
      <c r="J6700" s="2" t="s">
        <v>11974</v>
      </c>
    </row>
    <row r="6701" spans="1:10" x14ac:dyDescent="0.25">
      <c r="A6701" s="9">
        <v>7843308183</v>
      </c>
      <c r="B6701" s="10" t="s">
        <v>10455</v>
      </c>
      <c r="C6701" s="13" t="str">
        <f>IF(B6701="","не указан"&amp;COUNTIF($A$3:$A6701,A6701),B6701)</f>
        <v>Спальный корпус №10 литер П</v>
      </c>
      <c r="D6701" s="10" t="str">
        <f t="shared" si="208"/>
        <v>7843308183Спальный корпус №10 литер П</v>
      </c>
      <c r="E6701" s="10" t="s">
        <v>10456</v>
      </c>
      <c r="F6701" s="10" t="s">
        <v>2243</v>
      </c>
      <c r="G6701" s="10" t="s">
        <v>2640</v>
      </c>
      <c r="H6701" s="11" t="s">
        <v>2647</v>
      </c>
      <c r="I6701" s="2">
        <f t="shared" si="209"/>
        <v>11</v>
      </c>
      <c r="J6701" s="2" t="s">
        <v>11974</v>
      </c>
    </row>
    <row r="6702" spans="1:10" x14ac:dyDescent="0.25">
      <c r="A6702" s="12">
        <v>7843308183</v>
      </c>
      <c r="B6702" s="13" t="s">
        <v>10463</v>
      </c>
      <c r="C6702" s="13" t="str">
        <f>IF(B6702="","не указан"&amp;COUNTIF($A$3:$A6702,A6702),B6702)</f>
        <v>Спальный корпус №2 литер Ж</v>
      </c>
      <c r="D6702" s="10" t="str">
        <f t="shared" si="208"/>
        <v>7843308183Спальный корпус №2 литер Ж</v>
      </c>
      <c r="E6702" s="13" t="s">
        <v>10464</v>
      </c>
      <c r="F6702" s="13" t="s">
        <v>2243</v>
      </c>
      <c r="G6702" s="13" t="s">
        <v>2640</v>
      </c>
      <c r="H6702" s="14" t="s">
        <v>2647</v>
      </c>
      <c r="I6702" s="2">
        <f t="shared" si="209"/>
        <v>10</v>
      </c>
      <c r="J6702" s="2" t="s">
        <v>11974</v>
      </c>
    </row>
    <row r="6703" spans="1:10" x14ac:dyDescent="0.25">
      <c r="A6703" s="9">
        <v>7843308183</v>
      </c>
      <c r="B6703" s="10" t="s">
        <v>10475</v>
      </c>
      <c r="C6703" s="13" t="str">
        <f>IF(B6703="","не указан"&amp;COUNTIF($A$3:$A6703,A6703),B6703)</f>
        <v>Спальный корпус №3 литер З</v>
      </c>
      <c r="D6703" s="10" t="str">
        <f t="shared" si="208"/>
        <v>7843308183Спальный корпус №3 литер З</v>
      </c>
      <c r="E6703" s="10" t="s">
        <v>10476</v>
      </c>
      <c r="F6703" s="10" t="s">
        <v>2243</v>
      </c>
      <c r="G6703" s="10" t="s">
        <v>2640</v>
      </c>
      <c r="H6703" s="11" t="s">
        <v>2647</v>
      </c>
      <c r="I6703" s="2">
        <f t="shared" si="209"/>
        <v>9</v>
      </c>
      <c r="J6703" s="2" t="s">
        <v>11974</v>
      </c>
    </row>
    <row r="6704" spans="1:10" x14ac:dyDescent="0.25">
      <c r="A6704" s="12">
        <v>7843308183</v>
      </c>
      <c r="B6704" s="13" t="s">
        <v>10481</v>
      </c>
      <c r="C6704" s="13" t="str">
        <f>IF(B6704="","не указан"&amp;COUNTIF($A$3:$A6704,A6704),B6704)</f>
        <v>Спальный корпус №4 литер И</v>
      </c>
      <c r="D6704" s="10" t="str">
        <f t="shared" si="208"/>
        <v>7843308183Спальный корпус №4 литер И</v>
      </c>
      <c r="E6704" s="13" t="s">
        <v>10482</v>
      </c>
      <c r="F6704" s="13" t="s">
        <v>2243</v>
      </c>
      <c r="G6704" s="13" t="s">
        <v>2640</v>
      </c>
      <c r="H6704" s="14" t="s">
        <v>2647</v>
      </c>
      <c r="I6704" s="2">
        <f t="shared" si="209"/>
        <v>8</v>
      </c>
      <c r="J6704" s="2" t="s">
        <v>11974</v>
      </c>
    </row>
    <row r="6705" spans="1:10" x14ac:dyDescent="0.25">
      <c r="A6705" s="9">
        <v>7843308183</v>
      </c>
      <c r="B6705" s="10" t="s">
        <v>10489</v>
      </c>
      <c r="C6705" s="13" t="str">
        <f>IF(B6705="","не указан"&amp;COUNTIF($A$3:$A6705,A6705),B6705)</f>
        <v>Спальный корпус №5 литер К</v>
      </c>
      <c r="D6705" s="10" t="str">
        <f t="shared" si="208"/>
        <v>7843308183Спальный корпус №5 литер К</v>
      </c>
      <c r="E6705" s="10" t="s">
        <v>10490</v>
      </c>
      <c r="F6705" s="10" t="s">
        <v>2243</v>
      </c>
      <c r="G6705" s="10" t="s">
        <v>2640</v>
      </c>
      <c r="H6705" s="11" t="s">
        <v>2647</v>
      </c>
      <c r="I6705" s="2">
        <f t="shared" si="209"/>
        <v>7</v>
      </c>
      <c r="J6705" s="2" t="s">
        <v>11974</v>
      </c>
    </row>
    <row r="6706" spans="1:10" x14ac:dyDescent="0.25">
      <c r="A6706" s="12">
        <v>7843308183</v>
      </c>
      <c r="B6706" s="13" t="s">
        <v>10491</v>
      </c>
      <c r="C6706" s="13" t="str">
        <f>IF(B6706="","не указан"&amp;COUNTIF($A$3:$A6706,A6706),B6706)</f>
        <v>Спальный корпус №6 литер Л</v>
      </c>
      <c r="D6706" s="10" t="str">
        <f t="shared" si="208"/>
        <v>7843308183Спальный корпус №6 литер Л</v>
      </c>
      <c r="E6706" s="13" t="s">
        <v>10492</v>
      </c>
      <c r="F6706" s="13" t="s">
        <v>2243</v>
      </c>
      <c r="G6706" s="13" t="s">
        <v>2640</v>
      </c>
      <c r="H6706" s="14" t="s">
        <v>2647</v>
      </c>
      <c r="I6706" s="2">
        <f t="shared" si="209"/>
        <v>6</v>
      </c>
      <c r="J6706" s="2" t="s">
        <v>11974</v>
      </c>
    </row>
    <row r="6707" spans="1:10" x14ac:dyDescent="0.25">
      <c r="A6707" s="9">
        <v>7843308183</v>
      </c>
      <c r="B6707" s="10" t="s">
        <v>10493</v>
      </c>
      <c r="C6707" s="13" t="str">
        <f>IF(B6707="","не указан"&amp;COUNTIF($A$3:$A6707,A6707),B6707)</f>
        <v>Спальный корпус №7 литер М</v>
      </c>
      <c r="D6707" s="10" t="str">
        <f t="shared" si="208"/>
        <v>7843308183Спальный корпус №7 литер М</v>
      </c>
      <c r="E6707" s="10" t="s">
        <v>10494</v>
      </c>
      <c r="F6707" s="10" t="s">
        <v>2243</v>
      </c>
      <c r="G6707" s="10" t="s">
        <v>2640</v>
      </c>
      <c r="H6707" s="11" t="s">
        <v>2647</v>
      </c>
      <c r="I6707" s="2">
        <f t="shared" si="209"/>
        <v>5</v>
      </c>
      <c r="J6707" s="2" t="s">
        <v>11974</v>
      </c>
    </row>
    <row r="6708" spans="1:10" x14ac:dyDescent="0.25">
      <c r="A6708" s="12">
        <v>7843308183</v>
      </c>
      <c r="B6708" s="13" t="s">
        <v>10495</v>
      </c>
      <c r="C6708" s="13" t="str">
        <f>IF(B6708="","не указан"&amp;COUNTIF($A$3:$A6708,A6708),B6708)</f>
        <v>Спальный корпус №8 литер Н</v>
      </c>
      <c r="D6708" s="10" t="str">
        <f t="shared" si="208"/>
        <v>7843308183Спальный корпус №8 литер Н</v>
      </c>
      <c r="E6708" s="13" t="s">
        <v>10496</v>
      </c>
      <c r="F6708" s="13" t="s">
        <v>2243</v>
      </c>
      <c r="G6708" s="13" t="s">
        <v>2640</v>
      </c>
      <c r="H6708" s="14" t="s">
        <v>2647</v>
      </c>
      <c r="I6708" s="2">
        <f t="shared" si="209"/>
        <v>4</v>
      </c>
      <c r="J6708" s="2" t="s">
        <v>11974</v>
      </c>
    </row>
    <row r="6709" spans="1:10" x14ac:dyDescent="0.25">
      <c r="A6709" s="9">
        <v>7843308183</v>
      </c>
      <c r="B6709" s="10" t="s">
        <v>10497</v>
      </c>
      <c r="C6709" s="13" t="str">
        <f>IF(B6709="","не указан"&amp;COUNTIF($A$3:$A6709,A6709),B6709)</f>
        <v>Спальный корпус №9 литер О</v>
      </c>
      <c r="D6709" s="10" t="str">
        <f t="shared" si="208"/>
        <v>7843308183Спальный корпус №9 литер О</v>
      </c>
      <c r="E6709" s="10" t="s">
        <v>10498</v>
      </c>
      <c r="F6709" s="10" t="s">
        <v>2243</v>
      </c>
      <c r="G6709" s="10" t="s">
        <v>2640</v>
      </c>
      <c r="H6709" s="11" t="s">
        <v>2647</v>
      </c>
      <c r="I6709" s="2">
        <f t="shared" si="209"/>
        <v>3</v>
      </c>
      <c r="J6709" s="2" t="s">
        <v>11974</v>
      </c>
    </row>
    <row r="6710" spans="1:10" x14ac:dyDescent="0.25">
      <c r="A6710" s="12">
        <v>7843308183</v>
      </c>
      <c r="B6710" s="13" t="s">
        <v>10706</v>
      </c>
      <c r="C6710" s="13" t="str">
        <f>IF(B6710="","не указан"&amp;COUNTIF($A$3:$A6710,A6710),B6710)</f>
        <v>Спортзал (ангар) литера АИ</v>
      </c>
      <c r="D6710" s="10" t="str">
        <f t="shared" si="208"/>
        <v>7843308183Спортзал (ангар) литера АИ</v>
      </c>
      <c r="E6710" s="13" t="s">
        <v>10707</v>
      </c>
      <c r="F6710" s="13" t="s">
        <v>2243</v>
      </c>
      <c r="G6710" s="13" t="s">
        <v>2640</v>
      </c>
      <c r="H6710" s="14" t="s">
        <v>2647</v>
      </c>
      <c r="I6710" s="2">
        <f t="shared" si="209"/>
        <v>2</v>
      </c>
      <c r="J6710" s="2" t="s">
        <v>11974</v>
      </c>
    </row>
    <row r="6711" spans="1:10" x14ac:dyDescent="0.25">
      <c r="A6711" s="9">
        <v>7843308183</v>
      </c>
      <c r="B6711" s="10" t="s">
        <v>11934</v>
      </c>
      <c r="C6711" s="13" t="str">
        <f>IF(B6711="","не указан"&amp;COUNTIF($A$3:$A6711,A6711),B6711)</f>
        <v>Штаб литера Ц</v>
      </c>
      <c r="D6711" s="10" t="str">
        <f t="shared" si="208"/>
        <v>7843308183Штаб литера Ц</v>
      </c>
      <c r="E6711" s="10" t="s">
        <v>11935</v>
      </c>
      <c r="F6711" s="10" t="s">
        <v>2243</v>
      </c>
      <c r="G6711" s="10" t="s">
        <v>2640</v>
      </c>
      <c r="H6711" s="11" t="s">
        <v>2647</v>
      </c>
      <c r="I6711" s="2">
        <f t="shared" si="209"/>
        <v>1</v>
      </c>
      <c r="J6711" s="2" t="s">
        <v>11974</v>
      </c>
    </row>
    <row r="6712" spans="1:10" x14ac:dyDescent="0.25">
      <c r="A6712" s="12">
        <v>7843308426</v>
      </c>
      <c r="B6712" s="13" t="s">
        <v>6180</v>
      </c>
      <c r="C6712" s="13" t="str">
        <f>IF(B6712="","не указан"&amp;COUNTIF($A$3:$A6712,A6712),B6712)</f>
        <v>здание ГБДОУ детский сад №23 Курортного района Санкт-Петербурга</v>
      </c>
      <c r="D6712" s="10" t="str">
        <f t="shared" si="208"/>
        <v>7843308426здание ГБДОУ детский сад №23 Курортного района Санкт-Петербурга</v>
      </c>
      <c r="E6712" s="13" t="s">
        <v>6181</v>
      </c>
      <c r="F6712" s="13" t="s">
        <v>16</v>
      </c>
      <c r="G6712" s="13" t="s">
        <v>1139</v>
      </c>
      <c r="H6712" s="14" t="s">
        <v>1149</v>
      </c>
      <c r="I6712" s="2">
        <f t="shared" si="209"/>
        <v>1</v>
      </c>
      <c r="J6712" s="2" t="s">
        <v>11974</v>
      </c>
    </row>
    <row r="6713" spans="1:10" x14ac:dyDescent="0.25">
      <c r="A6713" s="9">
        <v>7843308465</v>
      </c>
      <c r="B6713" s="13"/>
      <c r="C6713" s="13" t="str">
        <f>IF(B6713="","не указан"&amp;COUNTIF($A$3:$A6713,A6713),B6713)</f>
        <v>не указан1</v>
      </c>
      <c r="D6713" s="10" t="str">
        <f t="shared" si="208"/>
        <v>7843308465не указан1</v>
      </c>
      <c r="E6713" s="10" t="s">
        <v>4296</v>
      </c>
      <c r="F6713" s="10" t="s">
        <v>16</v>
      </c>
      <c r="G6713" s="10" t="s">
        <v>1139</v>
      </c>
      <c r="H6713" s="11" t="s">
        <v>1142</v>
      </c>
      <c r="I6713" s="2">
        <f t="shared" si="209"/>
        <v>1</v>
      </c>
      <c r="J6713" s="2" t="s">
        <v>11974</v>
      </c>
    </row>
    <row r="6714" spans="1:10" x14ac:dyDescent="0.25">
      <c r="A6714" s="12">
        <v>7843308472</v>
      </c>
      <c r="B6714" s="13" t="s">
        <v>5860</v>
      </c>
      <c r="C6714" s="13" t="str">
        <f>IF(B6714="","не указан"&amp;COUNTIF($A$3:$A6714,A6714),B6714)</f>
        <v>Дошкольное образовательное учреждение.</v>
      </c>
      <c r="D6714" s="10" t="str">
        <f t="shared" si="208"/>
        <v>7843308472Дошкольное образовательное учреждение.</v>
      </c>
      <c r="E6714" s="13" t="s">
        <v>5861</v>
      </c>
      <c r="F6714" s="13" t="s">
        <v>16</v>
      </c>
      <c r="G6714" s="13" t="s">
        <v>1139</v>
      </c>
      <c r="H6714" s="14" t="s">
        <v>1145</v>
      </c>
      <c r="I6714" s="2">
        <f t="shared" si="209"/>
        <v>1</v>
      </c>
      <c r="J6714" s="2" t="s">
        <v>11974</v>
      </c>
    </row>
    <row r="6715" spans="1:10" x14ac:dyDescent="0.25">
      <c r="A6715" s="9">
        <v>7843308514</v>
      </c>
      <c r="B6715" s="13"/>
      <c r="C6715" s="13" t="str">
        <f>IF(B6715="","не указан"&amp;COUNTIF($A$3:$A6715,A6715),B6715)</f>
        <v>не указан1</v>
      </c>
      <c r="D6715" s="10" t="str">
        <f t="shared" si="208"/>
        <v>7843308514не указан1</v>
      </c>
      <c r="E6715" s="10"/>
      <c r="F6715" s="10" t="s">
        <v>16</v>
      </c>
      <c r="G6715" s="10" t="s">
        <v>1139</v>
      </c>
      <c r="H6715" s="11" t="s">
        <v>1182</v>
      </c>
      <c r="I6715" s="2">
        <f t="shared" si="209"/>
        <v>1</v>
      </c>
      <c r="J6715" s="2" t="s">
        <v>11974</v>
      </c>
    </row>
    <row r="6716" spans="1:10" x14ac:dyDescent="0.25">
      <c r="A6716" s="12">
        <v>7843308539</v>
      </c>
      <c r="B6716" s="13"/>
      <c r="C6716" s="13" t="str">
        <f>IF(B6716="","не указан"&amp;COUNTIF($A$3:$A6716,A6716),B6716)</f>
        <v>не указан1</v>
      </c>
      <c r="D6716" s="10" t="str">
        <f t="shared" si="208"/>
        <v>7843308539не указан1</v>
      </c>
      <c r="E6716" s="13" t="s">
        <v>10340</v>
      </c>
      <c r="F6716" s="13" t="s">
        <v>16</v>
      </c>
      <c r="G6716" s="13" t="s">
        <v>1101</v>
      </c>
      <c r="H6716" s="14" t="s">
        <v>1128</v>
      </c>
      <c r="I6716" s="2">
        <f t="shared" si="209"/>
        <v>1</v>
      </c>
      <c r="J6716" s="2" t="s">
        <v>11974</v>
      </c>
    </row>
    <row r="6717" spans="1:10" x14ac:dyDescent="0.25">
      <c r="A6717" s="9">
        <v>7843309042</v>
      </c>
      <c r="B6717" s="10" t="s">
        <v>9879</v>
      </c>
      <c r="C6717" s="13" t="str">
        <f>IF(B6717="","не указан"&amp;COUNTIF($A$3:$A6717,A6717),B6717)</f>
        <v>предоставление социального обслуживания с круглосуточным проживанием</v>
      </c>
      <c r="D6717" s="10" t="str">
        <f t="shared" si="208"/>
        <v>7843309042предоставление социального обслуживания с круглосуточным проживанием</v>
      </c>
      <c r="E6717" s="10" t="s">
        <v>9880</v>
      </c>
      <c r="F6717" s="10" t="s">
        <v>16</v>
      </c>
      <c r="G6717" s="10" t="s">
        <v>1101</v>
      </c>
      <c r="H6717" s="11" t="s">
        <v>1123</v>
      </c>
      <c r="I6717" s="2">
        <f t="shared" si="209"/>
        <v>1</v>
      </c>
      <c r="J6717" s="2" t="s">
        <v>11974</v>
      </c>
    </row>
    <row r="6718" spans="1:10" x14ac:dyDescent="0.25">
      <c r="A6718" s="12">
        <v>7843311757</v>
      </c>
      <c r="B6718" s="13" t="s">
        <v>3533</v>
      </c>
      <c r="C6718" s="13" t="str">
        <f>IF(B6718="","не указан"&amp;COUNTIF($A$3:$A6718,A6718),B6718)</f>
        <v>Больница с поликлиническим отделением</v>
      </c>
      <c r="D6718" s="10" t="str">
        <f t="shared" si="208"/>
        <v>7843311757Больница с поликлиническим отделением</v>
      </c>
      <c r="E6718" s="13" t="s">
        <v>3534</v>
      </c>
      <c r="F6718" s="13" t="s">
        <v>2243</v>
      </c>
      <c r="G6718" s="13" t="s">
        <v>2317</v>
      </c>
      <c r="H6718" s="14" t="s">
        <v>2319</v>
      </c>
      <c r="I6718" s="2">
        <f t="shared" si="209"/>
        <v>1</v>
      </c>
      <c r="J6718" s="2" t="s">
        <v>11974</v>
      </c>
    </row>
    <row r="6719" spans="1:10" x14ac:dyDescent="0.25">
      <c r="A6719" s="9">
        <v>7843311806</v>
      </c>
      <c r="B6719" s="10" t="s">
        <v>10130</v>
      </c>
      <c r="C6719" s="13" t="str">
        <f>IF(B6719="","не указан"&amp;COUNTIF($A$3:$A6719,A6719),B6719)</f>
        <v>Санкт-Петербургское государственное бюджетное учреждение «Кронштадтский Дворец молодежи»</v>
      </c>
      <c r="D6719" s="10" t="str">
        <f t="shared" si="208"/>
        <v>7843311806Санкт-Петербургское государственное бюджетное учреждение «Кронштадтский Дворец молодежи»</v>
      </c>
      <c r="E6719" s="10" t="s">
        <v>10131</v>
      </c>
      <c r="F6719" s="10" t="s">
        <v>16</v>
      </c>
      <c r="G6719" s="10" t="s">
        <v>1101</v>
      </c>
      <c r="H6719" s="11" t="s">
        <v>1126</v>
      </c>
      <c r="I6719" s="2">
        <f t="shared" si="209"/>
        <v>3</v>
      </c>
      <c r="J6719" s="2" t="s">
        <v>11974</v>
      </c>
    </row>
    <row r="6720" spans="1:10" x14ac:dyDescent="0.25">
      <c r="A6720" s="12">
        <v>7843311806</v>
      </c>
      <c r="B6720" s="13" t="s">
        <v>10564</v>
      </c>
      <c r="C6720" s="13" t="str">
        <f>IF(B6720="","не указан"&amp;COUNTIF($A$3:$A6720,A6720),B6720)</f>
        <v>СПб ГБУ «КДМ» Подростково-молодежный клуб «Маяк»</v>
      </c>
      <c r="D6720" s="10" t="str">
        <f t="shared" si="208"/>
        <v>7843311806СПб ГБУ «КДМ» Подростково-молодежный клуб «Маяк»</v>
      </c>
      <c r="E6720" s="13"/>
      <c r="F6720" s="13" t="s">
        <v>16</v>
      </c>
      <c r="G6720" s="13" t="s">
        <v>1101</v>
      </c>
      <c r="H6720" s="14" t="s">
        <v>1126</v>
      </c>
      <c r="I6720" s="2">
        <f t="shared" si="209"/>
        <v>2</v>
      </c>
      <c r="J6720" s="2" t="s">
        <v>11974</v>
      </c>
    </row>
    <row r="6721" spans="1:10" x14ac:dyDescent="0.25">
      <c r="A6721" s="9">
        <v>7843311806</v>
      </c>
      <c r="B6721" s="10" t="s">
        <v>10565</v>
      </c>
      <c r="C6721" s="13" t="str">
        <f>IF(B6721="","не указан"&amp;COUNTIF($A$3:$A6721,A6721),B6721)</f>
        <v>СПБ ГБУ «КДМ» Подростково-молодежный клуб «Ровесник»</v>
      </c>
      <c r="D6721" s="10" t="str">
        <f t="shared" si="208"/>
        <v>7843311806СПБ ГБУ «КДМ» Подростково-молодежный клуб «Ровесник»</v>
      </c>
      <c r="E6721" s="10"/>
      <c r="F6721" s="10" t="s">
        <v>16</v>
      </c>
      <c r="G6721" s="10" t="s">
        <v>1101</v>
      </c>
      <c r="H6721" s="11" t="s">
        <v>1126</v>
      </c>
      <c r="I6721" s="2">
        <f t="shared" si="209"/>
        <v>1</v>
      </c>
      <c r="J6721" s="2" t="s">
        <v>11974</v>
      </c>
    </row>
    <row r="6722" spans="1:10" x14ac:dyDescent="0.25">
      <c r="A6722" s="12">
        <v>7843312253</v>
      </c>
      <c r="B6722" s="13" t="s">
        <v>2907</v>
      </c>
      <c r="C6722" s="13" t="str">
        <f>IF(B6722="","не указан"&amp;COUNTIF($A$3:$A6722,A6722),B6722)</f>
        <v>Административно - лечебный корпус</v>
      </c>
      <c r="D6722" s="10" t="str">
        <f t="shared" si="208"/>
        <v>7843312253Административно - лечебный корпус</v>
      </c>
      <c r="E6722" s="13" t="s">
        <v>2908</v>
      </c>
      <c r="F6722" s="13" t="s">
        <v>2243</v>
      </c>
      <c r="G6722" s="13" t="s">
        <v>2640</v>
      </c>
      <c r="H6722" s="14" t="s">
        <v>2671</v>
      </c>
      <c r="I6722" s="2">
        <f t="shared" si="209"/>
        <v>8</v>
      </c>
      <c r="J6722" s="2" t="s">
        <v>11974</v>
      </c>
    </row>
    <row r="6723" spans="1:10" x14ac:dyDescent="0.25">
      <c r="A6723" s="9">
        <v>7843312253</v>
      </c>
      <c r="B6723" s="13"/>
      <c r="C6723" s="13" t="str">
        <f>IF(B6723="","не указан"&amp;COUNTIF($A$3:$A6723,A6723),B6723)</f>
        <v>не указан2</v>
      </c>
      <c r="D6723" s="10" t="str">
        <f t="shared" si="208"/>
        <v>7843312253не указан2</v>
      </c>
      <c r="E6723" s="10"/>
      <c r="F6723" s="10" t="s">
        <v>2243</v>
      </c>
      <c r="G6723" s="10" t="s">
        <v>2640</v>
      </c>
      <c r="H6723" s="11" t="s">
        <v>2671</v>
      </c>
      <c r="I6723" s="2">
        <f t="shared" si="209"/>
        <v>7</v>
      </c>
      <c r="J6723" s="2" t="s">
        <v>11974</v>
      </c>
    </row>
    <row r="6724" spans="1:10" x14ac:dyDescent="0.25">
      <c r="A6724" s="12">
        <v>7843312253</v>
      </c>
      <c r="B6724" s="13" t="s">
        <v>6977</v>
      </c>
      <c r="C6724" s="13" t="str">
        <f>IF(B6724="","не указан"&amp;COUNTIF($A$3:$A6724,A6724),B6724)</f>
        <v>Котельная и прачечная, литер Н.</v>
      </c>
      <c r="D6724" s="10" t="str">
        <f t="shared" ref="D6724:D6734" si="210">A6724&amp;C6724</f>
        <v>7843312253Котельная и прачечная, литер Н.</v>
      </c>
      <c r="E6724" s="13" t="s">
        <v>6978</v>
      </c>
      <c r="F6724" s="13" t="s">
        <v>2243</v>
      </c>
      <c r="G6724" s="13" t="s">
        <v>2640</v>
      </c>
      <c r="H6724" s="14" t="s">
        <v>2671</v>
      </c>
      <c r="I6724" s="2">
        <f t="shared" ref="I6724:I6734" si="211">COUNTIF(A6724:A13455,A6724)</f>
        <v>6</v>
      </c>
      <c r="J6724" s="2" t="s">
        <v>11974</v>
      </c>
    </row>
    <row r="6725" spans="1:10" x14ac:dyDescent="0.25">
      <c r="A6725" s="9">
        <v>7843312253</v>
      </c>
      <c r="B6725" s="10" t="s">
        <v>10451</v>
      </c>
      <c r="C6725" s="13" t="str">
        <f>IF(B6725="","не указан"&amp;COUNTIF($A$3:$A6725,A6725),B6725)</f>
        <v>Спальный корпус №1 и №2 литер Б, соединённые галереей;</v>
      </c>
      <c r="D6725" s="10" t="str">
        <f t="shared" si="210"/>
        <v>7843312253Спальный корпус №1 и №2 литер Б, соединённые галереей;</v>
      </c>
      <c r="E6725" s="10" t="s">
        <v>10452</v>
      </c>
      <c r="F6725" s="10" t="s">
        <v>2243</v>
      </c>
      <c r="G6725" s="10" t="s">
        <v>2640</v>
      </c>
      <c r="H6725" s="11" t="s">
        <v>2671</v>
      </c>
      <c r="I6725" s="2">
        <f t="shared" si="211"/>
        <v>5</v>
      </c>
      <c r="J6725" s="2" t="s">
        <v>11974</v>
      </c>
    </row>
    <row r="6726" spans="1:10" x14ac:dyDescent="0.25">
      <c r="A6726" s="12">
        <v>7843312253</v>
      </c>
      <c r="B6726" s="13" t="s">
        <v>10473</v>
      </c>
      <c r="C6726" s="13" t="str">
        <f>IF(B6726="","не указан"&amp;COUNTIF($A$3:$A6726,A6726),B6726)</f>
        <v>Спальный корпус №3 и №4, литер Д, соединённые галереей.</v>
      </c>
      <c r="D6726" s="10" t="str">
        <f t="shared" si="210"/>
        <v>7843312253Спальный корпус №3 и №4, литер Д, соединённые галереей.</v>
      </c>
      <c r="E6726" s="13" t="s">
        <v>10474</v>
      </c>
      <c r="F6726" s="13" t="s">
        <v>2243</v>
      </c>
      <c r="G6726" s="13" t="s">
        <v>2640</v>
      </c>
      <c r="H6726" s="14" t="s">
        <v>2671</v>
      </c>
      <c r="I6726" s="2">
        <f t="shared" si="211"/>
        <v>4</v>
      </c>
      <c r="J6726" s="2" t="s">
        <v>11974</v>
      </c>
    </row>
    <row r="6727" spans="1:10" x14ac:dyDescent="0.25">
      <c r="A6727" s="9">
        <v>7843312253</v>
      </c>
      <c r="B6727" s="10" t="s">
        <v>10888</v>
      </c>
      <c r="C6727" s="13" t="str">
        <f>IF(B6727="","не указан"&amp;COUNTIF($A$3:$A6727,A6727),B6727)</f>
        <v>Столовая, литер М.</v>
      </c>
      <c r="D6727" s="10" t="str">
        <f t="shared" si="210"/>
        <v>7843312253Столовая, литер М.</v>
      </c>
      <c r="E6727" s="10" t="s">
        <v>10889</v>
      </c>
      <c r="F6727" s="10" t="s">
        <v>2243</v>
      </c>
      <c r="G6727" s="10" t="s">
        <v>2640</v>
      </c>
      <c r="H6727" s="11" t="s">
        <v>2671</v>
      </c>
      <c r="I6727" s="2">
        <f t="shared" si="211"/>
        <v>3</v>
      </c>
      <c r="J6727" s="2" t="s">
        <v>11974</v>
      </c>
    </row>
    <row r="6728" spans="1:10" x14ac:dyDescent="0.25">
      <c r="A6728" s="12">
        <v>7843312253</v>
      </c>
      <c r="B6728" s="13"/>
      <c r="C6728" s="13" t="str">
        <f>IF(B6728="","не указан"&amp;COUNTIF($A$3:$A6728,A6728),B6728)</f>
        <v>не указан7</v>
      </c>
      <c r="D6728" s="10" t="str">
        <f t="shared" si="210"/>
        <v>7843312253не указан7</v>
      </c>
      <c r="E6728" s="13"/>
      <c r="F6728" s="13" t="s">
        <v>2243</v>
      </c>
      <c r="G6728" s="13" t="s">
        <v>2640</v>
      </c>
      <c r="H6728" s="14" t="s">
        <v>2671</v>
      </c>
      <c r="I6728" s="2">
        <f t="shared" si="211"/>
        <v>2</v>
      </c>
      <c r="J6728" s="2" t="s">
        <v>11974</v>
      </c>
    </row>
    <row r="6729" spans="1:10" x14ac:dyDescent="0.25">
      <c r="A6729" s="9">
        <v>7843312253</v>
      </c>
      <c r="B6729" s="10" t="s">
        <v>11577</v>
      </c>
      <c r="C6729" s="13" t="str">
        <f>IF(B6729="","не указан"&amp;COUNTIF($A$3:$A6729,A6729),B6729)</f>
        <v>Хозяйственный корпус и гараж, литер О</v>
      </c>
      <c r="D6729" s="10" t="str">
        <f t="shared" si="210"/>
        <v>7843312253Хозяйственный корпус и гараж, литер О</v>
      </c>
      <c r="E6729" s="10" t="s">
        <v>11578</v>
      </c>
      <c r="F6729" s="10" t="s">
        <v>2243</v>
      </c>
      <c r="G6729" s="10" t="s">
        <v>2640</v>
      </c>
      <c r="H6729" s="11" t="s">
        <v>2671</v>
      </c>
      <c r="I6729" s="2">
        <f t="shared" si="211"/>
        <v>1</v>
      </c>
      <c r="J6729" s="2" t="s">
        <v>11974</v>
      </c>
    </row>
    <row r="6730" spans="1:10" x14ac:dyDescent="0.25">
      <c r="A6730" s="12">
        <v>7843312535</v>
      </c>
      <c r="B6730" s="13"/>
      <c r="C6730" s="13" t="str">
        <f>IF(B6730="","не указан"&amp;COUNTIF($A$3:$A6730,A6730),B6730)</f>
        <v>не указан1</v>
      </c>
      <c r="D6730" s="10" t="str">
        <f t="shared" si="210"/>
        <v>7843312535не указан1</v>
      </c>
      <c r="E6730" s="13" t="s">
        <v>8026</v>
      </c>
      <c r="F6730" s="13" t="s">
        <v>16</v>
      </c>
      <c r="G6730" s="13" t="s">
        <v>1139</v>
      </c>
      <c r="H6730" s="14" t="s">
        <v>1159</v>
      </c>
      <c r="I6730" s="2">
        <f t="shared" si="211"/>
        <v>1</v>
      </c>
      <c r="J6730" s="2" t="s">
        <v>11974</v>
      </c>
    </row>
    <row r="6731" spans="1:10" x14ac:dyDescent="0.25">
      <c r="A6731" s="9">
        <v>7843312550</v>
      </c>
      <c r="B6731" s="10" t="s">
        <v>4852</v>
      </c>
      <c r="C6731" s="13" t="str">
        <f>IF(B6731="","не указан"&amp;COUNTIF($A$3:$A6731,A6731),B6731)</f>
        <v>Государственное бюджетное общеобразовательное учреждение школа № 69 Курортного района Санкт-Петербурга</v>
      </c>
      <c r="D6731" s="10" t="str">
        <f t="shared" si="210"/>
        <v>7843312550Государственное бюджетное общеобразовательное учреждение школа № 69 Курортного района Санкт-Петербурга</v>
      </c>
      <c r="E6731" s="10" t="s">
        <v>4853</v>
      </c>
      <c r="F6731" s="10" t="s">
        <v>16</v>
      </c>
      <c r="G6731" s="10" t="s">
        <v>1139</v>
      </c>
      <c r="H6731" s="11" t="s">
        <v>1171</v>
      </c>
      <c r="I6731" s="2">
        <f t="shared" si="211"/>
        <v>1</v>
      </c>
      <c r="J6731" s="2" t="s">
        <v>11974</v>
      </c>
    </row>
    <row r="6732" spans="1:10" x14ac:dyDescent="0.25">
      <c r="A6732" s="12">
        <v>7843312711</v>
      </c>
      <c r="B6732" s="13"/>
      <c r="C6732" s="13" t="str">
        <f>IF(B6732="","не указан"&amp;COUNTIF($A$3:$A6732,A6732),B6732)</f>
        <v>не указан1</v>
      </c>
      <c r="D6732" s="10" t="str">
        <f t="shared" si="210"/>
        <v>7843312711не указан1</v>
      </c>
      <c r="E6732" s="13" t="s">
        <v>5769</v>
      </c>
      <c r="F6732" s="13" t="s">
        <v>16</v>
      </c>
      <c r="G6732" s="13" t="s">
        <v>1139</v>
      </c>
      <c r="H6732" s="14" t="s">
        <v>1152</v>
      </c>
      <c r="I6732" s="2">
        <f t="shared" si="211"/>
        <v>1</v>
      </c>
      <c r="J6732" s="2" t="s">
        <v>11974</v>
      </c>
    </row>
    <row r="6733" spans="1:10" x14ac:dyDescent="0.25">
      <c r="A6733" s="9">
        <v>7843316628</v>
      </c>
      <c r="B6733" s="10" t="s">
        <v>3152</v>
      </c>
      <c r="C6733" s="13" t="str">
        <f>IF(B6733="","не указан"&amp;COUNTIF($A$3:$A6733,A6733),B6733)</f>
        <v>Администротивное здание с раздевалками и душевыми</v>
      </c>
      <c r="D6733" s="10" t="str">
        <f t="shared" si="210"/>
        <v>7843316628Администротивное здание с раздевалками и душевыми</v>
      </c>
      <c r="E6733" s="10"/>
      <c r="F6733" s="10" t="s">
        <v>16</v>
      </c>
      <c r="G6733" s="10" t="s">
        <v>1139</v>
      </c>
      <c r="H6733" s="11" t="s">
        <v>1183</v>
      </c>
      <c r="I6733" s="2">
        <f t="shared" si="211"/>
        <v>2</v>
      </c>
      <c r="J6733" s="2" t="s">
        <v>11974</v>
      </c>
    </row>
    <row r="6734" spans="1:10" x14ac:dyDescent="0.25">
      <c r="A6734" s="15">
        <v>7843316628</v>
      </c>
      <c r="B6734" s="16" t="s">
        <v>7006</v>
      </c>
      <c r="C6734" s="13" t="str">
        <f>IF(B6734="","не указан"&amp;COUNTIF($A$3:$A6734,A6734),B6734)</f>
        <v>Крытый спортивный каток с искусственным льдом</v>
      </c>
      <c r="D6734" s="10" t="str">
        <f t="shared" si="210"/>
        <v>7843316628Крытый спортивный каток с искусственным льдом</v>
      </c>
      <c r="E6734" s="16"/>
      <c r="F6734" s="16" t="s">
        <v>16</v>
      </c>
      <c r="G6734" s="16" t="s">
        <v>1139</v>
      </c>
      <c r="H6734" s="17" t="s">
        <v>1183</v>
      </c>
      <c r="I6734" s="2">
        <f t="shared" si="211"/>
        <v>1</v>
      </c>
      <c r="J6734" s="2" t="s">
        <v>11974</v>
      </c>
    </row>
  </sheetData>
  <autoFilter ref="A2:BX6734" xr:uid="{6552BD28-52D7-4EC0-9272-FF18A96A6386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2021</vt:lpstr>
      <vt:lpstr>2022</vt:lpstr>
      <vt:lpstr>Списки</vt:lpstr>
      <vt:lpstr>Report</vt:lpstr>
      <vt:lpstr>здание</vt:lpstr>
      <vt:lpstr>'2021'!Область_печати</vt:lpstr>
      <vt:lpstr>'2022'!Область_печати</vt:lpstr>
      <vt:lpstr>централизованная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Карцев Сергей Юрьевич</dc:creator>
  <cp:lastModifiedBy>Северов Михаил Владимирович</cp:lastModifiedBy>
  <cp:lastPrinted>2023-06-13T14:28:41Z</cp:lastPrinted>
  <dcterms:created xsi:type="dcterms:W3CDTF">2023-06-06T15:10:01Z</dcterms:created>
  <dcterms:modified xsi:type="dcterms:W3CDTF">2023-06-22T09:32:58Z</dcterms:modified>
</cp:coreProperties>
</file>